
<file path=[Content_Types].xml><?xml version="1.0" encoding="utf-8"?>
<Types xmlns="http://schemas.openxmlformats.org/package/2006/content-types">
  <Override PartName="/xl/activeX/activeX4.bin" ContentType="application/vnd.ms-office.activeX"/>
  <Override PartName="/xl/activeX/activeX9.xml" ContentType="application/vnd.ms-office.activeX+xml"/>
  <Override PartName="/xl/activeX/activeX25.bin" ContentType="application/vnd.ms-office.activeX"/>
  <Override PartName="/xl/activeX/activeX43.bin" ContentType="application/vnd.ms-office.activeX"/>
  <Override PartName="/xl/worksheets/sheet13.xml" ContentType="application/vnd.openxmlformats-officedocument.spreadsheetml.worksheet+xml"/>
  <Override PartName="/xl/styles.xml" ContentType="application/vnd.openxmlformats-officedocument.spreadsheetml.styles+xml"/>
  <Override PartName="/xl/activeX/activeX14.bin" ContentType="application/vnd.ms-office.activeX"/>
  <Override PartName="/xl/activeX/activeX19.xml" ContentType="application/vnd.ms-office.activeX+xml"/>
  <Override PartName="/xl/activeX/activeX32.bin" ContentType="application/vnd.ms-office.activeX"/>
  <Override PartName="/xl/activeX/activeX48.xml" ContentType="application/vnd.ms-office.activeX+xml"/>
  <Override PartName="/xl/worksheets/sheet7.xml" ContentType="application/vnd.openxmlformats-officedocument.spreadsheetml.worksheet+xml"/>
  <Override PartName="/xl/activeX/activeX5.xml" ContentType="application/vnd.ms-office.activeX+xml"/>
  <Override PartName="/xl/activeX/activeX21.bin" ContentType="application/vnd.ms-office.activeX"/>
  <Override PartName="/xl/activeX/activeX37.xml" ContentType="application/vnd.ms-office.activeX+xml"/>
  <Override PartName="/xl/activeX/activeX50.bin" ContentType="application/vnd.ms-office.activeX"/>
  <Override PartName="/xl/vbaProject.bin" ContentType="application/vnd.ms-office.vbaProject"/>
  <Default Extension="xml" ContentType="application/xml"/>
  <Override PartName="/xl/activeX/activeX10.bin" ContentType="application/vnd.ms-office.activeX"/>
  <Override PartName="/xl/activeX/activeX15.xml" ContentType="application/vnd.ms-office.activeX+xml"/>
  <Override PartName="/xl/activeX/activeX26.xml" ContentType="application/vnd.ms-office.activeX+xml"/>
  <Override PartName="/xl/activeX/activeX44.xml" ContentType="application/vnd.ms-office.activeX+xml"/>
  <Override PartName="/xl/worksheets/sheet3.xml" ContentType="application/vnd.openxmlformats-officedocument.spreadsheetml.worksheet+xml"/>
  <Override PartName="/xl/activeX/activeX1.xml" ContentType="application/vnd.ms-office.activeX+xml"/>
  <Override PartName="/xl/activeX/activeX22.xml" ContentType="application/vnd.ms-office.activeX+xml"/>
  <Override PartName="/xl/activeX/activeX33.xml" ContentType="application/vnd.ms-office.activeX+xml"/>
  <Override PartName="/xl/activeX/activeX51.xml" ContentType="application/vnd.ms-office.activeX+xml"/>
  <Override PartName="/xl/activeX/activeX9.bin" ContentType="application/vnd.ms-office.activeX"/>
  <Override PartName="/xl/activeX/activeX11.xml" ContentType="application/vnd.ms-office.activeX+xml"/>
  <Override PartName="/xl/activeX/activeX40.xml" ContentType="application/vnd.ms-office.activeX+xml"/>
  <Override PartName="/xl/sharedStrings.xml" ContentType="application/vnd.openxmlformats-officedocument.spreadsheetml.sharedStrings+xml"/>
  <Override PartName="/xl/activeX/activeX7.bin" ContentType="application/vnd.ms-office.activeX"/>
  <Override PartName="/xl/activeX/activeX19.bin" ContentType="application/vnd.ms-office.activeX"/>
  <Override PartName="/xl/activeX/activeX39.bin" ContentType="application/vnd.ms-office.activeX"/>
  <Override PartName="/xl/activeX/activeX48.bin" ContentType="application/vnd.ms-office.activeX"/>
  <Override PartName="/xl/activeX/activeX5.bin" ContentType="application/vnd.ms-office.activeX"/>
  <Override PartName="/xl/activeX/activeX17.bin" ContentType="application/vnd.ms-office.activeX"/>
  <Override PartName="/xl/activeX/activeX28.bin" ContentType="application/vnd.ms-office.activeX"/>
  <Override PartName="/xl/activeX/activeX37.bin" ContentType="application/vnd.ms-office.activeX"/>
  <Override PartName="/xl/activeX/activeX46.bin" ContentType="application/vnd.ms-office.activeX"/>
  <Default Extension="bin" ContentType="application/vnd.openxmlformats-officedocument.spreadsheetml.printerSettings"/>
  <Override PartName="/xl/activeX/activeX3.bin" ContentType="application/vnd.ms-office.activeX"/>
  <Override PartName="/xl/activeX/activeX15.bin" ContentType="application/vnd.ms-office.activeX"/>
  <Override PartName="/xl/activeX/activeX26.bin" ContentType="application/vnd.ms-office.activeX"/>
  <Override PartName="/xl/activeX/activeX35.bin" ContentType="application/vnd.ms-office.activeX"/>
  <Override PartName="/xl/activeX/activeX44.bin" ContentType="application/vnd.ms-office.activeX"/>
  <Override PartName="/xl/worksheets/sheet14.xml" ContentType="application/vnd.openxmlformats-officedocument.spreadsheetml.worksheet+xml"/>
  <Override PartName="/xl/tables/table1.xml" ContentType="application/vnd.openxmlformats-officedocument.spreadsheetml.table+xml"/>
  <Override PartName="/xl/activeX/activeX1.bin" ContentType="application/vnd.ms-office.activeX"/>
  <Override PartName="/xl/activeX/activeX8.xml" ContentType="application/vnd.ms-office.activeX+xml"/>
  <Override PartName="/xl/activeX/activeX13.bin" ContentType="application/vnd.ms-office.activeX"/>
  <Override PartName="/xl/activeX/activeX22.bin" ContentType="application/vnd.ms-office.activeX"/>
  <Override PartName="/xl/activeX/activeX24.bin" ContentType="application/vnd.ms-office.activeX"/>
  <Override PartName="/xl/activeX/activeX29.xml" ContentType="application/vnd.ms-office.activeX+xml"/>
  <Override PartName="/xl/activeX/activeX33.bin" ContentType="application/vnd.ms-office.activeX"/>
  <Override PartName="/xl/activeX/activeX38.xml" ContentType="application/vnd.ms-office.activeX+xml"/>
  <Override PartName="/xl/activeX/activeX42.bin" ContentType="application/vnd.ms-office.activeX"/>
  <Override PartName="/xl/activeX/activeX47.xml" ContentType="application/vnd.ms-office.activeX+xml"/>
  <Override PartName="/xl/activeX/activeX49.xml" ContentType="application/vnd.ms-office.activeX+xml"/>
  <Override PartName="/xl/activeX/activeX51.bin" ContentType="application/vnd.ms-office.activeX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Default Extension="emf" ContentType="image/x-emf"/>
  <Override PartName="/xl/activeX/activeX6.xml" ContentType="application/vnd.ms-office.activeX+xml"/>
  <Override PartName="/xl/activeX/activeX11.bin" ContentType="application/vnd.ms-office.activeX"/>
  <Override PartName="/xl/activeX/activeX18.xml" ContentType="application/vnd.ms-office.activeX+xml"/>
  <Override PartName="/xl/activeX/activeX20.bin" ContentType="application/vnd.ms-office.activeX"/>
  <Override PartName="/xl/activeX/activeX27.xml" ContentType="application/vnd.ms-office.activeX+xml"/>
  <Override PartName="/xl/activeX/activeX31.bin" ContentType="application/vnd.ms-office.activeX"/>
  <Override PartName="/xl/activeX/activeX36.xml" ContentType="application/vnd.ms-office.activeX+xml"/>
  <Override PartName="/xl/activeX/activeX40.bin" ContentType="application/vnd.ms-office.activeX"/>
  <Override PartName="/xl/activeX/activeX45.xml" ContentType="application/vnd.ms-office.activeX+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xl/activeX/activeX2.xml" ContentType="application/vnd.ms-office.activeX+xml"/>
  <Override PartName="/xl/activeX/activeX4.xml" ContentType="application/vnd.ms-office.activeX+xml"/>
  <Override PartName="/xl/activeX/activeX16.xml" ContentType="application/vnd.ms-office.activeX+xml"/>
  <Override PartName="/xl/activeX/activeX25.xml" ContentType="application/vnd.ms-office.activeX+xml"/>
  <Override PartName="/xl/activeX/activeX34.xml" ContentType="application/vnd.ms-office.activeX+xml"/>
  <Override PartName="/xl/activeX/activeX4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activeX/activeX14.xml" ContentType="application/vnd.ms-office.activeX+xml"/>
  <Override PartName="/xl/activeX/activeX23.xml" ContentType="application/vnd.ms-office.activeX+xml"/>
  <Override PartName="/xl/activeX/activeX32.xml" ContentType="application/vnd.ms-office.activeX+xml"/>
  <Override PartName="/xl/activeX/activeX41.xml" ContentType="application/vnd.ms-office.activeX+xml"/>
  <Default Extension="vml" ContentType="application/vnd.openxmlformats-officedocument.vmlDrawing"/>
  <Override PartName="/xl/activeX/activeX12.xml" ContentType="application/vnd.ms-office.activeX+xml"/>
  <Override PartName="/xl/activeX/activeX21.xml" ContentType="application/vnd.ms-office.activeX+xml"/>
  <Override PartName="/xl/activeX/activeX30.xml" ContentType="application/vnd.ms-office.activeX+xml"/>
  <Override PartName="/xl/activeX/activeX50.xml" ContentType="application/vnd.ms-office.activeX+xml"/>
  <Override PartName="/xl/calcChain.xml" ContentType="application/vnd.openxmlformats-officedocument.spreadsheetml.calcChain+xml"/>
  <Override PartName="/xl/activeX/activeX8.bin" ContentType="application/vnd.ms-office.activeX"/>
  <Override PartName="/xl/activeX/activeX10.xml" ContentType="application/vnd.ms-office.activeX+xml"/>
  <Override PartName="/xl/activeX/activeX29.bin" ContentType="application/vnd.ms-office.activeX"/>
  <Override PartName="/xl/activeX/activeX38.bin" ContentType="application/vnd.ms-office.activeX"/>
  <Override PartName="/xl/activeX/activeX49.bin" ContentType="application/vnd.ms-office.activeX"/>
  <Override PartName="/xl/activeX/activeX6.bin" ContentType="application/vnd.ms-office.activeX"/>
  <Override PartName="/xl/activeX/activeX18.bin" ContentType="application/vnd.ms-office.activeX"/>
  <Override PartName="/xl/activeX/activeX27.bin" ContentType="application/vnd.ms-office.activeX"/>
  <Override PartName="/xl/activeX/activeX36.bin" ContentType="application/vnd.ms-office.activeX"/>
  <Override PartName="/xl/activeX/activeX45.bin" ContentType="application/vnd.ms-office.activeX"/>
  <Override PartName="/xl/activeX/activeX47.bin" ContentType="application/vnd.ms-office.activeX"/>
  <Override PartName="/docProps/core.xml" ContentType="application/vnd.openxmlformats-package.core-properties+xml"/>
  <Override PartName="/xl/worksheets/sheet15.xml" ContentType="application/vnd.openxmlformats-officedocument.spreadsheetml.worksheet+xml"/>
  <Override PartName="/xl/activeX/activeX2.bin" ContentType="application/vnd.ms-office.activeX"/>
  <Override PartName="/xl/activeX/activeX16.bin" ContentType="application/vnd.ms-office.activeX"/>
  <Override PartName="/xl/activeX/activeX34.bin" ContentType="application/vnd.ms-office.activeX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tables/table2.xml" ContentType="application/vnd.openxmlformats-officedocument.spreadsheetml.table+xml"/>
  <Override PartName="/xl/activeX/activeX7.xml" ContentType="application/vnd.ms-office.activeX+xml"/>
  <Override PartName="/xl/activeX/activeX23.bin" ContentType="application/vnd.ms-office.activeX"/>
  <Override PartName="/xl/activeX/activeX39.xml" ContentType="application/vnd.ms-office.activeX+xml"/>
  <Override PartName="/xl/activeX/activeX41.bin" ContentType="application/vnd.ms-office.activeX"/>
  <Override PartName="/xl/worksheets/sheet11.xml" ContentType="application/vnd.openxmlformats-officedocument.spreadsheetml.worksheet+xml"/>
  <Override PartName="/xl/activeX/activeX12.bin" ContentType="application/vnd.ms-office.activeX"/>
  <Override PartName="/xl/activeX/activeX17.xml" ContentType="application/vnd.ms-office.activeX+xml"/>
  <Override PartName="/xl/activeX/activeX28.xml" ContentType="application/vnd.ms-office.activeX+xml"/>
  <Override PartName="/xl/activeX/activeX30.bin" ContentType="application/vnd.ms-office.activeX"/>
  <Override PartName="/xl/activeX/activeX46.xml" ContentType="application/vnd.ms-office.activeX+xml"/>
  <Default Extension="rels" ContentType="application/vnd.openxmlformats-package.relationships+xml"/>
  <Override PartName="/xl/worksheets/sheet5.xml" ContentType="application/vnd.openxmlformats-officedocument.spreadsheetml.worksheet+xml"/>
  <Override PartName="/xl/activeX/activeX3.xml" ContentType="application/vnd.ms-office.activeX+xml"/>
  <Override PartName="/xl/activeX/activeX24.xml" ContentType="application/vnd.ms-office.activeX+xml"/>
  <Override PartName="/xl/activeX/activeX35.xml" ContentType="application/vnd.ms-office.activeX+xml"/>
  <Override PartName="/xl/activeX/activeX13.xml" ContentType="application/vnd.ms-office.activeX+xml"/>
  <Override PartName="/xl/activeX/activeX42.xml" ContentType="application/vnd.ms-office.activeX+xml"/>
  <Override PartName="/xl/worksheets/sheet1.xml" ContentType="application/vnd.openxmlformats-officedocument.spreadsheetml.worksheet+xml"/>
  <Override PartName="/xl/activeX/activeX20.xml" ContentType="application/vnd.ms-office.activeX+xml"/>
  <Override PartName="/xl/activeX/activeX31.xml" ContentType="application/vnd.ms-office.activeX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 defaultThemeVersion="124226"/>
  <bookViews>
    <workbookView xWindow="5985" yWindow="1320" windowWidth="12930" windowHeight="6915" tabRatio="938" activeTab="13"/>
  </bookViews>
  <sheets>
    <sheet name="Tous élèves" sheetId="8" r:id="rId1"/>
    <sheet name="Accueil" sheetId="42" r:id="rId2"/>
    <sheet name="Inscr AS" sheetId="32" r:id="rId3"/>
    <sheet name="Cahier AS" sheetId="33" r:id="rId4"/>
    <sheet name="Banque" sheetId="53" r:id="rId5"/>
    <sheet name="Handball" sheetId="40" r:id="rId6"/>
    <sheet name="Badminton" sheetId="41" r:id="rId7"/>
    <sheet name="Activité 3" sheetId="35" r:id="rId8"/>
    <sheet name="Activité 4" sheetId="29" r:id="rId9"/>
    <sheet name="Activité 5" sheetId="16" r:id="rId10"/>
    <sheet name="Activité 6" sheetId="22" r:id="rId11"/>
    <sheet name="Activité 7" sheetId="10" r:id="rId12"/>
    <sheet name="Activité 8" sheetId="23" r:id="rId13"/>
    <sheet name="Activité 9" sheetId="25" r:id="rId14"/>
    <sheet name="Barèmes" sheetId="31" state="hidden" r:id="rId15"/>
  </sheets>
  <definedNames>
    <definedName name="Base_élèves">'Tous élèves'!$A$1:$F$2000</definedName>
    <definedName name="cahier_AS_acté1">'Cahier AS'!$A$2,'Cahier AS'!$B$2:$B$14,'Cahier AS'!$C$1:$E$14,'Cahier AS'!$F$1:$F$9,'Cahier AS'!$G$1:$H$7,'Cahier AS'!$G$8:$G$9</definedName>
    <definedName name="cahier_AS_acté10">'Cahier AS'!$A$146:$E$157,'Cahier AS'!$C$145:$H$145,'Cahier AS'!$F$146:$G$153,'Cahier AS'!$H$146:$H$151,'Cahier AS'!$B$158:$E$158</definedName>
    <definedName name="cahier_AS_acté11">'Cahier AS'!$K$2:$O$13,'Cahier AS'!$M$1:$R$1,'Cahier AS'!$P$2:$Q$9,'Cahier AS'!$R$2:$R$7,'Cahier AS'!$L$14:$O$14</definedName>
    <definedName name="cahier_AS_acté12">'Cahier AS'!$K$18:$O$29,'Cahier AS'!$M$17:$R$17,'Cahier AS'!$P$18:$Q$25,'Cahier AS'!$R$18:$R$23,'Cahier AS'!$L$29:$O$30</definedName>
    <definedName name="cahier_AS_acté13">'Cahier AS'!$K$34:$O$45,'Cahier AS'!$M$33:$R$33,'Cahier AS'!$P$34:$Q$41,'Cahier AS'!$R$34:$R$39,'Cahier AS'!$L$46:$O$46</definedName>
    <definedName name="cahier_AS_acté14">'Cahier AS'!$K$50:$O$61,'Cahier AS'!$M$49:$R$49,'Cahier AS'!$P$50:$R$55,'Cahier AS'!$P$56:$Q$57,'Cahier AS'!$L$62:$O$62</definedName>
    <definedName name="cahier_AS_acté15">'Cahier AS'!$K$66:$O$77,'Cahier AS'!$M$65:$R$65,'Cahier AS'!$P$66:$R$71,'Cahier AS'!$P$72:$Q$73,'Cahier AS'!$L$78:$O$78</definedName>
    <definedName name="cahier_AS_acté16">'Cahier AS'!$K$82:$O$93,'Cahier AS'!$M$81:$R$83,'Cahier AS'!$P$84:$R$87,'Cahier AS'!$P$88:$Q$89,'Cahier AS'!$L$94:$O$94</definedName>
    <definedName name="cahier_AS_acté17">'Cahier AS'!$K$98:$O$109,'Cahier AS'!$L$109:$O$110,'Cahier AS'!$M$97:$R$97,'Cahier AS'!$P$98:$R$103,'Cahier AS'!$P$104:$Q$105</definedName>
    <definedName name="cahier_AS_acté18">'Cahier AS'!$K$114:$O$125,'Cahier AS'!$M$113:$R$113,'Cahier AS'!$P$114:$R$119,'Cahier AS'!$P$120:$Q$121,'Cahier AS'!$L$126:$O$126</definedName>
    <definedName name="cahier_AS_acté19">'Cahier AS'!$M$129:$R$129,'Cahier AS'!$K$130:$O$141,'Cahier AS'!$P$130:$Q$137,'Cahier AS'!$R$130:$R$135,'Cahier AS'!$L$142:$O$142</definedName>
    <definedName name="cahier_AS_acté2">'Cahier AS'!$B$18:$E$30,'Cahier AS'!$A$18,'Cahier AS'!$C$17:$H$23,'Cahier AS'!$F$24:$G$25</definedName>
    <definedName name="cahier_AS_acté20">'Cahier AS'!$K$146:$O$157,'Cahier AS'!$M$145:$R$145,'Cahier AS'!$P$146:$Q$153,'Cahier AS'!$R$146:$R$151,'Cahier AS'!$L$157:$O$158</definedName>
    <definedName name="cahier_AS_acté3">'Cahier AS'!$A$34:$E$45,'Cahier AS'!$C$33:$H$33,'Cahier AS'!$F$34:$G$41,'Cahier AS'!$H$34:$H$39,'Cahier AS'!$B$46:$E$46</definedName>
    <definedName name="cahier_AS_acté4">'Cahier AS'!$A$50,'Cahier AS'!$A$50:$E$61,'Cahier AS'!$B$62:$E$62,'Cahier AS'!$C$49:$H$49,'Cahier AS'!$F$50:$H$55,'Cahier AS'!$F$56:$G$57</definedName>
    <definedName name="cahier_AS_acté5">'Cahier AS'!$A$66:$E$77,'Cahier AS'!$B$78:$E$78,'Cahier AS'!$C$65:$H$65,'Cahier AS'!$F$66:$H$71,'Cahier AS'!$F$72:$G$73</definedName>
    <definedName name="cahier_AS_acté6">'Cahier AS'!$A$82:$E$93,'Cahier AS'!$B$94:$E$94,'Cahier AS'!$C$81:$H$81,'Cahier AS'!$F$82:$H$87,'Cahier AS'!$F$88:$G$89</definedName>
    <definedName name="cahier_AS_acté7">'Cahier AS'!$A$98:$E$109,'Cahier AS'!$B$110:$E$110,'Cahier AS'!$C$97:$H$97,'Cahier AS'!$F$98:$H$103,'Cahier AS'!$F$104:$G$105</definedName>
    <definedName name="cahier_AS_acté8">'Cahier AS'!$A$114:$E$125,'Cahier AS'!$C$113:$H$113,'Cahier AS'!$F$114:$G$121,'Cahier AS'!$H$114:$H$119,'Cahier AS'!$B$125:$E$126</definedName>
    <definedName name="cahier_AS_acté9">'Cahier AS'!$A$130:$E$141,'Cahier AS'!$C$129:$H$129,'Cahier AS'!$F$130:$G$137,'Cahier AS'!$H$130:$H$135,'Cahier AS'!$B$142:$E$142</definedName>
    <definedName name="Cotis1">Accueil!$B$9</definedName>
    <definedName name="Cotis2">Accueil!$C$9</definedName>
    <definedName name="Cotis3">Accueil!$D$9</definedName>
    <definedName name="cotisation">Barèmes!$E$1:$E$7</definedName>
    <definedName name="inscrits">'Inscr AS'!$A$4:$K$700</definedName>
  </definedNames>
  <calcPr calcId="125725"/>
</workbook>
</file>

<file path=xl/calcChain.xml><?xml version="1.0" encoding="utf-8"?>
<calcChain xmlns="http://schemas.openxmlformats.org/spreadsheetml/2006/main">
  <c r="G25" i="33"/>
  <c r="H23"/>
  <c r="G23"/>
  <c r="H21"/>
  <c r="G21"/>
  <c r="H19"/>
  <c r="G19"/>
  <c r="G9"/>
  <c r="H7"/>
  <c r="G7"/>
  <c r="H5"/>
  <c r="G5"/>
  <c r="H3"/>
  <c r="G3"/>
  <c r="BB152" i="25"/>
  <c r="BB151"/>
  <c r="BB2"/>
  <c r="BB152" i="23"/>
  <c r="BB151"/>
  <c r="BB2"/>
  <c r="BB152" i="10"/>
  <c r="BB151"/>
  <c r="BB2"/>
  <c r="BB152" i="22"/>
  <c r="BB151"/>
  <c r="BB2"/>
  <c r="BB152" i="16"/>
  <c r="BB151"/>
  <c r="BB2"/>
  <c r="BB152" i="29"/>
  <c r="BB151"/>
  <c r="BB2"/>
  <c r="BB152" i="35"/>
  <c r="BB151"/>
  <c r="BB2"/>
  <c r="BB152" i="41"/>
  <c r="BB151"/>
  <c r="BB2"/>
  <c r="BB152" i="40"/>
  <c r="BB151"/>
  <c r="BB2"/>
  <c r="F4" i="53"/>
  <c r="K4" s="1"/>
  <c r="F6"/>
  <c r="K6" s="1"/>
  <c r="F7"/>
  <c r="K7" s="1"/>
  <c r="F8"/>
  <c r="K8" s="1"/>
  <c r="F9"/>
  <c r="K9" s="1"/>
  <c r="F10"/>
  <c r="K10" s="1"/>
  <c r="F11"/>
  <c r="K11" s="1"/>
  <c r="F12"/>
  <c r="K12" s="1"/>
  <c r="F13"/>
  <c r="K13" s="1"/>
  <c r="F14"/>
  <c r="K14" s="1"/>
  <c r="F15"/>
  <c r="K15" s="1"/>
  <c r="F16"/>
  <c r="K16" s="1"/>
  <c r="F17"/>
  <c r="K17" s="1"/>
  <c r="F18"/>
  <c r="K18" s="1"/>
  <c r="F19"/>
  <c r="K19" s="1"/>
  <c r="F20"/>
  <c r="K20" s="1"/>
  <c r="F21"/>
  <c r="K21" s="1"/>
  <c r="F22"/>
  <c r="K22" s="1"/>
  <c r="F23"/>
  <c r="K23" s="1"/>
  <c r="F24"/>
  <c r="K24" s="1"/>
  <c r="F25"/>
  <c r="K25" s="1"/>
  <c r="F26"/>
  <c r="K26" s="1"/>
  <c r="F27"/>
  <c r="K27" s="1"/>
  <c r="F28"/>
  <c r="K28" s="1"/>
  <c r="F29"/>
  <c r="K29" s="1"/>
  <c r="F30"/>
  <c r="K30" s="1"/>
  <c r="F31"/>
  <c r="K31" s="1"/>
  <c r="F32"/>
  <c r="K32" s="1"/>
  <c r="F33"/>
  <c r="K33" s="1"/>
  <c r="F34"/>
  <c r="K34" s="1"/>
  <c r="F35"/>
  <c r="K35" s="1"/>
  <c r="F36"/>
  <c r="K36" s="1"/>
  <c r="F37"/>
  <c r="K37" s="1"/>
  <c r="F38"/>
  <c r="K38" s="1"/>
  <c r="F39"/>
  <c r="K39" s="1"/>
  <c r="F40"/>
  <c r="K40" s="1"/>
  <c r="F41"/>
  <c r="K41" s="1"/>
  <c r="F42"/>
  <c r="K42" s="1"/>
  <c r="F43"/>
  <c r="K43" s="1"/>
  <c r="F44"/>
  <c r="K44" s="1"/>
  <c r="F45"/>
  <c r="K45" s="1"/>
  <c r="F46"/>
  <c r="K46" s="1"/>
  <c r="F47"/>
  <c r="K47" s="1"/>
  <c r="F48"/>
  <c r="K48" s="1"/>
  <c r="F49"/>
  <c r="K49" s="1"/>
  <c r="F50"/>
  <c r="K50" s="1"/>
  <c r="F51"/>
  <c r="K51" s="1"/>
  <c r="F52"/>
  <c r="K52" s="1"/>
  <c r="F53"/>
  <c r="K53" s="1"/>
  <c r="F54"/>
  <c r="K54" s="1"/>
  <c r="F55"/>
  <c r="K55" s="1"/>
  <c r="F56"/>
  <c r="K56" s="1"/>
  <c r="F57"/>
  <c r="K57" s="1"/>
  <c r="F58"/>
  <c r="K58" s="1"/>
  <c r="F59"/>
  <c r="K59" s="1"/>
  <c r="F60"/>
  <c r="K60" s="1"/>
  <c r="F61"/>
  <c r="K61" s="1"/>
  <c r="F62"/>
  <c r="K62" s="1"/>
  <c r="F63"/>
  <c r="K63" s="1"/>
  <c r="F64"/>
  <c r="K64" s="1"/>
  <c r="F65"/>
  <c r="K65" s="1"/>
  <c r="F66"/>
  <c r="K66" s="1"/>
  <c r="F67"/>
  <c r="K67" s="1"/>
  <c r="F68"/>
  <c r="K68" s="1"/>
  <c r="F69"/>
  <c r="K69" s="1"/>
  <c r="F70"/>
  <c r="K70" s="1"/>
  <c r="F71"/>
  <c r="K71" s="1"/>
  <c r="F72"/>
  <c r="K72" s="1"/>
  <c r="F73"/>
  <c r="K73" s="1"/>
  <c r="F74"/>
  <c r="K74" s="1"/>
  <c r="F75"/>
  <c r="K75" s="1"/>
  <c r="F76"/>
  <c r="K76" s="1"/>
  <c r="F77"/>
  <c r="K77" s="1"/>
  <c r="F78"/>
  <c r="K78" s="1"/>
  <c r="F79"/>
  <c r="K79" s="1"/>
  <c r="F80"/>
  <c r="K80" s="1"/>
  <c r="F81"/>
  <c r="K81" s="1"/>
  <c r="F82"/>
  <c r="K82" s="1"/>
  <c r="F83"/>
  <c r="K83" s="1"/>
  <c r="F84"/>
  <c r="K84" s="1"/>
  <c r="F85"/>
  <c r="K85" s="1"/>
  <c r="F86"/>
  <c r="K86" s="1"/>
  <c r="F87"/>
  <c r="K87" s="1"/>
  <c r="F88"/>
  <c r="K88" s="1"/>
  <c r="F89"/>
  <c r="K89" s="1"/>
  <c r="F90"/>
  <c r="K90" s="1"/>
  <c r="F91"/>
  <c r="K91" s="1"/>
  <c r="F92"/>
  <c r="K92" s="1"/>
  <c r="F93"/>
  <c r="K93" s="1"/>
  <c r="F94"/>
  <c r="K94" s="1"/>
  <c r="F95"/>
  <c r="K95" s="1"/>
  <c r="F96"/>
  <c r="K96" s="1"/>
  <c r="F97"/>
  <c r="K97" s="1"/>
  <c r="F98"/>
  <c r="K98" s="1"/>
  <c r="F99"/>
  <c r="K99" s="1"/>
  <c r="F100"/>
  <c r="K100" s="1"/>
  <c r="F101"/>
  <c r="K101" s="1"/>
  <c r="F102"/>
  <c r="K102" s="1"/>
  <c r="F103"/>
  <c r="K103" s="1"/>
  <c r="F104"/>
  <c r="K104" s="1"/>
  <c r="F105"/>
  <c r="K105" s="1"/>
  <c r="F106"/>
  <c r="K106" s="1"/>
  <c r="F107"/>
  <c r="K107" s="1"/>
  <c r="F108"/>
  <c r="K108" s="1"/>
  <c r="F109"/>
  <c r="K109" s="1"/>
  <c r="F110"/>
  <c r="K110" s="1"/>
  <c r="F111"/>
  <c r="K111" s="1"/>
  <c r="F112"/>
  <c r="K112" s="1"/>
  <c r="F113"/>
  <c r="K113" s="1"/>
  <c r="F114"/>
  <c r="K114" s="1"/>
  <c r="F115"/>
  <c r="K115" s="1"/>
  <c r="F116"/>
  <c r="K116" s="1"/>
  <c r="F117"/>
  <c r="K117" s="1"/>
  <c r="F118"/>
  <c r="K118" s="1"/>
  <c r="F119"/>
  <c r="K119" s="1"/>
  <c r="F120"/>
  <c r="K120" s="1"/>
  <c r="F121"/>
  <c r="K121" s="1"/>
  <c r="F122"/>
  <c r="K122" s="1"/>
  <c r="F123"/>
  <c r="K123" s="1"/>
  <c r="F124"/>
  <c r="K124" s="1"/>
  <c r="F125"/>
  <c r="K125" s="1"/>
  <c r="F126"/>
  <c r="K126" s="1"/>
  <c r="F127"/>
  <c r="K127" s="1"/>
  <c r="F128"/>
  <c r="K128" s="1"/>
  <c r="F129"/>
  <c r="K129" s="1"/>
  <c r="F130"/>
  <c r="K130" s="1"/>
  <c r="F131"/>
  <c r="K131" s="1"/>
  <c r="F132"/>
  <c r="K132" s="1"/>
  <c r="F133"/>
  <c r="K133" s="1"/>
  <c r="F134"/>
  <c r="K134" s="1"/>
  <c r="F135"/>
  <c r="K135" s="1"/>
  <c r="F136"/>
  <c r="K136" s="1"/>
  <c r="F137"/>
  <c r="K137" s="1"/>
  <c r="F138"/>
  <c r="K138" s="1"/>
  <c r="F139"/>
  <c r="K139" s="1"/>
  <c r="F140"/>
  <c r="K140" s="1"/>
  <c r="F141"/>
  <c r="K141" s="1"/>
  <c r="F142"/>
  <c r="K142" s="1"/>
  <c r="F143"/>
  <c r="K143" s="1"/>
  <c r="F144"/>
  <c r="K144" s="1"/>
  <c r="F145"/>
  <c r="K145" s="1"/>
  <c r="F146"/>
  <c r="K146" s="1"/>
  <c r="F147"/>
  <c r="K147" s="1"/>
  <c r="F148"/>
  <c r="K148" s="1"/>
  <c r="F149"/>
  <c r="K149" s="1"/>
  <c r="F150"/>
  <c r="K150" s="1"/>
  <c r="F151"/>
  <c r="K151" s="1"/>
  <c r="F152"/>
  <c r="K152" s="1"/>
  <c r="F153"/>
  <c r="K153" s="1"/>
  <c r="F154"/>
  <c r="K154" s="1"/>
  <c r="F155"/>
  <c r="K155" s="1"/>
  <c r="F156"/>
  <c r="K156" s="1"/>
  <c r="F157"/>
  <c r="K157" s="1"/>
  <c r="F158"/>
  <c r="K158" s="1"/>
  <c r="F159"/>
  <c r="K159" s="1"/>
  <c r="F160"/>
  <c r="K160" s="1"/>
  <c r="F161"/>
  <c r="K161" s="1"/>
  <c r="F162"/>
  <c r="K162" s="1"/>
  <c r="F163"/>
  <c r="K163" s="1"/>
  <c r="F164"/>
  <c r="K164" s="1"/>
  <c r="F165"/>
  <c r="K165" s="1"/>
  <c r="F166"/>
  <c r="K166" s="1"/>
  <c r="F167"/>
  <c r="K167" s="1"/>
  <c r="F168"/>
  <c r="K168" s="1"/>
  <c r="F169"/>
  <c r="K169" s="1"/>
  <c r="F170"/>
  <c r="K170" s="1"/>
  <c r="F171"/>
  <c r="K171" s="1"/>
  <c r="F172"/>
  <c r="K172" s="1"/>
  <c r="F173"/>
  <c r="K173" s="1"/>
  <c r="F174"/>
  <c r="K174" s="1"/>
  <c r="F175"/>
  <c r="K175" s="1"/>
  <c r="F176"/>
  <c r="K176" s="1"/>
  <c r="F177"/>
  <c r="K177" s="1"/>
  <c r="F178"/>
  <c r="K178" s="1"/>
  <c r="F179"/>
  <c r="K179" s="1"/>
  <c r="F180"/>
  <c r="K180" s="1"/>
  <c r="F181"/>
  <c r="K181" s="1"/>
  <c r="F182"/>
  <c r="K182" s="1"/>
  <c r="F183"/>
  <c r="K183" s="1"/>
  <c r="F184"/>
  <c r="K184" s="1"/>
  <c r="F185"/>
  <c r="K185" s="1"/>
  <c r="F186"/>
  <c r="K186" s="1"/>
  <c r="F187"/>
  <c r="K187" s="1"/>
  <c r="F188"/>
  <c r="K188" s="1"/>
  <c r="F189"/>
  <c r="K189" s="1"/>
  <c r="F190"/>
  <c r="K190" s="1"/>
  <c r="F191"/>
  <c r="K191" s="1"/>
  <c r="F192"/>
  <c r="K192" s="1"/>
  <c r="F193"/>
  <c r="K193" s="1"/>
  <c r="F194"/>
  <c r="K194" s="1"/>
  <c r="F195"/>
  <c r="K195" s="1"/>
  <c r="F196"/>
  <c r="K196" s="1"/>
  <c r="F197"/>
  <c r="K197" s="1"/>
  <c r="F198"/>
  <c r="K198" s="1"/>
  <c r="F199"/>
  <c r="K199" s="1"/>
  <c r="F200"/>
  <c r="K200" s="1"/>
  <c r="F201"/>
  <c r="K201" s="1"/>
  <c r="F202"/>
  <c r="K202" s="1"/>
  <c r="F203"/>
  <c r="K203" s="1"/>
  <c r="F204"/>
  <c r="K204" s="1"/>
  <c r="F205"/>
  <c r="K205" s="1"/>
  <c r="F206"/>
  <c r="K206" s="1"/>
  <c r="F207"/>
  <c r="K207" s="1"/>
  <c r="F208"/>
  <c r="K208" s="1"/>
  <c r="F209"/>
  <c r="K209" s="1"/>
  <c r="F210"/>
  <c r="K210" s="1"/>
  <c r="F211"/>
  <c r="K211" s="1"/>
  <c r="F212"/>
  <c r="K212" s="1"/>
  <c r="F213"/>
  <c r="K213" s="1"/>
  <c r="F214"/>
  <c r="K214" s="1"/>
  <c r="F215"/>
  <c r="K215" s="1"/>
  <c r="F216"/>
  <c r="K216" s="1"/>
  <c r="F217"/>
  <c r="K217" s="1"/>
  <c r="F218"/>
  <c r="K218" s="1"/>
  <c r="F219"/>
  <c r="K219" s="1"/>
  <c r="F220"/>
  <c r="K220" s="1"/>
  <c r="F221"/>
  <c r="K221" s="1"/>
  <c r="F222"/>
  <c r="K222" s="1"/>
  <c r="F223"/>
  <c r="K223" s="1"/>
  <c r="F224"/>
  <c r="K224" s="1"/>
  <c r="F225"/>
  <c r="K225" s="1"/>
  <c r="F226"/>
  <c r="K226" s="1"/>
  <c r="F227"/>
  <c r="K227" s="1"/>
  <c r="F228"/>
  <c r="K228" s="1"/>
  <c r="F229"/>
  <c r="K229" s="1"/>
  <c r="F230"/>
  <c r="K230" s="1"/>
  <c r="F231"/>
  <c r="K231" s="1"/>
  <c r="F232"/>
  <c r="K232" s="1"/>
  <c r="F233"/>
  <c r="K233" s="1"/>
  <c r="F234"/>
  <c r="K234" s="1"/>
  <c r="F235"/>
  <c r="K235" s="1"/>
  <c r="F236"/>
  <c r="K236" s="1"/>
  <c r="F237"/>
  <c r="K237" s="1"/>
  <c r="F238"/>
  <c r="K238" s="1"/>
  <c r="F239"/>
  <c r="K239" s="1"/>
  <c r="F240"/>
  <c r="K240" s="1"/>
  <c r="F241"/>
  <c r="K241" s="1"/>
  <c r="F242"/>
  <c r="K242" s="1"/>
  <c r="F243"/>
  <c r="K243" s="1"/>
  <c r="F244"/>
  <c r="K244" s="1"/>
  <c r="F245"/>
  <c r="K245" s="1"/>
  <c r="F246"/>
  <c r="K246" s="1"/>
  <c r="F247"/>
  <c r="K247" s="1"/>
  <c r="F248"/>
  <c r="K248" s="1"/>
  <c r="F249"/>
  <c r="K249" s="1"/>
  <c r="F250"/>
  <c r="K250" s="1"/>
  <c r="F251"/>
  <c r="K251" s="1"/>
  <c r="F252"/>
  <c r="K252" s="1"/>
  <c r="F253"/>
  <c r="K253" s="1"/>
  <c r="F254"/>
  <c r="K254" s="1"/>
  <c r="F255"/>
  <c r="K255" s="1"/>
  <c r="F256"/>
  <c r="K256" s="1"/>
  <c r="F257"/>
  <c r="K257" s="1"/>
  <c r="F258"/>
  <c r="K258" s="1"/>
  <c r="F259"/>
  <c r="K259" s="1"/>
  <c r="F260"/>
  <c r="K260" s="1"/>
  <c r="F261"/>
  <c r="K261" s="1"/>
  <c r="F262"/>
  <c r="K262" s="1"/>
  <c r="F263"/>
  <c r="K263" s="1"/>
  <c r="F264"/>
  <c r="K264" s="1"/>
  <c r="F265"/>
  <c r="K265" s="1"/>
  <c r="F266"/>
  <c r="K266" s="1"/>
  <c r="F267"/>
  <c r="K267" s="1"/>
  <c r="F268"/>
  <c r="K268" s="1"/>
  <c r="F269"/>
  <c r="K269" s="1"/>
  <c r="F270"/>
  <c r="K270" s="1"/>
  <c r="F271"/>
  <c r="K271" s="1"/>
  <c r="F272"/>
  <c r="K272" s="1"/>
  <c r="F273"/>
  <c r="K273" s="1"/>
  <c r="F274"/>
  <c r="K274" s="1"/>
  <c r="F275"/>
  <c r="K275" s="1"/>
  <c r="F276"/>
  <c r="K276" s="1"/>
  <c r="F277"/>
  <c r="K277" s="1"/>
  <c r="F278"/>
  <c r="K278" s="1"/>
  <c r="F279"/>
  <c r="K279" s="1"/>
  <c r="F280"/>
  <c r="K280" s="1"/>
  <c r="F281"/>
  <c r="K281" s="1"/>
  <c r="F282"/>
  <c r="K282" s="1"/>
  <c r="F283"/>
  <c r="K283" s="1"/>
  <c r="F284"/>
  <c r="K284" s="1"/>
  <c r="F285"/>
  <c r="K285" s="1"/>
  <c r="F286"/>
  <c r="K286" s="1"/>
  <c r="F287"/>
  <c r="K287" s="1"/>
  <c r="F288"/>
  <c r="K288" s="1"/>
  <c r="F289"/>
  <c r="K289" s="1"/>
  <c r="F290"/>
  <c r="K290" s="1"/>
  <c r="F291"/>
  <c r="K291" s="1"/>
  <c r="F292"/>
  <c r="K292" s="1"/>
  <c r="F293"/>
  <c r="K293" s="1"/>
  <c r="F294"/>
  <c r="K294" s="1"/>
  <c r="F295"/>
  <c r="K295" s="1"/>
  <c r="F296"/>
  <c r="K296" s="1"/>
  <c r="F297"/>
  <c r="K297" s="1"/>
  <c r="F298"/>
  <c r="K298" s="1"/>
  <c r="F299"/>
  <c r="K299" s="1"/>
  <c r="F300"/>
  <c r="K300" s="1"/>
  <c r="F301"/>
  <c r="K301" s="1"/>
  <c r="F302"/>
  <c r="K302" s="1"/>
  <c r="F303"/>
  <c r="K303" s="1"/>
  <c r="F304"/>
  <c r="K304" s="1"/>
  <c r="F305"/>
  <c r="K305" s="1"/>
  <c r="F306"/>
  <c r="K306" s="1"/>
  <c r="F307"/>
  <c r="K307" s="1"/>
  <c r="F308"/>
  <c r="K308" s="1"/>
  <c r="F309"/>
  <c r="K309" s="1"/>
  <c r="F310"/>
  <c r="K310" s="1"/>
  <c r="F311"/>
  <c r="K311" s="1"/>
  <c r="F312"/>
  <c r="K312" s="1"/>
  <c r="F313"/>
  <c r="K313" s="1"/>
  <c r="F314"/>
  <c r="K314" s="1"/>
  <c r="F315"/>
  <c r="K315" s="1"/>
  <c r="F316"/>
  <c r="K316" s="1"/>
  <c r="F317"/>
  <c r="K317" s="1"/>
  <c r="F318"/>
  <c r="K318" s="1"/>
  <c r="F319"/>
  <c r="K319" s="1"/>
  <c r="F320"/>
  <c r="K320" s="1"/>
  <c r="F321"/>
  <c r="K321" s="1"/>
  <c r="F322"/>
  <c r="K322" s="1"/>
  <c r="F323"/>
  <c r="K323" s="1"/>
  <c r="F324"/>
  <c r="K324" s="1"/>
  <c r="F325"/>
  <c r="K325" s="1"/>
  <c r="F326"/>
  <c r="K326" s="1"/>
  <c r="F327"/>
  <c r="K327" s="1"/>
  <c r="F328"/>
  <c r="K328" s="1"/>
  <c r="F329"/>
  <c r="K329" s="1"/>
  <c r="F330"/>
  <c r="K330" s="1"/>
  <c r="F331"/>
  <c r="K331" s="1"/>
  <c r="F332"/>
  <c r="K332" s="1"/>
  <c r="F333"/>
  <c r="K333" s="1"/>
  <c r="F334"/>
  <c r="K334" s="1"/>
  <c r="F335"/>
  <c r="K335" s="1"/>
  <c r="F336"/>
  <c r="K336" s="1"/>
  <c r="F337"/>
  <c r="K337" s="1"/>
  <c r="F338"/>
  <c r="K338" s="1"/>
  <c r="F339"/>
  <c r="K339" s="1"/>
  <c r="F340"/>
  <c r="K340" s="1"/>
  <c r="F341"/>
  <c r="K341" s="1"/>
  <c r="F342"/>
  <c r="K342" s="1"/>
  <c r="F343"/>
  <c r="K343" s="1"/>
  <c r="F344"/>
  <c r="K344" s="1"/>
  <c r="F345"/>
  <c r="K345" s="1"/>
  <c r="F346"/>
  <c r="K346" s="1"/>
  <c r="F347"/>
  <c r="K347" s="1"/>
  <c r="F348"/>
  <c r="K348" s="1"/>
  <c r="F349"/>
  <c r="K349" s="1"/>
  <c r="F350"/>
  <c r="K350" s="1"/>
  <c r="F351"/>
  <c r="K351" s="1"/>
  <c r="F352"/>
  <c r="K352" s="1"/>
  <c r="F353"/>
  <c r="K353" s="1"/>
  <c r="F354"/>
  <c r="K354" s="1"/>
  <c r="F355"/>
  <c r="K355" s="1"/>
  <c r="F356"/>
  <c r="K356" s="1"/>
  <c r="F357"/>
  <c r="K357" s="1"/>
  <c r="F358"/>
  <c r="K358" s="1"/>
  <c r="F359"/>
  <c r="K359" s="1"/>
  <c r="F360"/>
  <c r="K360" s="1"/>
  <c r="F361"/>
  <c r="K361" s="1"/>
  <c r="F362"/>
  <c r="K362" s="1"/>
  <c r="F363"/>
  <c r="K363" s="1"/>
  <c r="F364"/>
  <c r="K364" s="1"/>
  <c r="F365"/>
  <c r="K365" s="1"/>
  <c r="F366"/>
  <c r="K366" s="1"/>
  <c r="F367"/>
  <c r="K367" s="1"/>
  <c r="F368"/>
  <c r="K368" s="1"/>
  <c r="F369"/>
  <c r="K369" s="1"/>
  <c r="F370"/>
  <c r="K370" s="1"/>
  <c r="F371"/>
  <c r="K371" s="1"/>
  <c r="F372"/>
  <c r="K372" s="1"/>
  <c r="F373"/>
  <c r="K373" s="1"/>
  <c r="F374"/>
  <c r="K374" s="1"/>
  <c r="F375"/>
  <c r="K375" s="1"/>
  <c r="F376"/>
  <c r="K376" s="1"/>
  <c r="F377"/>
  <c r="K377" s="1"/>
  <c r="F378"/>
  <c r="K378" s="1"/>
  <c r="F379"/>
  <c r="K379" s="1"/>
  <c r="F380"/>
  <c r="K380" s="1"/>
  <c r="F381"/>
  <c r="K381" s="1"/>
  <c r="F382"/>
  <c r="K382" s="1"/>
  <c r="F383"/>
  <c r="K383" s="1"/>
  <c r="F384"/>
  <c r="K384" s="1"/>
  <c r="F385"/>
  <c r="K385" s="1"/>
  <c r="F386"/>
  <c r="K386" s="1"/>
  <c r="F387"/>
  <c r="K387" s="1"/>
  <c r="F388"/>
  <c r="K388" s="1"/>
  <c r="F389"/>
  <c r="K389" s="1"/>
  <c r="F390"/>
  <c r="K390" s="1"/>
  <c r="F391"/>
  <c r="K391" s="1"/>
  <c r="F392"/>
  <c r="K392" s="1"/>
  <c r="F393"/>
  <c r="K393" s="1"/>
  <c r="F394"/>
  <c r="K394" s="1"/>
  <c r="F395"/>
  <c r="K395" s="1"/>
  <c r="F396"/>
  <c r="K396" s="1"/>
  <c r="F397"/>
  <c r="K397" s="1"/>
  <c r="F398"/>
  <c r="K398" s="1"/>
  <c r="F399"/>
  <c r="K399" s="1"/>
  <c r="F400"/>
  <c r="K400" s="1"/>
  <c r="F401"/>
  <c r="K401" s="1"/>
  <c r="F402"/>
  <c r="K402" s="1"/>
  <c r="F403"/>
  <c r="K403" s="1"/>
  <c r="F404"/>
  <c r="K404" s="1"/>
  <c r="F405"/>
  <c r="K405" s="1"/>
  <c r="F406"/>
  <c r="K406" s="1"/>
  <c r="F407"/>
  <c r="K407" s="1"/>
  <c r="F408"/>
  <c r="K408" s="1"/>
  <c r="F409"/>
  <c r="K409" s="1"/>
  <c r="F410"/>
  <c r="K410" s="1"/>
  <c r="F411"/>
  <c r="K411" s="1"/>
  <c r="F412"/>
  <c r="K412" s="1"/>
  <c r="F413"/>
  <c r="K413" s="1"/>
  <c r="F414"/>
  <c r="K414" s="1"/>
  <c r="F415"/>
  <c r="K415" s="1"/>
  <c r="F416"/>
  <c r="K416" s="1"/>
  <c r="F417"/>
  <c r="K417" s="1"/>
  <c r="F418"/>
  <c r="K418" s="1"/>
  <c r="F419"/>
  <c r="K419" s="1"/>
  <c r="F420"/>
  <c r="K420" s="1"/>
  <c r="F421"/>
  <c r="K421" s="1"/>
  <c r="F422"/>
  <c r="K422" s="1"/>
  <c r="F423"/>
  <c r="K423" s="1"/>
  <c r="F424"/>
  <c r="K424" s="1"/>
  <c r="F425"/>
  <c r="K425" s="1"/>
  <c r="F426"/>
  <c r="K426" s="1"/>
  <c r="F427"/>
  <c r="K427" s="1"/>
  <c r="F428"/>
  <c r="K428" s="1"/>
  <c r="F429"/>
  <c r="K429" s="1"/>
  <c r="F430"/>
  <c r="K430" s="1"/>
  <c r="F431"/>
  <c r="K431" s="1"/>
  <c r="F432"/>
  <c r="K432" s="1"/>
  <c r="F433"/>
  <c r="K433" s="1"/>
  <c r="F434"/>
  <c r="K434" s="1"/>
  <c r="F435"/>
  <c r="K435" s="1"/>
  <c r="F436"/>
  <c r="K436" s="1"/>
  <c r="F437"/>
  <c r="K437" s="1"/>
  <c r="F438"/>
  <c r="K438" s="1"/>
  <c r="F439"/>
  <c r="K439" s="1"/>
  <c r="F440"/>
  <c r="K440" s="1"/>
  <c r="F441"/>
  <c r="K441" s="1"/>
  <c r="F442"/>
  <c r="K442" s="1"/>
  <c r="F443"/>
  <c r="K443" s="1"/>
  <c r="F444"/>
  <c r="K444" s="1"/>
  <c r="F445"/>
  <c r="K445" s="1"/>
  <c r="F446"/>
  <c r="K446" s="1"/>
  <c r="F447"/>
  <c r="K447" s="1"/>
  <c r="F448"/>
  <c r="K448" s="1"/>
  <c r="F449"/>
  <c r="K449" s="1"/>
  <c r="F450"/>
  <c r="K450" s="1"/>
  <c r="F451"/>
  <c r="K451" s="1"/>
  <c r="F452"/>
  <c r="K452" s="1"/>
  <c r="F453"/>
  <c r="K453" s="1"/>
  <c r="F454"/>
  <c r="K454" s="1"/>
  <c r="F455"/>
  <c r="K455" s="1"/>
  <c r="F456"/>
  <c r="K456" s="1"/>
  <c r="F457"/>
  <c r="K457" s="1"/>
  <c r="F458"/>
  <c r="K458" s="1"/>
  <c r="F459"/>
  <c r="K459" s="1"/>
  <c r="F460"/>
  <c r="K460" s="1"/>
  <c r="F461"/>
  <c r="K461" s="1"/>
  <c r="F462"/>
  <c r="K462" s="1"/>
  <c r="F463"/>
  <c r="K463" s="1"/>
  <c r="F464"/>
  <c r="K464" s="1"/>
  <c r="F465"/>
  <c r="K465" s="1"/>
  <c r="F466"/>
  <c r="K466" s="1"/>
  <c r="F467"/>
  <c r="K467" s="1"/>
  <c r="F468"/>
  <c r="K468" s="1"/>
  <c r="F469"/>
  <c r="K469" s="1"/>
  <c r="F470"/>
  <c r="K470" s="1"/>
  <c r="F471"/>
  <c r="K471" s="1"/>
  <c r="F472"/>
  <c r="K472" s="1"/>
  <c r="F473"/>
  <c r="K473" s="1"/>
  <c r="F474"/>
  <c r="K474" s="1"/>
  <c r="F475"/>
  <c r="K475" s="1"/>
  <c r="F476"/>
  <c r="K476" s="1"/>
  <c r="F477"/>
  <c r="K477" s="1"/>
  <c r="F478"/>
  <c r="K478" s="1"/>
  <c r="F479"/>
  <c r="K479" s="1"/>
  <c r="F480"/>
  <c r="K480" s="1"/>
  <c r="F481"/>
  <c r="K481" s="1"/>
  <c r="F482"/>
  <c r="K482" s="1"/>
  <c r="F483"/>
  <c r="K483" s="1"/>
  <c r="F484"/>
  <c r="K484" s="1"/>
  <c r="F485"/>
  <c r="K485" s="1"/>
  <c r="F486"/>
  <c r="K486" s="1"/>
  <c r="F487"/>
  <c r="K487" s="1"/>
  <c r="F488"/>
  <c r="K488" s="1"/>
  <c r="F489"/>
  <c r="K489" s="1"/>
  <c r="F490"/>
  <c r="K490" s="1"/>
  <c r="F491"/>
  <c r="K491" s="1"/>
  <c r="F492"/>
  <c r="K492" s="1"/>
  <c r="F493"/>
  <c r="K493" s="1"/>
  <c r="F494"/>
  <c r="K494" s="1"/>
  <c r="F495"/>
  <c r="K495" s="1"/>
  <c r="F496"/>
  <c r="K496" s="1"/>
  <c r="F497"/>
  <c r="K497" s="1"/>
  <c r="F498"/>
  <c r="K498" s="1"/>
  <c r="F499"/>
  <c r="K499" s="1"/>
  <c r="F500"/>
  <c r="K500" s="1"/>
  <c r="F501"/>
  <c r="K501" s="1"/>
  <c r="F502"/>
  <c r="K502" s="1"/>
  <c r="F503"/>
  <c r="K503" s="1"/>
  <c r="F504"/>
  <c r="K504" s="1"/>
  <c r="F505"/>
  <c r="K505" s="1"/>
  <c r="F506"/>
  <c r="K506" s="1"/>
  <c r="F507"/>
  <c r="K507" s="1"/>
  <c r="F508"/>
  <c r="K508" s="1"/>
  <c r="F509"/>
  <c r="K509" s="1"/>
  <c r="F510"/>
  <c r="K510" s="1"/>
  <c r="F511"/>
  <c r="K511" s="1"/>
  <c r="F512"/>
  <c r="K512" s="1"/>
  <c r="F513"/>
  <c r="K513" s="1"/>
  <c r="F514"/>
  <c r="K514" s="1"/>
  <c r="F515"/>
  <c r="K515" s="1"/>
  <c r="F516"/>
  <c r="K516" s="1"/>
  <c r="F517"/>
  <c r="K517" s="1"/>
  <c r="F518"/>
  <c r="K518" s="1"/>
  <c r="F519"/>
  <c r="K519" s="1"/>
  <c r="F520"/>
  <c r="K520" s="1"/>
  <c r="F521"/>
  <c r="K521" s="1"/>
  <c r="F522"/>
  <c r="K522" s="1"/>
  <c r="F523"/>
  <c r="K523" s="1"/>
  <c r="F524"/>
  <c r="K524" s="1"/>
  <c r="F525"/>
  <c r="K525" s="1"/>
  <c r="F526"/>
  <c r="K526" s="1"/>
  <c r="F527"/>
  <c r="K527" s="1"/>
  <c r="F528"/>
  <c r="K528" s="1"/>
  <c r="F529"/>
  <c r="K529" s="1"/>
  <c r="F530"/>
  <c r="K530" s="1"/>
  <c r="F531"/>
  <c r="K531" s="1"/>
  <c r="F532"/>
  <c r="K532" s="1"/>
  <c r="F533"/>
  <c r="K533" s="1"/>
  <c r="F534"/>
  <c r="K534" s="1"/>
  <c r="F535"/>
  <c r="K535" s="1"/>
  <c r="F536"/>
  <c r="K536" s="1"/>
  <c r="F537"/>
  <c r="K537" s="1"/>
  <c r="F538"/>
  <c r="K538" s="1"/>
  <c r="F539"/>
  <c r="K539" s="1"/>
  <c r="F540"/>
  <c r="K540" s="1"/>
  <c r="F541"/>
  <c r="K541" s="1"/>
  <c r="F542"/>
  <c r="K542" s="1"/>
  <c r="F543"/>
  <c r="K543" s="1"/>
  <c r="F544"/>
  <c r="K544" s="1"/>
  <c r="F545"/>
  <c r="K545" s="1"/>
  <c r="F546"/>
  <c r="K546" s="1"/>
  <c r="F547"/>
  <c r="K547" s="1"/>
  <c r="F548"/>
  <c r="K548" s="1"/>
  <c r="F549"/>
  <c r="K549" s="1"/>
  <c r="F550"/>
  <c r="K550" s="1"/>
  <c r="F551"/>
  <c r="K551" s="1"/>
  <c r="F552"/>
  <c r="K552" s="1"/>
  <c r="F553"/>
  <c r="K553" s="1"/>
  <c r="F554"/>
  <c r="K554" s="1"/>
  <c r="F555"/>
  <c r="K555" s="1"/>
  <c r="F556"/>
  <c r="K556" s="1"/>
  <c r="F557"/>
  <c r="K557" s="1"/>
  <c r="F558"/>
  <c r="K558" s="1"/>
  <c r="F559"/>
  <c r="K559" s="1"/>
  <c r="F560"/>
  <c r="K560" s="1"/>
  <c r="F561"/>
  <c r="K561" s="1"/>
  <c r="F562"/>
  <c r="K562" s="1"/>
  <c r="F563"/>
  <c r="K563" s="1"/>
  <c r="F564"/>
  <c r="K564" s="1"/>
  <c r="F565"/>
  <c r="K565" s="1"/>
  <c r="F566"/>
  <c r="K566" s="1"/>
  <c r="F567"/>
  <c r="K567" s="1"/>
  <c r="F568"/>
  <c r="K568" s="1"/>
  <c r="F569"/>
  <c r="K569" s="1"/>
  <c r="F570"/>
  <c r="K570" s="1"/>
  <c r="F571"/>
  <c r="K571" s="1"/>
  <c r="F572"/>
  <c r="K572" s="1"/>
  <c r="F573"/>
  <c r="K573" s="1"/>
  <c r="F574"/>
  <c r="K574" s="1"/>
  <c r="F575"/>
  <c r="K575" s="1"/>
  <c r="F576"/>
  <c r="K576" s="1"/>
  <c r="F577"/>
  <c r="K577" s="1"/>
  <c r="F578"/>
  <c r="K578" s="1"/>
  <c r="F579"/>
  <c r="K579" s="1"/>
  <c r="F580"/>
  <c r="K580" s="1"/>
  <c r="F581"/>
  <c r="K581" s="1"/>
  <c r="F582"/>
  <c r="K582" s="1"/>
  <c r="F583"/>
  <c r="K583" s="1"/>
  <c r="F584"/>
  <c r="K584" s="1"/>
  <c r="F585"/>
  <c r="K585" s="1"/>
  <c r="F586"/>
  <c r="K586" s="1"/>
  <c r="F587"/>
  <c r="K587" s="1"/>
  <c r="F588"/>
  <c r="K588" s="1"/>
  <c r="F589"/>
  <c r="K589" s="1"/>
  <c r="F590"/>
  <c r="K590" s="1"/>
  <c r="F591"/>
  <c r="K591" s="1"/>
  <c r="F592"/>
  <c r="K592" s="1"/>
  <c r="F593"/>
  <c r="K593" s="1"/>
  <c r="F594"/>
  <c r="K594" s="1"/>
  <c r="F595"/>
  <c r="K595" s="1"/>
  <c r="F596"/>
  <c r="K596" s="1"/>
  <c r="F597"/>
  <c r="K597" s="1"/>
  <c r="F598"/>
  <c r="K598" s="1"/>
  <c r="F599"/>
  <c r="K599" s="1"/>
  <c r="F600"/>
  <c r="K600" s="1"/>
  <c r="F601"/>
  <c r="K601" s="1"/>
  <c r="F602"/>
  <c r="K602" s="1"/>
  <c r="F603"/>
  <c r="K603" s="1"/>
  <c r="F604"/>
  <c r="K604" s="1"/>
  <c r="F605"/>
  <c r="K605" s="1"/>
  <c r="F606"/>
  <c r="K606" s="1"/>
  <c r="F607"/>
  <c r="K607" s="1"/>
  <c r="F608"/>
  <c r="K608" s="1"/>
  <c r="F609"/>
  <c r="K609" s="1"/>
  <c r="F610"/>
  <c r="K610" s="1"/>
  <c r="F611"/>
  <c r="K611" s="1"/>
  <c r="F612"/>
  <c r="K612" s="1"/>
  <c r="F613"/>
  <c r="K613" s="1"/>
  <c r="F614"/>
  <c r="K614" s="1"/>
  <c r="F615"/>
  <c r="K615" s="1"/>
  <c r="F616"/>
  <c r="K616" s="1"/>
  <c r="F617"/>
  <c r="K617" s="1"/>
  <c r="F618"/>
  <c r="K618" s="1"/>
  <c r="F619"/>
  <c r="K619" s="1"/>
  <c r="F620"/>
  <c r="K620" s="1"/>
  <c r="F621"/>
  <c r="K621" s="1"/>
  <c r="F622"/>
  <c r="K622" s="1"/>
  <c r="F623"/>
  <c r="K623" s="1"/>
  <c r="F624"/>
  <c r="K624" s="1"/>
  <c r="F625"/>
  <c r="K625" s="1"/>
  <c r="F626"/>
  <c r="K626" s="1"/>
  <c r="F627"/>
  <c r="K627" s="1"/>
  <c r="F628"/>
  <c r="K628" s="1"/>
  <c r="F629"/>
  <c r="K629" s="1"/>
  <c r="F630"/>
  <c r="K630" s="1"/>
  <c r="F631"/>
  <c r="K631" s="1"/>
  <c r="F632"/>
  <c r="K632" s="1"/>
  <c r="F633"/>
  <c r="K633" s="1"/>
  <c r="F634"/>
  <c r="K634" s="1"/>
  <c r="F635"/>
  <c r="K635" s="1"/>
  <c r="F636"/>
  <c r="K636" s="1"/>
  <c r="F637"/>
  <c r="K637" s="1"/>
  <c r="F638"/>
  <c r="K638" s="1"/>
  <c r="F639"/>
  <c r="K639" s="1"/>
  <c r="F640"/>
  <c r="K640" s="1"/>
  <c r="F641"/>
  <c r="K641" s="1"/>
  <c r="F642"/>
  <c r="K642" s="1"/>
  <c r="F643"/>
  <c r="K643" s="1"/>
  <c r="F644"/>
  <c r="K644" s="1"/>
  <c r="F645"/>
  <c r="K645" s="1"/>
  <c r="F646"/>
  <c r="K646" s="1"/>
  <c r="F647"/>
  <c r="K647" s="1"/>
  <c r="F648"/>
  <c r="K648" s="1"/>
  <c r="F649"/>
  <c r="K649" s="1"/>
  <c r="F650"/>
  <c r="K650" s="1"/>
  <c r="F651"/>
  <c r="K651" s="1"/>
  <c r="F652"/>
  <c r="K652" s="1"/>
  <c r="F653"/>
  <c r="K653" s="1"/>
  <c r="F654"/>
  <c r="K654" s="1"/>
  <c r="F655"/>
  <c r="K655" s="1"/>
  <c r="F656"/>
  <c r="K656" s="1"/>
  <c r="F657"/>
  <c r="K657" s="1"/>
  <c r="F658"/>
  <c r="K658" s="1"/>
  <c r="F659"/>
  <c r="K659" s="1"/>
  <c r="F660"/>
  <c r="K660" s="1"/>
  <c r="F661"/>
  <c r="K661" s="1"/>
  <c r="F662"/>
  <c r="K662" s="1"/>
  <c r="F663"/>
  <c r="K663" s="1"/>
  <c r="F664"/>
  <c r="K664" s="1"/>
  <c r="F665"/>
  <c r="K665" s="1"/>
  <c r="F666"/>
  <c r="K666" s="1"/>
  <c r="F667"/>
  <c r="K667" s="1"/>
  <c r="F668"/>
  <c r="K668" s="1"/>
  <c r="F669"/>
  <c r="K669" s="1"/>
  <c r="F670"/>
  <c r="K670" s="1"/>
  <c r="F671"/>
  <c r="K671" s="1"/>
  <c r="F672"/>
  <c r="K672" s="1"/>
  <c r="F673"/>
  <c r="K673" s="1"/>
  <c r="F674"/>
  <c r="K674" s="1"/>
  <c r="F675"/>
  <c r="K675" s="1"/>
  <c r="F676"/>
  <c r="K676" s="1"/>
  <c r="F677"/>
  <c r="K677" s="1"/>
  <c r="F678"/>
  <c r="K678" s="1"/>
  <c r="F679"/>
  <c r="K679" s="1"/>
  <c r="F680"/>
  <c r="K680" s="1"/>
  <c r="F681"/>
  <c r="K681" s="1"/>
  <c r="F682"/>
  <c r="K682" s="1"/>
  <c r="F683"/>
  <c r="K683" s="1"/>
  <c r="F684"/>
  <c r="K684" s="1"/>
  <c r="F685"/>
  <c r="K685" s="1"/>
  <c r="F686"/>
  <c r="K686" s="1"/>
  <c r="F687"/>
  <c r="K687" s="1"/>
  <c r="F688"/>
  <c r="K688" s="1"/>
  <c r="F689"/>
  <c r="K689" s="1"/>
  <c r="F690"/>
  <c r="K690" s="1"/>
  <c r="F691"/>
  <c r="K691" s="1"/>
  <c r="F692"/>
  <c r="K692" s="1"/>
  <c r="F693"/>
  <c r="K693" s="1"/>
  <c r="F694"/>
  <c r="K694" s="1"/>
  <c r="F695"/>
  <c r="K695" s="1"/>
  <c r="F696"/>
  <c r="K696" s="1"/>
  <c r="F697"/>
  <c r="K697" s="1"/>
  <c r="F698"/>
  <c r="K698" s="1"/>
  <c r="F699"/>
  <c r="K699" s="1"/>
  <c r="F700"/>
  <c r="K700" s="1"/>
  <c r="G153" i="33"/>
  <c r="H151"/>
  <c r="G151"/>
  <c r="H149"/>
  <c r="G149"/>
  <c r="H147"/>
  <c r="G147"/>
  <c r="Q153"/>
  <c r="R151"/>
  <c r="Q151"/>
  <c r="R149"/>
  <c r="Q149"/>
  <c r="R147"/>
  <c r="Q147"/>
  <c r="Q137"/>
  <c r="R135"/>
  <c r="Q135"/>
  <c r="R133"/>
  <c r="Q133"/>
  <c r="R131"/>
  <c r="Q131"/>
  <c r="Q121"/>
  <c r="R119"/>
  <c r="Q119"/>
  <c r="R117"/>
  <c r="Q117"/>
  <c r="R115"/>
  <c r="Q115"/>
  <c r="Q105"/>
  <c r="R103"/>
  <c r="Q103"/>
  <c r="R101"/>
  <c r="Q101"/>
  <c r="R99"/>
  <c r="Q99"/>
  <c r="Q89"/>
  <c r="R87"/>
  <c r="Q87"/>
  <c r="R85"/>
  <c r="Q85"/>
  <c r="R83"/>
  <c r="Q83"/>
  <c r="Q73"/>
  <c r="R71"/>
  <c r="Q71"/>
  <c r="R69"/>
  <c r="Q69"/>
  <c r="R67"/>
  <c r="Q67"/>
  <c r="Q57"/>
  <c r="R55"/>
  <c r="Q55"/>
  <c r="R53"/>
  <c r="Q53"/>
  <c r="R51"/>
  <c r="Q51"/>
  <c r="Q41"/>
  <c r="R39"/>
  <c r="Q39"/>
  <c r="R37"/>
  <c r="Q37"/>
  <c r="R35"/>
  <c r="Q35"/>
  <c r="Q25"/>
  <c r="R23"/>
  <c r="Q23"/>
  <c r="R21"/>
  <c r="Q21"/>
  <c r="R19"/>
  <c r="Q19"/>
  <c r="Q9"/>
  <c r="R7"/>
  <c r="Q7"/>
  <c r="R5"/>
  <c r="Q5"/>
  <c r="R3"/>
  <c r="Q3"/>
  <c r="G137"/>
  <c r="H135"/>
  <c r="G135"/>
  <c r="H133"/>
  <c r="G133"/>
  <c r="H131"/>
  <c r="G131"/>
  <c r="G121"/>
  <c r="H119"/>
  <c r="G119"/>
  <c r="H117"/>
  <c r="G117"/>
  <c r="H115"/>
  <c r="G115"/>
  <c r="G105"/>
  <c r="H103"/>
  <c r="G103"/>
  <c r="H101"/>
  <c r="G101"/>
  <c r="H99"/>
  <c r="G99"/>
  <c r="E6" i="31"/>
  <c r="E5"/>
  <c r="E4"/>
  <c r="E3"/>
  <c r="E2"/>
  <c r="E1"/>
  <c r="P104" i="33" l="1"/>
  <c r="P72"/>
  <c r="P116"/>
  <c r="P24"/>
  <c r="P136"/>
  <c r="P40"/>
  <c r="P152"/>
  <c r="P88"/>
  <c r="P52"/>
  <c r="P56"/>
  <c r="P68"/>
  <c r="P120"/>
  <c r="P132"/>
  <c r="P20"/>
  <c r="P84"/>
  <c r="P148"/>
  <c r="P36"/>
  <c r="P100"/>
  <c r="O91"/>
  <c r="O125"/>
  <c r="M157"/>
  <c r="M29"/>
  <c r="N27"/>
  <c r="O58"/>
  <c r="M20"/>
  <c r="O55"/>
  <c r="M72"/>
  <c r="O93"/>
  <c r="O108"/>
  <c r="M125"/>
  <c r="M140"/>
  <c r="M148"/>
  <c r="N60"/>
  <c r="M28"/>
  <c r="N55"/>
  <c r="N77"/>
  <c r="M88"/>
  <c r="O121"/>
  <c r="N155"/>
  <c r="O53"/>
  <c r="N68"/>
  <c r="M74"/>
  <c r="N83"/>
  <c r="M91"/>
  <c r="O105"/>
  <c r="N118"/>
  <c r="O131"/>
  <c r="N135"/>
  <c r="M146"/>
  <c r="N156"/>
  <c r="O25"/>
  <c r="M57"/>
  <c r="M68"/>
  <c r="N76"/>
  <c r="O90"/>
  <c r="O107"/>
  <c r="M118"/>
  <c r="O124"/>
  <c r="M135"/>
  <c r="M156"/>
  <c r="O23"/>
  <c r="N51"/>
  <c r="M59"/>
  <c r="O84"/>
  <c r="N90"/>
  <c r="N103"/>
  <c r="M114"/>
  <c r="O136"/>
  <c r="O155"/>
  <c r="N23"/>
  <c r="O54"/>
  <c r="N73"/>
  <c r="O130"/>
  <c r="N138"/>
  <c r="N149"/>
  <c r="N18"/>
  <c r="N20"/>
  <c r="M22"/>
  <c r="M24"/>
  <c r="M26"/>
  <c r="O28"/>
  <c r="O57"/>
  <c r="M60"/>
  <c r="O66"/>
  <c r="O68"/>
  <c r="N70"/>
  <c r="N72"/>
  <c r="N74"/>
  <c r="M77"/>
  <c r="O83"/>
  <c r="N85"/>
  <c r="N87"/>
  <c r="M89"/>
  <c r="N91"/>
  <c r="M98"/>
  <c r="M100"/>
  <c r="N108"/>
  <c r="M115"/>
  <c r="O118"/>
  <c r="O120"/>
  <c r="O122"/>
  <c r="N125"/>
  <c r="O133"/>
  <c r="O135"/>
  <c r="N137"/>
  <c r="O139"/>
  <c r="N146"/>
  <c r="N148"/>
  <c r="M150"/>
  <c r="M152"/>
  <c r="M154"/>
  <c r="O156"/>
  <c r="M18"/>
  <c r="N28"/>
  <c r="O59"/>
  <c r="M70"/>
  <c r="O76"/>
  <c r="M87"/>
  <c r="M108"/>
  <c r="N122"/>
  <c r="O51"/>
  <c r="N93"/>
  <c r="N105"/>
  <c r="N116"/>
  <c r="M122"/>
  <c r="M133"/>
  <c r="O141"/>
  <c r="O153"/>
  <c r="O21"/>
  <c r="M76"/>
  <c r="N88"/>
  <c r="N101"/>
  <c r="N107"/>
  <c r="M131"/>
  <c r="O138"/>
  <c r="O151"/>
  <c r="O19"/>
  <c r="M25"/>
  <c r="O56"/>
  <c r="O75"/>
  <c r="M86"/>
  <c r="O92"/>
  <c r="M103"/>
  <c r="M124"/>
  <c r="N136"/>
  <c r="N151"/>
  <c r="N19"/>
  <c r="M21"/>
  <c r="M23"/>
  <c r="M27"/>
  <c r="O29"/>
  <c r="O50"/>
  <c r="O52"/>
  <c r="N54"/>
  <c r="N56"/>
  <c r="N58"/>
  <c r="M61"/>
  <c r="O67"/>
  <c r="N69"/>
  <c r="N71"/>
  <c r="M73"/>
  <c r="N75"/>
  <c r="M82"/>
  <c r="M84"/>
  <c r="N92"/>
  <c r="M99"/>
  <c r="O102"/>
  <c r="O104"/>
  <c r="O106"/>
  <c r="N109"/>
  <c r="O117"/>
  <c r="O119"/>
  <c r="N121"/>
  <c r="O123"/>
  <c r="N130"/>
  <c r="N132"/>
  <c r="M134"/>
  <c r="M136"/>
  <c r="M138"/>
  <c r="O140"/>
  <c r="N147"/>
  <c r="M149"/>
  <c r="M151"/>
  <c r="M155"/>
  <c r="O157"/>
  <c r="N57"/>
  <c r="O114"/>
  <c r="N120"/>
  <c r="N133"/>
  <c r="N139"/>
  <c r="N53"/>
  <c r="N59"/>
  <c r="M83"/>
  <c r="O88"/>
  <c r="O103"/>
  <c r="N114"/>
  <c r="M120"/>
  <c r="N131"/>
  <c r="M139"/>
  <c r="N25"/>
  <c r="M53"/>
  <c r="O61"/>
  <c r="O73"/>
  <c r="N86"/>
  <c r="O99"/>
  <c r="M105"/>
  <c r="M116"/>
  <c r="N124"/>
  <c r="O134"/>
  <c r="O149"/>
  <c r="N61"/>
  <c r="O71"/>
  <c r="N84"/>
  <c r="M90"/>
  <c r="M101"/>
  <c r="O109"/>
  <c r="O132"/>
  <c r="M141"/>
  <c r="M153"/>
  <c r="M19"/>
  <c r="O22"/>
  <c r="O24"/>
  <c r="O26"/>
  <c r="N29"/>
  <c r="N50"/>
  <c r="N52"/>
  <c r="M54"/>
  <c r="M56"/>
  <c r="M58"/>
  <c r="O60"/>
  <c r="N67"/>
  <c r="M69"/>
  <c r="M71"/>
  <c r="M75"/>
  <c r="O77"/>
  <c r="O89"/>
  <c r="M92"/>
  <c r="O98"/>
  <c r="O100"/>
  <c r="N102"/>
  <c r="N104"/>
  <c r="N106"/>
  <c r="M109"/>
  <c r="O115"/>
  <c r="N117"/>
  <c r="N119"/>
  <c r="M121"/>
  <c r="N123"/>
  <c r="M130"/>
  <c r="M132"/>
  <c r="N140"/>
  <c r="M147"/>
  <c r="O150"/>
  <c r="O152"/>
  <c r="O154"/>
  <c r="N157"/>
  <c r="N66"/>
  <c r="M85"/>
  <c r="O116"/>
  <c r="M137"/>
  <c r="M66"/>
  <c r="O86"/>
  <c r="O101"/>
  <c r="O27"/>
  <c r="M55"/>
  <c r="O82"/>
  <c r="M93"/>
  <c r="N141"/>
  <c r="N153"/>
  <c r="N21"/>
  <c r="M51"/>
  <c r="O69"/>
  <c r="N82"/>
  <c r="N99"/>
  <c r="M107"/>
  <c r="N134"/>
  <c r="O147"/>
  <c r="O18"/>
  <c r="O20"/>
  <c r="N22"/>
  <c r="N24"/>
  <c r="N26"/>
  <c r="M50"/>
  <c r="M52"/>
  <c r="M67"/>
  <c r="O70"/>
  <c r="O72"/>
  <c r="O74"/>
  <c r="O85"/>
  <c r="O87"/>
  <c r="N89"/>
  <c r="N98"/>
  <c r="N100"/>
  <c r="M102"/>
  <c r="M104"/>
  <c r="M106"/>
  <c r="N115"/>
  <c r="M117"/>
  <c r="M119"/>
  <c r="M123"/>
  <c r="O137"/>
  <c r="O146"/>
  <c r="O148"/>
  <c r="N150"/>
  <c r="N152"/>
  <c r="N154"/>
  <c r="BK151" i="10"/>
  <c r="BK152"/>
  <c r="BK2"/>
  <c r="BM149"/>
  <c r="BN149"/>
  <c r="F149"/>
  <c r="BM149" i="40"/>
  <c r="BN149"/>
  <c r="F149"/>
  <c r="BJ151" i="10"/>
  <c r="BJ152"/>
  <c r="BJ2"/>
  <c r="BM148"/>
  <c r="BN148"/>
  <c r="F148"/>
  <c r="BL152" i="25"/>
  <c r="BK152"/>
  <c r="BJ152"/>
  <c r="BI152"/>
  <c r="BH152"/>
  <c r="BG152"/>
  <c r="BF152"/>
  <c r="BE152"/>
  <c r="BD152"/>
  <c r="BC152"/>
  <c r="BA152"/>
  <c r="AZ152"/>
  <c r="AY152"/>
  <c r="AX152"/>
  <c r="AW152"/>
  <c r="AV152"/>
  <c r="AU152"/>
  <c r="AT152"/>
  <c r="AS152"/>
  <c r="AR152"/>
  <c r="AQ152"/>
  <c r="AP152"/>
  <c r="AO152"/>
  <c r="AN152"/>
  <c r="AM152"/>
  <c r="AL152"/>
  <c r="AK152"/>
  <c r="AJ152"/>
  <c r="AI152"/>
  <c r="AH152"/>
  <c r="AG152"/>
  <c r="AF152"/>
  <c r="AE152"/>
  <c r="AD152"/>
  <c r="AC152"/>
  <c r="AB152"/>
  <c r="AA152"/>
  <c r="Z152"/>
  <c r="Y152"/>
  <c r="X152"/>
  <c r="W152"/>
  <c r="V152"/>
  <c r="U152"/>
  <c r="T152"/>
  <c r="S152"/>
  <c r="R152"/>
  <c r="Q152"/>
  <c r="P152"/>
  <c r="O152"/>
  <c r="N152"/>
  <c r="M152"/>
  <c r="L152"/>
  <c r="K152"/>
  <c r="J152"/>
  <c r="I152"/>
  <c r="H152"/>
  <c r="G152"/>
  <c r="BL151"/>
  <c r="BK151"/>
  <c r="BJ151"/>
  <c r="BI151"/>
  <c r="BH151"/>
  <c r="BG151"/>
  <c r="BF151"/>
  <c r="BE151"/>
  <c r="BD151"/>
  <c r="BC151"/>
  <c r="BA151"/>
  <c r="AZ151"/>
  <c r="AY151"/>
  <c r="AX151"/>
  <c r="AW151"/>
  <c r="AV151"/>
  <c r="AU151"/>
  <c r="AT151"/>
  <c r="AS151"/>
  <c r="AR151"/>
  <c r="AQ151"/>
  <c r="AP151"/>
  <c r="AO151"/>
  <c r="AN151"/>
  <c r="AM151"/>
  <c r="AL151"/>
  <c r="AK151"/>
  <c r="AJ151"/>
  <c r="AI151"/>
  <c r="AH151"/>
  <c r="AG151"/>
  <c r="AF151"/>
  <c r="AE151"/>
  <c r="AD151"/>
  <c r="AC151"/>
  <c r="AB151"/>
  <c r="AA151"/>
  <c r="Z151"/>
  <c r="Y151"/>
  <c r="X151"/>
  <c r="W151"/>
  <c r="V151"/>
  <c r="U151"/>
  <c r="T151"/>
  <c r="S151"/>
  <c r="R151"/>
  <c r="Q151"/>
  <c r="P151"/>
  <c r="O151"/>
  <c r="N151"/>
  <c r="M151"/>
  <c r="L151"/>
  <c r="K151"/>
  <c r="J151"/>
  <c r="I151"/>
  <c r="H151"/>
  <c r="G151"/>
  <c r="BN150"/>
  <c r="BM150"/>
  <c r="F150"/>
  <c r="BN149"/>
  <c r="BM149"/>
  <c r="F149"/>
  <c r="BN148"/>
  <c r="BM148"/>
  <c r="F148"/>
  <c r="BN147"/>
  <c r="BM147"/>
  <c r="F147"/>
  <c r="BN146"/>
  <c r="BM146"/>
  <c r="F146"/>
  <c r="BN145"/>
  <c r="BM145"/>
  <c r="F145"/>
  <c r="BN144"/>
  <c r="BM144"/>
  <c r="F144"/>
  <c r="BN143"/>
  <c r="BM143"/>
  <c r="F143"/>
  <c r="BN142"/>
  <c r="BM142"/>
  <c r="F142"/>
  <c r="BN141"/>
  <c r="BM141"/>
  <c r="F141"/>
  <c r="BN140"/>
  <c r="BM140"/>
  <c r="F140"/>
  <c r="BN139"/>
  <c r="BM139"/>
  <c r="F139"/>
  <c r="BN138"/>
  <c r="BM138"/>
  <c r="F138"/>
  <c r="BN137"/>
  <c r="BM137"/>
  <c r="F137"/>
  <c r="BN136"/>
  <c r="BM136"/>
  <c r="F136"/>
  <c r="BN135"/>
  <c r="BM135"/>
  <c r="F135"/>
  <c r="BN134"/>
  <c r="BM134"/>
  <c r="F134"/>
  <c r="BN133"/>
  <c r="BM133"/>
  <c r="F133"/>
  <c r="BN132"/>
  <c r="BM132"/>
  <c r="F132"/>
  <c r="BN131"/>
  <c r="BM131"/>
  <c r="F131"/>
  <c r="BN130"/>
  <c r="BM130"/>
  <c r="F130"/>
  <c r="BN129"/>
  <c r="BM129"/>
  <c r="F129"/>
  <c r="BN128"/>
  <c r="BM128"/>
  <c r="F128"/>
  <c r="BN127"/>
  <c r="BM127"/>
  <c r="F127"/>
  <c r="BN126"/>
  <c r="BM126"/>
  <c r="F126"/>
  <c r="BN125"/>
  <c r="BM125"/>
  <c r="F125"/>
  <c r="BN124"/>
  <c r="BM124"/>
  <c r="F124"/>
  <c r="BN123"/>
  <c r="BM123"/>
  <c r="F123"/>
  <c r="BN122"/>
  <c r="BM122"/>
  <c r="F122"/>
  <c r="BN121"/>
  <c r="BM121"/>
  <c r="F121"/>
  <c r="BN120"/>
  <c r="BM120"/>
  <c r="F120"/>
  <c r="BN119"/>
  <c r="BM119"/>
  <c r="F119"/>
  <c r="BN118"/>
  <c r="BM118"/>
  <c r="F118"/>
  <c r="BN117"/>
  <c r="BM117"/>
  <c r="F117"/>
  <c r="BN116"/>
  <c r="BM116"/>
  <c r="F116"/>
  <c r="BN115"/>
  <c r="BM115"/>
  <c r="F115"/>
  <c r="BN114"/>
  <c r="BM114"/>
  <c r="F114"/>
  <c r="BN113"/>
  <c r="BM113"/>
  <c r="F113"/>
  <c r="BN112"/>
  <c r="BM112"/>
  <c r="F112"/>
  <c r="BN111"/>
  <c r="BM111"/>
  <c r="F111"/>
  <c r="BN110"/>
  <c r="BM110"/>
  <c r="F110"/>
  <c r="BN109"/>
  <c r="BM109"/>
  <c r="F109"/>
  <c r="BN108"/>
  <c r="BM108"/>
  <c r="F108"/>
  <c r="BN107"/>
  <c r="BM107"/>
  <c r="F107"/>
  <c r="BN106"/>
  <c r="BM106"/>
  <c r="F106"/>
  <c r="BN105"/>
  <c r="BM105"/>
  <c r="F105"/>
  <c r="BN104"/>
  <c r="BM104"/>
  <c r="F104"/>
  <c r="BN103"/>
  <c r="BM103"/>
  <c r="F103"/>
  <c r="BN102"/>
  <c r="BM102"/>
  <c r="F102"/>
  <c r="BN101"/>
  <c r="BM101"/>
  <c r="F101"/>
  <c r="BN100"/>
  <c r="BM100"/>
  <c r="F100"/>
  <c r="BN99"/>
  <c r="BM99"/>
  <c r="F99"/>
  <c r="BN98"/>
  <c r="BM98"/>
  <c r="F98"/>
  <c r="BN97"/>
  <c r="BM97"/>
  <c r="F97"/>
  <c r="BN96"/>
  <c r="BM96"/>
  <c r="F96"/>
  <c r="BN95"/>
  <c r="BM95"/>
  <c r="F95"/>
  <c r="BN94"/>
  <c r="BM94"/>
  <c r="F94"/>
  <c r="BN93"/>
  <c r="BM93"/>
  <c r="F93"/>
  <c r="BN92"/>
  <c r="BM92"/>
  <c r="F92"/>
  <c r="BN91"/>
  <c r="BM91"/>
  <c r="F91"/>
  <c r="BN90"/>
  <c r="BM90"/>
  <c r="F90"/>
  <c r="BN89"/>
  <c r="BM89"/>
  <c r="F89"/>
  <c r="BN88"/>
  <c r="BM88"/>
  <c r="F88"/>
  <c r="BN87"/>
  <c r="BM87"/>
  <c r="F87"/>
  <c r="BN86"/>
  <c r="BM86"/>
  <c r="F86"/>
  <c r="BN85"/>
  <c r="BM85"/>
  <c r="F85"/>
  <c r="BN84"/>
  <c r="BM84"/>
  <c r="F84"/>
  <c r="BN83"/>
  <c r="BM83"/>
  <c r="F83"/>
  <c r="BN82"/>
  <c r="BM82"/>
  <c r="F82"/>
  <c r="BN81"/>
  <c r="BM81"/>
  <c r="F81"/>
  <c r="BN80"/>
  <c r="BM80"/>
  <c r="F80"/>
  <c r="BN79"/>
  <c r="BM79"/>
  <c r="F79"/>
  <c r="BN78"/>
  <c r="BM78"/>
  <c r="F78"/>
  <c r="BN77"/>
  <c r="BM77"/>
  <c r="F77"/>
  <c r="BN76"/>
  <c r="BM76"/>
  <c r="F76"/>
  <c r="BN75"/>
  <c r="BM75"/>
  <c r="F75"/>
  <c r="BN74"/>
  <c r="BM74"/>
  <c r="F74"/>
  <c r="BN73"/>
  <c r="BM73"/>
  <c r="F73"/>
  <c r="BN72"/>
  <c r="BM72"/>
  <c r="F72"/>
  <c r="BN71"/>
  <c r="BM71"/>
  <c r="F71"/>
  <c r="BN70"/>
  <c r="BM70"/>
  <c r="F70"/>
  <c r="BN69"/>
  <c r="BM69"/>
  <c r="F69"/>
  <c r="BN68"/>
  <c r="BM68"/>
  <c r="F68"/>
  <c r="BN67"/>
  <c r="BM67"/>
  <c r="F67"/>
  <c r="BN66"/>
  <c r="BM66"/>
  <c r="F66"/>
  <c r="BN65"/>
  <c r="BM65"/>
  <c r="F65"/>
  <c r="BN64"/>
  <c r="BM64"/>
  <c r="F64"/>
  <c r="BN63"/>
  <c r="BM63"/>
  <c r="F63"/>
  <c r="BN62"/>
  <c r="BM62"/>
  <c r="F62"/>
  <c r="BN61"/>
  <c r="BM61"/>
  <c r="F61"/>
  <c r="BN60"/>
  <c r="BM60"/>
  <c r="F60"/>
  <c r="BN59"/>
  <c r="BM59"/>
  <c r="F59"/>
  <c r="BN58"/>
  <c r="BM58"/>
  <c r="F58"/>
  <c r="BN57"/>
  <c r="BM57"/>
  <c r="F57"/>
  <c r="BN56"/>
  <c r="BM56"/>
  <c r="F56"/>
  <c r="BN55"/>
  <c r="BM55"/>
  <c r="F55"/>
  <c r="BN54"/>
  <c r="BM54"/>
  <c r="F54"/>
  <c r="BN53"/>
  <c r="BM53"/>
  <c r="F53"/>
  <c r="BN52"/>
  <c r="BM52"/>
  <c r="F52"/>
  <c r="BN51"/>
  <c r="BM51"/>
  <c r="F51"/>
  <c r="BN50"/>
  <c r="BM50"/>
  <c r="F50"/>
  <c r="BN49"/>
  <c r="BM49"/>
  <c r="F49"/>
  <c r="BN48"/>
  <c r="BM48"/>
  <c r="F48"/>
  <c r="BN47"/>
  <c r="BM47"/>
  <c r="F47"/>
  <c r="BN46"/>
  <c r="BM46"/>
  <c r="F46"/>
  <c r="BN45"/>
  <c r="BM45"/>
  <c r="F45"/>
  <c r="BN44"/>
  <c r="BM44"/>
  <c r="F44"/>
  <c r="BN43"/>
  <c r="BM43"/>
  <c r="F43"/>
  <c r="BN42"/>
  <c r="BM42"/>
  <c r="F42"/>
  <c r="BN41"/>
  <c r="BM41"/>
  <c r="F41"/>
  <c r="BN40"/>
  <c r="BM40"/>
  <c r="F40"/>
  <c r="BN39"/>
  <c r="BM39"/>
  <c r="F39"/>
  <c r="BN38"/>
  <c r="BM38"/>
  <c r="F38"/>
  <c r="BN37"/>
  <c r="BM37"/>
  <c r="F37"/>
  <c r="BN36"/>
  <c r="BM36"/>
  <c r="F36"/>
  <c r="BN35"/>
  <c r="BM35"/>
  <c r="F35"/>
  <c r="BN34"/>
  <c r="BM34"/>
  <c r="F34"/>
  <c r="BN33"/>
  <c r="BM33"/>
  <c r="F33"/>
  <c r="BN32"/>
  <c r="BM32"/>
  <c r="F32"/>
  <c r="BN31"/>
  <c r="BM31"/>
  <c r="F31"/>
  <c r="BN30"/>
  <c r="BM30"/>
  <c r="F30"/>
  <c r="BN29"/>
  <c r="BM29"/>
  <c r="F29"/>
  <c r="BN28"/>
  <c r="BM28"/>
  <c r="F28"/>
  <c r="BN27"/>
  <c r="BM27"/>
  <c r="F27"/>
  <c r="BN26"/>
  <c r="BM26"/>
  <c r="F26"/>
  <c r="BN25"/>
  <c r="BM25"/>
  <c r="F25"/>
  <c r="BN24"/>
  <c r="BM24"/>
  <c r="F24"/>
  <c r="BN23"/>
  <c r="BM23"/>
  <c r="F23"/>
  <c r="BN22"/>
  <c r="BM22"/>
  <c r="F22"/>
  <c r="BN21"/>
  <c r="BM21"/>
  <c r="F21"/>
  <c r="BN20"/>
  <c r="BM20"/>
  <c r="F20"/>
  <c r="BN19"/>
  <c r="BM19"/>
  <c r="F19"/>
  <c r="BN18"/>
  <c r="BM18"/>
  <c r="F18"/>
  <c r="BN17"/>
  <c r="BM17"/>
  <c r="F17"/>
  <c r="BN16"/>
  <c r="BM16"/>
  <c r="F16"/>
  <c r="BN15"/>
  <c r="BM15"/>
  <c r="F15"/>
  <c r="BN14"/>
  <c r="BM14"/>
  <c r="F14"/>
  <c r="BN13"/>
  <c r="BM13"/>
  <c r="F13"/>
  <c r="BN12"/>
  <c r="BM12"/>
  <c r="F12"/>
  <c r="BN11"/>
  <c r="BM11"/>
  <c r="F11"/>
  <c r="BN10"/>
  <c r="BM10"/>
  <c r="F10"/>
  <c r="BN9"/>
  <c r="BM9"/>
  <c r="F9"/>
  <c r="BN8"/>
  <c r="BM8"/>
  <c r="F8"/>
  <c r="BN7"/>
  <c r="BM7"/>
  <c r="F7"/>
  <c r="BN6"/>
  <c r="BM6"/>
  <c r="F6"/>
  <c r="BN5"/>
  <c r="BM5"/>
  <c r="F5"/>
  <c r="BN4"/>
  <c r="BM4"/>
  <c r="F4"/>
  <c r="BL2"/>
  <c r="BK2"/>
  <c r="BJ2"/>
  <c r="BI2"/>
  <c r="BH2"/>
  <c r="BG2"/>
  <c r="BF2"/>
  <c r="BE2"/>
  <c r="BD2"/>
  <c r="BC2"/>
  <c r="BA2"/>
  <c r="AZ2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BL152" i="23"/>
  <c r="BK152"/>
  <c r="BJ152"/>
  <c r="BI152"/>
  <c r="BH152"/>
  <c r="BG152"/>
  <c r="BF152"/>
  <c r="BE152"/>
  <c r="BD152"/>
  <c r="BC152"/>
  <c r="BA152"/>
  <c r="AZ152"/>
  <c r="AY152"/>
  <c r="AX152"/>
  <c r="AW152"/>
  <c r="AV152"/>
  <c r="AU152"/>
  <c r="AT152"/>
  <c r="AS152"/>
  <c r="AR152"/>
  <c r="AQ152"/>
  <c r="AP152"/>
  <c r="AO152"/>
  <c r="AN152"/>
  <c r="AM152"/>
  <c r="AL152"/>
  <c r="AK152"/>
  <c r="AJ152"/>
  <c r="AI152"/>
  <c r="AH152"/>
  <c r="AG152"/>
  <c r="AF152"/>
  <c r="AE152"/>
  <c r="AD152"/>
  <c r="AC152"/>
  <c r="AB152"/>
  <c r="AA152"/>
  <c r="Z152"/>
  <c r="Y152"/>
  <c r="X152"/>
  <c r="W152"/>
  <c r="V152"/>
  <c r="U152"/>
  <c r="T152"/>
  <c r="S152"/>
  <c r="R152"/>
  <c r="Q152"/>
  <c r="P152"/>
  <c r="O152"/>
  <c r="N152"/>
  <c r="M152"/>
  <c r="L152"/>
  <c r="K152"/>
  <c r="J152"/>
  <c r="I152"/>
  <c r="H152"/>
  <c r="G152"/>
  <c r="BL151"/>
  <c r="BK151"/>
  <c r="BJ151"/>
  <c r="BI151"/>
  <c r="BH151"/>
  <c r="BG151"/>
  <c r="BF151"/>
  <c r="BE151"/>
  <c r="BD151"/>
  <c r="BC151"/>
  <c r="BA151"/>
  <c r="AZ151"/>
  <c r="AY151"/>
  <c r="AX151"/>
  <c r="AW151"/>
  <c r="AV151"/>
  <c r="AU151"/>
  <c r="AT151"/>
  <c r="AS151"/>
  <c r="AR151"/>
  <c r="AQ151"/>
  <c r="AP151"/>
  <c r="AO151"/>
  <c r="AN151"/>
  <c r="AM151"/>
  <c r="AL151"/>
  <c r="AK151"/>
  <c r="AJ151"/>
  <c r="AI151"/>
  <c r="AH151"/>
  <c r="AG151"/>
  <c r="AF151"/>
  <c r="AE151"/>
  <c r="AD151"/>
  <c r="AC151"/>
  <c r="AB151"/>
  <c r="AA151"/>
  <c r="Z151"/>
  <c r="Y151"/>
  <c r="X151"/>
  <c r="W151"/>
  <c r="V151"/>
  <c r="U151"/>
  <c r="T151"/>
  <c r="S151"/>
  <c r="R151"/>
  <c r="Q151"/>
  <c r="P151"/>
  <c r="O151"/>
  <c r="N151"/>
  <c r="M151"/>
  <c r="L151"/>
  <c r="K151"/>
  <c r="J151"/>
  <c r="I151"/>
  <c r="H151"/>
  <c r="G151"/>
  <c r="BN150"/>
  <c r="BM150"/>
  <c r="F150"/>
  <c r="BN149"/>
  <c r="BM149"/>
  <c r="F149"/>
  <c r="BN148"/>
  <c r="BM148"/>
  <c r="F148"/>
  <c r="BN147"/>
  <c r="BM147"/>
  <c r="F147"/>
  <c r="BN146"/>
  <c r="BM146"/>
  <c r="F146"/>
  <c r="BN145"/>
  <c r="BM145"/>
  <c r="F145"/>
  <c r="BN144"/>
  <c r="BM144"/>
  <c r="F144"/>
  <c r="BN143"/>
  <c r="BM143"/>
  <c r="F143"/>
  <c r="BN142"/>
  <c r="BM142"/>
  <c r="F142"/>
  <c r="BN141"/>
  <c r="BM141"/>
  <c r="F141"/>
  <c r="BN140"/>
  <c r="BM140"/>
  <c r="F140"/>
  <c r="BN139"/>
  <c r="BM139"/>
  <c r="F139"/>
  <c r="BN138"/>
  <c r="BM138"/>
  <c r="F138"/>
  <c r="BN137"/>
  <c r="BM137"/>
  <c r="F137"/>
  <c r="BN136"/>
  <c r="BM136"/>
  <c r="F136"/>
  <c r="BN135"/>
  <c r="BM135"/>
  <c r="F135"/>
  <c r="BN134"/>
  <c r="BM134"/>
  <c r="F134"/>
  <c r="BN133"/>
  <c r="BM133"/>
  <c r="F133"/>
  <c r="BN132"/>
  <c r="BM132"/>
  <c r="F132"/>
  <c r="BN131"/>
  <c r="BM131"/>
  <c r="F131"/>
  <c r="BN130"/>
  <c r="BM130"/>
  <c r="F130"/>
  <c r="BN129"/>
  <c r="BM129"/>
  <c r="F129"/>
  <c r="BN128"/>
  <c r="BM128"/>
  <c r="F128"/>
  <c r="BN127"/>
  <c r="BM127"/>
  <c r="F127"/>
  <c r="BN126"/>
  <c r="BM126"/>
  <c r="F126"/>
  <c r="BN125"/>
  <c r="BM125"/>
  <c r="F125"/>
  <c r="BN124"/>
  <c r="BM124"/>
  <c r="F124"/>
  <c r="BN123"/>
  <c r="BM123"/>
  <c r="F123"/>
  <c r="BN122"/>
  <c r="BM122"/>
  <c r="F122"/>
  <c r="BN121"/>
  <c r="BM121"/>
  <c r="F121"/>
  <c r="BN120"/>
  <c r="BM120"/>
  <c r="F120"/>
  <c r="BN119"/>
  <c r="BM119"/>
  <c r="F119"/>
  <c r="BN118"/>
  <c r="BM118"/>
  <c r="F118"/>
  <c r="BN117"/>
  <c r="BM117"/>
  <c r="F117"/>
  <c r="BN116"/>
  <c r="BM116"/>
  <c r="F116"/>
  <c r="BN115"/>
  <c r="BM115"/>
  <c r="F115"/>
  <c r="BN114"/>
  <c r="BM114"/>
  <c r="F114"/>
  <c r="BN113"/>
  <c r="BM113"/>
  <c r="F113"/>
  <c r="BN112"/>
  <c r="BM112"/>
  <c r="F112"/>
  <c r="BN111"/>
  <c r="BM111"/>
  <c r="F111"/>
  <c r="BN110"/>
  <c r="BM110"/>
  <c r="F110"/>
  <c r="BN109"/>
  <c r="BM109"/>
  <c r="F109"/>
  <c r="BN108"/>
  <c r="BM108"/>
  <c r="F108"/>
  <c r="BN107"/>
  <c r="BM107"/>
  <c r="F107"/>
  <c r="BN106"/>
  <c r="BM106"/>
  <c r="F106"/>
  <c r="BN105"/>
  <c r="BM105"/>
  <c r="F105"/>
  <c r="BN104"/>
  <c r="BM104"/>
  <c r="F104"/>
  <c r="BN103"/>
  <c r="BM103"/>
  <c r="F103"/>
  <c r="BN102"/>
  <c r="BM102"/>
  <c r="F102"/>
  <c r="BN101"/>
  <c r="BM101"/>
  <c r="F101"/>
  <c r="BN100"/>
  <c r="BM100"/>
  <c r="F100"/>
  <c r="BN99"/>
  <c r="BM99"/>
  <c r="F99"/>
  <c r="BN98"/>
  <c r="BM98"/>
  <c r="F98"/>
  <c r="BN97"/>
  <c r="BM97"/>
  <c r="F97"/>
  <c r="BN96"/>
  <c r="BM96"/>
  <c r="F96"/>
  <c r="BN95"/>
  <c r="BM95"/>
  <c r="F95"/>
  <c r="BN94"/>
  <c r="BM94"/>
  <c r="F94"/>
  <c r="BN93"/>
  <c r="BM93"/>
  <c r="F93"/>
  <c r="BN92"/>
  <c r="BM92"/>
  <c r="F92"/>
  <c r="BN91"/>
  <c r="BM91"/>
  <c r="F91"/>
  <c r="BN90"/>
  <c r="BM90"/>
  <c r="F90"/>
  <c r="BN89"/>
  <c r="BM89"/>
  <c r="F89"/>
  <c r="BN88"/>
  <c r="BM88"/>
  <c r="F88"/>
  <c r="BN87"/>
  <c r="BM87"/>
  <c r="F87"/>
  <c r="BN86"/>
  <c r="BM86"/>
  <c r="F86"/>
  <c r="BN85"/>
  <c r="BM85"/>
  <c r="F85"/>
  <c r="BN84"/>
  <c r="BM84"/>
  <c r="F84"/>
  <c r="BN83"/>
  <c r="BM83"/>
  <c r="F83"/>
  <c r="BN82"/>
  <c r="BM82"/>
  <c r="F82"/>
  <c r="BN81"/>
  <c r="BM81"/>
  <c r="F81"/>
  <c r="BN80"/>
  <c r="BM80"/>
  <c r="F80"/>
  <c r="BN79"/>
  <c r="BM79"/>
  <c r="F79"/>
  <c r="BN78"/>
  <c r="BM78"/>
  <c r="F78"/>
  <c r="BN77"/>
  <c r="BM77"/>
  <c r="F77"/>
  <c r="BN76"/>
  <c r="BM76"/>
  <c r="F76"/>
  <c r="BN75"/>
  <c r="BM75"/>
  <c r="F75"/>
  <c r="BN74"/>
  <c r="BM74"/>
  <c r="F74"/>
  <c r="BN73"/>
  <c r="BM73"/>
  <c r="F73"/>
  <c r="BN72"/>
  <c r="BM72"/>
  <c r="F72"/>
  <c r="BN71"/>
  <c r="BM71"/>
  <c r="F71"/>
  <c r="BN70"/>
  <c r="BM70"/>
  <c r="F70"/>
  <c r="BN69"/>
  <c r="BM69"/>
  <c r="F69"/>
  <c r="BN68"/>
  <c r="BM68"/>
  <c r="F68"/>
  <c r="BN67"/>
  <c r="BM67"/>
  <c r="F67"/>
  <c r="BN66"/>
  <c r="BM66"/>
  <c r="F66"/>
  <c r="BN65"/>
  <c r="BM65"/>
  <c r="F65"/>
  <c r="BN64"/>
  <c r="BM64"/>
  <c r="F64"/>
  <c r="BN63"/>
  <c r="BM63"/>
  <c r="F63"/>
  <c r="BN62"/>
  <c r="BM62"/>
  <c r="F62"/>
  <c r="BN61"/>
  <c r="BM61"/>
  <c r="F61"/>
  <c r="BN60"/>
  <c r="BM60"/>
  <c r="F60"/>
  <c r="BN59"/>
  <c r="BM59"/>
  <c r="F59"/>
  <c r="BN58"/>
  <c r="BM58"/>
  <c r="F58"/>
  <c r="BN57"/>
  <c r="BM57"/>
  <c r="F57"/>
  <c r="BN56"/>
  <c r="BM56"/>
  <c r="F56"/>
  <c r="BN55"/>
  <c r="BM55"/>
  <c r="F55"/>
  <c r="BN54"/>
  <c r="BM54"/>
  <c r="F54"/>
  <c r="BN53"/>
  <c r="BM53"/>
  <c r="F53"/>
  <c r="BN52"/>
  <c r="BM52"/>
  <c r="F52"/>
  <c r="BN51"/>
  <c r="BM51"/>
  <c r="F51"/>
  <c r="BN50"/>
  <c r="BM50"/>
  <c r="F50"/>
  <c r="BN49"/>
  <c r="BM49"/>
  <c r="F49"/>
  <c r="BN48"/>
  <c r="BM48"/>
  <c r="F48"/>
  <c r="BN47"/>
  <c r="BM47"/>
  <c r="F47"/>
  <c r="BN46"/>
  <c r="BM46"/>
  <c r="F46"/>
  <c r="BN45"/>
  <c r="BM45"/>
  <c r="F45"/>
  <c r="BN44"/>
  <c r="BM44"/>
  <c r="F44"/>
  <c r="BN43"/>
  <c r="BM43"/>
  <c r="F43"/>
  <c r="BN42"/>
  <c r="BM42"/>
  <c r="F42"/>
  <c r="BN41"/>
  <c r="BM41"/>
  <c r="F41"/>
  <c r="BN40"/>
  <c r="BM40"/>
  <c r="F40"/>
  <c r="BN39"/>
  <c r="BM39"/>
  <c r="F39"/>
  <c r="BN38"/>
  <c r="BM38"/>
  <c r="F38"/>
  <c r="BN37"/>
  <c r="BM37"/>
  <c r="F37"/>
  <c r="BN36"/>
  <c r="BM36"/>
  <c r="F36"/>
  <c r="BN35"/>
  <c r="BM35"/>
  <c r="F35"/>
  <c r="BN34"/>
  <c r="BM34"/>
  <c r="F34"/>
  <c r="BN33"/>
  <c r="BM33"/>
  <c r="F33"/>
  <c r="BN32"/>
  <c r="BM32"/>
  <c r="F32"/>
  <c r="BN31"/>
  <c r="BM31"/>
  <c r="F31"/>
  <c r="BN30"/>
  <c r="BM30"/>
  <c r="F30"/>
  <c r="BN29"/>
  <c r="BM29"/>
  <c r="F29"/>
  <c r="BN28"/>
  <c r="BM28"/>
  <c r="F28"/>
  <c r="BN27"/>
  <c r="BM27"/>
  <c r="F27"/>
  <c r="BN26"/>
  <c r="BM26"/>
  <c r="F26"/>
  <c r="BN25"/>
  <c r="BM25"/>
  <c r="F25"/>
  <c r="BN24"/>
  <c r="BM24"/>
  <c r="F24"/>
  <c r="BN23"/>
  <c r="BM23"/>
  <c r="F23"/>
  <c r="BN22"/>
  <c r="BM22"/>
  <c r="F22"/>
  <c r="BN21"/>
  <c r="BM21"/>
  <c r="F21"/>
  <c r="BN20"/>
  <c r="BM20"/>
  <c r="F20"/>
  <c r="BN19"/>
  <c r="BM19"/>
  <c r="F19"/>
  <c r="BN18"/>
  <c r="BM18"/>
  <c r="F18"/>
  <c r="BN17"/>
  <c r="BM17"/>
  <c r="F17"/>
  <c r="BN16"/>
  <c r="BM16"/>
  <c r="F16"/>
  <c r="BN15"/>
  <c r="BM15"/>
  <c r="F15"/>
  <c r="BN14"/>
  <c r="BM14"/>
  <c r="F14"/>
  <c r="BN13"/>
  <c r="BM13"/>
  <c r="F13"/>
  <c r="BN12"/>
  <c r="BM12"/>
  <c r="F12"/>
  <c r="BN11"/>
  <c r="BM11"/>
  <c r="F11"/>
  <c r="BN10"/>
  <c r="BM10"/>
  <c r="F10"/>
  <c r="BN9"/>
  <c r="BM9"/>
  <c r="F9"/>
  <c r="BN8"/>
  <c r="BM8"/>
  <c r="F8"/>
  <c r="BN7"/>
  <c r="BM7"/>
  <c r="F7"/>
  <c r="BN6"/>
  <c r="BM6"/>
  <c r="F6"/>
  <c r="BN5"/>
  <c r="BM5"/>
  <c r="F5"/>
  <c r="BN4"/>
  <c r="BM4"/>
  <c r="F4"/>
  <c r="BL2"/>
  <c r="BK2"/>
  <c r="BJ2"/>
  <c r="BI2"/>
  <c r="BH2"/>
  <c r="BG2"/>
  <c r="BF2"/>
  <c r="BE2"/>
  <c r="BD2"/>
  <c r="BC2"/>
  <c r="BA2"/>
  <c r="AZ2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BL152" i="10"/>
  <c r="BI152"/>
  <c r="BH152"/>
  <c r="BG152"/>
  <c r="BF152"/>
  <c r="BE152"/>
  <c r="BD152"/>
  <c r="BC152"/>
  <c r="BA152"/>
  <c r="AZ152"/>
  <c r="AY152"/>
  <c r="AX152"/>
  <c r="AW152"/>
  <c r="AV152"/>
  <c r="AU152"/>
  <c r="AT152"/>
  <c r="AS152"/>
  <c r="AR152"/>
  <c r="AQ152"/>
  <c r="AP152"/>
  <c r="AO152"/>
  <c r="AN152"/>
  <c r="AM152"/>
  <c r="AL152"/>
  <c r="AK152"/>
  <c r="AJ152"/>
  <c r="AI152"/>
  <c r="AH152"/>
  <c r="AG152"/>
  <c r="AF152"/>
  <c r="AE152"/>
  <c r="AD152"/>
  <c r="AC152"/>
  <c r="AB152"/>
  <c r="AA152"/>
  <c r="Z152"/>
  <c r="Y152"/>
  <c r="X152"/>
  <c r="W152"/>
  <c r="V152"/>
  <c r="U152"/>
  <c r="T152"/>
  <c r="S152"/>
  <c r="R152"/>
  <c r="Q152"/>
  <c r="P152"/>
  <c r="O152"/>
  <c r="N152"/>
  <c r="M152"/>
  <c r="L152"/>
  <c r="K152"/>
  <c r="J152"/>
  <c r="I152"/>
  <c r="H152"/>
  <c r="G152"/>
  <c r="BL151"/>
  <c r="BI151"/>
  <c r="BH151"/>
  <c r="BG151"/>
  <c r="BF151"/>
  <c r="BE151"/>
  <c r="BD151"/>
  <c r="BC151"/>
  <c r="BA151"/>
  <c r="AZ151"/>
  <c r="AY151"/>
  <c r="AX151"/>
  <c r="AW151"/>
  <c r="AV151"/>
  <c r="AU151"/>
  <c r="AT151"/>
  <c r="AS151"/>
  <c r="AR151"/>
  <c r="AQ151"/>
  <c r="AP151"/>
  <c r="AO151"/>
  <c r="AN151"/>
  <c r="AM151"/>
  <c r="AL151"/>
  <c r="AK151"/>
  <c r="AJ151"/>
  <c r="AI151"/>
  <c r="AH151"/>
  <c r="AG151"/>
  <c r="AF151"/>
  <c r="AE151"/>
  <c r="AD151"/>
  <c r="AC151"/>
  <c r="AB151"/>
  <c r="AA151"/>
  <c r="Z151"/>
  <c r="Y151"/>
  <c r="X151"/>
  <c r="W151"/>
  <c r="V151"/>
  <c r="U151"/>
  <c r="T151"/>
  <c r="S151"/>
  <c r="R151"/>
  <c r="Q151"/>
  <c r="P151"/>
  <c r="O151"/>
  <c r="N151"/>
  <c r="M151"/>
  <c r="L151"/>
  <c r="K151"/>
  <c r="J151"/>
  <c r="I151"/>
  <c r="H151"/>
  <c r="G151"/>
  <c r="BN150"/>
  <c r="BM150"/>
  <c r="F150"/>
  <c r="BN147"/>
  <c r="BM147"/>
  <c r="F147"/>
  <c r="BN146"/>
  <c r="BM146"/>
  <c r="F146"/>
  <c r="BN145"/>
  <c r="BM145"/>
  <c r="F145"/>
  <c r="BN144"/>
  <c r="BM144"/>
  <c r="F144"/>
  <c r="BN143"/>
  <c r="BM143"/>
  <c r="F143"/>
  <c r="BN142"/>
  <c r="BM142"/>
  <c r="F142"/>
  <c r="BN141"/>
  <c r="BM141"/>
  <c r="F141"/>
  <c r="BN140"/>
  <c r="BM140"/>
  <c r="F140"/>
  <c r="BN139"/>
  <c r="BM139"/>
  <c r="F139"/>
  <c r="BN138"/>
  <c r="BM138"/>
  <c r="F138"/>
  <c r="BN137"/>
  <c r="BM137"/>
  <c r="F137"/>
  <c r="BN136"/>
  <c r="BM136"/>
  <c r="F136"/>
  <c r="BN135"/>
  <c r="BM135"/>
  <c r="F135"/>
  <c r="BN134"/>
  <c r="BM134"/>
  <c r="F134"/>
  <c r="BN133"/>
  <c r="BM133"/>
  <c r="F133"/>
  <c r="BN132"/>
  <c r="BM132"/>
  <c r="F132"/>
  <c r="BN131"/>
  <c r="BM131"/>
  <c r="F131"/>
  <c r="BN130"/>
  <c r="BM130"/>
  <c r="F130"/>
  <c r="BN129"/>
  <c r="BM129"/>
  <c r="F129"/>
  <c r="BN128"/>
  <c r="BM128"/>
  <c r="F128"/>
  <c r="BN127"/>
  <c r="BM127"/>
  <c r="F127"/>
  <c r="BN126"/>
  <c r="BM126"/>
  <c r="F126"/>
  <c r="BN125"/>
  <c r="BM125"/>
  <c r="F125"/>
  <c r="BN124"/>
  <c r="BM124"/>
  <c r="F124"/>
  <c r="BN123"/>
  <c r="BM123"/>
  <c r="F123"/>
  <c r="BN122"/>
  <c r="BM122"/>
  <c r="F122"/>
  <c r="BN121"/>
  <c r="BM121"/>
  <c r="F121"/>
  <c r="BN120"/>
  <c r="BM120"/>
  <c r="F120"/>
  <c r="BN119"/>
  <c r="BM119"/>
  <c r="F119"/>
  <c r="BN118"/>
  <c r="BM118"/>
  <c r="F118"/>
  <c r="BN117"/>
  <c r="BM117"/>
  <c r="F117"/>
  <c r="BN116"/>
  <c r="BM116"/>
  <c r="F116"/>
  <c r="BN115"/>
  <c r="BM115"/>
  <c r="F115"/>
  <c r="BN114"/>
  <c r="BM114"/>
  <c r="F114"/>
  <c r="BN113"/>
  <c r="BM113"/>
  <c r="F113"/>
  <c r="BN112"/>
  <c r="BM112"/>
  <c r="F112"/>
  <c r="BN111"/>
  <c r="BM111"/>
  <c r="F111"/>
  <c r="BN110"/>
  <c r="BM110"/>
  <c r="F110"/>
  <c r="BN109"/>
  <c r="BM109"/>
  <c r="F109"/>
  <c r="BN108"/>
  <c r="BM108"/>
  <c r="F108"/>
  <c r="BN107"/>
  <c r="BM107"/>
  <c r="F107"/>
  <c r="BN106"/>
  <c r="BM106"/>
  <c r="F106"/>
  <c r="BN105"/>
  <c r="BM105"/>
  <c r="F105"/>
  <c r="BN104"/>
  <c r="BM104"/>
  <c r="F104"/>
  <c r="BN103"/>
  <c r="BM103"/>
  <c r="F103"/>
  <c r="BN102"/>
  <c r="BM102"/>
  <c r="F102"/>
  <c r="BN101"/>
  <c r="BM101"/>
  <c r="F101"/>
  <c r="BN100"/>
  <c r="BM100"/>
  <c r="F100"/>
  <c r="BN99"/>
  <c r="BM99"/>
  <c r="F99"/>
  <c r="BN98"/>
  <c r="BM98"/>
  <c r="F98"/>
  <c r="BN97"/>
  <c r="BM97"/>
  <c r="F97"/>
  <c r="BN96"/>
  <c r="BM96"/>
  <c r="F96"/>
  <c r="BN95"/>
  <c r="BM95"/>
  <c r="F95"/>
  <c r="BN94"/>
  <c r="BM94"/>
  <c r="F94"/>
  <c r="BN93"/>
  <c r="BM93"/>
  <c r="F93"/>
  <c r="BN92"/>
  <c r="BM92"/>
  <c r="F92"/>
  <c r="BN91"/>
  <c r="BM91"/>
  <c r="F91"/>
  <c r="BN90"/>
  <c r="BM90"/>
  <c r="F90"/>
  <c r="BN89"/>
  <c r="BM89"/>
  <c r="F89"/>
  <c r="BN88"/>
  <c r="BM88"/>
  <c r="F88"/>
  <c r="BN87"/>
  <c r="BM87"/>
  <c r="F87"/>
  <c r="BN86"/>
  <c r="BM86"/>
  <c r="F86"/>
  <c r="BN85"/>
  <c r="BM85"/>
  <c r="F85"/>
  <c r="BN84"/>
  <c r="BM84"/>
  <c r="F84"/>
  <c r="BN83"/>
  <c r="BM83"/>
  <c r="F83"/>
  <c r="BN82"/>
  <c r="BM82"/>
  <c r="F82"/>
  <c r="BN81"/>
  <c r="BM81"/>
  <c r="F81"/>
  <c r="BN80"/>
  <c r="BM80"/>
  <c r="F80"/>
  <c r="BN79"/>
  <c r="BM79"/>
  <c r="F79"/>
  <c r="BN78"/>
  <c r="BM78"/>
  <c r="F78"/>
  <c r="BN77"/>
  <c r="BM77"/>
  <c r="F77"/>
  <c r="BN76"/>
  <c r="BM76"/>
  <c r="F76"/>
  <c r="BN75"/>
  <c r="BM75"/>
  <c r="F75"/>
  <c r="BN74"/>
  <c r="BM74"/>
  <c r="F74"/>
  <c r="BN73"/>
  <c r="BM73"/>
  <c r="F73"/>
  <c r="BN72"/>
  <c r="BM72"/>
  <c r="F72"/>
  <c r="BN71"/>
  <c r="BM71"/>
  <c r="F71"/>
  <c r="BN70"/>
  <c r="BM70"/>
  <c r="F70"/>
  <c r="BN69"/>
  <c r="BM69"/>
  <c r="F69"/>
  <c r="BN68"/>
  <c r="BM68"/>
  <c r="F68"/>
  <c r="BN67"/>
  <c r="BM67"/>
  <c r="F67"/>
  <c r="BN66"/>
  <c r="BM66"/>
  <c r="F66"/>
  <c r="BN65"/>
  <c r="BM65"/>
  <c r="F65"/>
  <c r="BN64"/>
  <c r="BM64"/>
  <c r="F64"/>
  <c r="BN63"/>
  <c r="BM63"/>
  <c r="F63"/>
  <c r="BN62"/>
  <c r="BM62"/>
  <c r="F62"/>
  <c r="BN61"/>
  <c r="BM61"/>
  <c r="F61"/>
  <c r="BN60"/>
  <c r="BM60"/>
  <c r="F60"/>
  <c r="BN59"/>
  <c r="BM59"/>
  <c r="F59"/>
  <c r="BN58"/>
  <c r="BM58"/>
  <c r="F58"/>
  <c r="BN57"/>
  <c r="BM57"/>
  <c r="F57"/>
  <c r="BN56"/>
  <c r="BM56"/>
  <c r="F56"/>
  <c r="BN55"/>
  <c r="BM55"/>
  <c r="F55"/>
  <c r="BN54"/>
  <c r="BM54"/>
  <c r="F54"/>
  <c r="BN53"/>
  <c r="BM53"/>
  <c r="F53"/>
  <c r="BN52"/>
  <c r="BM52"/>
  <c r="F52"/>
  <c r="BN51"/>
  <c r="BM51"/>
  <c r="F51"/>
  <c r="BN50"/>
  <c r="BM50"/>
  <c r="F50"/>
  <c r="BN49"/>
  <c r="BM49"/>
  <c r="F49"/>
  <c r="BN48"/>
  <c r="BM48"/>
  <c r="F48"/>
  <c r="BN47"/>
  <c r="BM47"/>
  <c r="F47"/>
  <c r="BN46"/>
  <c r="BM46"/>
  <c r="F46"/>
  <c r="BN45"/>
  <c r="BM45"/>
  <c r="F45"/>
  <c r="BN44"/>
  <c r="BM44"/>
  <c r="F44"/>
  <c r="BN43"/>
  <c r="BM43"/>
  <c r="F43"/>
  <c r="BN42"/>
  <c r="BM42"/>
  <c r="F42"/>
  <c r="BN41"/>
  <c r="BM41"/>
  <c r="F41"/>
  <c r="BN40"/>
  <c r="BM40"/>
  <c r="F40"/>
  <c r="BN39"/>
  <c r="BM39"/>
  <c r="F39"/>
  <c r="BN38"/>
  <c r="BM38"/>
  <c r="F38"/>
  <c r="BN37"/>
  <c r="BM37"/>
  <c r="F37"/>
  <c r="BN36"/>
  <c r="BM36"/>
  <c r="F36"/>
  <c r="BN35"/>
  <c r="BM35"/>
  <c r="F35"/>
  <c r="BN34"/>
  <c r="BM34"/>
  <c r="F34"/>
  <c r="BN33"/>
  <c r="BM33"/>
  <c r="F33"/>
  <c r="BN32"/>
  <c r="BM32"/>
  <c r="F32"/>
  <c r="BN31"/>
  <c r="BM31"/>
  <c r="F31"/>
  <c r="BN30"/>
  <c r="BM30"/>
  <c r="F30"/>
  <c r="BN29"/>
  <c r="BM29"/>
  <c r="F29"/>
  <c r="BN28"/>
  <c r="BM28"/>
  <c r="F28"/>
  <c r="BN27"/>
  <c r="BM27"/>
  <c r="F27"/>
  <c r="BN26"/>
  <c r="BM26"/>
  <c r="F26"/>
  <c r="BN25"/>
  <c r="BM25"/>
  <c r="F25"/>
  <c r="BN24"/>
  <c r="BM24"/>
  <c r="F24"/>
  <c r="BN23"/>
  <c r="BM23"/>
  <c r="F23"/>
  <c r="BN22"/>
  <c r="BM22"/>
  <c r="F22"/>
  <c r="BN21"/>
  <c r="BM21"/>
  <c r="F21"/>
  <c r="BN20"/>
  <c r="BM20"/>
  <c r="F20"/>
  <c r="BN19"/>
  <c r="BM19"/>
  <c r="F19"/>
  <c r="BN18"/>
  <c r="BM18"/>
  <c r="F18"/>
  <c r="BN17"/>
  <c r="BM17"/>
  <c r="F17"/>
  <c r="BN16"/>
  <c r="BM16"/>
  <c r="F16"/>
  <c r="BN15"/>
  <c r="BM15"/>
  <c r="F15"/>
  <c r="BN14"/>
  <c r="BM14"/>
  <c r="F14"/>
  <c r="BN13"/>
  <c r="BM13"/>
  <c r="F13"/>
  <c r="BN12"/>
  <c r="BM12"/>
  <c r="F12"/>
  <c r="BN11"/>
  <c r="BM11"/>
  <c r="F11"/>
  <c r="BN10"/>
  <c r="BM10"/>
  <c r="BN9"/>
  <c r="BM9"/>
  <c r="BN8"/>
  <c r="BM8"/>
  <c r="BN7"/>
  <c r="BM7"/>
  <c r="BN6"/>
  <c r="BM6"/>
  <c r="BN5"/>
  <c r="BM5"/>
  <c r="BN4"/>
  <c r="BM4"/>
  <c r="BL2"/>
  <c r="BI2"/>
  <c r="BH2"/>
  <c r="BG2"/>
  <c r="BF2"/>
  <c r="BE2"/>
  <c r="BD2"/>
  <c r="BC2"/>
  <c r="BA2"/>
  <c r="AZ2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F152" i="33" l="1"/>
  <c r="F148"/>
  <c r="BM151" i="23"/>
  <c r="BM151" i="25"/>
  <c r="P8" i="33"/>
  <c r="P4"/>
  <c r="F120"/>
  <c r="F116"/>
  <c r="F132"/>
  <c r="F136"/>
  <c r="BN151" i="23"/>
  <c r="F104" i="33"/>
  <c r="F100"/>
  <c r="BN151" i="25"/>
  <c r="M94" i="33"/>
  <c r="D155"/>
  <c r="C153"/>
  <c r="D151"/>
  <c r="D149"/>
  <c r="E147"/>
  <c r="E156"/>
  <c r="D150"/>
  <c r="E152"/>
  <c r="E155"/>
  <c r="D153"/>
  <c r="E151"/>
  <c r="E149"/>
  <c r="C148"/>
  <c r="C152"/>
  <c r="D146"/>
  <c r="D154"/>
  <c r="E146"/>
  <c r="D157"/>
  <c r="C147"/>
  <c r="C156"/>
  <c r="E153"/>
  <c r="D156"/>
  <c r="C150"/>
  <c r="D148"/>
  <c r="D152"/>
  <c r="E148"/>
  <c r="E150"/>
  <c r="E157"/>
  <c r="C155"/>
  <c r="C151"/>
  <c r="C149"/>
  <c r="D147"/>
  <c r="C146"/>
  <c r="C154"/>
  <c r="C157"/>
  <c r="E154"/>
  <c r="M12"/>
  <c r="O9"/>
  <c r="N8"/>
  <c r="O2"/>
  <c r="O8"/>
  <c r="O13"/>
  <c r="N3"/>
  <c r="M9"/>
  <c r="O3"/>
  <c r="N12"/>
  <c r="M4"/>
  <c r="M2"/>
  <c r="N10"/>
  <c r="N13"/>
  <c r="M7"/>
  <c r="O12"/>
  <c r="M10"/>
  <c r="M8"/>
  <c r="M6"/>
  <c r="N4"/>
  <c r="N2"/>
  <c r="N6"/>
  <c r="O6"/>
  <c r="N7"/>
  <c r="O11"/>
  <c r="N9"/>
  <c r="O7"/>
  <c r="O5"/>
  <c r="M13"/>
  <c r="O4"/>
  <c r="O10"/>
  <c r="M3"/>
  <c r="M11"/>
  <c r="M5"/>
  <c r="N11"/>
  <c r="N5"/>
  <c r="M158"/>
  <c r="M142"/>
  <c r="M126"/>
  <c r="M110"/>
  <c r="M78"/>
  <c r="M62"/>
  <c r="N142"/>
  <c r="O78"/>
  <c r="O126"/>
  <c r="N94"/>
  <c r="O62"/>
  <c r="O94"/>
  <c r="N158"/>
  <c r="N30"/>
  <c r="O30"/>
  <c r="O110"/>
  <c r="N126"/>
  <c r="O142"/>
  <c r="N110"/>
  <c r="O158"/>
  <c r="N78"/>
  <c r="N62"/>
  <c r="C130"/>
  <c r="D140"/>
  <c r="C132"/>
  <c r="C138"/>
  <c r="C134"/>
  <c r="D130"/>
  <c r="C141"/>
  <c r="E132"/>
  <c r="D141"/>
  <c r="E138"/>
  <c r="E136"/>
  <c r="E134"/>
  <c r="C131"/>
  <c r="E141"/>
  <c r="C139"/>
  <c r="C135"/>
  <c r="C133"/>
  <c r="D131"/>
  <c r="D134"/>
  <c r="D139"/>
  <c r="C137"/>
  <c r="D135"/>
  <c r="D133"/>
  <c r="E131"/>
  <c r="E139"/>
  <c r="D137"/>
  <c r="E135"/>
  <c r="E133"/>
  <c r="D136"/>
  <c r="C140"/>
  <c r="E137"/>
  <c r="E140"/>
  <c r="C136"/>
  <c r="D132"/>
  <c r="D138"/>
  <c r="E130"/>
  <c r="M30"/>
  <c r="E125"/>
  <c r="C123"/>
  <c r="C119"/>
  <c r="C117"/>
  <c r="D115"/>
  <c r="C121"/>
  <c r="D117"/>
  <c r="D121"/>
  <c r="C124"/>
  <c r="E121"/>
  <c r="D124"/>
  <c r="C116"/>
  <c r="E119"/>
  <c r="E124"/>
  <c r="C122"/>
  <c r="C120"/>
  <c r="C118"/>
  <c r="D116"/>
  <c r="D114"/>
  <c r="C125"/>
  <c r="D122"/>
  <c r="D120"/>
  <c r="D118"/>
  <c r="E116"/>
  <c r="E114"/>
  <c r="E123"/>
  <c r="D125"/>
  <c r="E122"/>
  <c r="E120"/>
  <c r="E118"/>
  <c r="C115"/>
  <c r="C114"/>
  <c r="D123"/>
  <c r="D119"/>
  <c r="E115"/>
  <c r="E117"/>
  <c r="BM151" i="10"/>
  <c r="BN151"/>
  <c r="BL152" i="22"/>
  <c r="BK152"/>
  <c r="BJ152"/>
  <c r="BI152"/>
  <c r="BH152"/>
  <c r="BG152"/>
  <c r="BF152"/>
  <c r="BE152"/>
  <c r="BD152"/>
  <c r="BC152"/>
  <c r="BA152"/>
  <c r="AZ152"/>
  <c r="AY152"/>
  <c r="AX152"/>
  <c r="AW152"/>
  <c r="AV152"/>
  <c r="AU152"/>
  <c r="AT152"/>
  <c r="AS152"/>
  <c r="AR152"/>
  <c r="AQ152"/>
  <c r="AP152"/>
  <c r="AO152"/>
  <c r="AN152"/>
  <c r="AM152"/>
  <c r="AL152"/>
  <c r="AK152"/>
  <c r="AJ152"/>
  <c r="AI152"/>
  <c r="AH152"/>
  <c r="AG152"/>
  <c r="AF152"/>
  <c r="AE152"/>
  <c r="AD152"/>
  <c r="AC152"/>
  <c r="AB152"/>
  <c r="AA152"/>
  <c r="Z152"/>
  <c r="Y152"/>
  <c r="X152"/>
  <c r="W152"/>
  <c r="V152"/>
  <c r="U152"/>
  <c r="T152"/>
  <c r="S152"/>
  <c r="R152"/>
  <c r="Q152"/>
  <c r="P152"/>
  <c r="O152"/>
  <c r="N152"/>
  <c r="M152"/>
  <c r="L152"/>
  <c r="K152"/>
  <c r="J152"/>
  <c r="I152"/>
  <c r="H152"/>
  <c r="G152"/>
  <c r="BL151"/>
  <c r="BK151"/>
  <c r="BJ151"/>
  <c r="BI151"/>
  <c r="BH151"/>
  <c r="BG151"/>
  <c r="BF151"/>
  <c r="BE151"/>
  <c r="BD151"/>
  <c r="BC151"/>
  <c r="BA151"/>
  <c r="AZ151"/>
  <c r="AY151"/>
  <c r="AX151"/>
  <c r="AW151"/>
  <c r="AV151"/>
  <c r="AU151"/>
  <c r="AT151"/>
  <c r="AS151"/>
  <c r="AR151"/>
  <c r="AQ151"/>
  <c r="AP151"/>
  <c r="AO151"/>
  <c r="AN151"/>
  <c r="AM151"/>
  <c r="AL151"/>
  <c r="AK151"/>
  <c r="AJ151"/>
  <c r="AI151"/>
  <c r="AH151"/>
  <c r="AG151"/>
  <c r="AF151"/>
  <c r="AE151"/>
  <c r="AD151"/>
  <c r="AC151"/>
  <c r="AB151"/>
  <c r="AA151"/>
  <c r="Z151"/>
  <c r="Y151"/>
  <c r="X151"/>
  <c r="W151"/>
  <c r="V151"/>
  <c r="U151"/>
  <c r="T151"/>
  <c r="S151"/>
  <c r="R151"/>
  <c r="Q151"/>
  <c r="P151"/>
  <c r="O151"/>
  <c r="N151"/>
  <c r="M151"/>
  <c r="L151"/>
  <c r="K151"/>
  <c r="J151"/>
  <c r="I151"/>
  <c r="H151"/>
  <c r="G151"/>
  <c r="BN150"/>
  <c r="BM150"/>
  <c r="F150"/>
  <c r="BN149"/>
  <c r="BM149"/>
  <c r="F149"/>
  <c r="BN148"/>
  <c r="BM148"/>
  <c r="F148"/>
  <c r="BN147"/>
  <c r="BM147"/>
  <c r="F147"/>
  <c r="BN146"/>
  <c r="BM146"/>
  <c r="F146"/>
  <c r="BN145"/>
  <c r="BM145"/>
  <c r="F145"/>
  <c r="BN144"/>
  <c r="BM144"/>
  <c r="F144"/>
  <c r="BN143"/>
  <c r="BM143"/>
  <c r="F143"/>
  <c r="BN142"/>
  <c r="BM142"/>
  <c r="F142"/>
  <c r="BN141"/>
  <c r="BM141"/>
  <c r="F141"/>
  <c r="BN140"/>
  <c r="BM140"/>
  <c r="F140"/>
  <c r="BN139"/>
  <c r="BM139"/>
  <c r="F139"/>
  <c r="BN138"/>
  <c r="BM138"/>
  <c r="F138"/>
  <c r="BN137"/>
  <c r="BM137"/>
  <c r="F137"/>
  <c r="BN136"/>
  <c r="BM136"/>
  <c r="F136"/>
  <c r="BN135"/>
  <c r="BM135"/>
  <c r="F135"/>
  <c r="BN134"/>
  <c r="BM134"/>
  <c r="F134"/>
  <c r="BN133"/>
  <c r="BM133"/>
  <c r="F133"/>
  <c r="BN132"/>
  <c r="BM132"/>
  <c r="F132"/>
  <c r="BN131"/>
  <c r="BM131"/>
  <c r="F131"/>
  <c r="BN130"/>
  <c r="BM130"/>
  <c r="F130"/>
  <c r="BN129"/>
  <c r="BM129"/>
  <c r="F129"/>
  <c r="BN128"/>
  <c r="BM128"/>
  <c r="F128"/>
  <c r="BN127"/>
  <c r="BM127"/>
  <c r="F127"/>
  <c r="BN126"/>
  <c r="BM126"/>
  <c r="F126"/>
  <c r="BN125"/>
  <c r="BM125"/>
  <c r="F125"/>
  <c r="BN124"/>
  <c r="BM124"/>
  <c r="F124"/>
  <c r="BN123"/>
  <c r="BM123"/>
  <c r="F123"/>
  <c r="BN122"/>
  <c r="BM122"/>
  <c r="F122"/>
  <c r="BN121"/>
  <c r="BM121"/>
  <c r="F121"/>
  <c r="BN120"/>
  <c r="BM120"/>
  <c r="F120"/>
  <c r="BN119"/>
  <c r="BM119"/>
  <c r="F119"/>
  <c r="BN118"/>
  <c r="BM118"/>
  <c r="F118"/>
  <c r="BN117"/>
  <c r="BM117"/>
  <c r="F117"/>
  <c r="BN116"/>
  <c r="BM116"/>
  <c r="F116"/>
  <c r="BN115"/>
  <c r="BM115"/>
  <c r="F115"/>
  <c r="BN114"/>
  <c r="BM114"/>
  <c r="F114"/>
  <c r="BN113"/>
  <c r="BM113"/>
  <c r="F113"/>
  <c r="BN112"/>
  <c r="BM112"/>
  <c r="F112"/>
  <c r="BN111"/>
  <c r="BM111"/>
  <c r="F111"/>
  <c r="BN110"/>
  <c r="BM110"/>
  <c r="F110"/>
  <c r="BN109"/>
  <c r="BM109"/>
  <c r="F109"/>
  <c r="BN108"/>
  <c r="BM108"/>
  <c r="F108"/>
  <c r="BN107"/>
  <c r="BM107"/>
  <c r="F107"/>
  <c r="BN106"/>
  <c r="BM106"/>
  <c r="F106"/>
  <c r="BN105"/>
  <c r="BM105"/>
  <c r="F105"/>
  <c r="BN104"/>
  <c r="BM104"/>
  <c r="F104"/>
  <c r="BN103"/>
  <c r="BM103"/>
  <c r="F103"/>
  <c r="BN102"/>
  <c r="BM102"/>
  <c r="F102"/>
  <c r="BN101"/>
  <c r="BM101"/>
  <c r="F101"/>
  <c r="BN100"/>
  <c r="BM100"/>
  <c r="F100"/>
  <c r="BN99"/>
  <c r="BM99"/>
  <c r="F99"/>
  <c r="BN98"/>
  <c r="BM98"/>
  <c r="F98"/>
  <c r="BN97"/>
  <c r="BM97"/>
  <c r="F97"/>
  <c r="BN96"/>
  <c r="BM96"/>
  <c r="F96"/>
  <c r="BN95"/>
  <c r="BM95"/>
  <c r="F95"/>
  <c r="BN94"/>
  <c r="BM94"/>
  <c r="F94"/>
  <c r="BN93"/>
  <c r="BM93"/>
  <c r="F93"/>
  <c r="BN92"/>
  <c r="BM92"/>
  <c r="F92"/>
  <c r="BN91"/>
  <c r="BM91"/>
  <c r="F91"/>
  <c r="BN90"/>
  <c r="BM90"/>
  <c r="F90"/>
  <c r="BN89"/>
  <c r="BM89"/>
  <c r="F89"/>
  <c r="BN88"/>
  <c r="BM88"/>
  <c r="F88"/>
  <c r="BN87"/>
  <c r="BM87"/>
  <c r="F87"/>
  <c r="BN86"/>
  <c r="BM86"/>
  <c r="F86"/>
  <c r="BN85"/>
  <c r="BM85"/>
  <c r="F85"/>
  <c r="BN84"/>
  <c r="BM84"/>
  <c r="F84"/>
  <c r="BN83"/>
  <c r="BM83"/>
  <c r="F83"/>
  <c r="BN82"/>
  <c r="BM82"/>
  <c r="F82"/>
  <c r="BN81"/>
  <c r="BM81"/>
  <c r="F81"/>
  <c r="BN80"/>
  <c r="BM80"/>
  <c r="F80"/>
  <c r="BN79"/>
  <c r="BM79"/>
  <c r="F79"/>
  <c r="BN78"/>
  <c r="BM78"/>
  <c r="F78"/>
  <c r="BN77"/>
  <c r="BM77"/>
  <c r="F77"/>
  <c r="BN76"/>
  <c r="BM76"/>
  <c r="F76"/>
  <c r="BN75"/>
  <c r="BM75"/>
  <c r="F75"/>
  <c r="BN74"/>
  <c r="BM74"/>
  <c r="F74"/>
  <c r="BN73"/>
  <c r="BM73"/>
  <c r="F73"/>
  <c r="BN72"/>
  <c r="BM72"/>
  <c r="F72"/>
  <c r="BN71"/>
  <c r="BM71"/>
  <c r="F71"/>
  <c r="BN70"/>
  <c r="BM70"/>
  <c r="F70"/>
  <c r="BN69"/>
  <c r="BM69"/>
  <c r="F69"/>
  <c r="BN68"/>
  <c r="BM68"/>
  <c r="F68"/>
  <c r="BN67"/>
  <c r="BM67"/>
  <c r="F67"/>
  <c r="BN66"/>
  <c r="BM66"/>
  <c r="F66"/>
  <c r="BN65"/>
  <c r="BM65"/>
  <c r="F65"/>
  <c r="BN64"/>
  <c r="BM64"/>
  <c r="F64"/>
  <c r="BN63"/>
  <c r="BM63"/>
  <c r="F63"/>
  <c r="BN62"/>
  <c r="BM62"/>
  <c r="F62"/>
  <c r="BN61"/>
  <c r="BM61"/>
  <c r="F61"/>
  <c r="BN60"/>
  <c r="BM60"/>
  <c r="F60"/>
  <c r="BN59"/>
  <c r="BM59"/>
  <c r="F59"/>
  <c r="BN58"/>
  <c r="BM58"/>
  <c r="F58"/>
  <c r="BN57"/>
  <c r="BM57"/>
  <c r="F57"/>
  <c r="BN56"/>
  <c r="BM56"/>
  <c r="F56"/>
  <c r="BN55"/>
  <c r="BM55"/>
  <c r="F55"/>
  <c r="BN54"/>
  <c r="BM54"/>
  <c r="F54"/>
  <c r="BN53"/>
  <c r="BM53"/>
  <c r="F53"/>
  <c r="BN52"/>
  <c r="BM52"/>
  <c r="F52"/>
  <c r="BN51"/>
  <c r="BM51"/>
  <c r="F51"/>
  <c r="BN50"/>
  <c r="BM50"/>
  <c r="F50"/>
  <c r="BN49"/>
  <c r="BM49"/>
  <c r="F49"/>
  <c r="BN48"/>
  <c r="BM48"/>
  <c r="F48"/>
  <c r="BN47"/>
  <c r="BM47"/>
  <c r="F47"/>
  <c r="BN46"/>
  <c r="BM46"/>
  <c r="F46"/>
  <c r="BN45"/>
  <c r="BM45"/>
  <c r="F45"/>
  <c r="BN44"/>
  <c r="BM44"/>
  <c r="F44"/>
  <c r="BN43"/>
  <c r="BM43"/>
  <c r="F43"/>
  <c r="BN42"/>
  <c r="BM42"/>
  <c r="F42"/>
  <c r="BN41"/>
  <c r="BM41"/>
  <c r="F41"/>
  <c r="BN40"/>
  <c r="BM40"/>
  <c r="F40"/>
  <c r="BN39"/>
  <c r="BM39"/>
  <c r="F39"/>
  <c r="BN38"/>
  <c r="BM38"/>
  <c r="F38"/>
  <c r="BN37"/>
  <c r="BM37"/>
  <c r="F37"/>
  <c r="BN36"/>
  <c r="BM36"/>
  <c r="F36"/>
  <c r="BN35"/>
  <c r="BM35"/>
  <c r="F35"/>
  <c r="BN34"/>
  <c r="BM34"/>
  <c r="F34"/>
  <c r="BN33"/>
  <c r="BM33"/>
  <c r="F33"/>
  <c r="BN32"/>
  <c r="BM32"/>
  <c r="F32"/>
  <c r="BN31"/>
  <c r="BM31"/>
  <c r="F31"/>
  <c r="BN30"/>
  <c r="BM30"/>
  <c r="F30"/>
  <c r="BN29"/>
  <c r="BM29"/>
  <c r="F29"/>
  <c r="BN28"/>
  <c r="BM28"/>
  <c r="F28"/>
  <c r="BN27"/>
  <c r="BM27"/>
  <c r="F27"/>
  <c r="BN26"/>
  <c r="BM26"/>
  <c r="F26"/>
  <c r="BN25"/>
  <c r="BM25"/>
  <c r="F25"/>
  <c r="BN24"/>
  <c r="BM24"/>
  <c r="F24"/>
  <c r="BN23"/>
  <c r="BM23"/>
  <c r="F23"/>
  <c r="BN22"/>
  <c r="BM22"/>
  <c r="F22"/>
  <c r="BN21"/>
  <c r="BM21"/>
  <c r="F21"/>
  <c r="BN20"/>
  <c r="BM20"/>
  <c r="F20"/>
  <c r="BN19"/>
  <c r="BM19"/>
  <c r="F19"/>
  <c r="BN18"/>
  <c r="BM18"/>
  <c r="F18"/>
  <c r="BN17"/>
  <c r="BM17"/>
  <c r="F17"/>
  <c r="BN16"/>
  <c r="BM16"/>
  <c r="F16"/>
  <c r="BN15"/>
  <c r="BM15"/>
  <c r="F15"/>
  <c r="BN14"/>
  <c r="BM14"/>
  <c r="F14"/>
  <c r="BN13"/>
  <c r="BM13"/>
  <c r="F13"/>
  <c r="BN12"/>
  <c r="BM12"/>
  <c r="F12"/>
  <c r="BN11"/>
  <c r="BM11"/>
  <c r="F11"/>
  <c r="BN10"/>
  <c r="BM10"/>
  <c r="F10"/>
  <c r="BN9"/>
  <c r="BM9"/>
  <c r="F9"/>
  <c r="BN8"/>
  <c r="BM8"/>
  <c r="F8"/>
  <c r="BN7"/>
  <c r="BM7"/>
  <c r="F7"/>
  <c r="BN6"/>
  <c r="BM6"/>
  <c r="F6"/>
  <c r="BN5"/>
  <c r="BM5"/>
  <c r="F5"/>
  <c r="BN4"/>
  <c r="BM4"/>
  <c r="F4"/>
  <c r="BL2"/>
  <c r="BK2"/>
  <c r="BJ2"/>
  <c r="BI2"/>
  <c r="BH2"/>
  <c r="BG2"/>
  <c r="BF2"/>
  <c r="BE2"/>
  <c r="BD2"/>
  <c r="BC2"/>
  <c r="BA2"/>
  <c r="AZ2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BL152" i="16"/>
  <c r="BK152"/>
  <c r="BJ152"/>
  <c r="BI152"/>
  <c r="BH152"/>
  <c r="BG152"/>
  <c r="BF152"/>
  <c r="BE152"/>
  <c r="BD152"/>
  <c r="BC152"/>
  <c r="BA152"/>
  <c r="AZ152"/>
  <c r="AY152"/>
  <c r="AX152"/>
  <c r="AW152"/>
  <c r="AV152"/>
  <c r="AU152"/>
  <c r="AT152"/>
  <c r="AS152"/>
  <c r="AR152"/>
  <c r="AQ152"/>
  <c r="AP152"/>
  <c r="AO152"/>
  <c r="AN152"/>
  <c r="AM152"/>
  <c r="AL152"/>
  <c r="AK152"/>
  <c r="AJ152"/>
  <c r="AI152"/>
  <c r="AH152"/>
  <c r="AG152"/>
  <c r="AF152"/>
  <c r="AE152"/>
  <c r="AD152"/>
  <c r="AC152"/>
  <c r="AB152"/>
  <c r="AA152"/>
  <c r="Z152"/>
  <c r="Y152"/>
  <c r="X152"/>
  <c r="W152"/>
  <c r="V152"/>
  <c r="U152"/>
  <c r="T152"/>
  <c r="S152"/>
  <c r="R152"/>
  <c r="Q152"/>
  <c r="P152"/>
  <c r="O152"/>
  <c r="N152"/>
  <c r="M152"/>
  <c r="L152"/>
  <c r="K152"/>
  <c r="J152"/>
  <c r="I152"/>
  <c r="H152"/>
  <c r="G152"/>
  <c r="BL151"/>
  <c r="BK151"/>
  <c r="BJ151"/>
  <c r="BI151"/>
  <c r="BH151"/>
  <c r="BG151"/>
  <c r="BF151"/>
  <c r="BE151"/>
  <c r="BD151"/>
  <c r="BC151"/>
  <c r="BA151"/>
  <c r="AZ151"/>
  <c r="AY151"/>
  <c r="AX151"/>
  <c r="AW151"/>
  <c r="AV151"/>
  <c r="AU151"/>
  <c r="AT151"/>
  <c r="AS151"/>
  <c r="AR151"/>
  <c r="AQ151"/>
  <c r="AP151"/>
  <c r="AO151"/>
  <c r="AN151"/>
  <c r="AM151"/>
  <c r="AL151"/>
  <c r="AK151"/>
  <c r="AJ151"/>
  <c r="AI151"/>
  <c r="AH151"/>
  <c r="AG151"/>
  <c r="AF151"/>
  <c r="AE151"/>
  <c r="AD151"/>
  <c r="AC151"/>
  <c r="AB151"/>
  <c r="AA151"/>
  <c r="Z151"/>
  <c r="Y151"/>
  <c r="X151"/>
  <c r="W151"/>
  <c r="V151"/>
  <c r="U151"/>
  <c r="T151"/>
  <c r="S151"/>
  <c r="R151"/>
  <c r="Q151"/>
  <c r="P151"/>
  <c r="O151"/>
  <c r="N151"/>
  <c r="M151"/>
  <c r="L151"/>
  <c r="K151"/>
  <c r="J151"/>
  <c r="I151"/>
  <c r="H151"/>
  <c r="G151"/>
  <c r="BN150"/>
  <c r="BM150"/>
  <c r="F150"/>
  <c r="BN149"/>
  <c r="BM149"/>
  <c r="F149"/>
  <c r="BN148"/>
  <c r="BM148"/>
  <c r="F148"/>
  <c r="BN147"/>
  <c r="BM147"/>
  <c r="F147"/>
  <c r="BN146"/>
  <c r="BM146"/>
  <c r="F146"/>
  <c r="BN145"/>
  <c r="BM145"/>
  <c r="F145"/>
  <c r="BN144"/>
  <c r="BM144"/>
  <c r="F144"/>
  <c r="BN143"/>
  <c r="BM143"/>
  <c r="F143"/>
  <c r="BN142"/>
  <c r="BM142"/>
  <c r="F142"/>
  <c r="BN141"/>
  <c r="BM141"/>
  <c r="F141"/>
  <c r="BN140"/>
  <c r="BM140"/>
  <c r="F140"/>
  <c r="BN139"/>
  <c r="BM139"/>
  <c r="F139"/>
  <c r="BN138"/>
  <c r="BM138"/>
  <c r="F138"/>
  <c r="BN137"/>
  <c r="BM137"/>
  <c r="F137"/>
  <c r="BN136"/>
  <c r="BM136"/>
  <c r="F136"/>
  <c r="BN135"/>
  <c r="BM135"/>
  <c r="F135"/>
  <c r="BN134"/>
  <c r="BM134"/>
  <c r="F134"/>
  <c r="BN133"/>
  <c r="BM133"/>
  <c r="F133"/>
  <c r="BN132"/>
  <c r="BM132"/>
  <c r="F132"/>
  <c r="BN131"/>
  <c r="BM131"/>
  <c r="F131"/>
  <c r="BN130"/>
  <c r="BM130"/>
  <c r="F130"/>
  <c r="BN129"/>
  <c r="BM129"/>
  <c r="F129"/>
  <c r="BN128"/>
  <c r="BM128"/>
  <c r="F128"/>
  <c r="BN127"/>
  <c r="BM127"/>
  <c r="F127"/>
  <c r="BN126"/>
  <c r="BM126"/>
  <c r="F126"/>
  <c r="BN125"/>
  <c r="BM125"/>
  <c r="F125"/>
  <c r="BN124"/>
  <c r="BM124"/>
  <c r="F124"/>
  <c r="BN123"/>
  <c r="BM123"/>
  <c r="F123"/>
  <c r="BN122"/>
  <c r="BM122"/>
  <c r="F122"/>
  <c r="BN121"/>
  <c r="BM121"/>
  <c r="F121"/>
  <c r="BN120"/>
  <c r="BM120"/>
  <c r="F120"/>
  <c r="BN119"/>
  <c r="BM119"/>
  <c r="F119"/>
  <c r="BN118"/>
  <c r="BM118"/>
  <c r="F118"/>
  <c r="BN117"/>
  <c r="BM117"/>
  <c r="F117"/>
  <c r="BN116"/>
  <c r="BM116"/>
  <c r="F116"/>
  <c r="BN115"/>
  <c r="BM115"/>
  <c r="F115"/>
  <c r="BN114"/>
  <c r="BM114"/>
  <c r="F114"/>
  <c r="BN113"/>
  <c r="BM113"/>
  <c r="F113"/>
  <c r="BN112"/>
  <c r="BM112"/>
  <c r="F112"/>
  <c r="BN111"/>
  <c r="BM111"/>
  <c r="F111"/>
  <c r="BN110"/>
  <c r="BM110"/>
  <c r="F110"/>
  <c r="BN109"/>
  <c r="BM109"/>
  <c r="F109"/>
  <c r="BN108"/>
  <c r="BM108"/>
  <c r="F108"/>
  <c r="BN107"/>
  <c r="BM107"/>
  <c r="F107"/>
  <c r="BN106"/>
  <c r="BM106"/>
  <c r="F106"/>
  <c r="BN105"/>
  <c r="BM105"/>
  <c r="F105"/>
  <c r="BN104"/>
  <c r="BM104"/>
  <c r="F104"/>
  <c r="BN103"/>
  <c r="BM103"/>
  <c r="F103"/>
  <c r="BN102"/>
  <c r="BM102"/>
  <c r="F102"/>
  <c r="BN101"/>
  <c r="BM101"/>
  <c r="F101"/>
  <c r="BN100"/>
  <c r="BM100"/>
  <c r="F100"/>
  <c r="BN99"/>
  <c r="BM99"/>
  <c r="F99"/>
  <c r="BN98"/>
  <c r="BM98"/>
  <c r="F98"/>
  <c r="BN97"/>
  <c r="BM97"/>
  <c r="F97"/>
  <c r="BN96"/>
  <c r="BM96"/>
  <c r="F96"/>
  <c r="BN95"/>
  <c r="BM95"/>
  <c r="F95"/>
  <c r="BN94"/>
  <c r="BM94"/>
  <c r="F94"/>
  <c r="BN93"/>
  <c r="BM93"/>
  <c r="F93"/>
  <c r="BN92"/>
  <c r="BM92"/>
  <c r="F92"/>
  <c r="BN91"/>
  <c r="BM91"/>
  <c r="F91"/>
  <c r="BN90"/>
  <c r="BM90"/>
  <c r="F90"/>
  <c r="BN89"/>
  <c r="BM89"/>
  <c r="F89"/>
  <c r="BN88"/>
  <c r="BM88"/>
  <c r="F88"/>
  <c r="BN87"/>
  <c r="BM87"/>
  <c r="F87"/>
  <c r="BN86"/>
  <c r="BM86"/>
  <c r="F86"/>
  <c r="BN85"/>
  <c r="BM85"/>
  <c r="F85"/>
  <c r="BN84"/>
  <c r="BM84"/>
  <c r="F84"/>
  <c r="BN83"/>
  <c r="BM83"/>
  <c r="F83"/>
  <c r="BN82"/>
  <c r="BM82"/>
  <c r="F82"/>
  <c r="BN81"/>
  <c r="BM81"/>
  <c r="F81"/>
  <c r="BN80"/>
  <c r="BM80"/>
  <c r="F80"/>
  <c r="BN79"/>
  <c r="BM79"/>
  <c r="F79"/>
  <c r="BN78"/>
  <c r="BM78"/>
  <c r="F78"/>
  <c r="BN77"/>
  <c r="BM77"/>
  <c r="F77"/>
  <c r="BN76"/>
  <c r="BM76"/>
  <c r="F76"/>
  <c r="BN75"/>
  <c r="BM75"/>
  <c r="F75"/>
  <c r="BN74"/>
  <c r="BM74"/>
  <c r="F74"/>
  <c r="BN73"/>
  <c r="BM73"/>
  <c r="F73"/>
  <c r="BN72"/>
  <c r="BM72"/>
  <c r="F72"/>
  <c r="BN71"/>
  <c r="BM71"/>
  <c r="F71"/>
  <c r="BN70"/>
  <c r="BM70"/>
  <c r="F70"/>
  <c r="BN69"/>
  <c r="BM69"/>
  <c r="F69"/>
  <c r="BN68"/>
  <c r="BM68"/>
  <c r="F68"/>
  <c r="BN67"/>
  <c r="BM67"/>
  <c r="F67"/>
  <c r="BN66"/>
  <c r="BM66"/>
  <c r="F66"/>
  <c r="BN65"/>
  <c r="BM65"/>
  <c r="F65"/>
  <c r="BN64"/>
  <c r="BM64"/>
  <c r="F64"/>
  <c r="BN63"/>
  <c r="BM63"/>
  <c r="F63"/>
  <c r="BN62"/>
  <c r="BM62"/>
  <c r="F62"/>
  <c r="BN61"/>
  <c r="BM61"/>
  <c r="F61"/>
  <c r="BN60"/>
  <c r="BM60"/>
  <c r="F60"/>
  <c r="BN59"/>
  <c r="BM59"/>
  <c r="F59"/>
  <c r="BN58"/>
  <c r="BM58"/>
  <c r="F58"/>
  <c r="BN57"/>
  <c r="BM57"/>
  <c r="F57"/>
  <c r="BN56"/>
  <c r="BM56"/>
  <c r="F56"/>
  <c r="BN55"/>
  <c r="BM55"/>
  <c r="F55"/>
  <c r="BN54"/>
  <c r="BM54"/>
  <c r="F54"/>
  <c r="BN53"/>
  <c r="BM53"/>
  <c r="F53"/>
  <c r="BN52"/>
  <c r="BM52"/>
  <c r="F52"/>
  <c r="BN51"/>
  <c r="BM51"/>
  <c r="F51"/>
  <c r="BN50"/>
  <c r="BM50"/>
  <c r="F50"/>
  <c r="BN49"/>
  <c r="BM49"/>
  <c r="F49"/>
  <c r="BN48"/>
  <c r="BM48"/>
  <c r="F48"/>
  <c r="BN47"/>
  <c r="BM47"/>
  <c r="F47"/>
  <c r="BN46"/>
  <c r="BM46"/>
  <c r="F46"/>
  <c r="BN45"/>
  <c r="BM45"/>
  <c r="F45"/>
  <c r="BN44"/>
  <c r="BM44"/>
  <c r="F44"/>
  <c r="BN43"/>
  <c r="BM43"/>
  <c r="F43"/>
  <c r="BN42"/>
  <c r="BM42"/>
  <c r="F42"/>
  <c r="BN41"/>
  <c r="BM41"/>
  <c r="F41"/>
  <c r="BN40"/>
  <c r="BM40"/>
  <c r="F40"/>
  <c r="BN39"/>
  <c r="BM39"/>
  <c r="F39"/>
  <c r="BN38"/>
  <c r="BM38"/>
  <c r="F38"/>
  <c r="BN37"/>
  <c r="BM37"/>
  <c r="F37"/>
  <c r="BN36"/>
  <c r="BM36"/>
  <c r="F36"/>
  <c r="BN35"/>
  <c r="BM35"/>
  <c r="F35"/>
  <c r="BN34"/>
  <c r="BM34"/>
  <c r="F34"/>
  <c r="BN33"/>
  <c r="BM33"/>
  <c r="F33"/>
  <c r="BN32"/>
  <c r="BM32"/>
  <c r="F32"/>
  <c r="BN31"/>
  <c r="BM31"/>
  <c r="F31"/>
  <c r="BN30"/>
  <c r="BM30"/>
  <c r="F30"/>
  <c r="BN29"/>
  <c r="BM29"/>
  <c r="F29"/>
  <c r="BN28"/>
  <c r="BM28"/>
  <c r="F28"/>
  <c r="BN27"/>
  <c r="BM27"/>
  <c r="F27"/>
  <c r="BN26"/>
  <c r="BM26"/>
  <c r="F26"/>
  <c r="BN25"/>
  <c r="BM25"/>
  <c r="F25"/>
  <c r="BN24"/>
  <c r="BM24"/>
  <c r="F24"/>
  <c r="BN23"/>
  <c r="BM23"/>
  <c r="F23"/>
  <c r="BN22"/>
  <c r="BM22"/>
  <c r="F22"/>
  <c r="BN21"/>
  <c r="BM21"/>
  <c r="F21"/>
  <c r="BN20"/>
  <c r="BM20"/>
  <c r="F20"/>
  <c r="BN19"/>
  <c r="BM19"/>
  <c r="F19"/>
  <c r="BN18"/>
  <c r="BM18"/>
  <c r="F18"/>
  <c r="BN17"/>
  <c r="BM17"/>
  <c r="F17"/>
  <c r="BN16"/>
  <c r="BM16"/>
  <c r="F16"/>
  <c r="BN15"/>
  <c r="BM15"/>
  <c r="F15"/>
  <c r="BN14"/>
  <c r="BM14"/>
  <c r="F14"/>
  <c r="BN13"/>
  <c r="BM13"/>
  <c r="F13"/>
  <c r="BN12"/>
  <c r="BM12"/>
  <c r="F12"/>
  <c r="BN11"/>
  <c r="BM11"/>
  <c r="F11"/>
  <c r="BN10"/>
  <c r="BM10"/>
  <c r="F10"/>
  <c r="BN9"/>
  <c r="BM9"/>
  <c r="F9"/>
  <c r="BN8"/>
  <c r="BM8"/>
  <c r="F8"/>
  <c r="BN7"/>
  <c r="BM7"/>
  <c r="F7"/>
  <c r="BN6"/>
  <c r="BM6"/>
  <c r="F6"/>
  <c r="BN5"/>
  <c r="BM5"/>
  <c r="F5"/>
  <c r="BN4"/>
  <c r="BM4"/>
  <c r="F4"/>
  <c r="BL2"/>
  <c r="BK2"/>
  <c r="BJ2"/>
  <c r="BI2"/>
  <c r="BH2"/>
  <c r="BG2"/>
  <c r="BF2"/>
  <c r="BE2"/>
  <c r="BD2"/>
  <c r="BC2"/>
  <c r="BA2"/>
  <c r="AZ2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BL152" i="29"/>
  <c r="BK152"/>
  <c r="BJ152"/>
  <c r="BI152"/>
  <c r="BH152"/>
  <c r="BG152"/>
  <c r="BF152"/>
  <c r="BE152"/>
  <c r="BD152"/>
  <c r="BC152"/>
  <c r="BA152"/>
  <c r="AZ152"/>
  <c r="AY152"/>
  <c r="AX152"/>
  <c r="AW152"/>
  <c r="AV152"/>
  <c r="AU152"/>
  <c r="AT152"/>
  <c r="AS152"/>
  <c r="AR152"/>
  <c r="AQ152"/>
  <c r="AP152"/>
  <c r="AO152"/>
  <c r="AN152"/>
  <c r="AM152"/>
  <c r="AL152"/>
  <c r="AK152"/>
  <c r="AJ152"/>
  <c r="AI152"/>
  <c r="AH152"/>
  <c r="AG152"/>
  <c r="AF152"/>
  <c r="AE152"/>
  <c r="AD152"/>
  <c r="AC152"/>
  <c r="AB152"/>
  <c r="AA152"/>
  <c r="Z152"/>
  <c r="Y152"/>
  <c r="X152"/>
  <c r="W152"/>
  <c r="V152"/>
  <c r="U152"/>
  <c r="T152"/>
  <c r="S152"/>
  <c r="R152"/>
  <c r="Q152"/>
  <c r="P152"/>
  <c r="O152"/>
  <c r="N152"/>
  <c r="M152"/>
  <c r="L152"/>
  <c r="K152"/>
  <c r="J152"/>
  <c r="I152"/>
  <c r="H152"/>
  <c r="G152"/>
  <c r="BL151"/>
  <c r="BK151"/>
  <c r="BJ151"/>
  <c r="BI151"/>
  <c r="BH151"/>
  <c r="BG151"/>
  <c r="BF151"/>
  <c r="BE151"/>
  <c r="BD151"/>
  <c r="BC151"/>
  <c r="BA151"/>
  <c r="AZ151"/>
  <c r="AY151"/>
  <c r="AX151"/>
  <c r="AW151"/>
  <c r="AV151"/>
  <c r="AU151"/>
  <c r="AT151"/>
  <c r="AS151"/>
  <c r="AR151"/>
  <c r="AQ151"/>
  <c r="AP151"/>
  <c r="AO151"/>
  <c r="AN151"/>
  <c r="AM151"/>
  <c r="AL151"/>
  <c r="AK151"/>
  <c r="AJ151"/>
  <c r="AI151"/>
  <c r="AH151"/>
  <c r="AG151"/>
  <c r="AF151"/>
  <c r="AE151"/>
  <c r="AD151"/>
  <c r="AC151"/>
  <c r="AB151"/>
  <c r="AA151"/>
  <c r="Z151"/>
  <c r="Y151"/>
  <c r="X151"/>
  <c r="W151"/>
  <c r="V151"/>
  <c r="U151"/>
  <c r="T151"/>
  <c r="S151"/>
  <c r="R151"/>
  <c r="Q151"/>
  <c r="P151"/>
  <c r="O151"/>
  <c r="N151"/>
  <c r="M151"/>
  <c r="L151"/>
  <c r="K151"/>
  <c r="J151"/>
  <c r="I151"/>
  <c r="H151"/>
  <c r="G151"/>
  <c r="BN150"/>
  <c r="BM150"/>
  <c r="F150"/>
  <c r="BN149"/>
  <c r="BM149"/>
  <c r="F149"/>
  <c r="BN148"/>
  <c r="BM148"/>
  <c r="F148"/>
  <c r="BN147"/>
  <c r="BM147"/>
  <c r="F147"/>
  <c r="BN146"/>
  <c r="BM146"/>
  <c r="F146"/>
  <c r="BN145"/>
  <c r="BM145"/>
  <c r="F145"/>
  <c r="BN144"/>
  <c r="BM144"/>
  <c r="F144"/>
  <c r="BN143"/>
  <c r="BM143"/>
  <c r="F143"/>
  <c r="BN142"/>
  <c r="BM142"/>
  <c r="F142"/>
  <c r="BN141"/>
  <c r="BM141"/>
  <c r="F141"/>
  <c r="BN140"/>
  <c r="BM140"/>
  <c r="F140"/>
  <c r="BN139"/>
  <c r="BM139"/>
  <c r="F139"/>
  <c r="BN138"/>
  <c r="BM138"/>
  <c r="F138"/>
  <c r="BN137"/>
  <c r="BM137"/>
  <c r="F137"/>
  <c r="BN136"/>
  <c r="BM136"/>
  <c r="F136"/>
  <c r="BN135"/>
  <c r="BM135"/>
  <c r="F135"/>
  <c r="BN134"/>
  <c r="BM134"/>
  <c r="F134"/>
  <c r="BN133"/>
  <c r="BM133"/>
  <c r="F133"/>
  <c r="BN132"/>
  <c r="BM132"/>
  <c r="F132"/>
  <c r="BN131"/>
  <c r="BM131"/>
  <c r="F131"/>
  <c r="BN130"/>
  <c r="BM130"/>
  <c r="F130"/>
  <c r="BN129"/>
  <c r="BM129"/>
  <c r="F129"/>
  <c r="BN128"/>
  <c r="BM128"/>
  <c r="F128"/>
  <c r="BN127"/>
  <c r="BM127"/>
  <c r="F127"/>
  <c r="BN126"/>
  <c r="BM126"/>
  <c r="F126"/>
  <c r="BN125"/>
  <c r="BM125"/>
  <c r="F125"/>
  <c r="BN124"/>
  <c r="BM124"/>
  <c r="F124"/>
  <c r="BN123"/>
  <c r="BM123"/>
  <c r="F123"/>
  <c r="BN122"/>
  <c r="BM122"/>
  <c r="F122"/>
  <c r="BN121"/>
  <c r="BM121"/>
  <c r="F121"/>
  <c r="BN120"/>
  <c r="BM120"/>
  <c r="F120"/>
  <c r="BN119"/>
  <c r="BM119"/>
  <c r="F119"/>
  <c r="BN118"/>
  <c r="BM118"/>
  <c r="F118"/>
  <c r="BN117"/>
  <c r="BM117"/>
  <c r="F117"/>
  <c r="BN116"/>
  <c r="BM116"/>
  <c r="F116"/>
  <c r="BN115"/>
  <c r="BM115"/>
  <c r="F115"/>
  <c r="BN114"/>
  <c r="BM114"/>
  <c r="F114"/>
  <c r="BN113"/>
  <c r="BM113"/>
  <c r="F113"/>
  <c r="BN112"/>
  <c r="BM112"/>
  <c r="F112"/>
  <c r="BN111"/>
  <c r="BM111"/>
  <c r="F111"/>
  <c r="BN110"/>
  <c r="BM110"/>
  <c r="F110"/>
  <c r="BN109"/>
  <c r="BM109"/>
  <c r="F109"/>
  <c r="BN108"/>
  <c r="BM108"/>
  <c r="F108"/>
  <c r="BN107"/>
  <c r="BM107"/>
  <c r="F107"/>
  <c r="BN106"/>
  <c r="BM106"/>
  <c r="F106"/>
  <c r="BN105"/>
  <c r="BM105"/>
  <c r="F105"/>
  <c r="BN104"/>
  <c r="BM104"/>
  <c r="F104"/>
  <c r="BN103"/>
  <c r="BM103"/>
  <c r="F103"/>
  <c r="BN102"/>
  <c r="BM102"/>
  <c r="F102"/>
  <c r="BN101"/>
  <c r="BM101"/>
  <c r="F101"/>
  <c r="BN100"/>
  <c r="BM100"/>
  <c r="F100"/>
  <c r="BN99"/>
  <c r="BM99"/>
  <c r="F99"/>
  <c r="BN98"/>
  <c r="BM98"/>
  <c r="F98"/>
  <c r="BN97"/>
  <c r="BM97"/>
  <c r="F97"/>
  <c r="BN96"/>
  <c r="BM96"/>
  <c r="F96"/>
  <c r="BN95"/>
  <c r="BM95"/>
  <c r="F95"/>
  <c r="BN94"/>
  <c r="BM94"/>
  <c r="F94"/>
  <c r="BN93"/>
  <c r="BM93"/>
  <c r="F93"/>
  <c r="BN92"/>
  <c r="BM92"/>
  <c r="F92"/>
  <c r="BN91"/>
  <c r="BM91"/>
  <c r="F91"/>
  <c r="BN90"/>
  <c r="BM90"/>
  <c r="F90"/>
  <c r="BN89"/>
  <c r="BM89"/>
  <c r="F89"/>
  <c r="BN88"/>
  <c r="BM88"/>
  <c r="F88"/>
  <c r="BN87"/>
  <c r="BM87"/>
  <c r="F87"/>
  <c r="BN86"/>
  <c r="BM86"/>
  <c r="F86"/>
  <c r="BN85"/>
  <c r="BM85"/>
  <c r="F85"/>
  <c r="BN84"/>
  <c r="BM84"/>
  <c r="F84"/>
  <c r="BN83"/>
  <c r="BM83"/>
  <c r="F83"/>
  <c r="BN82"/>
  <c r="BM82"/>
  <c r="F82"/>
  <c r="BN81"/>
  <c r="BM81"/>
  <c r="F81"/>
  <c r="BN80"/>
  <c r="BM80"/>
  <c r="F80"/>
  <c r="BN79"/>
  <c r="BM79"/>
  <c r="F79"/>
  <c r="BN78"/>
  <c r="BM78"/>
  <c r="F78"/>
  <c r="BN77"/>
  <c r="BM77"/>
  <c r="F77"/>
  <c r="BN76"/>
  <c r="BM76"/>
  <c r="F76"/>
  <c r="BN75"/>
  <c r="BM75"/>
  <c r="F75"/>
  <c r="BN74"/>
  <c r="BM74"/>
  <c r="F74"/>
  <c r="BN73"/>
  <c r="BM73"/>
  <c r="F73"/>
  <c r="BN72"/>
  <c r="BM72"/>
  <c r="F72"/>
  <c r="BN71"/>
  <c r="BM71"/>
  <c r="F71"/>
  <c r="BN70"/>
  <c r="BM70"/>
  <c r="F70"/>
  <c r="BN69"/>
  <c r="BM69"/>
  <c r="F69"/>
  <c r="BN68"/>
  <c r="BM68"/>
  <c r="F68"/>
  <c r="BN67"/>
  <c r="BM67"/>
  <c r="F67"/>
  <c r="BN66"/>
  <c r="BM66"/>
  <c r="F66"/>
  <c r="BN65"/>
  <c r="BM65"/>
  <c r="F65"/>
  <c r="BN64"/>
  <c r="BM64"/>
  <c r="F64"/>
  <c r="BN63"/>
  <c r="BM63"/>
  <c r="F63"/>
  <c r="BN62"/>
  <c r="BM62"/>
  <c r="F62"/>
  <c r="BN61"/>
  <c r="BM61"/>
  <c r="F61"/>
  <c r="BN60"/>
  <c r="BM60"/>
  <c r="F60"/>
  <c r="BN59"/>
  <c r="BM59"/>
  <c r="F59"/>
  <c r="BN58"/>
  <c r="BM58"/>
  <c r="F58"/>
  <c r="BN57"/>
  <c r="BM57"/>
  <c r="F57"/>
  <c r="BN56"/>
  <c r="BM56"/>
  <c r="F56"/>
  <c r="BN55"/>
  <c r="BM55"/>
  <c r="F55"/>
  <c r="BN54"/>
  <c r="BM54"/>
  <c r="F54"/>
  <c r="BN53"/>
  <c r="BM53"/>
  <c r="F53"/>
  <c r="BN52"/>
  <c r="BM52"/>
  <c r="F52"/>
  <c r="BN51"/>
  <c r="BM51"/>
  <c r="F51"/>
  <c r="BN50"/>
  <c r="BM50"/>
  <c r="F50"/>
  <c r="BN49"/>
  <c r="BM49"/>
  <c r="F49"/>
  <c r="BN48"/>
  <c r="BM48"/>
  <c r="F48"/>
  <c r="BN47"/>
  <c r="BM47"/>
  <c r="F47"/>
  <c r="BN46"/>
  <c r="BM46"/>
  <c r="F46"/>
  <c r="BN45"/>
  <c r="BM45"/>
  <c r="F45"/>
  <c r="BN44"/>
  <c r="BM44"/>
  <c r="F44"/>
  <c r="BN43"/>
  <c r="BM43"/>
  <c r="F43"/>
  <c r="BN42"/>
  <c r="BM42"/>
  <c r="F42"/>
  <c r="BN41"/>
  <c r="BM41"/>
  <c r="F41"/>
  <c r="BN40"/>
  <c r="BM40"/>
  <c r="F40"/>
  <c r="BN39"/>
  <c r="BM39"/>
  <c r="F39"/>
  <c r="BN38"/>
  <c r="BM38"/>
  <c r="F38"/>
  <c r="BN37"/>
  <c r="BM37"/>
  <c r="F37"/>
  <c r="BN36"/>
  <c r="BM36"/>
  <c r="F36"/>
  <c r="BN35"/>
  <c r="BM35"/>
  <c r="F35"/>
  <c r="BN34"/>
  <c r="BM34"/>
  <c r="F34"/>
  <c r="BN33"/>
  <c r="BM33"/>
  <c r="F33"/>
  <c r="BN32"/>
  <c r="BM32"/>
  <c r="F32"/>
  <c r="BN31"/>
  <c r="BM31"/>
  <c r="F31"/>
  <c r="BN30"/>
  <c r="BM30"/>
  <c r="F30"/>
  <c r="BN29"/>
  <c r="BM29"/>
  <c r="F29"/>
  <c r="BN28"/>
  <c r="BM28"/>
  <c r="F28"/>
  <c r="BN27"/>
  <c r="BM27"/>
  <c r="F27"/>
  <c r="BN26"/>
  <c r="BM26"/>
  <c r="F26"/>
  <c r="BN25"/>
  <c r="BM25"/>
  <c r="F25"/>
  <c r="BN24"/>
  <c r="BM24"/>
  <c r="F24"/>
  <c r="BN23"/>
  <c r="BM23"/>
  <c r="F23"/>
  <c r="BN22"/>
  <c r="BM22"/>
  <c r="F22"/>
  <c r="BN21"/>
  <c r="BM21"/>
  <c r="F21"/>
  <c r="BN20"/>
  <c r="BM20"/>
  <c r="F20"/>
  <c r="BN19"/>
  <c r="BM19"/>
  <c r="F19"/>
  <c r="BN18"/>
  <c r="BM18"/>
  <c r="F18"/>
  <c r="BN17"/>
  <c r="BM17"/>
  <c r="F17"/>
  <c r="BN16"/>
  <c r="BM16"/>
  <c r="F16"/>
  <c r="BN15"/>
  <c r="BM15"/>
  <c r="F15"/>
  <c r="BN14"/>
  <c r="BM14"/>
  <c r="F14"/>
  <c r="BN13"/>
  <c r="BM13"/>
  <c r="F13"/>
  <c r="BN12"/>
  <c r="BM12"/>
  <c r="F12"/>
  <c r="BN11"/>
  <c r="BM11"/>
  <c r="F11"/>
  <c r="BN10"/>
  <c r="BM10"/>
  <c r="F10"/>
  <c r="BN9"/>
  <c r="BM9"/>
  <c r="F9"/>
  <c r="BN8"/>
  <c r="BM8"/>
  <c r="F8"/>
  <c r="BN7"/>
  <c r="BM7"/>
  <c r="BN6"/>
  <c r="BM6"/>
  <c r="BN5"/>
  <c r="BM5"/>
  <c r="BN4"/>
  <c r="BM4"/>
  <c r="BL2"/>
  <c r="BK2"/>
  <c r="BJ2"/>
  <c r="BI2"/>
  <c r="BH2"/>
  <c r="BG2"/>
  <c r="BF2"/>
  <c r="BE2"/>
  <c r="BD2"/>
  <c r="BC2"/>
  <c r="BA2"/>
  <c r="AZ2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BL152" i="35"/>
  <c r="BK152"/>
  <c r="BJ152"/>
  <c r="BI152"/>
  <c r="BH152"/>
  <c r="BG152"/>
  <c r="BF152"/>
  <c r="BE152"/>
  <c r="BD152"/>
  <c r="BC152"/>
  <c r="BA152"/>
  <c r="AZ152"/>
  <c r="AY152"/>
  <c r="AX152"/>
  <c r="AW152"/>
  <c r="AV152"/>
  <c r="AU152"/>
  <c r="AT152"/>
  <c r="AS152"/>
  <c r="AR152"/>
  <c r="AQ152"/>
  <c r="AP152"/>
  <c r="AO152"/>
  <c r="AN152"/>
  <c r="AM152"/>
  <c r="AL152"/>
  <c r="AK152"/>
  <c r="AJ152"/>
  <c r="AI152"/>
  <c r="AH152"/>
  <c r="AG152"/>
  <c r="AF152"/>
  <c r="AE152"/>
  <c r="AD152"/>
  <c r="AC152"/>
  <c r="AB152"/>
  <c r="AA152"/>
  <c r="Z152"/>
  <c r="Y152"/>
  <c r="X152"/>
  <c r="W152"/>
  <c r="V152"/>
  <c r="U152"/>
  <c r="T152"/>
  <c r="S152"/>
  <c r="R152"/>
  <c r="Q152"/>
  <c r="P152"/>
  <c r="O152"/>
  <c r="N152"/>
  <c r="M152"/>
  <c r="L152"/>
  <c r="K152"/>
  <c r="J152"/>
  <c r="I152"/>
  <c r="H152"/>
  <c r="G152"/>
  <c r="BL151"/>
  <c r="BK151"/>
  <c r="BJ151"/>
  <c r="BI151"/>
  <c r="BH151"/>
  <c r="BG151"/>
  <c r="BF151"/>
  <c r="BE151"/>
  <c r="BD151"/>
  <c r="BC151"/>
  <c r="BA151"/>
  <c r="AZ151"/>
  <c r="AY151"/>
  <c r="AX151"/>
  <c r="AW151"/>
  <c r="AV151"/>
  <c r="AU151"/>
  <c r="AT151"/>
  <c r="AS151"/>
  <c r="AR151"/>
  <c r="AQ151"/>
  <c r="AP151"/>
  <c r="AO151"/>
  <c r="AN151"/>
  <c r="AM151"/>
  <c r="AL151"/>
  <c r="AK151"/>
  <c r="AJ151"/>
  <c r="AI151"/>
  <c r="AH151"/>
  <c r="AG151"/>
  <c r="AF151"/>
  <c r="AE151"/>
  <c r="AD151"/>
  <c r="AC151"/>
  <c r="AB151"/>
  <c r="AA151"/>
  <c r="Z151"/>
  <c r="Y151"/>
  <c r="X151"/>
  <c r="W151"/>
  <c r="V151"/>
  <c r="U151"/>
  <c r="T151"/>
  <c r="S151"/>
  <c r="R151"/>
  <c r="Q151"/>
  <c r="P151"/>
  <c r="O151"/>
  <c r="N151"/>
  <c r="M151"/>
  <c r="L151"/>
  <c r="K151"/>
  <c r="J151"/>
  <c r="I151"/>
  <c r="H151"/>
  <c r="G151"/>
  <c r="BN150"/>
  <c r="BM150"/>
  <c r="F150"/>
  <c r="BN149"/>
  <c r="BM149"/>
  <c r="F149"/>
  <c r="BN148"/>
  <c r="BM148"/>
  <c r="F148"/>
  <c r="BN147"/>
  <c r="BM147"/>
  <c r="F147"/>
  <c r="BN146"/>
  <c r="BM146"/>
  <c r="F146"/>
  <c r="BN145"/>
  <c r="BM145"/>
  <c r="F145"/>
  <c r="BN144"/>
  <c r="BM144"/>
  <c r="F144"/>
  <c r="BN143"/>
  <c r="BM143"/>
  <c r="F143"/>
  <c r="BN142"/>
  <c r="BM142"/>
  <c r="F142"/>
  <c r="BN141"/>
  <c r="BM141"/>
  <c r="F141"/>
  <c r="BN140"/>
  <c r="BM140"/>
  <c r="F140"/>
  <c r="BN139"/>
  <c r="BM139"/>
  <c r="F139"/>
  <c r="BN138"/>
  <c r="BM138"/>
  <c r="F138"/>
  <c r="BN137"/>
  <c r="BM137"/>
  <c r="F137"/>
  <c r="BN136"/>
  <c r="BM136"/>
  <c r="F136"/>
  <c r="BN135"/>
  <c r="BM135"/>
  <c r="F135"/>
  <c r="BN134"/>
  <c r="BM134"/>
  <c r="F134"/>
  <c r="BN133"/>
  <c r="BM133"/>
  <c r="F133"/>
  <c r="BN132"/>
  <c r="BM132"/>
  <c r="F132"/>
  <c r="BN131"/>
  <c r="BM131"/>
  <c r="F131"/>
  <c r="BN130"/>
  <c r="BM130"/>
  <c r="F130"/>
  <c r="BN129"/>
  <c r="BM129"/>
  <c r="F129"/>
  <c r="BN128"/>
  <c r="BM128"/>
  <c r="F128"/>
  <c r="BN127"/>
  <c r="BM127"/>
  <c r="F127"/>
  <c r="BN126"/>
  <c r="BM126"/>
  <c r="F126"/>
  <c r="BN125"/>
  <c r="BM125"/>
  <c r="F125"/>
  <c r="BN124"/>
  <c r="BM124"/>
  <c r="F124"/>
  <c r="BN123"/>
  <c r="BM123"/>
  <c r="F123"/>
  <c r="BN122"/>
  <c r="BM122"/>
  <c r="F122"/>
  <c r="BN121"/>
  <c r="BM121"/>
  <c r="F121"/>
  <c r="BN120"/>
  <c r="BM120"/>
  <c r="F120"/>
  <c r="BN119"/>
  <c r="BM119"/>
  <c r="F119"/>
  <c r="BN118"/>
  <c r="BM118"/>
  <c r="F118"/>
  <c r="BN117"/>
  <c r="BM117"/>
  <c r="F117"/>
  <c r="BN116"/>
  <c r="BM116"/>
  <c r="F116"/>
  <c r="BN115"/>
  <c r="BM115"/>
  <c r="F115"/>
  <c r="BN114"/>
  <c r="BM114"/>
  <c r="F114"/>
  <c r="BN113"/>
  <c r="BM113"/>
  <c r="F113"/>
  <c r="BN112"/>
  <c r="BM112"/>
  <c r="F112"/>
  <c r="BN111"/>
  <c r="BM111"/>
  <c r="F111"/>
  <c r="BN110"/>
  <c r="BM110"/>
  <c r="F110"/>
  <c r="BN109"/>
  <c r="BM109"/>
  <c r="F109"/>
  <c r="BN108"/>
  <c r="BM108"/>
  <c r="F108"/>
  <c r="BN107"/>
  <c r="BM107"/>
  <c r="F107"/>
  <c r="BN106"/>
  <c r="BM106"/>
  <c r="F106"/>
  <c r="BN105"/>
  <c r="BM105"/>
  <c r="F105"/>
  <c r="BN104"/>
  <c r="BM104"/>
  <c r="F104"/>
  <c r="BN103"/>
  <c r="BM103"/>
  <c r="F103"/>
  <c r="BN102"/>
  <c r="BM102"/>
  <c r="F102"/>
  <c r="BN101"/>
  <c r="BM101"/>
  <c r="F101"/>
  <c r="BN100"/>
  <c r="BM100"/>
  <c r="F100"/>
  <c r="BN99"/>
  <c r="BM99"/>
  <c r="F99"/>
  <c r="BN98"/>
  <c r="BM98"/>
  <c r="F98"/>
  <c r="BN97"/>
  <c r="BM97"/>
  <c r="F97"/>
  <c r="BN96"/>
  <c r="BM96"/>
  <c r="F96"/>
  <c r="BN95"/>
  <c r="BM95"/>
  <c r="F95"/>
  <c r="BN94"/>
  <c r="BM94"/>
  <c r="F94"/>
  <c r="BN93"/>
  <c r="BM93"/>
  <c r="F93"/>
  <c r="BN92"/>
  <c r="BM92"/>
  <c r="F92"/>
  <c r="BN91"/>
  <c r="BM91"/>
  <c r="F91"/>
  <c r="BN90"/>
  <c r="BM90"/>
  <c r="F90"/>
  <c r="BN89"/>
  <c r="BM89"/>
  <c r="F89"/>
  <c r="BN88"/>
  <c r="BM88"/>
  <c r="F88"/>
  <c r="BN87"/>
  <c r="BM87"/>
  <c r="F87"/>
  <c r="BN86"/>
  <c r="BM86"/>
  <c r="F86"/>
  <c r="BN85"/>
  <c r="BM85"/>
  <c r="F85"/>
  <c r="BN84"/>
  <c r="BM84"/>
  <c r="F84"/>
  <c r="BN83"/>
  <c r="BM83"/>
  <c r="F83"/>
  <c r="BN82"/>
  <c r="BM82"/>
  <c r="F82"/>
  <c r="BN81"/>
  <c r="BM81"/>
  <c r="F81"/>
  <c r="BN80"/>
  <c r="BM80"/>
  <c r="F80"/>
  <c r="BN79"/>
  <c r="BM79"/>
  <c r="F79"/>
  <c r="BN78"/>
  <c r="BM78"/>
  <c r="F78"/>
  <c r="BN77"/>
  <c r="BM77"/>
  <c r="F77"/>
  <c r="BN76"/>
  <c r="BM76"/>
  <c r="F76"/>
  <c r="BN75"/>
  <c r="BM75"/>
  <c r="F75"/>
  <c r="BN74"/>
  <c r="BM74"/>
  <c r="F74"/>
  <c r="BN73"/>
  <c r="BM73"/>
  <c r="F73"/>
  <c r="BN72"/>
  <c r="BM72"/>
  <c r="F72"/>
  <c r="BN71"/>
  <c r="BM71"/>
  <c r="F71"/>
  <c r="BN70"/>
  <c r="BM70"/>
  <c r="F70"/>
  <c r="BN69"/>
  <c r="BM69"/>
  <c r="F69"/>
  <c r="BN68"/>
  <c r="BM68"/>
  <c r="F68"/>
  <c r="BN67"/>
  <c r="BM67"/>
  <c r="F67"/>
  <c r="BN66"/>
  <c r="BM66"/>
  <c r="F66"/>
  <c r="BN65"/>
  <c r="BM65"/>
  <c r="F65"/>
  <c r="BN64"/>
  <c r="BM64"/>
  <c r="F64"/>
  <c r="BN63"/>
  <c r="BM63"/>
  <c r="F63"/>
  <c r="BN62"/>
  <c r="BM62"/>
  <c r="F62"/>
  <c r="BN61"/>
  <c r="BM61"/>
  <c r="F61"/>
  <c r="BN60"/>
  <c r="BM60"/>
  <c r="F60"/>
  <c r="BN59"/>
  <c r="BM59"/>
  <c r="F59"/>
  <c r="BN58"/>
  <c r="BM58"/>
  <c r="F58"/>
  <c r="BN57"/>
  <c r="BM57"/>
  <c r="F57"/>
  <c r="BN56"/>
  <c r="BM56"/>
  <c r="F56"/>
  <c r="BN55"/>
  <c r="BM55"/>
  <c r="F55"/>
  <c r="BN54"/>
  <c r="BM54"/>
  <c r="F54"/>
  <c r="BN53"/>
  <c r="BM53"/>
  <c r="F53"/>
  <c r="BN52"/>
  <c r="BM52"/>
  <c r="F52"/>
  <c r="BN51"/>
  <c r="BM51"/>
  <c r="F51"/>
  <c r="BN50"/>
  <c r="BM50"/>
  <c r="F50"/>
  <c r="BN49"/>
  <c r="BM49"/>
  <c r="F49"/>
  <c r="BN48"/>
  <c r="BM48"/>
  <c r="F48"/>
  <c r="BN47"/>
  <c r="BM47"/>
  <c r="F47"/>
  <c r="BN46"/>
  <c r="BM46"/>
  <c r="F46"/>
  <c r="BN45"/>
  <c r="BM45"/>
  <c r="F45"/>
  <c r="BN44"/>
  <c r="BM44"/>
  <c r="F44"/>
  <c r="BN43"/>
  <c r="BM43"/>
  <c r="F43"/>
  <c r="BN42"/>
  <c r="BM42"/>
  <c r="F42"/>
  <c r="BN41"/>
  <c r="BM41"/>
  <c r="F41"/>
  <c r="BN40"/>
  <c r="BM40"/>
  <c r="F40"/>
  <c r="BN39"/>
  <c r="BM39"/>
  <c r="F39"/>
  <c r="BN38"/>
  <c r="BM38"/>
  <c r="F38"/>
  <c r="BN37"/>
  <c r="BM37"/>
  <c r="F37"/>
  <c r="BN36"/>
  <c r="BM36"/>
  <c r="F36"/>
  <c r="BN35"/>
  <c r="BM35"/>
  <c r="F35"/>
  <c r="BN34"/>
  <c r="BM34"/>
  <c r="F34"/>
  <c r="BN33"/>
  <c r="BM33"/>
  <c r="F33"/>
  <c r="BN32"/>
  <c r="BM32"/>
  <c r="F32"/>
  <c r="BN31"/>
  <c r="BM31"/>
  <c r="F31"/>
  <c r="BN30"/>
  <c r="BM30"/>
  <c r="F30"/>
  <c r="BN29"/>
  <c r="BM29"/>
  <c r="F29"/>
  <c r="BN28"/>
  <c r="BM28"/>
  <c r="F28"/>
  <c r="BN27"/>
  <c r="BM27"/>
  <c r="F27"/>
  <c r="BN26"/>
  <c r="BM26"/>
  <c r="F26"/>
  <c r="BN25"/>
  <c r="BM25"/>
  <c r="F25"/>
  <c r="BN24"/>
  <c r="BM24"/>
  <c r="F24"/>
  <c r="BN23"/>
  <c r="BM23"/>
  <c r="F23"/>
  <c r="BN22"/>
  <c r="BM22"/>
  <c r="F22"/>
  <c r="BN21"/>
  <c r="BM21"/>
  <c r="F21"/>
  <c r="BN20"/>
  <c r="BM20"/>
  <c r="F20"/>
  <c r="BN19"/>
  <c r="BM19"/>
  <c r="F19"/>
  <c r="BN18"/>
  <c r="BM18"/>
  <c r="F18"/>
  <c r="BN17"/>
  <c r="BM17"/>
  <c r="F17"/>
  <c r="BN16"/>
  <c r="BM16"/>
  <c r="F16"/>
  <c r="BN15"/>
  <c r="BM15"/>
  <c r="F15"/>
  <c r="BN14"/>
  <c r="BM14"/>
  <c r="F14"/>
  <c r="BN13"/>
  <c r="BM13"/>
  <c r="F13"/>
  <c r="BN12"/>
  <c r="BM12"/>
  <c r="F12"/>
  <c r="BN11"/>
  <c r="BM11"/>
  <c r="F11"/>
  <c r="BN10"/>
  <c r="BM10"/>
  <c r="F10"/>
  <c r="BN9"/>
  <c r="BM9"/>
  <c r="F9"/>
  <c r="BN8"/>
  <c r="BM8"/>
  <c r="F8"/>
  <c r="BN7"/>
  <c r="BM7"/>
  <c r="BN6"/>
  <c r="BM6"/>
  <c r="BN5"/>
  <c r="BM5"/>
  <c r="BN4"/>
  <c r="BM4"/>
  <c r="BL2"/>
  <c r="BK2"/>
  <c r="BJ2"/>
  <c r="BI2"/>
  <c r="BH2"/>
  <c r="BG2"/>
  <c r="BF2"/>
  <c r="BE2"/>
  <c r="BD2"/>
  <c r="BC2"/>
  <c r="BA2"/>
  <c r="AZ2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BL152" i="41"/>
  <c r="BK152"/>
  <c r="BJ152"/>
  <c r="BI152"/>
  <c r="BH152"/>
  <c r="BG152"/>
  <c r="BF152"/>
  <c r="BE152"/>
  <c r="BD152"/>
  <c r="BC152"/>
  <c r="BA152"/>
  <c r="AZ152"/>
  <c r="AY152"/>
  <c r="AX152"/>
  <c r="AW152"/>
  <c r="AV152"/>
  <c r="AU152"/>
  <c r="AT152"/>
  <c r="AS152"/>
  <c r="AR152"/>
  <c r="AQ152"/>
  <c r="AP152"/>
  <c r="AO152"/>
  <c r="AN152"/>
  <c r="AM152"/>
  <c r="AL152"/>
  <c r="AK152"/>
  <c r="AJ152"/>
  <c r="AI152"/>
  <c r="AH152"/>
  <c r="AG152"/>
  <c r="AF152"/>
  <c r="AE152"/>
  <c r="AD152"/>
  <c r="AC152"/>
  <c r="AB152"/>
  <c r="AA152"/>
  <c r="Z152"/>
  <c r="Y152"/>
  <c r="X152"/>
  <c r="W152"/>
  <c r="V152"/>
  <c r="U152"/>
  <c r="T152"/>
  <c r="S152"/>
  <c r="R152"/>
  <c r="Q152"/>
  <c r="P152"/>
  <c r="O152"/>
  <c r="N152"/>
  <c r="M152"/>
  <c r="L152"/>
  <c r="K152"/>
  <c r="J152"/>
  <c r="I152"/>
  <c r="H152"/>
  <c r="G152"/>
  <c r="BL151"/>
  <c r="BK151"/>
  <c r="BJ151"/>
  <c r="BI151"/>
  <c r="BH151"/>
  <c r="BG151"/>
  <c r="BF151"/>
  <c r="BE151"/>
  <c r="BD151"/>
  <c r="BC151"/>
  <c r="BA151"/>
  <c r="AZ151"/>
  <c r="AY151"/>
  <c r="AX151"/>
  <c r="AW151"/>
  <c r="AV151"/>
  <c r="AU151"/>
  <c r="AT151"/>
  <c r="AS151"/>
  <c r="AR151"/>
  <c r="AQ151"/>
  <c r="AP151"/>
  <c r="AO151"/>
  <c r="AN151"/>
  <c r="AM151"/>
  <c r="AL151"/>
  <c r="AK151"/>
  <c r="AJ151"/>
  <c r="AI151"/>
  <c r="AH151"/>
  <c r="AG151"/>
  <c r="AF151"/>
  <c r="AE151"/>
  <c r="AD151"/>
  <c r="AC151"/>
  <c r="AB151"/>
  <c r="AA151"/>
  <c r="Z151"/>
  <c r="Y151"/>
  <c r="X151"/>
  <c r="W151"/>
  <c r="V151"/>
  <c r="U151"/>
  <c r="T151"/>
  <c r="S151"/>
  <c r="R151"/>
  <c r="Q151"/>
  <c r="P151"/>
  <c r="O151"/>
  <c r="N151"/>
  <c r="M151"/>
  <c r="L151"/>
  <c r="K151"/>
  <c r="J151"/>
  <c r="I151"/>
  <c r="H151"/>
  <c r="G151"/>
  <c r="BN150"/>
  <c r="BM150"/>
  <c r="F150"/>
  <c r="BN149"/>
  <c r="BM149"/>
  <c r="F149"/>
  <c r="BN148"/>
  <c r="BM148"/>
  <c r="F148"/>
  <c r="BN147"/>
  <c r="BM147"/>
  <c r="F147"/>
  <c r="BN146"/>
  <c r="BM146"/>
  <c r="F146"/>
  <c r="BN145"/>
  <c r="BM145"/>
  <c r="F145"/>
  <c r="BN144"/>
  <c r="BM144"/>
  <c r="F144"/>
  <c r="BN143"/>
  <c r="BM143"/>
  <c r="F143"/>
  <c r="BN142"/>
  <c r="BM142"/>
  <c r="F142"/>
  <c r="BN141"/>
  <c r="BM141"/>
  <c r="F141"/>
  <c r="BN140"/>
  <c r="BM140"/>
  <c r="F140"/>
  <c r="BN139"/>
  <c r="BM139"/>
  <c r="F139"/>
  <c r="BN138"/>
  <c r="BM138"/>
  <c r="F138"/>
  <c r="BN137"/>
  <c r="BM137"/>
  <c r="F137"/>
  <c r="BN136"/>
  <c r="BM136"/>
  <c r="F136"/>
  <c r="BN135"/>
  <c r="BM135"/>
  <c r="F135"/>
  <c r="BN134"/>
  <c r="BM134"/>
  <c r="F134"/>
  <c r="BN133"/>
  <c r="BM133"/>
  <c r="F133"/>
  <c r="BN132"/>
  <c r="BM132"/>
  <c r="F132"/>
  <c r="BN131"/>
  <c r="BM131"/>
  <c r="F131"/>
  <c r="BN130"/>
  <c r="BM130"/>
  <c r="F130"/>
  <c r="BN129"/>
  <c r="BM129"/>
  <c r="F129"/>
  <c r="BN128"/>
  <c r="BM128"/>
  <c r="F128"/>
  <c r="BN127"/>
  <c r="BM127"/>
  <c r="F127"/>
  <c r="BN126"/>
  <c r="BM126"/>
  <c r="F126"/>
  <c r="BN125"/>
  <c r="BM125"/>
  <c r="F125"/>
  <c r="BN124"/>
  <c r="BM124"/>
  <c r="F124"/>
  <c r="BN123"/>
  <c r="BM123"/>
  <c r="F123"/>
  <c r="BN122"/>
  <c r="BM122"/>
  <c r="F122"/>
  <c r="BN121"/>
  <c r="BM121"/>
  <c r="F121"/>
  <c r="BN120"/>
  <c r="BM120"/>
  <c r="F120"/>
  <c r="BN119"/>
  <c r="BM119"/>
  <c r="F119"/>
  <c r="BN118"/>
  <c r="BM118"/>
  <c r="F118"/>
  <c r="BN117"/>
  <c r="BM117"/>
  <c r="F117"/>
  <c r="BN116"/>
  <c r="BM116"/>
  <c r="F116"/>
  <c r="BN115"/>
  <c r="BM115"/>
  <c r="F115"/>
  <c r="BN114"/>
  <c r="BM114"/>
  <c r="F114"/>
  <c r="BN113"/>
  <c r="BM113"/>
  <c r="F113"/>
  <c r="BN112"/>
  <c r="BM112"/>
  <c r="F112"/>
  <c r="BN111"/>
  <c r="BM111"/>
  <c r="F111"/>
  <c r="BN110"/>
  <c r="BM110"/>
  <c r="F110"/>
  <c r="BN109"/>
  <c r="BM109"/>
  <c r="F109"/>
  <c r="BN108"/>
  <c r="BM108"/>
  <c r="F108"/>
  <c r="BN107"/>
  <c r="BM107"/>
  <c r="F107"/>
  <c r="BN106"/>
  <c r="BM106"/>
  <c r="F106"/>
  <c r="BN105"/>
  <c r="BM105"/>
  <c r="F105"/>
  <c r="BN104"/>
  <c r="BM104"/>
  <c r="F104"/>
  <c r="BN103"/>
  <c r="BM103"/>
  <c r="F103"/>
  <c r="BN102"/>
  <c r="BM102"/>
  <c r="F102"/>
  <c r="BN101"/>
  <c r="BM101"/>
  <c r="F101"/>
  <c r="BN100"/>
  <c r="BM100"/>
  <c r="F100"/>
  <c r="BN99"/>
  <c r="BM99"/>
  <c r="F99"/>
  <c r="BN98"/>
  <c r="BM98"/>
  <c r="F98"/>
  <c r="BN97"/>
  <c r="BM97"/>
  <c r="F97"/>
  <c r="BN96"/>
  <c r="BM96"/>
  <c r="F96"/>
  <c r="BN95"/>
  <c r="BM95"/>
  <c r="F95"/>
  <c r="BN94"/>
  <c r="BM94"/>
  <c r="F94"/>
  <c r="BN93"/>
  <c r="BM93"/>
  <c r="F93"/>
  <c r="BN92"/>
  <c r="BM92"/>
  <c r="F92"/>
  <c r="BN91"/>
  <c r="BM91"/>
  <c r="F91"/>
  <c r="BN90"/>
  <c r="BM90"/>
  <c r="F90"/>
  <c r="BN89"/>
  <c r="BM89"/>
  <c r="F89"/>
  <c r="BN88"/>
  <c r="BM88"/>
  <c r="F88"/>
  <c r="BN87"/>
  <c r="BM87"/>
  <c r="F87"/>
  <c r="BN86"/>
  <c r="BM86"/>
  <c r="F86"/>
  <c r="BN85"/>
  <c r="BM85"/>
  <c r="F85"/>
  <c r="BN84"/>
  <c r="BM84"/>
  <c r="F84"/>
  <c r="BN83"/>
  <c r="BM83"/>
  <c r="F83"/>
  <c r="BN82"/>
  <c r="BM82"/>
  <c r="F82"/>
  <c r="BN81"/>
  <c r="BM81"/>
  <c r="F81"/>
  <c r="BN80"/>
  <c r="BM80"/>
  <c r="F80"/>
  <c r="BN79"/>
  <c r="BM79"/>
  <c r="F79"/>
  <c r="BN78"/>
  <c r="BM78"/>
  <c r="F78"/>
  <c r="BN77"/>
  <c r="BM77"/>
  <c r="F77"/>
  <c r="BN76"/>
  <c r="BM76"/>
  <c r="F76"/>
  <c r="BN75"/>
  <c r="BM75"/>
  <c r="F75"/>
  <c r="BN74"/>
  <c r="BM74"/>
  <c r="F74"/>
  <c r="BN73"/>
  <c r="BM73"/>
  <c r="F73"/>
  <c r="BN72"/>
  <c r="BM72"/>
  <c r="F72"/>
  <c r="BN71"/>
  <c r="BM71"/>
  <c r="F71"/>
  <c r="BN70"/>
  <c r="BM70"/>
  <c r="F70"/>
  <c r="BN69"/>
  <c r="BM69"/>
  <c r="F69"/>
  <c r="BN68"/>
  <c r="BM68"/>
  <c r="F68"/>
  <c r="BN67"/>
  <c r="BM67"/>
  <c r="F67"/>
  <c r="BN66"/>
  <c r="BM66"/>
  <c r="F66"/>
  <c r="BN65"/>
  <c r="BM65"/>
  <c r="F65"/>
  <c r="BN64"/>
  <c r="BM64"/>
  <c r="F64"/>
  <c r="BN63"/>
  <c r="BM63"/>
  <c r="F63"/>
  <c r="BN62"/>
  <c r="BM62"/>
  <c r="F62"/>
  <c r="BN61"/>
  <c r="BM61"/>
  <c r="F61"/>
  <c r="BN60"/>
  <c r="BM60"/>
  <c r="F60"/>
  <c r="BN59"/>
  <c r="BM59"/>
  <c r="F59"/>
  <c r="BN58"/>
  <c r="BM58"/>
  <c r="F58"/>
  <c r="BN57"/>
  <c r="BM57"/>
  <c r="F57"/>
  <c r="BN56"/>
  <c r="BM56"/>
  <c r="F56"/>
  <c r="BN55"/>
  <c r="BM55"/>
  <c r="F55"/>
  <c r="BN54"/>
  <c r="BM54"/>
  <c r="F54"/>
  <c r="BN53"/>
  <c r="BM53"/>
  <c r="F53"/>
  <c r="BN52"/>
  <c r="BM52"/>
  <c r="F52"/>
  <c r="BN51"/>
  <c r="BM51"/>
  <c r="F51"/>
  <c r="BN50"/>
  <c r="BM50"/>
  <c r="F50"/>
  <c r="BN49"/>
  <c r="BM49"/>
  <c r="F49"/>
  <c r="BN48"/>
  <c r="BM48"/>
  <c r="F48"/>
  <c r="BN47"/>
  <c r="BM47"/>
  <c r="F47"/>
  <c r="BN46"/>
  <c r="BM46"/>
  <c r="F46"/>
  <c r="BN45"/>
  <c r="BM45"/>
  <c r="F45"/>
  <c r="BN44"/>
  <c r="BM44"/>
  <c r="F44"/>
  <c r="BN43"/>
  <c r="BM43"/>
  <c r="F43"/>
  <c r="BN42"/>
  <c r="BM42"/>
  <c r="F42"/>
  <c r="BN41"/>
  <c r="BM41"/>
  <c r="F41"/>
  <c r="BN40"/>
  <c r="BM40"/>
  <c r="F40"/>
  <c r="BN39"/>
  <c r="BM39"/>
  <c r="F39"/>
  <c r="BN38"/>
  <c r="BM38"/>
  <c r="F38"/>
  <c r="BN37"/>
  <c r="BM37"/>
  <c r="F37"/>
  <c r="BN36"/>
  <c r="BM36"/>
  <c r="F36"/>
  <c r="BN35"/>
  <c r="BM35"/>
  <c r="F35"/>
  <c r="BN34"/>
  <c r="BM34"/>
  <c r="F34"/>
  <c r="BN33"/>
  <c r="BM33"/>
  <c r="F33"/>
  <c r="BN32"/>
  <c r="BM32"/>
  <c r="F32"/>
  <c r="BN31"/>
  <c r="BM31"/>
  <c r="F31"/>
  <c r="BN30"/>
  <c r="BM30"/>
  <c r="F30"/>
  <c r="BN29"/>
  <c r="BM29"/>
  <c r="F29"/>
  <c r="BN28"/>
  <c r="BM28"/>
  <c r="F28"/>
  <c r="BN27"/>
  <c r="BM27"/>
  <c r="F27"/>
  <c r="BN26"/>
  <c r="BM26"/>
  <c r="F26"/>
  <c r="BN25"/>
  <c r="BM25"/>
  <c r="F25"/>
  <c r="BN24"/>
  <c r="BM24"/>
  <c r="F24"/>
  <c r="BN23"/>
  <c r="BM23"/>
  <c r="F23"/>
  <c r="BN22"/>
  <c r="BM22"/>
  <c r="F22"/>
  <c r="BN21"/>
  <c r="BM21"/>
  <c r="F21"/>
  <c r="BN20"/>
  <c r="BM20"/>
  <c r="F20"/>
  <c r="BN19"/>
  <c r="BM19"/>
  <c r="F19"/>
  <c r="BN18"/>
  <c r="BM18"/>
  <c r="F18"/>
  <c r="BN17"/>
  <c r="BM17"/>
  <c r="F17"/>
  <c r="BN16"/>
  <c r="BM16"/>
  <c r="F16"/>
  <c r="BN15"/>
  <c r="BM15"/>
  <c r="F15"/>
  <c r="BN14"/>
  <c r="BM14"/>
  <c r="F14"/>
  <c r="BN13"/>
  <c r="BM13"/>
  <c r="F13"/>
  <c r="BN12"/>
  <c r="BM12"/>
  <c r="F12"/>
  <c r="BN11"/>
  <c r="BM11"/>
  <c r="F11"/>
  <c r="BN10"/>
  <c r="BM10"/>
  <c r="F10"/>
  <c r="BN9"/>
  <c r="BM9"/>
  <c r="F9"/>
  <c r="BN8"/>
  <c r="BM8"/>
  <c r="F8"/>
  <c r="BN7"/>
  <c r="BM7"/>
  <c r="BN6"/>
  <c r="BM6"/>
  <c r="BN5"/>
  <c r="BM5"/>
  <c r="BN4"/>
  <c r="BM4"/>
  <c r="BL2"/>
  <c r="BK2"/>
  <c r="BJ2"/>
  <c r="BI2"/>
  <c r="BH2"/>
  <c r="BG2"/>
  <c r="BF2"/>
  <c r="BE2"/>
  <c r="BD2"/>
  <c r="BC2"/>
  <c r="BA2"/>
  <c r="AZ2"/>
  <c r="AY2"/>
  <c r="AX2"/>
  <c r="AW2"/>
  <c r="AV2"/>
  <c r="AU2"/>
  <c r="AT2"/>
  <c r="AS2"/>
  <c r="AR2"/>
  <c r="AQ2"/>
  <c r="AP2"/>
  <c r="AO2"/>
  <c r="AN2"/>
  <c r="AM2"/>
  <c r="AL2"/>
  <c r="AK2"/>
  <c r="AJ2"/>
  <c r="AI2"/>
  <c r="AH2"/>
  <c r="AG2"/>
  <c r="AF2"/>
  <c r="AE2"/>
  <c r="AD2"/>
  <c r="AC2"/>
  <c r="AB2"/>
  <c r="AA2"/>
  <c r="Z2"/>
  <c r="Y2"/>
  <c r="X2"/>
  <c r="W2"/>
  <c r="V2"/>
  <c r="U2"/>
  <c r="T2"/>
  <c r="S2"/>
  <c r="R2"/>
  <c r="Q2"/>
  <c r="P2"/>
  <c r="O2"/>
  <c r="N2"/>
  <c r="M2"/>
  <c r="L2"/>
  <c r="K2"/>
  <c r="J2"/>
  <c r="I2"/>
  <c r="H2"/>
  <c r="G2"/>
  <c r="BM4" i="40"/>
  <c r="F699" i="32"/>
  <c r="K699" s="1"/>
  <c r="F700"/>
  <c r="K700" s="1"/>
  <c r="F698"/>
  <c r="K698" s="1"/>
  <c r="F345"/>
  <c r="K345" s="1"/>
  <c r="F346"/>
  <c r="K346" s="1"/>
  <c r="F347"/>
  <c r="K347" s="1"/>
  <c r="F348"/>
  <c r="K348" s="1"/>
  <c r="F349"/>
  <c r="K349" s="1"/>
  <c r="F350"/>
  <c r="K350" s="1"/>
  <c r="F351"/>
  <c r="K351" s="1"/>
  <c r="F352"/>
  <c r="K352" s="1"/>
  <c r="F353"/>
  <c r="K353" s="1"/>
  <c r="F354"/>
  <c r="K354" s="1"/>
  <c r="F355"/>
  <c r="K355" s="1"/>
  <c r="F356"/>
  <c r="K356" s="1"/>
  <c r="F357"/>
  <c r="K357" s="1"/>
  <c r="F358"/>
  <c r="K358" s="1"/>
  <c r="F359"/>
  <c r="K359" s="1"/>
  <c r="F360"/>
  <c r="K360" s="1"/>
  <c r="F361"/>
  <c r="K361" s="1"/>
  <c r="F362"/>
  <c r="K362" s="1"/>
  <c r="F363"/>
  <c r="K363" s="1"/>
  <c r="F364"/>
  <c r="K364" s="1"/>
  <c r="F365"/>
  <c r="K365" s="1"/>
  <c r="F366"/>
  <c r="K366" s="1"/>
  <c r="F367"/>
  <c r="K367" s="1"/>
  <c r="F368"/>
  <c r="K368" s="1"/>
  <c r="F369"/>
  <c r="K369" s="1"/>
  <c r="F370"/>
  <c r="K370" s="1"/>
  <c r="F371"/>
  <c r="K371" s="1"/>
  <c r="F372"/>
  <c r="K372" s="1"/>
  <c r="F373"/>
  <c r="K373" s="1"/>
  <c r="F374"/>
  <c r="K374" s="1"/>
  <c r="F375"/>
  <c r="K375" s="1"/>
  <c r="F376"/>
  <c r="K376" s="1"/>
  <c r="F377"/>
  <c r="K377" s="1"/>
  <c r="F378"/>
  <c r="K378" s="1"/>
  <c r="F379"/>
  <c r="K379" s="1"/>
  <c r="F380"/>
  <c r="K380" s="1"/>
  <c r="F381"/>
  <c r="K381" s="1"/>
  <c r="F382"/>
  <c r="K382" s="1"/>
  <c r="F383"/>
  <c r="K383" s="1"/>
  <c r="F384"/>
  <c r="K384" s="1"/>
  <c r="F385"/>
  <c r="K385" s="1"/>
  <c r="F386"/>
  <c r="K386" s="1"/>
  <c r="F387"/>
  <c r="K387" s="1"/>
  <c r="F388"/>
  <c r="K388" s="1"/>
  <c r="F389"/>
  <c r="K389" s="1"/>
  <c r="F390"/>
  <c r="K390" s="1"/>
  <c r="F391"/>
  <c r="K391" s="1"/>
  <c r="F392"/>
  <c r="K392" s="1"/>
  <c r="F393"/>
  <c r="K393" s="1"/>
  <c r="F394"/>
  <c r="K394" s="1"/>
  <c r="F395"/>
  <c r="K395" s="1"/>
  <c r="F396"/>
  <c r="K396" s="1"/>
  <c r="F397"/>
  <c r="K397" s="1"/>
  <c r="F398"/>
  <c r="K398" s="1"/>
  <c r="F399"/>
  <c r="K399" s="1"/>
  <c r="F400"/>
  <c r="K400" s="1"/>
  <c r="F401"/>
  <c r="K401" s="1"/>
  <c r="F402"/>
  <c r="K402" s="1"/>
  <c r="F403"/>
  <c r="K403" s="1"/>
  <c r="F404"/>
  <c r="K404" s="1"/>
  <c r="F405"/>
  <c r="K405" s="1"/>
  <c r="F406"/>
  <c r="K406" s="1"/>
  <c r="F407"/>
  <c r="K407" s="1"/>
  <c r="F408"/>
  <c r="K408" s="1"/>
  <c r="F409"/>
  <c r="K409" s="1"/>
  <c r="F410"/>
  <c r="K410" s="1"/>
  <c r="F411"/>
  <c r="K411" s="1"/>
  <c r="F412"/>
  <c r="K412" s="1"/>
  <c r="F413"/>
  <c r="K413" s="1"/>
  <c r="F414"/>
  <c r="K414" s="1"/>
  <c r="F415"/>
  <c r="K415" s="1"/>
  <c r="F416"/>
  <c r="K416" s="1"/>
  <c r="F417"/>
  <c r="K417" s="1"/>
  <c r="F418"/>
  <c r="K418" s="1"/>
  <c r="F419"/>
  <c r="K419" s="1"/>
  <c r="F420"/>
  <c r="K420" s="1"/>
  <c r="F421"/>
  <c r="K421" s="1"/>
  <c r="F422"/>
  <c r="K422" s="1"/>
  <c r="F423"/>
  <c r="K423" s="1"/>
  <c r="F424"/>
  <c r="K424" s="1"/>
  <c r="F425"/>
  <c r="K425" s="1"/>
  <c r="F426"/>
  <c r="K426" s="1"/>
  <c r="F427"/>
  <c r="K427" s="1"/>
  <c r="F428"/>
  <c r="K428" s="1"/>
  <c r="F429"/>
  <c r="K429" s="1"/>
  <c r="F430"/>
  <c r="K430" s="1"/>
  <c r="F431"/>
  <c r="K431" s="1"/>
  <c r="F432"/>
  <c r="K432" s="1"/>
  <c r="F433"/>
  <c r="K433" s="1"/>
  <c r="F434"/>
  <c r="K434" s="1"/>
  <c r="F435"/>
  <c r="K435" s="1"/>
  <c r="F436"/>
  <c r="K436" s="1"/>
  <c r="F437"/>
  <c r="K437" s="1"/>
  <c r="F438"/>
  <c r="K438" s="1"/>
  <c r="F439"/>
  <c r="K439" s="1"/>
  <c r="F440"/>
  <c r="K440" s="1"/>
  <c r="F441"/>
  <c r="K441" s="1"/>
  <c r="F442"/>
  <c r="K442" s="1"/>
  <c r="F443"/>
  <c r="K443" s="1"/>
  <c r="F444"/>
  <c r="K444" s="1"/>
  <c r="F445"/>
  <c r="K445" s="1"/>
  <c r="F446"/>
  <c r="K446" s="1"/>
  <c r="F447"/>
  <c r="K447" s="1"/>
  <c r="F448"/>
  <c r="K448" s="1"/>
  <c r="F449"/>
  <c r="K449" s="1"/>
  <c r="F450"/>
  <c r="K450" s="1"/>
  <c r="F451"/>
  <c r="K451" s="1"/>
  <c r="F452"/>
  <c r="K452" s="1"/>
  <c r="F453"/>
  <c r="K453" s="1"/>
  <c r="F454"/>
  <c r="K454" s="1"/>
  <c r="F455"/>
  <c r="K455" s="1"/>
  <c r="F456"/>
  <c r="K456" s="1"/>
  <c r="F457"/>
  <c r="K457" s="1"/>
  <c r="F458"/>
  <c r="K458" s="1"/>
  <c r="F459"/>
  <c r="K459" s="1"/>
  <c r="F460"/>
  <c r="K460" s="1"/>
  <c r="F461"/>
  <c r="K461" s="1"/>
  <c r="F462"/>
  <c r="K462" s="1"/>
  <c r="F463"/>
  <c r="K463" s="1"/>
  <c r="F464"/>
  <c r="K464" s="1"/>
  <c r="F465"/>
  <c r="K465" s="1"/>
  <c r="F466"/>
  <c r="K466" s="1"/>
  <c r="F467"/>
  <c r="K467" s="1"/>
  <c r="F468"/>
  <c r="K468" s="1"/>
  <c r="F469"/>
  <c r="K469" s="1"/>
  <c r="F470"/>
  <c r="K470" s="1"/>
  <c r="F471"/>
  <c r="K471" s="1"/>
  <c r="F472"/>
  <c r="K472" s="1"/>
  <c r="F473"/>
  <c r="K473" s="1"/>
  <c r="F474"/>
  <c r="K474" s="1"/>
  <c r="F475"/>
  <c r="K475" s="1"/>
  <c r="F476"/>
  <c r="K476" s="1"/>
  <c r="F477"/>
  <c r="K477" s="1"/>
  <c r="F478"/>
  <c r="K478" s="1"/>
  <c r="F479"/>
  <c r="K479" s="1"/>
  <c r="F480"/>
  <c r="K480" s="1"/>
  <c r="F481"/>
  <c r="K481" s="1"/>
  <c r="F482"/>
  <c r="K482" s="1"/>
  <c r="F483"/>
  <c r="K483" s="1"/>
  <c r="F484"/>
  <c r="K484" s="1"/>
  <c r="F485"/>
  <c r="K485" s="1"/>
  <c r="F486"/>
  <c r="K486" s="1"/>
  <c r="F487"/>
  <c r="K487" s="1"/>
  <c r="F488"/>
  <c r="K488" s="1"/>
  <c r="F489"/>
  <c r="K489" s="1"/>
  <c r="F490"/>
  <c r="K490" s="1"/>
  <c r="F491"/>
  <c r="K491" s="1"/>
  <c r="F492"/>
  <c r="K492" s="1"/>
  <c r="F493"/>
  <c r="K493" s="1"/>
  <c r="F494"/>
  <c r="K494" s="1"/>
  <c r="F495"/>
  <c r="K495" s="1"/>
  <c r="F496"/>
  <c r="K496" s="1"/>
  <c r="F497"/>
  <c r="K497" s="1"/>
  <c r="F498"/>
  <c r="K498" s="1"/>
  <c r="F499"/>
  <c r="K499" s="1"/>
  <c r="F500"/>
  <c r="K500" s="1"/>
  <c r="F501"/>
  <c r="K501" s="1"/>
  <c r="F502"/>
  <c r="K502" s="1"/>
  <c r="F503"/>
  <c r="K503" s="1"/>
  <c r="F504"/>
  <c r="K504" s="1"/>
  <c r="F505"/>
  <c r="K505" s="1"/>
  <c r="F506"/>
  <c r="K506" s="1"/>
  <c r="F507"/>
  <c r="K507" s="1"/>
  <c r="F508"/>
  <c r="K508" s="1"/>
  <c r="F509"/>
  <c r="K509" s="1"/>
  <c r="F510"/>
  <c r="K510" s="1"/>
  <c r="F511"/>
  <c r="K511" s="1"/>
  <c r="F512"/>
  <c r="K512" s="1"/>
  <c r="F513"/>
  <c r="K513" s="1"/>
  <c r="F514"/>
  <c r="K514" s="1"/>
  <c r="F515"/>
  <c r="K515" s="1"/>
  <c r="F516"/>
  <c r="K516" s="1"/>
  <c r="F517"/>
  <c r="K517" s="1"/>
  <c r="F518"/>
  <c r="K518" s="1"/>
  <c r="F519"/>
  <c r="K519" s="1"/>
  <c r="F520"/>
  <c r="K520" s="1"/>
  <c r="F521"/>
  <c r="K521" s="1"/>
  <c r="F522"/>
  <c r="K522" s="1"/>
  <c r="F523"/>
  <c r="K523" s="1"/>
  <c r="F524"/>
  <c r="K524" s="1"/>
  <c r="F525"/>
  <c r="K525" s="1"/>
  <c r="F526"/>
  <c r="K526" s="1"/>
  <c r="F527"/>
  <c r="K527" s="1"/>
  <c r="F528"/>
  <c r="K528" s="1"/>
  <c r="F529"/>
  <c r="K529" s="1"/>
  <c r="F530"/>
  <c r="K530" s="1"/>
  <c r="F531"/>
  <c r="K531" s="1"/>
  <c r="F532"/>
  <c r="K532" s="1"/>
  <c r="F533"/>
  <c r="K533" s="1"/>
  <c r="F534"/>
  <c r="K534" s="1"/>
  <c r="F535"/>
  <c r="K535" s="1"/>
  <c r="F536"/>
  <c r="K536" s="1"/>
  <c r="F537"/>
  <c r="K537" s="1"/>
  <c r="F538"/>
  <c r="K538" s="1"/>
  <c r="F539"/>
  <c r="K539" s="1"/>
  <c r="F540"/>
  <c r="K540" s="1"/>
  <c r="F541"/>
  <c r="K541" s="1"/>
  <c r="F542"/>
  <c r="K542" s="1"/>
  <c r="F543"/>
  <c r="K543" s="1"/>
  <c r="F544"/>
  <c r="K544" s="1"/>
  <c r="F545"/>
  <c r="K545" s="1"/>
  <c r="F546"/>
  <c r="K546" s="1"/>
  <c r="F547"/>
  <c r="K547" s="1"/>
  <c r="F548"/>
  <c r="K548" s="1"/>
  <c r="F549"/>
  <c r="K549" s="1"/>
  <c r="F550"/>
  <c r="K550" s="1"/>
  <c r="F551"/>
  <c r="K551" s="1"/>
  <c r="F552"/>
  <c r="K552" s="1"/>
  <c r="F553"/>
  <c r="K553" s="1"/>
  <c r="F554"/>
  <c r="K554" s="1"/>
  <c r="F555"/>
  <c r="K555" s="1"/>
  <c r="F556"/>
  <c r="K556" s="1"/>
  <c r="F557"/>
  <c r="K557" s="1"/>
  <c r="F558"/>
  <c r="K558" s="1"/>
  <c r="F559"/>
  <c r="K559" s="1"/>
  <c r="F560"/>
  <c r="K560" s="1"/>
  <c r="F561"/>
  <c r="K561" s="1"/>
  <c r="F562"/>
  <c r="K562" s="1"/>
  <c r="F563"/>
  <c r="K563" s="1"/>
  <c r="F564"/>
  <c r="K564" s="1"/>
  <c r="F565"/>
  <c r="K565" s="1"/>
  <c r="F566"/>
  <c r="K566" s="1"/>
  <c r="F567"/>
  <c r="K567" s="1"/>
  <c r="F568"/>
  <c r="K568" s="1"/>
  <c r="F569"/>
  <c r="K569" s="1"/>
  <c r="F570"/>
  <c r="K570" s="1"/>
  <c r="F571"/>
  <c r="K571" s="1"/>
  <c r="F572"/>
  <c r="K572" s="1"/>
  <c r="F573"/>
  <c r="K573" s="1"/>
  <c r="F574"/>
  <c r="K574" s="1"/>
  <c r="F575"/>
  <c r="K575" s="1"/>
  <c r="F576"/>
  <c r="K576" s="1"/>
  <c r="F577"/>
  <c r="K577" s="1"/>
  <c r="F578"/>
  <c r="K578" s="1"/>
  <c r="F579"/>
  <c r="K579" s="1"/>
  <c r="F580"/>
  <c r="K580" s="1"/>
  <c r="F581"/>
  <c r="K581" s="1"/>
  <c r="F582"/>
  <c r="K582" s="1"/>
  <c r="F583"/>
  <c r="K583" s="1"/>
  <c r="F584"/>
  <c r="K584" s="1"/>
  <c r="F585"/>
  <c r="K585" s="1"/>
  <c r="F586"/>
  <c r="K586" s="1"/>
  <c r="F587"/>
  <c r="K587" s="1"/>
  <c r="F588"/>
  <c r="K588" s="1"/>
  <c r="F589"/>
  <c r="K589" s="1"/>
  <c r="F590"/>
  <c r="K590" s="1"/>
  <c r="F591"/>
  <c r="K591" s="1"/>
  <c r="F592"/>
  <c r="K592" s="1"/>
  <c r="F593"/>
  <c r="K593" s="1"/>
  <c r="F594"/>
  <c r="K594" s="1"/>
  <c r="F595"/>
  <c r="K595" s="1"/>
  <c r="F596"/>
  <c r="K596" s="1"/>
  <c r="F597"/>
  <c r="K597" s="1"/>
  <c r="F598"/>
  <c r="K598" s="1"/>
  <c r="F599"/>
  <c r="K599" s="1"/>
  <c r="F600"/>
  <c r="K600" s="1"/>
  <c r="F601"/>
  <c r="K601" s="1"/>
  <c r="F602"/>
  <c r="K602" s="1"/>
  <c r="F603"/>
  <c r="K603" s="1"/>
  <c r="F604"/>
  <c r="K604" s="1"/>
  <c r="F605"/>
  <c r="K605" s="1"/>
  <c r="F606"/>
  <c r="K606" s="1"/>
  <c r="F607"/>
  <c r="K607" s="1"/>
  <c r="F608"/>
  <c r="K608" s="1"/>
  <c r="F609"/>
  <c r="K609" s="1"/>
  <c r="F610"/>
  <c r="K610" s="1"/>
  <c r="F611"/>
  <c r="K611" s="1"/>
  <c r="F612"/>
  <c r="K612" s="1"/>
  <c r="F613"/>
  <c r="K613" s="1"/>
  <c r="F614"/>
  <c r="K614" s="1"/>
  <c r="F615"/>
  <c r="K615" s="1"/>
  <c r="F616"/>
  <c r="K616" s="1"/>
  <c r="F617"/>
  <c r="K617" s="1"/>
  <c r="F618"/>
  <c r="K618" s="1"/>
  <c r="F619"/>
  <c r="K619" s="1"/>
  <c r="F620"/>
  <c r="K620" s="1"/>
  <c r="F621"/>
  <c r="K621" s="1"/>
  <c r="F622"/>
  <c r="K622" s="1"/>
  <c r="F623"/>
  <c r="K623" s="1"/>
  <c r="F624"/>
  <c r="K624" s="1"/>
  <c r="F625"/>
  <c r="K625" s="1"/>
  <c r="F626"/>
  <c r="K626" s="1"/>
  <c r="F627"/>
  <c r="K627" s="1"/>
  <c r="F628"/>
  <c r="K628" s="1"/>
  <c r="F629"/>
  <c r="K629" s="1"/>
  <c r="F630"/>
  <c r="K630" s="1"/>
  <c r="F631"/>
  <c r="K631" s="1"/>
  <c r="F632"/>
  <c r="K632" s="1"/>
  <c r="F633"/>
  <c r="K633" s="1"/>
  <c r="F634"/>
  <c r="K634" s="1"/>
  <c r="F635"/>
  <c r="K635" s="1"/>
  <c r="F636"/>
  <c r="K636" s="1"/>
  <c r="F637"/>
  <c r="K637" s="1"/>
  <c r="F638"/>
  <c r="K638" s="1"/>
  <c r="F639"/>
  <c r="K639" s="1"/>
  <c r="F640"/>
  <c r="K640" s="1"/>
  <c r="F641"/>
  <c r="K641" s="1"/>
  <c r="F642"/>
  <c r="K642" s="1"/>
  <c r="F643"/>
  <c r="K643" s="1"/>
  <c r="F644"/>
  <c r="K644" s="1"/>
  <c r="F645"/>
  <c r="K645" s="1"/>
  <c r="F646"/>
  <c r="K646" s="1"/>
  <c r="F647"/>
  <c r="K647" s="1"/>
  <c r="F648"/>
  <c r="K648" s="1"/>
  <c r="F649"/>
  <c r="K649" s="1"/>
  <c r="F650"/>
  <c r="K650" s="1"/>
  <c r="F651"/>
  <c r="K651" s="1"/>
  <c r="F652"/>
  <c r="K652" s="1"/>
  <c r="F653"/>
  <c r="K653" s="1"/>
  <c r="F654"/>
  <c r="K654" s="1"/>
  <c r="F655"/>
  <c r="K655" s="1"/>
  <c r="F656"/>
  <c r="K656" s="1"/>
  <c r="F657"/>
  <c r="K657" s="1"/>
  <c r="F658"/>
  <c r="K658" s="1"/>
  <c r="F659"/>
  <c r="K659" s="1"/>
  <c r="F660"/>
  <c r="K660" s="1"/>
  <c r="F661"/>
  <c r="K661" s="1"/>
  <c r="F662"/>
  <c r="K662" s="1"/>
  <c r="F663"/>
  <c r="K663" s="1"/>
  <c r="F664"/>
  <c r="K664" s="1"/>
  <c r="F665"/>
  <c r="K665" s="1"/>
  <c r="F666"/>
  <c r="K666" s="1"/>
  <c r="F667"/>
  <c r="K667" s="1"/>
  <c r="F668"/>
  <c r="K668" s="1"/>
  <c r="F669"/>
  <c r="K669" s="1"/>
  <c r="F670"/>
  <c r="K670" s="1"/>
  <c r="F671"/>
  <c r="K671" s="1"/>
  <c r="F672"/>
  <c r="K672" s="1"/>
  <c r="F673"/>
  <c r="K673" s="1"/>
  <c r="F674"/>
  <c r="K674" s="1"/>
  <c r="F675"/>
  <c r="K675" s="1"/>
  <c r="F676"/>
  <c r="K676" s="1"/>
  <c r="F677"/>
  <c r="K677" s="1"/>
  <c r="F678"/>
  <c r="K678" s="1"/>
  <c r="F679"/>
  <c r="K679" s="1"/>
  <c r="F680"/>
  <c r="K680" s="1"/>
  <c r="F681"/>
  <c r="K681" s="1"/>
  <c r="F682"/>
  <c r="K682" s="1"/>
  <c r="F683"/>
  <c r="K683" s="1"/>
  <c r="F684"/>
  <c r="K684" s="1"/>
  <c r="F685"/>
  <c r="K685" s="1"/>
  <c r="F686"/>
  <c r="K686" s="1"/>
  <c r="F687"/>
  <c r="K687" s="1"/>
  <c r="F688"/>
  <c r="K688" s="1"/>
  <c r="F689"/>
  <c r="K689" s="1"/>
  <c r="F690"/>
  <c r="K690" s="1"/>
  <c r="F691"/>
  <c r="K691" s="1"/>
  <c r="F692"/>
  <c r="K692" s="1"/>
  <c r="F693"/>
  <c r="K693" s="1"/>
  <c r="F694"/>
  <c r="K694" s="1"/>
  <c r="F695"/>
  <c r="K695" s="1"/>
  <c r="F696"/>
  <c r="K696" s="1"/>
  <c r="F697"/>
  <c r="K697" s="1"/>
  <c r="BK151" i="40"/>
  <c r="BK152"/>
  <c r="BK2"/>
  <c r="BJ151"/>
  <c r="BJ152"/>
  <c r="BJ2"/>
  <c r="BM148"/>
  <c r="BN148"/>
  <c r="F148"/>
  <c r="BM147"/>
  <c r="BN147"/>
  <c r="F147"/>
  <c r="BM146"/>
  <c r="BN146"/>
  <c r="F146"/>
  <c r="A1" i="32"/>
  <c r="F24" i="33" l="1"/>
  <c r="F20"/>
  <c r="BM151" i="16"/>
  <c r="BM151" i="22"/>
  <c r="BN151" i="16"/>
  <c r="BN151" i="22"/>
  <c r="BM151" i="29"/>
  <c r="BN151"/>
  <c r="BN151" i="35"/>
  <c r="BM151"/>
  <c r="BN151" i="41"/>
  <c r="BM151"/>
  <c r="C126" i="33"/>
  <c r="E158"/>
  <c r="C142"/>
  <c r="C158"/>
  <c r="E126"/>
  <c r="N14"/>
  <c r="C66"/>
  <c r="D158"/>
  <c r="D126"/>
  <c r="M14"/>
  <c r="E142"/>
  <c r="C82"/>
  <c r="O14"/>
  <c r="D142"/>
  <c r="B3" i="31"/>
  <c r="B4"/>
  <c r="F4" i="32" s="1"/>
  <c r="K4" s="1"/>
  <c r="B5" i="31"/>
  <c r="B6"/>
  <c r="B7"/>
  <c r="B2"/>
  <c r="B1" s="1"/>
  <c r="F7" i="29" l="1"/>
  <c r="F7" i="35"/>
  <c r="F7" i="41"/>
  <c r="F6" i="29"/>
  <c r="F6" i="35"/>
  <c r="F6" i="41"/>
  <c r="F5" i="29"/>
  <c r="F5" i="35"/>
  <c r="F5" i="41"/>
  <c r="F4" i="29"/>
  <c r="F4" i="35"/>
  <c r="F4" i="41"/>
  <c r="F7" i="10"/>
  <c r="F4"/>
  <c r="F10"/>
  <c r="F9"/>
  <c r="F6"/>
  <c r="F5"/>
  <c r="F8"/>
  <c r="F4" i="40"/>
  <c r="F5"/>
  <c r="F6"/>
  <c r="F8"/>
  <c r="F7"/>
  <c r="F9"/>
  <c r="F10"/>
  <c r="F12"/>
  <c r="F11"/>
  <c r="F13"/>
  <c r="F14"/>
  <c r="F15"/>
  <c r="F17"/>
  <c r="F16"/>
  <c r="F18"/>
  <c r="F19"/>
  <c r="F20"/>
  <c r="F22"/>
  <c r="F21"/>
  <c r="F23"/>
  <c r="F24"/>
  <c r="F25"/>
  <c r="F26"/>
  <c r="F27"/>
  <c r="F28"/>
  <c r="F29"/>
  <c r="F30"/>
  <c r="F31"/>
  <c r="F32"/>
  <c r="F33"/>
  <c r="F34"/>
  <c r="G89" i="33"/>
  <c r="H87"/>
  <c r="G87"/>
  <c r="H85"/>
  <c r="G85"/>
  <c r="H83"/>
  <c r="G83"/>
  <c r="G57"/>
  <c r="H55"/>
  <c r="G55"/>
  <c r="H53"/>
  <c r="G53"/>
  <c r="H51"/>
  <c r="G51"/>
  <c r="G73"/>
  <c r="H71"/>
  <c r="G71"/>
  <c r="H69"/>
  <c r="G69"/>
  <c r="H67"/>
  <c r="G67"/>
  <c r="G41"/>
  <c r="H39"/>
  <c r="G39"/>
  <c r="H37"/>
  <c r="G37"/>
  <c r="H35"/>
  <c r="G35"/>
  <c r="BA152" i="40"/>
  <c r="BC152"/>
  <c r="BD152"/>
  <c r="BE152"/>
  <c r="BF152"/>
  <c r="BA151"/>
  <c r="BC151"/>
  <c r="BD151"/>
  <c r="BE151"/>
  <c r="H2"/>
  <c r="I2"/>
  <c r="J2"/>
  <c r="K2"/>
  <c r="L2"/>
  <c r="M2"/>
  <c r="N2"/>
  <c r="O2"/>
  <c r="P2"/>
  <c r="Q2"/>
  <c r="R2"/>
  <c r="S2"/>
  <c r="T2"/>
  <c r="U2"/>
  <c r="V2"/>
  <c r="W2"/>
  <c r="X2"/>
  <c r="Y2"/>
  <c r="Z2"/>
  <c r="AA2"/>
  <c r="AB2"/>
  <c r="AC2"/>
  <c r="AD2"/>
  <c r="AE2"/>
  <c r="AF2"/>
  <c r="AG2"/>
  <c r="AH2"/>
  <c r="AI2"/>
  <c r="AJ2"/>
  <c r="AK2"/>
  <c r="AL2"/>
  <c r="AM2"/>
  <c r="AN2"/>
  <c r="AO2"/>
  <c r="AP2"/>
  <c r="AQ2"/>
  <c r="AR2"/>
  <c r="AS2"/>
  <c r="AT2"/>
  <c r="AU2"/>
  <c r="AV2"/>
  <c r="AW2"/>
  <c r="AX2"/>
  <c r="AY2"/>
  <c r="AZ2"/>
  <c r="BA2"/>
  <c r="BC2"/>
  <c r="BD2"/>
  <c r="BE2"/>
  <c r="BF2"/>
  <c r="BG2"/>
  <c r="BH2"/>
  <c r="BI2"/>
  <c r="BL2"/>
  <c r="BM150"/>
  <c r="BN150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50"/>
  <c r="V17" i="33"/>
  <c r="BM5" i="40"/>
  <c r="BM6"/>
  <c r="BM7"/>
  <c r="BM8"/>
  <c r="BM9"/>
  <c r="BM10"/>
  <c r="BM11"/>
  <c r="BM12"/>
  <c r="BM13"/>
  <c r="BM14"/>
  <c r="BM15"/>
  <c r="BM16"/>
  <c r="BM17"/>
  <c r="BM18"/>
  <c r="BM19"/>
  <c r="BM20"/>
  <c r="BM21"/>
  <c r="BM22"/>
  <c r="BM23"/>
  <c r="BM24"/>
  <c r="BM25"/>
  <c r="BM26"/>
  <c r="BM27"/>
  <c r="BM28"/>
  <c r="BM29"/>
  <c r="BM30"/>
  <c r="BM31"/>
  <c r="BM32"/>
  <c r="BM33"/>
  <c r="BM34"/>
  <c r="BM35"/>
  <c r="BM36"/>
  <c r="BM37"/>
  <c r="BM38"/>
  <c r="BM39"/>
  <c r="BM40"/>
  <c r="BM41"/>
  <c r="BM42"/>
  <c r="BM43"/>
  <c r="BM44"/>
  <c r="BM45"/>
  <c r="BM46"/>
  <c r="BM47"/>
  <c r="BM48"/>
  <c r="BM49"/>
  <c r="BM50"/>
  <c r="BM51"/>
  <c r="BM52"/>
  <c r="BM53"/>
  <c r="BM54"/>
  <c r="BM55"/>
  <c r="BM56"/>
  <c r="BM57"/>
  <c r="BM58"/>
  <c r="BM59"/>
  <c r="BM60"/>
  <c r="BM61"/>
  <c r="BM62"/>
  <c r="BM63"/>
  <c r="BM64"/>
  <c r="BM65"/>
  <c r="BM66"/>
  <c r="BM67"/>
  <c r="BM68"/>
  <c r="BM69"/>
  <c r="BM70"/>
  <c r="BM71"/>
  <c r="BM72"/>
  <c r="BM73"/>
  <c r="BM74"/>
  <c r="BM75"/>
  <c r="BM76"/>
  <c r="BM77"/>
  <c r="BM78"/>
  <c r="BM79"/>
  <c r="BM80"/>
  <c r="BM81"/>
  <c r="BM82"/>
  <c r="BM83"/>
  <c r="BM84"/>
  <c r="BM85"/>
  <c r="BM86"/>
  <c r="BM87"/>
  <c r="BM88"/>
  <c r="BM89"/>
  <c r="BM90"/>
  <c r="BM91"/>
  <c r="BM92"/>
  <c r="BM93"/>
  <c r="BM94"/>
  <c r="BM95"/>
  <c r="BM96"/>
  <c r="BM97"/>
  <c r="BM98"/>
  <c r="BM99"/>
  <c r="BM100"/>
  <c r="BM101"/>
  <c r="BM102"/>
  <c r="BM103"/>
  <c r="BM104"/>
  <c r="BM105"/>
  <c r="BM106"/>
  <c r="BM107"/>
  <c r="BM108"/>
  <c r="BM109"/>
  <c r="BM110"/>
  <c r="BM111"/>
  <c r="BM112"/>
  <c r="BM113"/>
  <c r="BM114"/>
  <c r="BM115"/>
  <c r="BM116"/>
  <c r="BM117"/>
  <c r="BM118"/>
  <c r="BM119"/>
  <c r="BM120"/>
  <c r="BM121"/>
  <c r="BM122"/>
  <c r="BM123"/>
  <c r="BM124"/>
  <c r="BM125"/>
  <c r="BM126"/>
  <c r="BM127"/>
  <c r="BM128"/>
  <c r="BM129"/>
  <c r="BM130"/>
  <c r="BM131"/>
  <c r="BM132"/>
  <c r="BM133"/>
  <c r="BM134"/>
  <c r="BM135"/>
  <c r="BM136"/>
  <c r="BM137"/>
  <c r="BM138"/>
  <c r="BM139"/>
  <c r="BM140"/>
  <c r="BM141"/>
  <c r="BM142"/>
  <c r="BM143"/>
  <c r="BM144"/>
  <c r="BM145"/>
  <c r="BN4"/>
  <c r="BN5"/>
  <c r="BN6"/>
  <c r="BN7"/>
  <c r="BN8"/>
  <c r="BN9"/>
  <c r="BN10"/>
  <c r="BN11"/>
  <c r="BN12"/>
  <c r="BN13"/>
  <c r="BN14"/>
  <c r="BN15"/>
  <c r="BN16"/>
  <c r="BN17"/>
  <c r="BN18"/>
  <c r="BN19"/>
  <c r="BN20"/>
  <c r="BN21"/>
  <c r="BN22"/>
  <c r="BN23"/>
  <c r="BN24"/>
  <c r="BN25"/>
  <c r="BN26"/>
  <c r="BN27"/>
  <c r="BN28"/>
  <c r="BN29"/>
  <c r="BN30"/>
  <c r="BN31"/>
  <c r="BN32"/>
  <c r="BN33"/>
  <c r="BN34"/>
  <c r="BN35"/>
  <c r="BN36"/>
  <c r="BN37"/>
  <c r="BN38"/>
  <c r="BN39"/>
  <c r="BN40"/>
  <c r="BN41"/>
  <c r="BN42"/>
  <c r="BN43"/>
  <c r="BN44"/>
  <c r="BN45"/>
  <c r="BN46"/>
  <c r="BN47"/>
  <c r="BN48"/>
  <c r="BN49"/>
  <c r="BN50"/>
  <c r="BN51"/>
  <c r="BN52"/>
  <c r="BN53"/>
  <c r="BN54"/>
  <c r="BN55"/>
  <c r="BN56"/>
  <c r="BN57"/>
  <c r="BN58"/>
  <c r="BN59"/>
  <c r="BN60"/>
  <c r="BN61"/>
  <c r="BN62"/>
  <c r="BN63"/>
  <c r="BN64"/>
  <c r="BN65"/>
  <c r="BN66"/>
  <c r="BN67"/>
  <c r="BN68"/>
  <c r="BN69"/>
  <c r="BN70"/>
  <c r="BN71"/>
  <c r="BN72"/>
  <c r="BN73"/>
  <c r="BN74"/>
  <c r="BN75"/>
  <c r="BN76"/>
  <c r="BN77"/>
  <c r="BN78"/>
  <c r="BN79"/>
  <c r="BN80"/>
  <c r="BN81"/>
  <c r="BN82"/>
  <c r="BN83"/>
  <c r="BN84"/>
  <c r="BN85"/>
  <c r="BN86"/>
  <c r="BN87"/>
  <c r="BN88"/>
  <c r="BN89"/>
  <c r="BN90"/>
  <c r="BN91"/>
  <c r="BN92"/>
  <c r="BN93"/>
  <c r="BN94"/>
  <c r="BN95"/>
  <c r="BN96"/>
  <c r="BN97"/>
  <c r="BN98"/>
  <c r="BN99"/>
  <c r="BN100"/>
  <c r="BN101"/>
  <c r="BN102"/>
  <c r="BN103"/>
  <c r="BN104"/>
  <c r="BN105"/>
  <c r="BN106"/>
  <c r="BN107"/>
  <c r="BN108"/>
  <c r="BN109"/>
  <c r="BN110"/>
  <c r="BN111"/>
  <c r="BN112"/>
  <c r="BN113"/>
  <c r="BN114"/>
  <c r="BN115"/>
  <c r="BN116"/>
  <c r="BN117"/>
  <c r="BN118"/>
  <c r="BN119"/>
  <c r="BN120"/>
  <c r="BN121"/>
  <c r="BN122"/>
  <c r="BN123"/>
  <c r="BN124"/>
  <c r="BN125"/>
  <c r="BN126"/>
  <c r="BN127"/>
  <c r="BN128"/>
  <c r="BN129"/>
  <c r="BN130"/>
  <c r="BN131"/>
  <c r="BN132"/>
  <c r="BN133"/>
  <c r="BN134"/>
  <c r="BN135"/>
  <c r="BN136"/>
  <c r="BN137"/>
  <c r="BN138"/>
  <c r="BN139"/>
  <c r="BN140"/>
  <c r="BN141"/>
  <c r="BN142"/>
  <c r="BN143"/>
  <c r="BN144"/>
  <c r="BN145"/>
  <c r="BL151"/>
  <c r="BI151"/>
  <c r="BH151"/>
  <c r="BG151"/>
  <c r="BF151"/>
  <c r="AZ151"/>
  <c r="AY151"/>
  <c r="AX151"/>
  <c r="AW151"/>
  <c r="AV151"/>
  <c r="AU151"/>
  <c r="AT151"/>
  <c r="AS151"/>
  <c r="AR151"/>
  <c r="AQ151"/>
  <c r="AP151"/>
  <c r="AO151"/>
  <c r="AN151"/>
  <c r="AM151"/>
  <c r="AL151"/>
  <c r="AK151"/>
  <c r="AJ151"/>
  <c r="AI151"/>
  <c r="AH151"/>
  <c r="AG151"/>
  <c r="AF151"/>
  <c r="AE151"/>
  <c r="AD151"/>
  <c r="AC151"/>
  <c r="AB151"/>
  <c r="AA151"/>
  <c r="Z151"/>
  <c r="Y151"/>
  <c r="X151"/>
  <c r="W151"/>
  <c r="V151"/>
  <c r="U151"/>
  <c r="T151"/>
  <c r="S151"/>
  <c r="R151"/>
  <c r="Q151"/>
  <c r="P151"/>
  <c r="O151"/>
  <c r="N151"/>
  <c r="M151"/>
  <c r="L151"/>
  <c r="K151"/>
  <c r="J151"/>
  <c r="I151"/>
  <c r="H151"/>
  <c r="G151"/>
  <c r="G2"/>
  <c r="AF152"/>
  <c r="AG152"/>
  <c r="AH152"/>
  <c r="AI152"/>
  <c r="AJ152"/>
  <c r="AK152"/>
  <c r="AL152"/>
  <c r="AM152"/>
  <c r="AN152"/>
  <c r="AO152"/>
  <c r="AP152"/>
  <c r="AQ152"/>
  <c r="AR152"/>
  <c r="AS152"/>
  <c r="AT152"/>
  <c r="AU152"/>
  <c r="AV152"/>
  <c r="AW152"/>
  <c r="AX152"/>
  <c r="AY152"/>
  <c r="AZ152"/>
  <c r="BG152"/>
  <c r="BH152"/>
  <c r="BI152"/>
  <c r="BL152"/>
  <c r="F8" i="33" l="1"/>
  <c r="F4"/>
  <c r="D27"/>
  <c r="C25"/>
  <c r="D23"/>
  <c r="D21"/>
  <c r="E19"/>
  <c r="D28"/>
  <c r="C22"/>
  <c r="D22"/>
  <c r="E26"/>
  <c r="E27"/>
  <c r="D25"/>
  <c r="E23"/>
  <c r="E21"/>
  <c r="C20"/>
  <c r="C26"/>
  <c r="D20"/>
  <c r="D26"/>
  <c r="E18"/>
  <c r="D29"/>
  <c r="C28"/>
  <c r="E25"/>
  <c r="C18"/>
  <c r="C24"/>
  <c r="D18"/>
  <c r="D24"/>
  <c r="E20"/>
  <c r="E24"/>
  <c r="C19"/>
  <c r="E29"/>
  <c r="C27"/>
  <c r="C23"/>
  <c r="C21"/>
  <c r="D19"/>
  <c r="E28"/>
  <c r="C29"/>
  <c r="E22"/>
  <c r="C13"/>
  <c r="D10"/>
  <c r="D8"/>
  <c r="D6"/>
  <c r="E4"/>
  <c r="E2"/>
  <c r="C9"/>
  <c r="D5"/>
  <c r="D9"/>
  <c r="C8"/>
  <c r="D13"/>
  <c r="E10"/>
  <c r="E8"/>
  <c r="E6"/>
  <c r="C3"/>
  <c r="D11"/>
  <c r="D7"/>
  <c r="E3"/>
  <c r="E7"/>
  <c r="D2"/>
  <c r="E13"/>
  <c r="C11"/>
  <c r="C7"/>
  <c r="C5"/>
  <c r="D3"/>
  <c r="E11"/>
  <c r="E5"/>
  <c r="D4"/>
  <c r="C12"/>
  <c r="E9"/>
  <c r="D12"/>
  <c r="C4"/>
  <c r="C2"/>
  <c r="E12"/>
  <c r="C10"/>
  <c r="C6"/>
  <c r="M45"/>
  <c r="O40"/>
  <c r="O37"/>
  <c r="O34"/>
  <c r="M36"/>
  <c r="O45"/>
  <c r="N36"/>
  <c r="N39"/>
  <c r="N38"/>
  <c r="O36"/>
  <c r="M42"/>
  <c r="O44"/>
  <c r="M38"/>
  <c r="N45"/>
  <c r="N43"/>
  <c r="N34"/>
  <c r="M37"/>
  <c r="N44"/>
  <c r="N40"/>
  <c r="O43"/>
  <c r="N37"/>
  <c r="O42"/>
  <c r="N35"/>
  <c r="M34"/>
  <c r="M44"/>
  <c r="N41"/>
  <c r="O35"/>
  <c r="O38"/>
  <c r="M35"/>
  <c r="O41"/>
  <c r="O39"/>
  <c r="N42"/>
  <c r="M43"/>
  <c r="M41"/>
  <c r="M40"/>
  <c r="M39"/>
  <c r="C34"/>
  <c r="C50"/>
  <c r="C98"/>
  <c r="E105"/>
  <c r="E104"/>
  <c r="C103"/>
  <c r="C105"/>
  <c r="D101"/>
  <c r="D105"/>
  <c r="C108"/>
  <c r="C100"/>
  <c r="E102"/>
  <c r="D109"/>
  <c r="E109"/>
  <c r="E103"/>
  <c r="D108"/>
  <c r="C106"/>
  <c r="C104"/>
  <c r="C102"/>
  <c r="D100"/>
  <c r="D98"/>
  <c r="E106"/>
  <c r="C99"/>
  <c r="C101"/>
  <c r="D107"/>
  <c r="E99"/>
  <c r="E107"/>
  <c r="E108"/>
  <c r="D106"/>
  <c r="D104"/>
  <c r="D102"/>
  <c r="E100"/>
  <c r="E98"/>
  <c r="C109"/>
  <c r="C107"/>
  <c r="D99"/>
  <c r="D103"/>
  <c r="E101"/>
  <c r="E61"/>
  <c r="F72"/>
  <c r="F40"/>
  <c r="F56"/>
  <c r="F84"/>
  <c r="E89"/>
  <c r="F88"/>
  <c r="E43"/>
  <c r="F36"/>
  <c r="D76"/>
  <c r="F52"/>
  <c r="D44"/>
  <c r="E41"/>
  <c r="E56"/>
  <c r="E71"/>
  <c r="D74"/>
  <c r="F68"/>
  <c r="C90"/>
  <c r="C89"/>
  <c r="D45"/>
  <c r="C52"/>
  <c r="D77"/>
  <c r="E73"/>
  <c r="D88"/>
  <c r="D87"/>
  <c r="C37"/>
  <c r="C43"/>
  <c r="C60"/>
  <c r="E82"/>
  <c r="D90"/>
  <c r="E40"/>
  <c r="E69"/>
  <c r="D73"/>
  <c r="E57"/>
  <c r="D84"/>
  <c r="D92"/>
  <c r="C36"/>
  <c r="C44"/>
  <c r="C67"/>
  <c r="E70"/>
  <c r="E72"/>
  <c r="E74"/>
  <c r="C77"/>
  <c r="D51"/>
  <c r="C53"/>
  <c r="C55"/>
  <c r="C59"/>
  <c r="D61"/>
  <c r="E85"/>
  <c r="E87"/>
  <c r="D89"/>
  <c r="E91"/>
  <c r="E66"/>
  <c r="D72"/>
  <c r="C51"/>
  <c r="E58"/>
  <c r="C61"/>
  <c r="E83"/>
  <c r="D85"/>
  <c r="E93"/>
  <c r="E37"/>
  <c r="E39"/>
  <c r="D41"/>
  <c r="D66"/>
  <c r="D68"/>
  <c r="C70"/>
  <c r="C72"/>
  <c r="C74"/>
  <c r="E50"/>
  <c r="E52"/>
  <c r="D54"/>
  <c r="D56"/>
  <c r="D58"/>
  <c r="E60"/>
  <c r="D83"/>
  <c r="C85"/>
  <c r="C87"/>
  <c r="C91"/>
  <c r="D93"/>
  <c r="E35"/>
  <c r="D37"/>
  <c r="D39"/>
  <c r="C41"/>
  <c r="D43"/>
  <c r="E45"/>
  <c r="C68"/>
  <c r="C76"/>
  <c r="D50"/>
  <c r="D52"/>
  <c r="C54"/>
  <c r="C56"/>
  <c r="C58"/>
  <c r="D60"/>
  <c r="C83"/>
  <c r="E86"/>
  <c r="E88"/>
  <c r="E90"/>
  <c r="C93"/>
  <c r="D70"/>
  <c r="E76"/>
  <c r="E54"/>
  <c r="D91"/>
  <c r="D86"/>
  <c r="E92"/>
  <c r="E38"/>
  <c r="C45"/>
  <c r="E75"/>
  <c r="C88"/>
  <c r="E34"/>
  <c r="E36"/>
  <c r="D38"/>
  <c r="D40"/>
  <c r="D42"/>
  <c r="E44"/>
  <c r="E67"/>
  <c r="D69"/>
  <c r="D71"/>
  <c r="C73"/>
  <c r="D75"/>
  <c r="E77"/>
  <c r="E53"/>
  <c r="E55"/>
  <c r="D57"/>
  <c r="E59"/>
  <c r="C84"/>
  <c r="C92"/>
  <c r="E68"/>
  <c r="D35"/>
  <c r="C39"/>
  <c r="E84"/>
  <c r="C35"/>
  <c r="E42"/>
  <c r="D82"/>
  <c r="C86"/>
  <c r="D34"/>
  <c r="D36"/>
  <c r="C38"/>
  <c r="C40"/>
  <c r="C42"/>
  <c r="D67"/>
  <c r="C69"/>
  <c r="C71"/>
  <c r="C75"/>
  <c r="E51"/>
  <c r="D53"/>
  <c r="D55"/>
  <c r="C57"/>
  <c r="D59"/>
  <c r="BM151" i="40"/>
  <c r="BN151"/>
  <c r="O46" i="33" l="1"/>
  <c r="M46"/>
  <c r="N46"/>
  <c r="Y19"/>
  <c r="Y20"/>
  <c r="X24"/>
  <c r="Y28"/>
  <c r="Y27"/>
  <c r="Y22"/>
  <c r="Y30"/>
  <c r="Y24"/>
  <c r="Y21"/>
  <c r="Y23"/>
  <c r="Y26"/>
  <c r="Y29"/>
  <c r="Y25"/>
  <c r="X23"/>
  <c r="X26"/>
  <c r="X28"/>
  <c r="X27"/>
  <c r="X20"/>
  <c r="X29"/>
  <c r="X21"/>
  <c r="X22"/>
  <c r="X30"/>
  <c r="X25"/>
  <c r="X19"/>
  <c r="C110"/>
  <c r="E110"/>
  <c r="D110"/>
  <c r="D94"/>
  <c r="E94"/>
  <c r="E46"/>
  <c r="C62"/>
  <c r="C30"/>
  <c r="C78"/>
  <c r="D46"/>
  <c r="E30"/>
  <c r="D62"/>
  <c r="E78"/>
  <c r="D78"/>
  <c r="E62"/>
  <c r="D30"/>
  <c r="C46"/>
  <c r="C94"/>
  <c r="C14"/>
  <c r="E14"/>
  <c r="D14"/>
  <c r="AE152" i="40"/>
  <c r="AD152"/>
  <c r="AC152"/>
  <c r="AB152"/>
  <c r="AA152"/>
  <c r="Z152"/>
  <c r="Y152"/>
  <c r="X152"/>
  <c r="W152"/>
  <c r="V152"/>
  <c r="U152"/>
  <c r="T152"/>
  <c r="S152"/>
  <c r="R152"/>
  <c r="Q152"/>
  <c r="P152"/>
  <c r="O152"/>
  <c r="N152"/>
  <c r="M152"/>
  <c r="L152"/>
  <c r="K152"/>
  <c r="J152"/>
  <c r="I152"/>
  <c r="H152"/>
  <c r="G152"/>
  <c r="F5" i="32"/>
  <c r="K5" s="1"/>
  <c r="F6"/>
  <c r="K6" s="1"/>
  <c r="F8"/>
  <c r="K8" s="1"/>
  <c r="F7"/>
  <c r="K7" s="1"/>
  <c r="F9"/>
  <c r="K9" s="1"/>
  <c r="F10"/>
  <c r="K10" s="1"/>
  <c r="F11"/>
  <c r="K11" s="1"/>
  <c r="F12"/>
  <c r="K12" s="1"/>
  <c r="F13"/>
  <c r="K13" s="1"/>
  <c r="F14"/>
  <c r="K14" s="1"/>
  <c r="F15"/>
  <c r="K15" s="1"/>
  <c r="F16"/>
  <c r="K16" s="1"/>
  <c r="F17"/>
  <c r="K17" s="1"/>
  <c r="F18"/>
  <c r="K18" s="1"/>
  <c r="F19"/>
  <c r="K19" s="1"/>
  <c r="F20"/>
  <c r="K20" s="1"/>
  <c r="F21"/>
  <c r="K21" s="1"/>
  <c r="F22"/>
  <c r="K22" s="1"/>
  <c r="F23"/>
  <c r="K23" s="1"/>
  <c r="F24"/>
  <c r="K24" s="1"/>
  <c r="F25"/>
  <c r="K25" s="1"/>
  <c r="F26"/>
  <c r="K26" s="1"/>
  <c r="F27"/>
  <c r="K27" s="1"/>
  <c r="F28"/>
  <c r="K28" s="1"/>
  <c r="F29"/>
  <c r="K29" s="1"/>
  <c r="F30"/>
  <c r="K30" s="1"/>
  <c r="F31"/>
  <c r="K31" s="1"/>
  <c r="F32"/>
  <c r="K32" s="1"/>
  <c r="F33"/>
  <c r="K33" s="1"/>
  <c r="F34"/>
  <c r="K34" s="1"/>
  <c r="F35"/>
  <c r="K35" s="1"/>
  <c r="F36"/>
  <c r="K36" s="1"/>
  <c r="F37"/>
  <c r="K37" s="1"/>
  <c r="F38"/>
  <c r="K38" s="1"/>
  <c r="F39"/>
  <c r="K39" s="1"/>
  <c r="F40"/>
  <c r="K40" s="1"/>
  <c r="F41"/>
  <c r="K41" s="1"/>
  <c r="F42"/>
  <c r="K42" s="1"/>
  <c r="F43"/>
  <c r="K43" s="1"/>
  <c r="F44"/>
  <c r="K44" s="1"/>
  <c r="F45"/>
  <c r="K45" s="1"/>
  <c r="F46"/>
  <c r="K46" s="1"/>
  <c r="F47"/>
  <c r="K47" s="1"/>
  <c r="F48"/>
  <c r="K48" s="1"/>
  <c r="F49"/>
  <c r="K49" s="1"/>
  <c r="F50"/>
  <c r="K50" s="1"/>
  <c r="F51"/>
  <c r="K51" s="1"/>
  <c r="F52"/>
  <c r="K52" s="1"/>
  <c r="F53"/>
  <c r="K53" s="1"/>
  <c r="F54"/>
  <c r="K54" s="1"/>
  <c r="F55"/>
  <c r="K55" s="1"/>
  <c r="F56"/>
  <c r="K56" s="1"/>
  <c r="F57"/>
  <c r="K57" s="1"/>
  <c r="F58"/>
  <c r="K58" s="1"/>
  <c r="F59"/>
  <c r="K59" s="1"/>
  <c r="F60"/>
  <c r="K60" s="1"/>
  <c r="F61"/>
  <c r="K61" s="1"/>
  <c r="F62"/>
  <c r="K62" s="1"/>
  <c r="F63"/>
  <c r="K63" s="1"/>
  <c r="F64"/>
  <c r="K64" s="1"/>
  <c r="F65"/>
  <c r="K65" s="1"/>
  <c r="F66"/>
  <c r="K66" s="1"/>
  <c r="F67"/>
  <c r="K67" s="1"/>
  <c r="F68"/>
  <c r="K68" s="1"/>
  <c r="F69"/>
  <c r="K69" s="1"/>
  <c r="F70"/>
  <c r="K70" s="1"/>
  <c r="F71"/>
  <c r="K71" s="1"/>
  <c r="F72"/>
  <c r="K72" s="1"/>
  <c r="F73"/>
  <c r="K73" s="1"/>
  <c r="F74"/>
  <c r="K74" s="1"/>
  <c r="F75"/>
  <c r="K75" s="1"/>
  <c r="F76"/>
  <c r="K76" s="1"/>
  <c r="F77"/>
  <c r="K77" s="1"/>
  <c r="F78"/>
  <c r="K78" s="1"/>
  <c r="F79"/>
  <c r="K79" s="1"/>
  <c r="F80"/>
  <c r="K80" s="1"/>
  <c r="F81"/>
  <c r="K81" s="1"/>
  <c r="F82"/>
  <c r="K82" s="1"/>
  <c r="F83"/>
  <c r="K83" s="1"/>
  <c r="F84"/>
  <c r="K84" s="1"/>
  <c r="F85"/>
  <c r="K85" s="1"/>
  <c r="F86"/>
  <c r="K86" s="1"/>
  <c r="F87"/>
  <c r="K87" s="1"/>
  <c r="F88"/>
  <c r="K88" s="1"/>
  <c r="F89"/>
  <c r="K89" s="1"/>
  <c r="F90"/>
  <c r="K90" s="1"/>
  <c r="F91"/>
  <c r="K91" s="1"/>
  <c r="F92"/>
  <c r="K92" s="1"/>
  <c r="F93"/>
  <c r="K93" s="1"/>
  <c r="F94"/>
  <c r="K94" s="1"/>
  <c r="F95"/>
  <c r="K95" s="1"/>
  <c r="F96"/>
  <c r="K96" s="1"/>
  <c r="F97"/>
  <c r="K97" s="1"/>
  <c r="F98"/>
  <c r="K98" s="1"/>
  <c r="F99"/>
  <c r="K99" s="1"/>
  <c r="F100"/>
  <c r="K100" s="1"/>
  <c r="F101"/>
  <c r="K101" s="1"/>
  <c r="F102"/>
  <c r="K102" s="1"/>
  <c r="F103"/>
  <c r="K103" s="1"/>
  <c r="F104"/>
  <c r="K104" s="1"/>
  <c r="F105"/>
  <c r="K105" s="1"/>
  <c r="F106"/>
  <c r="K106" s="1"/>
  <c r="F107"/>
  <c r="K107" s="1"/>
  <c r="F108"/>
  <c r="K108" s="1"/>
  <c r="F109"/>
  <c r="K109" s="1"/>
  <c r="F110"/>
  <c r="K110" s="1"/>
  <c r="F111"/>
  <c r="K111" s="1"/>
  <c r="F112"/>
  <c r="K112" s="1"/>
  <c r="F113"/>
  <c r="K113" s="1"/>
  <c r="F114"/>
  <c r="K114" s="1"/>
  <c r="F115"/>
  <c r="K115" s="1"/>
  <c r="F116"/>
  <c r="K116" s="1"/>
  <c r="F117"/>
  <c r="K117" s="1"/>
  <c r="F118"/>
  <c r="K118" s="1"/>
  <c r="F119"/>
  <c r="K119" s="1"/>
  <c r="F120"/>
  <c r="K120" s="1"/>
  <c r="F121"/>
  <c r="K121" s="1"/>
  <c r="F122"/>
  <c r="K122" s="1"/>
  <c r="F123"/>
  <c r="K123" s="1"/>
  <c r="F124"/>
  <c r="K124" s="1"/>
  <c r="F125"/>
  <c r="K125" s="1"/>
  <c r="F126"/>
  <c r="K126" s="1"/>
  <c r="F127"/>
  <c r="K127" s="1"/>
  <c r="F128"/>
  <c r="K128" s="1"/>
  <c r="F129"/>
  <c r="K129" s="1"/>
  <c r="F130"/>
  <c r="K130" s="1"/>
  <c r="F131"/>
  <c r="K131" s="1"/>
  <c r="F132"/>
  <c r="K132" s="1"/>
  <c r="F133"/>
  <c r="K133" s="1"/>
  <c r="F134"/>
  <c r="K134" s="1"/>
  <c r="F135"/>
  <c r="K135" s="1"/>
  <c r="F136"/>
  <c r="K136" s="1"/>
  <c r="F137"/>
  <c r="K137" s="1"/>
  <c r="F138"/>
  <c r="K138" s="1"/>
  <c r="F139"/>
  <c r="K139" s="1"/>
  <c r="F140"/>
  <c r="K140" s="1"/>
  <c r="F141"/>
  <c r="K141" s="1"/>
  <c r="F142"/>
  <c r="K142" s="1"/>
  <c r="F143"/>
  <c r="K143" s="1"/>
  <c r="F144"/>
  <c r="K144" s="1"/>
  <c r="F145"/>
  <c r="K145" s="1"/>
  <c r="F146"/>
  <c r="K146" s="1"/>
  <c r="F147"/>
  <c r="K147" s="1"/>
  <c r="F148"/>
  <c r="K148" s="1"/>
  <c r="F149"/>
  <c r="K149" s="1"/>
  <c r="F150"/>
  <c r="K150" s="1"/>
  <c r="F151"/>
  <c r="K151" s="1"/>
  <c r="F152"/>
  <c r="K152" s="1"/>
  <c r="F153"/>
  <c r="K153" s="1"/>
  <c r="F154"/>
  <c r="K154" s="1"/>
  <c r="F155"/>
  <c r="K155" s="1"/>
  <c r="F156"/>
  <c r="K156" s="1"/>
  <c r="F157"/>
  <c r="K157" s="1"/>
  <c r="F158"/>
  <c r="K158" s="1"/>
  <c r="F159"/>
  <c r="K159" s="1"/>
  <c r="F160"/>
  <c r="K160" s="1"/>
  <c r="F161"/>
  <c r="K161" s="1"/>
  <c r="F162"/>
  <c r="K162" s="1"/>
  <c r="F163"/>
  <c r="K163" s="1"/>
  <c r="F164"/>
  <c r="K164" s="1"/>
  <c r="F165"/>
  <c r="K165" s="1"/>
  <c r="F166"/>
  <c r="K166" s="1"/>
  <c r="F167"/>
  <c r="K167" s="1"/>
  <c r="F168"/>
  <c r="K168" s="1"/>
  <c r="F169"/>
  <c r="K169" s="1"/>
  <c r="F170"/>
  <c r="K170" s="1"/>
  <c r="F171"/>
  <c r="K171" s="1"/>
  <c r="F172"/>
  <c r="K172" s="1"/>
  <c r="F173"/>
  <c r="K173" s="1"/>
  <c r="F174"/>
  <c r="K174" s="1"/>
  <c r="F175"/>
  <c r="K175" s="1"/>
  <c r="F176"/>
  <c r="K176" s="1"/>
  <c r="F177"/>
  <c r="K177" s="1"/>
  <c r="F178"/>
  <c r="K178" s="1"/>
  <c r="F179"/>
  <c r="K179" s="1"/>
  <c r="F180"/>
  <c r="K180" s="1"/>
  <c r="F181"/>
  <c r="K181" s="1"/>
  <c r="F182"/>
  <c r="K182" s="1"/>
  <c r="F183"/>
  <c r="K183" s="1"/>
  <c r="F184"/>
  <c r="K184" s="1"/>
  <c r="F185"/>
  <c r="K185" s="1"/>
  <c r="F186"/>
  <c r="K186" s="1"/>
  <c r="F187"/>
  <c r="K187" s="1"/>
  <c r="F188"/>
  <c r="K188" s="1"/>
  <c r="F189"/>
  <c r="K189" s="1"/>
  <c r="F190"/>
  <c r="K190" s="1"/>
  <c r="F191"/>
  <c r="K191" s="1"/>
  <c r="F192"/>
  <c r="K192" s="1"/>
  <c r="F193"/>
  <c r="K193" s="1"/>
  <c r="F194"/>
  <c r="K194" s="1"/>
  <c r="F195"/>
  <c r="K195" s="1"/>
  <c r="F196"/>
  <c r="K196" s="1"/>
  <c r="F197"/>
  <c r="K197" s="1"/>
  <c r="F198"/>
  <c r="K198" s="1"/>
  <c r="F199"/>
  <c r="K199" s="1"/>
  <c r="F200"/>
  <c r="K200" s="1"/>
  <c r="F201"/>
  <c r="K201" s="1"/>
  <c r="F202"/>
  <c r="K202" s="1"/>
  <c r="F203"/>
  <c r="K203" s="1"/>
  <c r="F204"/>
  <c r="K204" s="1"/>
  <c r="F205"/>
  <c r="K205" s="1"/>
  <c r="F206"/>
  <c r="K206" s="1"/>
  <c r="F207"/>
  <c r="K207" s="1"/>
  <c r="F208"/>
  <c r="K208" s="1"/>
  <c r="F209"/>
  <c r="K209" s="1"/>
  <c r="F210"/>
  <c r="K210" s="1"/>
  <c r="F211"/>
  <c r="K211" s="1"/>
  <c r="F212"/>
  <c r="K212" s="1"/>
  <c r="F213"/>
  <c r="K213" s="1"/>
  <c r="F214"/>
  <c r="K214" s="1"/>
  <c r="F215"/>
  <c r="K215" s="1"/>
  <c r="F216"/>
  <c r="K216" s="1"/>
  <c r="F217"/>
  <c r="K217" s="1"/>
  <c r="F218"/>
  <c r="K218" s="1"/>
  <c r="F219"/>
  <c r="K219" s="1"/>
  <c r="F220"/>
  <c r="K220" s="1"/>
  <c r="F221"/>
  <c r="K221" s="1"/>
  <c r="F222"/>
  <c r="K222" s="1"/>
  <c r="F223"/>
  <c r="K223" s="1"/>
  <c r="F224"/>
  <c r="K224" s="1"/>
  <c r="F225"/>
  <c r="K225" s="1"/>
  <c r="F226"/>
  <c r="K226" s="1"/>
  <c r="F227"/>
  <c r="K227" s="1"/>
  <c r="F228"/>
  <c r="K228" s="1"/>
  <c r="F229"/>
  <c r="K229" s="1"/>
  <c r="F230"/>
  <c r="K230" s="1"/>
  <c r="F231"/>
  <c r="K231" s="1"/>
  <c r="F232"/>
  <c r="K232" s="1"/>
  <c r="F233"/>
  <c r="K233" s="1"/>
  <c r="F234"/>
  <c r="K234" s="1"/>
  <c r="F235"/>
  <c r="K235" s="1"/>
  <c r="F236"/>
  <c r="K236" s="1"/>
  <c r="F237"/>
  <c r="K237" s="1"/>
  <c r="F238"/>
  <c r="K238" s="1"/>
  <c r="F239"/>
  <c r="K239" s="1"/>
  <c r="F240"/>
  <c r="K240" s="1"/>
  <c r="F241"/>
  <c r="K241" s="1"/>
  <c r="F242"/>
  <c r="K242" s="1"/>
  <c r="F243"/>
  <c r="K243" s="1"/>
  <c r="F244"/>
  <c r="K244" s="1"/>
  <c r="F245"/>
  <c r="K245" s="1"/>
  <c r="F246"/>
  <c r="K246" s="1"/>
  <c r="F247"/>
  <c r="K247" s="1"/>
  <c r="F248"/>
  <c r="K248" s="1"/>
  <c r="F249"/>
  <c r="K249" s="1"/>
  <c r="F250"/>
  <c r="K250" s="1"/>
  <c r="F251"/>
  <c r="K251" s="1"/>
  <c r="F252"/>
  <c r="K252" s="1"/>
  <c r="F253"/>
  <c r="K253" s="1"/>
  <c r="F254"/>
  <c r="K254" s="1"/>
  <c r="F255"/>
  <c r="K255" s="1"/>
  <c r="F256"/>
  <c r="K256" s="1"/>
  <c r="F257"/>
  <c r="K257" s="1"/>
  <c r="F258"/>
  <c r="K258" s="1"/>
  <c r="F259"/>
  <c r="K259" s="1"/>
  <c r="F260"/>
  <c r="K260" s="1"/>
  <c r="F261"/>
  <c r="K261" s="1"/>
  <c r="F262"/>
  <c r="K262" s="1"/>
  <c r="F263"/>
  <c r="K263" s="1"/>
  <c r="F264"/>
  <c r="K264" s="1"/>
  <c r="F265"/>
  <c r="K265" s="1"/>
  <c r="F266"/>
  <c r="K266" s="1"/>
  <c r="F267"/>
  <c r="K267" s="1"/>
  <c r="F268"/>
  <c r="K268" s="1"/>
  <c r="F269"/>
  <c r="K269" s="1"/>
  <c r="F270"/>
  <c r="K270" s="1"/>
  <c r="F271"/>
  <c r="K271" s="1"/>
  <c r="F272"/>
  <c r="K272" s="1"/>
  <c r="F273"/>
  <c r="K273" s="1"/>
  <c r="F274"/>
  <c r="K274" s="1"/>
  <c r="F275"/>
  <c r="K275" s="1"/>
  <c r="F276"/>
  <c r="K276" s="1"/>
  <c r="F277"/>
  <c r="K277" s="1"/>
  <c r="F278"/>
  <c r="K278" s="1"/>
  <c r="F279"/>
  <c r="K279" s="1"/>
  <c r="F280"/>
  <c r="K280" s="1"/>
  <c r="F281"/>
  <c r="K281" s="1"/>
  <c r="F282"/>
  <c r="K282" s="1"/>
  <c r="F283"/>
  <c r="K283" s="1"/>
  <c r="F284"/>
  <c r="K284" s="1"/>
  <c r="F285"/>
  <c r="K285" s="1"/>
  <c r="F286"/>
  <c r="K286" s="1"/>
  <c r="F287"/>
  <c r="K287" s="1"/>
  <c r="F288"/>
  <c r="K288" s="1"/>
  <c r="F289"/>
  <c r="K289" s="1"/>
  <c r="F290"/>
  <c r="K290" s="1"/>
  <c r="F291"/>
  <c r="K291" s="1"/>
  <c r="F292"/>
  <c r="K292" s="1"/>
  <c r="F293"/>
  <c r="K293" s="1"/>
  <c r="F294"/>
  <c r="K294" s="1"/>
  <c r="F295"/>
  <c r="K295" s="1"/>
  <c r="F296"/>
  <c r="K296" s="1"/>
  <c r="F297"/>
  <c r="K297" s="1"/>
  <c r="F298"/>
  <c r="K298" s="1"/>
  <c r="F299"/>
  <c r="K299" s="1"/>
  <c r="F300"/>
  <c r="K300" s="1"/>
  <c r="F301"/>
  <c r="K301" s="1"/>
  <c r="F302"/>
  <c r="K302" s="1"/>
  <c r="F303"/>
  <c r="K303" s="1"/>
  <c r="F304"/>
  <c r="K304" s="1"/>
  <c r="F305"/>
  <c r="K305" s="1"/>
  <c r="F306"/>
  <c r="K306" s="1"/>
  <c r="F307"/>
  <c r="K307" s="1"/>
  <c r="F308"/>
  <c r="K308" s="1"/>
  <c r="F309"/>
  <c r="K309" s="1"/>
  <c r="F310"/>
  <c r="K310" s="1"/>
  <c r="F311"/>
  <c r="K311" s="1"/>
  <c r="F312"/>
  <c r="K312" s="1"/>
  <c r="F313"/>
  <c r="K313" s="1"/>
  <c r="F314"/>
  <c r="K314" s="1"/>
  <c r="F315"/>
  <c r="K315" s="1"/>
  <c r="F316"/>
  <c r="K316" s="1"/>
  <c r="F317"/>
  <c r="K317" s="1"/>
  <c r="F318"/>
  <c r="K318" s="1"/>
  <c r="F319"/>
  <c r="K319" s="1"/>
  <c r="F320"/>
  <c r="K320" s="1"/>
  <c r="F321"/>
  <c r="K321" s="1"/>
  <c r="F322"/>
  <c r="K322" s="1"/>
  <c r="F323"/>
  <c r="K323" s="1"/>
  <c r="F324"/>
  <c r="K324" s="1"/>
  <c r="F325"/>
  <c r="K325" s="1"/>
  <c r="F326"/>
  <c r="K326" s="1"/>
  <c r="F327"/>
  <c r="K327" s="1"/>
  <c r="F328"/>
  <c r="K328" s="1"/>
  <c r="F329"/>
  <c r="K329" s="1"/>
  <c r="F330"/>
  <c r="K330" s="1"/>
  <c r="F331"/>
  <c r="K331" s="1"/>
  <c r="F332"/>
  <c r="K332" s="1"/>
  <c r="F333"/>
  <c r="K333" s="1"/>
  <c r="F334"/>
  <c r="K334" s="1"/>
  <c r="F335"/>
  <c r="K335" s="1"/>
  <c r="F336"/>
  <c r="K336" s="1"/>
  <c r="F337"/>
  <c r="K337" s="1"/>
  <c r="F338"/>
  <c r="K338" s="1"/>
  <c r="F339"/>
  <c r="K339" s="1"/>
  <c r="F340"/>
  <c r="K340" s="1"/>
  <c r="F341"/>
  <c r="K341" s="1"/>
  <c r="F342"/>
  <c r="K342" s="1"/>
  <c r="F343"/>
  <c r="K343" s="1"/>
  <c r="F344"/>
  <c r="K344" s="1"/>
  <c r="W30" i="33" l="1"/>
  <c r="W26"/>
  <c r="W22"/>
  <c r="W23"/>
  <c r="W29"/>
  <c r="W25"/>
  <c r="W21"/>
  <c r="W19"/>
  <c r="W28"/>
  <c r="W24"/>
  <c r="W20"/>
  <c r="W27"/>
  <c r="Y31"/>
  <c r="X31"/>
  <c r="BO151" i="25"/>
  <c r="BO151" i="10"/>
  <c r="BO151" i="23"/>
  <c r="BO151" i="16"/>
  <c r="BO151" i="22"/>
  <c r="BO151" i="35"/>
  <c r="BO151" i="29"/>
  <c r="BO151" i="41"/>
  <c r="W31" i="33" l="1"/>
  <c r="BO151" i="40"/>
</calcChain>
</file>

<file path=xl/sharedStrings.xml><?xml version="1.0" encoding="utf-8"?>
<sst xmlns="http://schemas.openxmlformats.org/spreadsheetml/2006/main" count="1355" uniqueCount="333">
  <si>
    <t>NOM</t>
  </si>
  <si>
    <t>Prénom</t>
  </si>
  <si>
    <t>Classe</t>
  </si>
  <si>
    <t>Date naissance</t>
  </si>
  <si>
    <t>CF</t>
  </si>
  <si>
    <t>JG</t>
  </si>
  <si>
    <t>CG</t>
  </si>
  <si>
    <t>JF</t>
  </si>
  <si>
    <t>Catégorie</t>
  </si>
  <si>
    <t>Séniors Garçons</t>
  </si>
  <si>
    <t>Séniors Filles</t>
  </si>
  <si>
    <t>Nom</t>
  </si>
  <si>
    <t>Né(e) le</t>
  </si>
  <si>
    <t>Sexe</t>
  </si>
  <si>
    <t>sexe</t>
  </si>
  <si>
    <t>SG</t>
  </si>
  <si>
    <t>SF</t>
  </si>
  <si>
    <t>MF</t>
  </si>
  <si>
    <t>MG</t>
  </si>
  <si>
    <t>Cotisation</t>
  </si>
  <si>
    <t>A jour</t>
  </si>
  <si>
    <t xml:space="preserve"> </t>
  </si>
  <si>
    <t>Toutes présences</t>
  </si>
  <si>
    <t>Compétitions</t>
  </si>
  <si>
    <t>Inscrits</t>
  </si>
  <si>
    <t>TOTAL</t>
  </si>
  <si>
    <t>juniors Filles</t>
  </si>
  <si>
    <t>Juniors Garçons</t>
  </si>
  <si>
    <t>Compets</t>
  </si>
  <si>
    <t>Présences</t>
  </si>
  <si>
    <t>Présences E+C</t>
  </si>
  <si>
    <t>G</t>
  </si>
  <si>
    <t>Martin</t>
  </si>
  <si>
    <t>Minimes Garçons</t>
  </si>
  <si>
    <t>Minimes filles</t>
  </si>
  <si>
    <t>Minimes Filles</t>
  </si>
  <si>
    <t>Nb d'entraînements</t>
  </si>
  <si>
    <t>Nb de compétitions</t>
  </si>
  <si>
    <t>DP</t>
  </si>
  <si>
    <t>Régime</t>
  </si>
  <si>
    <t>Résultats</t>
  </si>
  <si>
    <t>Cadets</t>
  </si>
  <si>
    <t>Juniors</t>
  </si>
  <si>
    <t>Filles</t>
  </si>
  <si>
    <t>Niveau atteint</t>
  </si>
  <si>
    <t>2GT02</t>
  </si>
  <si>
    <t>oui</t>
  </si>
  <si>
    <t>2018/2019</t>
  </si>
  <si>
    <t>Poussins</t>
  </si>
  <si>
    <t>Poussins - Poussines</t>
  </si>
  <si>
    <t>Benjamins - Benjamines</t>
  </si>
  <si>
    <t>Minimes</t>
  </si>
  <si>
    <t>Cadets - Cadettes</t>
  </si>
  <si>
    <t xml:space="preserve">seniors </t>
  </si>
  <si>
    <t>Benjamins</t>
  </si>
  <si>
    <t>BF</t>
  </si>
  <si>
    <t>BG</t>
  </si>
  <si>
    <t>PF</t>
  </si>
  <si>
    <t>PG</t>
  </si>
  <si>
    <t>Indiquez l'année scolaire en cours :</t>
  </si>
  <si>
    <t>Importez dans l'onglet "Tous élèves" la base élèves via pronote, GEPI, NOTA BENE… en respectant bien l'ordre des colonnes</t>
  </si>
  <si>
    <t>Ex :</t>
  </si>
  <si>
    <t>Correspondance</t>
  </si>
  <si>
    <t>INT</t>
  </si>
  <si>
    <t>Externe libre</t>
  </si>
  <si>
    <t>Demi-pensionnaire dans l'établissement</t>
  </si>
  <si>
    <t>EXT</t>
  </si>
  <si>
    <t>Interne dans l'établissement</t>
  </si>
  <si>
    <t>Termes utilisés par la base</t>
  </si>
  <si>
    <t>Indiquez l'année de naissance pour chaque catégorie :</t>
  </si>
  <si>
    <t>Poussines</t>
  </si>
  <si>
    <t>Benjamines</t>
  </si>
  <si>
    <t>cadets</t>
  </si>
  <si>
    <t>Minimes G</t>
  </si>
  <si>
    <t>Minimes F</t>
  </si>
  <si>
    <t>Lycée Filles</t>
  </si>
  <si>
    <t>Présences
E + C</t>
  </si>
  <si>
    <t>Présences
Compétition</t>
  </si>
  <si>
    <t>Classement
(texte libre)</t>
  </si>
  <si>
    <t>Nombre de journées</t>
  </si>
  <si>
    <t>Activité 3</t>
  </si>
  <si>
    <t>Activité 4</t>
  </si>
  <si>
    <t>Activité 5</t>
  </si>
  <si>
    <t>Activité 6</t>
  </si>
  <si>
    <t>DURANT</t>
  </si>
  <si>
    <t>Montant 1</t>
  </si>
  <si>
    <t>Montant 2 ?</t>
  </si>
  <si>
    <t>Montant 3 ?</t>
  </si>
  <si>
    <t>Gratuité</t>
  </si>
  <si>
    <t>T-Shirt / sweet</t>
  </si>
  <si>
    <t>Autorisation Parentale</t>
  </si>
  <si>
    <t>Droit d'Image</t>
  </si>
  <si>
    <t>Suivi de présence en Activité 4</t>
  </si>
  <si>
    <t>Suivi de présence en Activité 5</t>
  </si>
  <si>
    <t>Suivi de présence en Activité 6</t>
  </si>
  <si>
    <t>Suivi de présence en Activité 7</t>
  </si>
  <si>
    <t>Suivi de présence en Activité 8</t>
  </si>
  <si>
    <t>Suivi de présence en Activité 9</t>
  </si>
  <si>
    <t>Niveau aActivité 9eint</t>
  </si>
  <si>
    <t>Activité 7</t>
  </si>
  <si>
    <t>Activité 8</t>
  </si>
  <si>
    <t>Activité 9</t>
  </si>
  <si>
    <t>Résultats en Activité 9 2018/2019</t>
  </si>
  <si>
    <t>Résultats en Activité 8 2018/2019</t>
  </si>
  <si>
    <t>Résultats en Activité 7 2018/2019</t>
  </si>
  <si>
    <t>Résultats en Activité 6 2018/2019</t>
  </si>
  <si>
    <t>Résultats en Activité 5 2018/2019</t>
  </si>
  <si>
    <t>Résultats en Activité 4 2018/2019</t>
  </si>
  <si>
    <t>Résultats en bb 2018/2019</t>
  </si>
  <si>
    <t>Cadettes</t>
  </si>
  <si>
    <t>Activité_11</t>
  </si>
  <si>
    <t>Activité_12</t>
  </si>
  <si>
    <t>Activité_13</t>
  </si>
  <si>
    <t>Activité_14</t>
  </si>
  <si>
    <t>Activité_15</t>
  </si>
  <si>
    <t>Activité_16</t>
  </si>
  <si>
    <t>Activité_17</t>
  </si>
  <si>
    <t>Activité_18</t>
  </si>
  <si>
    <t>Activité_19</t>
  </si>
  <si>
    <t>Activité_20</t>
  </si>
  <si>
    <t>Activité_10</t>
  </si>
  <si>
    <t>BANQUE</t>
  </si>
  <si>
    <t>T-shirt</t>
  </si>
  <si>
    <t>Autorisation</t>
  </si>
  <si>
    <t>Image</t>
  </si>
  <si>
    <t>Encaissement</t>
  </si>
  <si>
    <t>Esp (20)</t>
  </si>
  <si>
    <t>PARAMETRES A RENSEIGNER</t>
  </si>
  <si>
    <t xml:space="preserve">Vous voulez supprimer les données élèves pour garder vos paramètres l'année suivante ? Appuyez ici : </t>
  </si>
  <si>
    <t>Indiquez le ou les montants des cotisations de votre AS</t>
  </si>
  <si>
    <t>Pour le régime, la base élèves entre des données parfois très longues.
Sous pronote par exemple : "DEMI-PENSIONNAIRE DANS L'ETABLISSEMENT"
Pour simplifier en "DP" par exemple, entrez EXACTEMENT les termes utilisés par la base puis validez avec le bouton</t>
  </si>
  <si>
    <t>Elève1</t>
  </si>
  <si>
    <t>Prénom1</t>
  </si>
  <si>
    <t>2ndeA</t>
  </si>
  <si>
    <t>Elève2</t>
  </si>
  <si>
    <t>Prénom2</t>
  </si>
  <si>
    <t>Elève3</t>
  </si>
  <si>
    <t>Prénom3</t>
  </si>
  <si>
    <t>Elève4</t>
  </si>
  <si>
    <t>Prénom4</t>
  </si>
  <si>
    <t>Elève5</t>
  </si>
  <si>
    <t>Prénom5</t>
  </si>
  <si>
    <t>Elève6</t>
  </si>
  <si>
    <t>Prénom6</t>
  </si>
  <si>
    <t>Elève7</t>
  </si>
  <si>
    <t>Prénom7</t>
  </si>
  <si>
    <t>Elève8</t>
  </si>
  <si>
    <t>Prénom8</t>
  </si>
  <si>
    <t>Elève9</t>
  </si>
  <si>
    <t>Prénom9</t>
  </si>
  <si>
    <t>Elève10</t>
  </si>
  <si>
    <t>Prénom10</t>
  </si>
  <si>
    <t>Elève11</t>
  </si>
  <si>
    <t>Prénom11</t>
  </si>
  <si>
    <t>Elève12</t>
  </si>
  <si>
    <t>Prénom12</t>
  </si>
  <si>
    <t>Elève13</t>
  </si>
  <si>
    <t>Prénom13</t>
  </si>
  <si>
    <t>Elève14</t>
  </si>
  <si>
    <t>Prénom14</t>
  </si>
  <si>
    <t>Elève15</t>
  </si>
  <si>
    <t>Prénom15</t>
  </si>
  <si>
    <t>Elève16</t>
  </si>
  <si>
    <t>Prénom16</t>
  </si>
  <si>
    <t>Elève17</t>
  </si>
  <si>
    <t>Prénom17</t>
  </si>
  <si>
    <t>Elève18</t>
  </si>
  <si>
    <t>Prénom18</t>
  </si>
  <si>
    <t>Elève19</t>
  </si>
  <si>
    <t>Prénom19</t>
  </si>
  <si>
    <t>Elève20</t>
  </si>
  <si>
    <t>Prénom20</t>
  </si>
  <si>
    <t>Elève21</t>
  </si>
  <si>
    <t>Prénom21</t>
  </si>
  <si>
    <t>Elève22</t>
  </si>
  <si>
    <t>Prénom22</t>
  </si>
  <si>
    <t>Elève23</t>
  </si>
  <si>
    <t>Prénom23</t>
  </si>
  <si>
    <t>Elève24</t>
  </si>
  <si>
    <t>Prénom24</t>
  </si>
  <si>
    <t>Elève25</t>
  </si>
  <si>
    <t>Prénom25</t>
  </si>
  <si>
    <t>Elève26</t>
  </si>
  <si>
    <t>Prénom26</t>
  </si>
  <si>
    <t>Elève27</t>
  </si>
  <si>
    <t>Prénom27</t>
  </si>
  <si>
    <t>Elève28</t>
  </si>
  <si>
    <t>Prénom28</t>
  </si>
  <si>
    <t>Elève29</t>
  </si>
  <si>
    <t>Prénom29</t>
  </si>
  <si>
    <t>Elève30</t>
  </si>
  <si>
    <t>Prénom30</t>
  </si>
  <si>
    <t>Elève31</t>
  </si>
  <si>
    <t>Prénom31</t>
  </si>
  <si>
    <t>Elève32</t>
  </si>
  <si>
    <t>Prénom32</t>
  </si>
  <si>
    <t>Elève33</t>
  </si>
  <si>
    <t>Prénom33</t>
  </si>
  <si>
    <t>Elève34</t>
  </si>
  <si>
    <t>Prénom34</t>
  </si>
  <si>
    <t>Elève35</t>
  </si>
  <si>
    <t>Prénom35</t>
  </si>
  <si>
    <t>Elève36</t>
  </si>
  <si>
    <t>Prénom36</t>
  </si>
  <si>
    <t>Elève37</t>
  </si>
  <si>
    <t>Prénom37</t>
  </si>
  <si>
    <t>Elève38</t>
  </si>
  <si>
    <t>Prénom38</t>
  </si>
  <si>
    <t>Elève39</t>
  </si>
  <si>
    <t>Prénom39</t>
  </si>
  <si>
    <t>Elève40</t>
  </si>
  <si>
    <t>Prénom40</t>
  </si>
  <si>
    <t>Elève41</t>
  </si>
  <si>
    <t>Prénom41</t>
  </si>
  <si>
    <t>Elève42</t>
  </si>
  <si>
    <t>Prénom42</t>
  </si>
  <si>
    <t>Elève43</t>
  </si>
  <si>
    <t>Prénom43</t>
  </si>
  <si>
    <t>Elève44</t>
  </si>
  <si>
    <t>Prénom44</t>
  </si>
  <si>
    <t>Elève45</t>
  </si>
  <si>
    <t>Prénom45</t>
  </si>
  <si>
    <t>Elève46</t>
  </si>
  <si>
    <t>Prénom46</t>
  </si>
  <si>
    <t>Elève47</t>
  </si>
  <si>
    <t>Prénom47</t>
  </si>
  <si>
    <t>Elève48</t>
  </si>
  <si>
    <t>Prénom48</t>
  </si>
  <si>
    <t>Elève49</t>
  </si>
  <si>
    <t>Prénom49</t>
  </si>
  <si>
    <t>Elève50</t>
  </si>
  <si>
    <t>Prénom50</t>
  </si>
  <si>
    <t>Elève51</t>
  </si>
  <si>
    <t>Prénom51</t>
  </si>
  <si>
    <t>Elève52</t>
  </si>
  <si>
    <t>Prénom52</t>
  </si>
  <si>
    <t>Elève53</t>
  </si>
  <si>
    <t>Prénom53</t>
  </si>
  <si>
    <t>Elève54</t>
  </si>
  <si>
    <t>Prénom54</t>
  </si>
  <si>
    <t>Elève55</t>
  </si>
  <si>
    <t>Prénom55</t>
  </si>
  <si>
    <t>Elève56</t>
  </si>
  <si>
    <t>Prénom56</t>
  </si>
  <si>
    <t>Elève57</t>
  </si>
  <si>
    <t>Prénom57</t>
  </si>
  <si>
    <t>Elève58</t>
  </si>
  <si>
    <t>Prénom58</t>
  </si>
  <si>
    <t>Elève59</t>
  </si>
  <si>
    <t>Prénom59</t>
  </si>
  <si>
    <t>Elève60</t>
  </si>
  <si>
    <t>Prénom60</t>
  </si>
  <si>
    <t>Elève61</t>
  </si>
  <si>
    <t>Prénom61</t>
  </si>
  <si>
    <t>Elève62</t>
  </si>
  <si>
    <t>Prénom62</t>
  </si>
  <si>
    <t>Elève63</t>
  </si>
  <si>
    <t>Prénom63</t>
  </si>
  <si>
    <t>Elève64</t>
  </si>
  <si>
    <t>Prénom64</t>
  </si>
  <si>
    <t>Elève65</t>
  </si>
  <si>
    <t>Prénom65</t>
  </si>
  <si>
    <t>Elève66</t>
  </si>
  <si>
    <t>Prénom66</t>
  </si>
  <si>
    <t>Elève67</t>
  </si>
  <si>
    <t>Prénom67</t>
  </si>
  <si>
    <t>Elève68</t>
  </si>
  <si>
    <t>Prénom68</t>
  </si>
  <si>
    <t>Elève69</t>
  </si>
  <si>
    <t>Prénom69</t>
  </si>
  <si>
    <t>Elève70</t>
  </si>
  <si>
    <t>Prénom70</t>
  </si>
  <si>
    <t>Elève71</t>
  </si>
  <si>
    <t>Prénom71</t>
  </si>
  <si>
    <t>Elève72</t>
  </si>
  <si>
    <t>Prénom72</t>
  </si>
  <si>
    <t>Elève73</t>
  </si>
  <si>
    <t>Prénom73</t>
  </si>
  <si>
    <t>Elève74</t>
  </si>
  <si>
    <t>Prénom74</t>
  </si>
  <si>
    <t>Elève75</t>
  </si>
  <si>
    <t>Prénom75</t>
  </si>
  <si>
    <t>Elève76</t>
  </si>
  <si>
    <t>Prénom76</t>
  </si>
  <si>
    <t>Elève77</t>
  </si>
  <si>
    <t>Prénom77</t>
  </si>
  <si>
    <t>Elève78</t>
  </si>
  <si>
    <t>Prénom78</t>
  </si>
  <si>
    <t>Elève79</t>
  </si>
  <si>
    <t>Prénom79</t>
  </si>
  <si>
    <t>Elève80</t>
  </si>
  <si>
    <t>Prénom80</t>
  </si>
  <si>
    <t>Elève81</t>
  </si>
  <si>
    <t>Prénom81</t>
  </si>
  <si>
    <t>Elève82</t>
  </si>
  <si>
    <t>Prénom82</t>
  </si>
  <si>
    <t>Elève83</t>
  </si>
  <si>
    <t>Prénom83</t>
  </si>
  <si>
    <t>Elève84</t>
  </si>
  <si>
    <t>Prénom84</t>
  </si>
  <si>
    <t>Elève85</t>
  </si>
  <si>
    <t>Prénom85</t>
  </si>
  <si>
    <t>Elève86</t>
  </si>
  <si>
    <t>Prénom86</t>
  </si>
  <si>
    <t>Elève87</t>
  </si>
  <si>
    <t>Prénom87</t>
  </si>
  <si>
    <t>Elève88</t>
  </si>
  <si>
    <t>Prénom88</t>
  </si>
  <si>
    <t>Elève89</t>
  </si>
  <si>
    <t>Prénom89</t>
  </si>
  <si>
    <t>Elève90</t>
  </si>
  <si>
    <t>Prénom90</t>
  </si>
  <si>
    <t>Elève91</t>
  </si>
  <si>
    <t>Prénom91</t>
  </si>
  <si>
    <t>Elève92</t>
  </si>
  <si>
    <t>Prénom92</t>
  </si>
  <si>
    <t>Elève93</t>
  </si>
  <si>
    <t>Prénom93</t>
  </si>
  <si>
    <t>Elève94</t>
  </si>
  <si>
    <t>Prénom94</t>
  </si>
  <si>
    <t>Elève95</t>
  </si>
  <si>
    <t>Prénom95</t>
  </si>
  <si>
    <t>Elève96</t>
  </si>
  <si>
    <t>Prénom96</t>
  </si>
  <si>
    <t>Suivi de présence en Badminton</t>
  </si>
  <si>
    <t>Résultats en Badminton 2018/2019</t>
  </si>
  <si>
    <t>Suivi de présence en Handball</t>
  </si>
  <si>
    <t>Handball</t>
  </si>
  <si>
    <t>Badminton</t>
  </si>
  <si>
    <t>Elève4 Prénom4</t>
  </si>
  <si>
    <t>Réservé S (chq)</t>
  </si>
  <si>
    <t>Suivi de présence en Nouvelle activité</t>
  </si>
  <si>
    <t>Résultats en Nouvelle activité 2018/2019</t>
  </si>
</sst>
</file>

<file path=xl/styles.xml><?xml version="1.0" encoding="utf-8"?>
<styleSheet xmlns="http://schemas.openxmlformats.org/spreadsheetml/2006/main">
  <fonts count="13">
    <font>
      <sz val="11"/>
      <color rgb="FF000000"/>
      <name val="Calibri"/>
      <family val="2"/>
      <charset val="1"/>
    </font>
    <font>
      <sz val="12"/>
      <name val="Calibri"/>
      <family val="2"/>
    </font>
    <font>
      <sz val="8"/>
      <color rgb="FF000000"/>
      <name val="Times New Roman"/>
      <family val="1"/>
    </font>
    <font>
      <b/>
      <sz val="14"/>
      <color rgb="FFFF0000"/>
      <name val="Calibri"/>
      <family val="2"/>
    </font>
    <font>
      <sz val="11"/>
      <color rgb="FFFF0000"/>
      <name val="Calibri"/>
      <family val="2"/>
      <charset val="1"/>
    </font>
    <font>
      <b/>
      <sz val="12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  <font>
      <b/>
      <sz val="11"/>
      <color rgb="FF000000"/>
      <name val="Calibri"/>
      <family val="2"/>
    </font>
    <font>
      <b/>
      <sz val="11"/>
      <color rgb="FFFF0000"/>
      <name val="Calibri"/>
      <family val="2"/>
    </font>
    <font>
      <sz val="11"/>
      <color theme="1"/>
      <name val="Calibri"/>
      <family val="2"/>
      <charset val="1"/>
    </font>
    <font>
      <b/>
      <sz val="13"/>
      <color rgb="FF000000"/>
      <name val="Calibri"/>
      <family val="2"/>
      <charset val="1"/>
    </font>
    <font>
      <b/>
      <sz val="18"/>
      <color theme="5" tint="-0.499984740745262"/>
      <name val="Calibri"/>
      <family val="2"/>
    </font>
    <font>
      <b/>
      <sz val="14"/>
      <color rgb="FF000000"/>
      <name val="Calibri"/>
      <family val="2"/>
      <charset val="1"/>
    </font>
  </fonts>
  <fills count="12">
    <fill>
      <patternFill patternType="none"/>
    </fill>
    <fill>
      <patternFill patternType="gray125"/>
    </fill>
    <fill>
      <patternFill patternType="solid">
        <fgColor rgb="FFC0C0FF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rgb="FFFF9900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FFC0"/>
        <bgColor indexed="64"/>
      </patternFill>
    </fill>
    <fill>
      <patternFill patternType="solid">
        <fgColor rgb="FFFFFFC0"/>
        <bgColor indexed="64"/>
      </patternFill>
    </fill>
    <fill>
      <patternFill patternType="solid">
        <fgColor rgb="FFFFFFC0"/>
        <bgColor rgb="FFAC0D00"/>
      </patternFill>
    </fill>
    <fill>
      <patternFill patternType="solid">
        <fgColor rgb="FFC0C0FF"/>
        <bgColor rgb="FFAC0D00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theme="9" tint="0.79998168889431442"/>
      </left>
      <right style="medium">
        <color theme="9" tint="0.79998168889431442"/>
      </right>
      <top style="medium">
        <color theme="9" tint="0.79998168889431442"/>
      </top>
      <bottom style="medium">
        <color theme="9" tint="0.79998168889431442"/>
      </bottom>
      <diagonal/>
    </border>
    <border>
      <left style="medium">
        <color theme="9" tint="0.79998168889431442"/>
      </left>
      <right/>
      <top style="medium">
        <color theme="9" tint="0.79998168889431442"/>
      </top>
      <bottom style="medium">
        <color theme="9" tint="0.79998168889431442"/>
      </bottom>
      <diagonal/>
    </border>
    <border>
      <left/>
      <right/>
      <top style="medium">
        <color theme="9" tint="0.79998168889431442"/>
      </top>
      <bottom style="medium">
        <color theme="9" tint="0.79998168889431442"/>
      </bottom>
      <diagonal/>
    </border>
    <border>
      <left/>
      <right style="medium">
        <color theme="9" tint="0.79998168889431442"/>
      </right>
      <top style="medium">
        <color theme="9" tint="0.79998168889431442"/>
      </top>
      <bottom style="medium">
        <color theme="9" tint="0.79998168889431442"/>
      </bottom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ck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0">
    <xf numFmtId="0" fontId="0" fillId="0" borderId="0" xfId="0"/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0" fontId="2" fillId="0" borderId="0" xfId="0" applyFont="1"/>
    <xf numFmtId="0" fontId="2" fillId="0" borderId="0" xfId="0" applyFont="1" applyAlignment="1">
      <alignment horizontal="center"/>
    </xf>
    <xf numFmtId="0" fontId="4" fillId="0" borderId="0" xfId="0" applyFont="1" applyFill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horizontal="center"/>
      <protection locked="0"/>
    </xf>
    <xf numFmtId="0" fontId="0" fillId="0" borderId="0" xfId="0" applyFill="1" applyProtection="1">
      <protection locked="0"/>
    </xf>
    <xf numFmtId="14" fontId="0" fillId="0" borderId="0" xfId="0" applyNumberFormat="1" applyFill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 wrapText="1"/>
      <protection locked="0"/>
    </xf>
    <xf numFmtId="14" fontId="0" fillId="0" borderId="1" xfId="0" applyNumberFormat="1" applyBorder="1" applyAlignment="1" applyProtection="1">
      <alignment horizontal="center" vertical="center"/>
      <protection locked="0"/>
    </xf>
    <xf numFmtId="14" fontId="0" fillId="0" borderId="1" xfId="0" applyNumberFormat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protection locked="0"/>
    </xf>
    <xf numFmtId="0" fontId="0" fillId="0" borderId="1" xfId="0" applyFont="1" applyFill="1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3" xfId="0" applyFill="1" applyBorder="1" applyProtection="1"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0" fontId="0" fillId="0" borderId="0" xfId="0" applyFill="1" applyAlignment="1" applyProtection="1">
      <protection locked="0"/>
    </xf>
    <xf numFmtId="0" fontId="0" fillId="0" borderId="0" xfId="0" applyFill="1"/>
    <xf numFmtId="14" fontId="2" fillId="0" borderId="0" xfId="0" applyNumberFormat="1" applyFont="1" applyAlignment="1">
      <alignment horizontal="center"/>
    </xf>
    <xf numFmtId="0" fontId="6" fillId="0" borderId="0" xfId="0" applyFont="1" applyFill="1" applyBorder="1" applyAlignment="1" applyProtection="1">
      <alignment horizontal="center" vertical="center"/>
      <protection locked="0"/>
    </xf>
    <xf numFmtId="0" fontId="6" fillId="0" borderId="0" xfId="0" applyFont="1" applyFill="1" applyBorder="1" applyAlignment="1" applyProtection="1">
      <alignment vertical="center" wrapText="1"/>
      <protection locked="0"/>
    </xf>
    <xf numFmtId="0" fontId="6" fillId="0" borderId="18" xfId="0" applyFont="1" applyFill="1" applyBorder="1" applyAlignment="1" applyProtection="1">
      <alignment vertical="center" wrapText="1"/>
      <protection locked="0"/>
    </xf>
    <xf numFmtId="0" fontId="0" fillId="0" borderId="0" xfId="0" applyFill="1" applyAlignment="1" applyProtection="1">
      <alignment horizontal="center"/>
      <protection locked="0"/>
    </xf>
    <xf numFmtId="0" fontId="8" fillId="0" borderId="0" xfId="0" applyFont="1" applyFill="1" applyProtection="1">
      <protection locked="0"/>
    </xf>
    <xf numFmtId="0" fontId="6" fillId="0" borderId="18" xfId="0" applyFont="1" applyFill="1" applyBorder="1" applyAlignment="1" applyProtection="1">
      <alignment horizontal="right" vertical="center" wrapText="1"/>
      <protection locked="0"/>
    </xf>
    <xf numFmtId="0" fontId="0" fillId="0" borderId="0" xfId="0" applyAlignme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2" fillId="0" borderId="9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14" fontId="2" fillId="0" borderId="13" xfId="0" applyNumberFormat="1" applyFont="1" applyBorder="1" applyAlignment="1">
      <alignment horizontal="center"/>
    </xf>
    <xf numFmtId="0" fontId="0" fillId="0" borderId="19" xfId="0" applyBorder="1" applyAlignment="1">
      <alignment horizontal="center"/>
    </xf>
    <xf numFmtId="14" fontId="0" fillId="0" borderId="0" xfId="0" applyNumberFormat="1" applyAlignment="1" applyProtection="1">
      <alignment vertical="center" textRotation="45"/>
      <protection locked="0"/>
    </xf>
    <xf numFmtId="0" fontId="0" fillId="0" borderId="0" xfId="0" applyAlignment="1" applyProtection="1">
      <alignment vertical="center"/>
      <protection locked="0"/>
    </xf>
    <xf numFmtId="0" fontId="0" fillId="0" borderId="0" xfId="0" applyFill="1" applyAlignment="1" applyProtection="1">
      <alignment vertical="center"/>
      <protection locked="0"/>
    </xf>
    <xf numFmtId="16" fontId="0" fillId="0" borderId="0" xfId="0" applyNumberFormat="1" applyAlignment="1" applyProtection="1">
      <alignment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4" fontId="0" fillId="0" borderId="1" xfId="0" applyNumberFormat="1" applyFill="1" applyBorder="1" applyAlignment="1" applyProtection="1">
      <alignment vertical="center"/>
    </xf>
    <xf numFmtId="14" fontId="0" fillId="0" borderId="0" xfId="0" applyNumberFormat="1" applyAlignment="1" applyProtection="1">
      <alignment vertical="center"/>
      <protection locked="0"/>
    </xf>
    <xf numFmtId="0" fontId="3" fillId="0" borderId="0" xfId="0" applyFont="1" applyAlignment="1" applyProtection="1">
      <alignment vertical="center"/>
      <protection locked="0"/>
    </xf>
    <xf numFmtId="0" fontId="0" fillId="0" borderId="1" xfId="0" applyFont="1" applyFill="1" applyBorder="1" applyAlignment="1" applyProtection="1">
      <alignment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20" fontId="0" fillId="0" borderId="0" xfId="0" applyNumberFormat="1" applyAlignment="1" applyProtection="1">
      <alignment vertical="center"/>
      <protection locked="0"/>
    </xf>
    <xf numFmtId="0" fontId="7" fillId="3" borderId="13" xfId="0" applyFont="1" applyFill="1" applyBorder="1" applyAlignment="1" applyProtection="1">
      <alignment horizontal="center" vertical="center" wrapText="1"/>
      <protection locked="0"/>
    </xf>
    <xf numFmtId="0" fontId="0" fillId="3" borderId="1" xfId="0" applyNumberFormat="1" applyFont="1" applyFill="1" applyBorder="1" applyProtection="1"/>
    <xf numFmtId="0" fontId="1" fillId="3" borderId="1" xfId="0" applyFont="1" applyFill="1" applyBorder="1" applyAlignment="1" applyProtection="1">
      <alignment horizontal="center"/>
    </xf>
    <xf numFmtId="16" fontId="7" fillId="3" borderId="1" xfId="0" applyNumberFormat="1" applyFont="1" applyFill="1" applyBorder="1" applyAlignment="1" applyProtection="1">
      <alignment horizontal="center" vertical="center" wrapText="1"/>
      <protection locked="0"/>
    </xf>
    <xf numFmtId="16" fontId="7" fillId="3" borderId="13" xfId="0" applyNumberFormat="1" applyFont="1" applyFill="1" applyBorder="1" applyAlignment="1" applyProtection="1">
      <alignment horizontal="center" vertical="center" wrapText="1"/>
    </xf>
    <xf numFmtId="0" fontId="0" fillId="0" borderId="0" xfId="0" applyFont="1" applyFill="1" applyAlignment="1" applyProtection="1">
      <alignment vertical="center"/>
      <protection locked="0"/>
    </xf>
    <xf numFmtId="0" fontId="0" fillId="0" borderId="0" xfId="0" applyAlignment="1">
      <alignment horizontal="center"/>
    </xf>
    <xf numFmtId="0" fontId="0" fillId="0" borderId="1" xfId="0" applyFont="1" applyBorder="1" applyAlignment="1" applyProtection="1">
      <alignment horizontal="center" vertical="center"/>
      <protection locked="0"/>
    </xf>
    <xf numFmtId="0" fontId="0" fillId="0" borderId="1" xfId="0" applyFont="1" applyBorder="1" applyAlignment="1" applyProtection="1">
      <alignment horizontal="center" vertical="center" wrapText="1"/>
      <protection locked="0"/>
    </xf>
    <xf numFmtId="16" fontId="0" fillId="0" borderId="1" xfId="0" applyNumberFormat="1" applyFont="1" applyBorder="1" applyAlignment="1" applyProtection="1">
      <alignment horizontal="center" vertical="center"/>
    </xf>
    <xf numFmtId="16" fontId="0" fillId="0" borderId="1" xfId="0" applyNumberFormat="1" applyFont="1" applyBorder="1" applyAlignment="1" applyProtection="1">
      <alignment horizontal="center" vertical="center"/>
      <protection locked="0"/>
    </xf>
    <xf numFmtId="0" fontId="0" fillId="0" borderId="3" xfId="0" applyFont="1" applyFill="1" applyBorder="1" applyAlignment="1" applyProtection="1">
      <alignment horizontal="center"/>
      <protection locked="0"/>
    </xf>
    <xf numFmtId="0" fontId="0" fillId="0" borderId="1" xfId="0" applyFont="1" applyFill="1" applyBorder="1" applyAlignment="1" applyProtection="1">
      <alignment horizontal="center"/>
      <protection locked="0"/>
    </xf>
    <xf numFmtId="0" fontId="11" fillId="0" borderId="0" xfId="0" applyFont="1" applyFill="1" applyAlignment="1">
      <alignment horizontal="center"/>
    </xf>
    <xf numFmtId="0" fontId="0" fillId="6" borderId="0" xfId="0" applyFill="1"/>
    <xf numFmtId="0" fontId="0" fillId="6" borderId="0" xfId="0" applyFill="1" applyAlignment="1">
      <alignment horizontal="right"/>
    </xf>
    <xf numFmtId="0" fontId="9" fillId="7" borderId="30" xfId="0" applyFont="1" applyFill="1" applyBorder="1"/>
    <xf numFmtId="0" fontId="9" fillId="7" borderId="30" xfId="0" applyFont="1" applyFill="1" applyBorder="1" applyProtection="1">
      <protection locked="0"/>
    </xf>
    <xf numFmtId="0" fontId="0" fillId="7" borderId="30" xfId="0" applyFill="1" applyBorder="1" applyAlignment="1">
      <alignment horizontal="center"/>
    </xf>
    <xf numFmtId="0" fontId="0" fillId="6" borderId="0" xfId="0" applyFill="1" applyAlignment="1" applyProtection="1">
      <alignment horizontal="center"/>
      <protection locked="0"/>
    </xf>
    <xf numFmtId="0" fontId="0" fillId="6" borderId="0" xfId="0" applyFill="1" applyProtection="1">
      <protection locked="0"/>
    </xf>
    <xf numFmtId="0" fontId="0" fillId="7" borderId="30" xfId="0" applyFill="1" applyBorder="1" applyAlignment="1" applyProtection="1">
      <alignment horizontal="center"/>
      <protection locked="0"/>
    </xf>
    <xf numFmtId="0" fontId="9" fillId="6" borderId="0" xfId="0" applyFont="1" applyFill="1" applyBorder="1" applyProtection="1">
      <protection locked="0"/>
    </xf>
    <xf numFmtId="0" fontId="0" fillId="6" borderId="0" xfId="0" applyFill="1" applyAlignment="1">
      <alignment horizontal="right" wrapText="1"/>
    </xf>
    <xf numFmtId="0" fontId="0" fillId="6" borderId="0" xfId="0" applyFill="1" applyAlignment="1">
      <alignment horizontal="center" vertical="center"/>
    </xf>
    <xf numFmtId="14" fontId="0" fillId="6" borderId="0" xfId="0" applyNumberFormat="1" applyFill="1" applyAlignment="1">
      <alignment horizontal="center" vertical="center"/>
    </xf>
    <xf numFmtId="0" fontId="7" fillId="6" borderId="0" xfId="0" applyFont="1" applyFill="1" applyAlignment="1">
      <alignment horizontal="center"/>
    </xf>
    <xf numFmtId="0" fontId="7" fillId="6" borderId="0" xfId="0" applyFont="1" applyFill="1"/>
    <xf numFmtId="0" fontId="11" fillId="6" borderId="0" xfId="0" applyFont="1" applyFill="1" applyAlignment="1">
      <alignment horizontal="center"/>
    </xf>
    <xf numFmtId="0" fontId="0" fillId="6" borderId="0" xfId="0" applyFill="1" applyBorder="1" applyAlignment="1">
      <alignment horizontal="center"/>
    </xf>
    <xf numFmtId="0" fontId="7" fillId="6" borderId="0" xfId="0" applyFont="1" applyFill="1" applyAlignment="1"/>
    <xf numFmtId="0" fontId="7" fillId="6" borderId="0" xfId="0" applyFont="1" applyFill="1" applyAlignment="1">
      <alignment horizontal="center"/>
    </xf>
    <xf numFmtId="0" fontId="0" fillId="7" borderId="30" xfId="0" applyFill="1" applyBorder="1" applyAlignment="1">
      <alignment horizontal="center"/>
    </xf>
    <xf numFmtId="0" fontId="0" fillId="0" borderId="4" xfId="0" applyBorder="1" applyAlignment="1">
      <alignment horizontal="center" vertical="center" wrapText="1"/>
    </xf>
    <xf numFmtId="0" fontId="9" fillId="0" borderId="1" xfId="0" applyFont="1" applyFill="1" applyBorder="1" applyAlignment="1" applyProtection="1">
      <alignment vertical="center"/>
      <protection locked="0"/>
    </xf>
    <xf numFmtId="0" fontId="0" fillId="7" borderId="0" xfId="0" applyFont="1" applyFill="1" applyProtection="1"/>
    <xf numFmtId="0" fontId="0" fillId="7" borderId="2" xfId="0" applyFont="1" applyFill="1" applyBorder="1" applyProtection="1"/>
    <xf numFmtId="0" fontId="0" fillId="7" borderId="16" xfId="0" applyFont="1" applyFill="1" applyBorder="1" applyProtection="1"/>
    <xf numFmtId="0" fontId="0" fillId="7" borderId="0" xfId="0" applyFont="1" applyFill="1" applyBorder="1" applyProtection="1"/>
    <xf numFmtId="0" fontId="0" fillId="7" borderId="0" xfId="0" applyFont="1" applyFill="1" applyBorder="1" applyAlignment="1" applyProtection="1">
      <alignment horizontal="center" vertical="center" wrapText="1"/>
    </xf>
    <xf numFmtId="0" fontId="6" fillId="7" borderId="0" xfId="0" applyFont="1" applyFill="1" applyBorder="1" applyAlignment="1" applyProtection="1">
      <alignment horizontal="center" vertical="center" wrapText="1"/>
    </xf>
    <xf numFmtId="0" fontId="6" fillId="7" borderId="0" xfId="0" applyFont="1" applyFill="1" applyBorder="1" applyAlignment="1" applyProtection="1">
      <alignment horizontal="center" vertical="center"/>
    </xf>
    <xf numFmtId="0" fontId="6" fillId="7" borderId="0" xfId="0" applyFont="1" applyFill="1" applyBorder="1" applyProtection="1"/>
    <xf numFmtId="0" fontId="6" fillId="7" borderId="0" xfId="0" applyFont="1" applyFill="1" applyBorder="1" applyAlignment="1" applyProtection="1">
      <alignment horizontal="center"/>
    </xf>
    <xf numFmtId="0" fontId="0" fillId="7" borderId="17" xfId="0" applyFont="1" applyFill="1" applyBorder="1" applyProtection="1"/>
    <xf numFmtId="0" fontId="6" fillId="7" borderId="35" xfId="0" applyFont="1" applyFill="1" applyBorder="1" applyAlignment="1" applyProtection="1">
      <alignment horizontal="center"/>
    </xf>
    <xf numFmtId="0" fontId="6" fillId="7" borderId="15" xfId="0" applyFont="1" applyFill="1" applyBorder="1" applyAlignment="1" applyProtection="1">
      <alignment horizontal="center"/>
    </xf>
    <xf numFmtId="0" fontId="6" fillId="7" borderId="36" xfId="0" applyFont="1" applyFill="1" applyBorder="1" applyAlignment="1" applyProtection="1">
      <alignment horizontal="center"/>
    </xf>
    <xf numFmtId="0" fontId="6" fillId="7" borderId="6" xfId="0" applyFont="1" applyFill="1" applyBorder="1" applyProtection="1"/>
    <xf numFmtId="0" fontId="6" fillId="7" borderId="24" xfId="0" applyFont="1" applyFill="1" applyBorder="1" applyAlignment="1" applyProtection="1">
      <alignment horizontal="center"/>
    </xf>
    <xf numFmtId="0" fontId="6" fillId="7" borderId="22" xfId="0" applyFont="1" applyFill="1" applyBorder="1" applyAlignment="1" applyProtection="1">
      <alignment horizontal="center"/>
    </xf>
    <xf numFmtId="0" fontId="6" fillId="7" borderId="7" xfId="0" applyFont="1" applyFill="1" applyBorder="1" applyAlignment="1" applyProtection="1">
      <alignment horizontal="center"/>
    </xf>
    <xf numFmtId="0" fontId="6" fillId="7" borderId="8" xfId="0" applyFont="1" applyFill="1" applyBorder="1" applyProtection="1"/>
    <xf numFmtId="0" fontId="6" fillId="7" borderId="25" xfId="0" applyFont="1" applyFill="1" applyBorder="1" applyAlignment="1" applyProtection="1">
      <alignment horizontal="center"/>
    </xf>
    <xf numFmtId="0" fontId="6" fillId="7" borderId="1" xfId="0" applyFont="1" applyFill="1" applyBorder="1" applyAlignment="1" applyProtection="1">
      <alignment horizontal="center"/>
    </xf>
    <xf numFmtId="0" fontId="6" fillId="7" borderId="26" xfId="0" applyFont="1" applyFill="1" applyBorder="1" applyAlignment="1" applyProtection="1">
      <alignment horizontal="center"/>
    </xf>
    <xf numFmtId="0" fontId="6" fillId="7" borderId="10" xfId="0" applyFont="1" applyFill="1" applyBorder="1" applyProtection="1"/>
    <xf numFmtId="0" fontId="6" fillId="7" borderId="27" xfId="0" applyFont="1" applyFill="1" applyBorder="1" applyAlignment="1" applyProtection="1">
      <alignment horizontal="center"/>
    </xf>
    <xf numFmtId="0" fontId="6" fillId="7" borderId="28" xfId="0" applyFont="1" applyFill="1" applyBorder="1" applyAlignment="1" applyProtection="1">
      <alignment horizontal="center"/>
    </xf>
    <xf numFmtId="0" fontId="6" fillId="7" borderId="29" xfId="0" applyFont="1" applyFill="1" applyBorder="1" applyAlignment="1" applyProtection="1">
      <alignment horizontal="center"/>
    </xf>
    <xf numFmtId="0" fontId="6" fillId="7" borderId="21" xfId="0" applyFont="1" applyFill="1" applyBorder="1" applyProtection="1"/>
    <xf numFmtId="0" fontId="6" fillId="7" borderId="23" xfId="0" applyFont="1" applyFill="1" applyBorder="1" applyAlignment="1" applyProtection="1">
      <alignment horizontal="center" vertical="center"/>
    </xf>
    <xf numFmtId="0" fontId="6" fillId="7" borderId="11" xfId="0" applyFont="1" applyFill="1" applyBorder="1" applyAlignment="1" applyProtection="1">
      <alignment horizontal="center" vertical="center"/>
    </xf>
    <xf numFmtId="0" fontId="6" fillId="7" borderId="12" xfId="0" applyFont="1" applyFill="1" applyBorder="1" applyAlignment="1" applyProtection="1">
      <alignment horizontal="center" vertical="center"/>
    </xf>
    <xf numFmtId="0" fontId="0" fillId="0" borderId="0" xfId="0" applyFont="1" applyFill="1" applyProtection="1"/>
    <xf numFmtId="0" fontId="6" fillId="0" borderId="0" xfId="0" applyFont="1" applyFill="1" applyBorder="1" applyAlignment="1" applyProtection="1">
      <alignment horizontal="center" vertical="center"/>
    </xf>
    <xf numFmtId="0" fontId="0" fillId="0" borderId="19" xfId="0" applyFont="1" applyFill="1" applyBorder="1" applyProtection="1"/>
    <xf numFmtId="0" fontId="6" fillId="0" borderId="16" xfId="0" applyFont="1" applyFill="1" applyBorder="1" applyAlignment="1" applyProtection="1">
      <alignment horizontal="center" vertical="center"/>
    </xf>
    <xf numFmtId="0" fontId="0" fillId="9" borderId="13" xfId="0" applyFont="1" applyFill="1" applyBorder="1" applyAlignment="1" applyProtection="1">
      <alignment horizontal="center" vertical="center"/>
    </xf>
    <xf numFmtId="0" fontId="0" fillId="9" borderId="13" xfId="0" applyFont="1" applyFill="1" applyBorder="1" applyAlignment="1" applyProtection="1">
      <alignment horizontal="center" vertical="center" wrapText="1"/>
    </xf>
    <xf numFmtId="16" fontId="0" fillId="10" borderId="13" xfId="0" applyNumberFormat="1" applyFont="1" applyFill="1" applyBorder="1" applyAlignment="1" applyProtection="1">
      <alignment horizontal="center" vertical="center"/>
    </xf>
    <xf numFmtId="16" fontId="0" fillId="10" borderId="4" xfId="0" applyNumberFormat="1" applyFont="1" applyFill="1" applyBorder="1" applyAlignment="1" applyProtection="1">
      <alignment vertical="center" textRotation="90"/>
    </xf>
    <xf numFmtId="0" fontId="6" fillId="10" borderId="1" xfId="0" applyFont="1" applyFill="1" applyBorder="1" applyAlignment="1" applyProtection="1">
      <alignment horizontal="center" vertical="center" textRotation="90" wrapText="1"/>
    </xf>
    <xf numFmtId="0" fontId="0" fillId="10" borderId="1" xfId="0" applyNumberFormat="1" applyFont="1" applyFill="1" applyBorder="1" applyAlignment="1">
      <alignment horizontal="center" vertical="center"/>
    </xf>
    <xf numFmtId="0" fontId="0" fillId="10" borderId="1" xfId="0" applyNumberFormat="1" applyFont="1" applyFill="1" applyBorder="1" applyAlignment="1" applyProtection="1">
      <alignment horizontal="center" vertical="center"/>
    </xf>
    <xf numFmtId="0" fontId="5" fillId="10" borderId="1" xfId="0" applyFont="1" applyFill="1" applyBorder="1" applyAlignment="1" applyProtection="1">
      <alignment horizontal="center" vertical="center"/>
    </xf>
    <xf numFmtId="0" fontId="0" fillId="10" borderId="1" xfId="0" applyFont="1" applyFill="1" applyBorder="1" applyAlignment="1" applyProtection="1">
      <alignment horizontal="center" vertical="center"/>
    </xf>
    <xf numFmtId="0" fontId="6" fillId="10" borderId="4" xfId="0" applyFont="1" applyFill="1" applyBorder="1" applyAlignment="1" applyProtection="1">
      <alignment horizontal="center" vertical="center"/>
    </xf>
    <xf numFmtId="0" fontId="6" fillId="10" borderId="1" xfId="0" applyFont="1" applyFill="1" applyBorder="1" applyAlignment="1" applyProtection="1">
      <alignment horizontal="center" vertical="center" wrapText="1"/>
    </xf>
    <xf numFmtId="0" fontId="0" fillId="10" borderId="1" xfId="0" applyNumberFormat="1" applyFont="1" applyFill="1" applyBorder="1" applyAlignment="1" applyProtection="1">
      <alignment horizontal="center" vertical="center"/>
      <protection locked="0"/>
    </xf>
    <xf numFmtId="11" fontId="6" fillId="9" borderId="1" xfId="0" applyNumberFormat="1" applyFont="1" applyFill="1" applyBorder="1" applyAlignment="1" applyProtection="1">
      <alignment horizontal="center" vertical="center"/>
    </xf>
    <xf numFmtId="11" fontId="6" fillId="9" borderId="1" xfId="0" applyNumberFormat="1" applyFont="1" applyFill="1" applyBorder="1" applyAlignment="1" applyProtection="1">
      <alignment horizontal="center" vertical="center" wrapText="1"/>
    </xf>
    <xf numFmtId="0" fontId="6" fillId="9" borderId="1" xfId="0" applyFont="1" applyFill="1" applyBorder="1" applyAlignment="1" applyProtection="1">
      <alignment horizontal="center" vertical="center" wrapText="1"/>
    </xf>
    <xf numFmtId="0" fontId="0" fillId="9" borderId="1" xfId="0" applyFont="1" applyFill="1" applyBorder="1" applyProtection="1"/>
    <xf numFmtId="0" fontId="0" fillId="9" borderId="1" xfId="0" applyFont="1" applyFill="1" applyBorder="1" applyAlignment="1" applyProtection="1">
      <alignment horizontal="center" vertical="center"/>
    </xf>
    <xf numFmtId="0" fontId="0" fillId="9" borderId="3" xfId="0" applyFont="1" applyFill="1" applyBorder="1" applyProtection="1"/>
    <xf numFmtId="0" fontId="6" fillId="9" borderId="1" xfId="0" applyFont="1" applyFill="1" applyBorder="1" applyProtection="1"/>
    <xf numFmtId="0" fontId="6" fillId="9" borderId="1" xfId="0" applyFont="1" applyFill="1" applyBorder="1" applyAlignment="1" applyProtection="1">
      <alignment horizontal="center" vertical="center"/>
    </xf>
    <xf numFmtId="0" fontId="0" fillId="7" borderId="31" xfId="0" applyFill="1" applyBorder="1" applyAlignment="1">
      <alignment horizontal="center" vertical="center"/>
    </xf>
    <xf numFmtId="0" fontId="0" fillId="7" borderId="32" xfId="0" applyFill="1" applyBorder="1" applyAlignment="1">
      <alignment horizontal="center" vertical="center"/>
    </xf>
    <xf numFmtId="0" fontId="0" fillId="7" borderId="33" xfId="0" applyFill="1" applyBorder="1" applyAlignment="1">
      <alignment horizontal="center" vertical="center"/>
    </xf>
    <xf numFmtId="0" fontId="7" fillId="6" borderId="0" xfId="0" applyFont="1" applyFill="1" applyAlignment="1">
      <alignment horizontal="center"/>
    </xf>
    <xf numFmtId="0" fontId="7" fillId="6" borderId="0" xfId="0" applyFont="1" applyFill="1" applyBorder="1" applyAlignment="1">
      <alignment horizontal="center" vertical="center" wrapText="1"/>
    </xf>
    <xf numFmtId="0" fontId="11" fillId="5" borderId="0" xfId="0" applyFont="1" applyFill="1" applyAlignment="1">
      <alignment horizontal="center"/>
    </xf>
    <xf numFmtId="0" fontId="7" fillId="6" borderId="30" xfId="0" applyFont="1" applyFill="1" applyBorder="1" applyAlignment="1">
      <alignment horizontal="center"/>
    </xf>
    <xf numFmtId="0" fontId="0" fillId="7" borderId="30" xfId="0" applyFill="1" applyBorder="1" applyAlignment="1">
      <alignment horizontal="center"/>
    </xf>
    <xf numFmtId="0" fontId="7" fillId="6" borderId="0" xfId="0" applyFont="1" applyFill="1" applyAlignment="1">
      <alignment horizontal="center" vertical="center" wrapText="1"/>
    </xf>
    <xf numFmtId="0" fontId="7" fillId="6" borderId="34" xfId="0" applyFont="1" applyFill="1" applyBorder="1" applyAlignment="1">
      <alignment horizontal="center" vertical="center" wrapText="1"/>
    </xf>
    <xf numFmtId="0" fontId="7" fillId="6" borderId="0" xfId="0" applyFont="1" applyFill="1" applyAlignment="1">
      <alignment horizontal="right" wrapText="1"/>
    </xf>
    <xf numFmtId="0" fontId="10" fillId="3" borderId="0" xfId="0" applyFont="1" applyFill="1" applyBorder="1" applyAlignment="1" applyProtection="1">
      <alignment horizontal="center" vertical="center" wrapText="1"/>
      <protection locked="0"/>
    </xf>
    <xf numFmtId="0" fontId="10" fillId="3" borderId="18" xfId="0" applyFont="1" applyFill="1" applyBorder="1" applyAlignment="1" applyProtection="1">
      <alignment horizontal="center" vertical="center" wrapText="1"/>
      <protection locked="0"/>
    </xf>
    <xf numFmtId="0" fontId="6" fillId="9" borderId="3" xfId="0" applyFont="1" applyFill="1" applyBorder="1" applyAlignment="1" applyProtection="1">
      <alignment horizontal="center" vertical="center"/>
    </xf>
    <xf numFmtId="0" fontId="6" fillId="9" borderId="9" xfId="0" applyFont="1" applyFill="1" applyBorder="1" applyAlignment="1" applyProtection="1">
      <alignment horizontal="center" vertical="center"/>
    </xf>
    <xf numFmtId="0" fontId="6" fillId="9" borderId="13" xfId="0" applyFont="1" applyFill="1" applyBorder="1" applyAlignment="1" applyProtection="1">
      <alignment horizontal="center" vertical="center"/>
    </xf>
    <xf numFmtId="0" fontId="6" fillId="9" borderId="15" xfId="0" applyFont="1" applyFill="1" applyBorder="1" applyAlignment="1" applyProtection="1">
      <alignment horizontal="center" vertical="center"/>
    </xf>
    <xf numFmtId="0" fontId="6" fillId="9" borderId="4" xfId="0" applyFont="1" applyFill="1" applyBorder="1" applyAlignment="1" applyProtection="1">
      <alignment horizontal="center" vertical="center"/>
    </xf>
    <xf numFmtId="0" fontId="0" fillId="9" borderId="1" xfId="0" applyFont="1" applyFill="1" applyBorder="1" applyAlignment="1" applyProtection="1">
      <alignment horizontal="center" vertical="center" wrapText="1"/>
    </xf>
    <xf numFmtId="0" fontId="0" fillId="9" borderId="1" xfId="0" applyNumberFormat="1" applyFont="1" applyFill="1" applyBorder="1" applyAlignment="1" applyProtection="1">
      <alignment horizontal="center" vertical="center"/>
    </xf>
    <xf numFmtId="0" fontId="0" fillId="9" borderId="3" xfId="0" applyFont="1" applyFill="1" applyBorder="1" applyAlignment="1" applyProtection="1">
      <alignment horizontal="center" vertical="center" wrapText="1"/>
    </xf>
    <xf numFmtId="0" fontId="0" fillId="9" borderId="3" xfId="0" applyNumberFormat="1" applyFont="1" applyFill="1" applyBorder="1" applyAlignment="1" applyProtection="1">
      <alignment horizontal="center" vertical="center"/>
    </xf>
    <xf numFmtId="0" fontId="12" fillId="7" borderId="37" xfId="0" applyFont="1" applyFill="1" applyBorder="1" applyAlignment="1" applyProtection="1">
      <alignment horizontal="center" vertical="center"/>
    </xf>
    <xf numFmtId="0" fontId="12" fillId="7" borderId="38" xfId="0" applyFont="1" applyFill="1" applyBorder="1" applyAlignment="1" applyProtection="1">
      <alignment horizontal="center" vertical="center"/>
    </xf>
    <xf numFmtId="0" fontId="12" fillId="7" borderId="39" xfId="0" applyFont="1" applyFill="1" applyBorder="1" applyAlignment="1" applyProtection="1">
      <alignment horizontal="center" vertical="center"/>
    </xf>
    <xf numFmtId="0" fontId="6" fillId="4" borderId="0" xfId="0" applyFont="1" applyFill="1" applyBorder="1" applyAlignment="1" applyProtection="1">
      <alignment horizontal="center" vertical="center" wrapText="1"/>
      <protection locked="0"/>
    </xf>
    <xf numFmtId="0" fontId="6" fillId="4" borderId="18" xfId="0" applyFont="1" applyFill="1" applyBorder="1" applyAlignment="1" applyProtection="1">
      <alignment horizontal="center" vertical="center" wrapText="1"/>
      <protection locked="0"/>
    </xf>
    <xf numFmtId="0" fontId="10" fillId="9" borderId="0" xfId="0" applyFont="1" applyFill="1" applyBorder="1" applyAlignment="1" applyProtection="1">
      <alignment horizontal="center" vertical="center" wrapText="1"/>
    </xf>
    <xf numFmtId="0" fontId="10" fillId="8" borderId="0" xfId="0" applyFont="1" applyFill="1" applyBorder="1" applyAlignment="1" applyProtection="1">
      <alignment horizontal="center" vertical="center" wrapText="1"/>
    </xf>
    <xf numFmtId="0" fontId="10" fillId="8" borderId="18" xfId="0" applyFont="1" applyFill="1" applyBorder="1" applyAlignment="1" applyProtection="1">
      <alignment horizontal="center" vertical="center" wrapText="1"/>
    </xf>
    <xf numFmtId="0" fontId="6" fillId="10" borderId="19" xfId="0" applyFont="1" applyFill="1" applyBorder="1" applyAlignment="1" applyProtection="1">
      <alignment horizontal="center" vertical="center" wrapText="1"/>
    </xf>
    <xf numFmtId="0" fontId="6" fillId="10" borderId="2" xfId="0" applyFont="1" applyFill="1" applyBorder="1" applyAlignment="1" applyProtection="1">
      <alignment horizontal="center" vertical="center" wrapText="1"/>
    </xf>
    <xf numFmtId="0" fontId="6" fillId="10" borderId="14" xfId="0" applyFont="1" applyFill="1" applyBorder="1" applyAlignment="1" applyProtection="1">
      <alignment horizontal="center" vertical="center" wrapText="1"/>
    </xf>
    <xf numFmtId="0" fontId="6" fillId="10" borderId="20" xfId="0" applyFont="1" applyFill="1" applyBorder="1" applyAlignment="1" applyProtection="1">
      <alignment horizontal="center" vertical="center" wrapText="1"/>
    </xf>
    <xf numFmtId="0" fontId="6" fillId="10" borderId="18" xfId="0" applyFont="1" applyFill="1" applyBorder="1" applyAlignment="1" applyProtection="1">
      <alignment horizontal="center" vertical="center" wrapText="1"/>
    </xf>
    <xf numFmtId="0" fontId="6" fillId="10" borderId="5" xfId="0" applyFont="1" applyFill="1" applyBorder="1" applyAlignment="1" applyProtection="1">
      <alignment horizontal="center" vertical="center" wrapText="1"/>
    </xf>
    <xf numFmtId="0" fontId="10" fillId="2" borderId="0" xfId="0" applyFont="1" applyFill="1" applyBorder="1" applyAlignment="1" applyProtection="1">
      <alignment horizontal="center" vertical="center" wrapText="1"/>
    </xf>
    <xf numFmtId="0" fontId="10" fillId="2" borderId="18" xfId="0" applyFont="1" applyFill="1" applyBorder="1" applyAlignment="1" applyProtection="1">
      <alignment horizontal="center" vertical="center" wrapText="1"/>
    </xf>
    <xf numFmtId="0" fontId="0" fillId="2" borderId="13" xfId="0" applyFont="1" applyFill="1" applyBorder="1" applyAlignment="1" applyProtection="1">
      <alignment horizontal="center" vertical="center"/>
    </xf>
    <xf numFmtId="0" fontId="0" fillId="2" borderId="13" xfId="0" applyFont="1" applyFill="1" applyBorder="1" applyAlignment="1" applyProtection="1">
      <alignment horizontal="center" vertical="center" wrapText="1"/>
    </xf>
    <xf numFmtId="16" fontId="0" fillId="11" borderId="13" xfId="0" applyNumberFormat="1" applyFont="1" applyFill="1" applyBorder="1" applyAlignment="1" applyProtection="1">
      <alignment horizontal="center" vertical="center"/>
    </xf>
    <xf numFmtId="16" fontId="0" fillId="11" borderId="4" xfId="0" applyNumberFormat="1" applyFont="1" applyFill="1" applyBorder="1" applyAlignment="1" applyProtection="1">
      <alignment vertical="center" textRotation="90"/>
    </xf>
    <xf numFmtId="0" fontId="6" fillId="11" borderId="1" xfId="0" applyFont="1" applyFill="1" applyBorder="1" applyAlignment="1" applyProtection="1">
      <alignment horizontal="center" vertical="center" textRotation="90" wrapText="1"/>
    </xf>
    <xf numFmtId="0" fontId="0" fillId="11" borderId="1" xfId="0" applyNumberFormat="1" applyFont="1" applyFill="1" applyBorder="1" applyAlignment="1">
      <alignment horizontal="center" vertical="center"/>
    </xf>
    <xf numFmtId="0" fontId="0" fillId="11" borderId="1" xfId="0" applyNumberFormat="1" applyFont="1" applyFill="1" applyBorder="1" applyAlignment="1" applyProtection="1">
      <alignment horizontal="center" vertical="center"/>
    </xf>
    <xf numFmtId="0" fontId="5" fillId="11" borderId="1" xfId="0" applyFont="1" applyFill="1" applyBorder="1" applyAlignment="1" applyProtection="1">
      <alignment horizontal="center" vertical="center"/>
    </xf>
    <xf numFmtId="0" fontId="0" fillId="11" borderId="1" xfId="0" applyFont="1" applyFill="1" applyBorder="1" applyAlignment="1" applyProtection="1">
      <alignment horizontal="center" vertical="center"/>
    </xf>
    <xf numFmtId="0" fontId="6" fillId="11" borderId="4" xfId="0" applyFont="1" applyFill="1" applyBorder="1" applyAlignment="1" applyProtection="1">
      <alignment horizontal="center" vertical="center"/>
    </xf>
    <xf numFmtId="0" fontId="6" fillId="11" borderId="19" xfId="0" applyFont="1" applyFill="1" applyBorder="1" applyAlignment="1" applyProtection="1">
      <alignment horizontal="center" vertical="center" wrapText="1"/>
    </xf>
    <xf numFmtId="0" fontId="6" fillId="11" borderId="2" xfId="0" applyFont="1" applyFill="1" applyBorder="1" applyAlignment="1" applyProtection="1">
      <alignment horizontal="center" vertical="center" wrapText="1"/>
    </xf>
    <xf numFmtId="0" fontId="6" fillId="11" borderId="14" xfId="0" applyFont="1" applyFill="1" applyBorder="1" applyAlignment="1" applyProtection="1">
      <alignment horizontal="center" vertical="center" wrapText="1"/>
    </xf>
    <xf numFmtId="0" fontId="6" fillId="11" borderId="20" xfId="0" applyFont="1" applyFill="1" applyBorder="1" applyAlignment="1" applyProtection="1">
      <alignment horizontal="center" vertical="center" wrapText="1"/>
    </xf>
    <xf numFmtId="0" fontId="6" fillId="11" borderId="18" xfId="0" applyFont="1" applyFill="1" applyBorder="1" applyAlignment="1" applyProtection="1">
      <alignment horizontal="center" vertical="center" wrapText="1"/>
    </xf>
    <xf numFmtId="0" fontId="6" fillId="11" borderId="5" xfId="0" applyFont="1" applyFill="1" applyBorder="1" applyAlignment="1" applyProtection="1">
      <alignment horizontal="center" vertical="center" wrapText="1"/>
    </xf>
    <xf numFmtId="0" fontId="6" fillId="11" borderId="1" xfId="0" applyFont="1" applyFill="1" applyBorder="1" applyAlignment="1" applyProtection="1">
      <alignment horizontal="center" vertical="center" wrapText="1"/>
    </xf>
    <xf numFmtId="0" fontId="0" fillId="11" borderId="1" xfId="0" applyNumberFormat="1" applyFont="1" applyFill="1" applyBorder="1" applyAlignment="1" applyProtection="1">
      <alignment horizontal="center" vertical="center"/>
      <protection locked="0"/>
    </xf>
    <xf numFmtId="11" fontId="6" fillId="2" borderId="1" xfId="0" applyNumberFormat="1" applyFont="1" applyFill="1" applyBorder="1" applyAlignment="1" applyProtection="1">
      <alignment horizontal="center" vertical="center"/>
    </xf>
    <xf numFmtId="11" fontId="6" fillId="2" borderId="1" xfId="0" applyNumberFormat="1" applyFont="1" applyFill="1" applyBorder="1" applyAlignment="1" applyProtection="1">
      <alignment horizontal="center" vertical="center" wrapText="1"/>
    </xf>
    <xf numFmtId="0" fontId="6" fillId="2" borderId="1" xfId="0" applyFont="1" applyFill="1" applyBorder="1" applyAlignment="1" applyProtection="1">
      <alignment horizontal="center" vertical="center" wrapText="1"/>
    </xf>
    <xf numFmtId="0" fontId="6" fillId="2" borderId="13" xfId="0" applyFont="1" applyFill="1" applyBorder="1" applyAlignment="1" applyProtection="1">
      <alignment horizontal="center" vertical="center"/>
    </xf>
    <xf numFmtId="0" fontId="0" fillId="2" borderId="1" xfId="0" applyFont="1" applyFill="1" applyBorder="1" applyProtection="1"/>
    <xf numFmtId="0" fontId="0" fillId="2" borderId="1" xfId="0" applyFont="1" applyFill="1" applyBorder="1" applyAlignment="1" applyProtection="1">
      <alignment horizontal="center" vertical="center"/>
    </xf>
    <xf numFmtId="0" fontId="6" fillId="2" borderId="15" xfId="0" applyFont="1" applyFill="1" applyBorder="1" applyAlignment="1" applyProtection="1">
      <alignment horizontal="center" vertical="center"/>
    </xf>
    <xf numFmtId="0" fontId="0" fillId="2" borderId="3" xfId="0" applyFont="1" applyFill="1" applyBorder="1" applyProtection="1"/>
    <xf numFmtId="0" fontId="6" fillId="2" borderId="4" xfId="0" applyFont="1" applyFill="1" applyBorder="1" applyAlignment="1" applyProtection="1">
      <alignment horizontal="center" vertical="center"/>
    </xf>
    <xf numFmtId="0" fontId="6" fillId="2" borderId="1" xfId="0" applyFont="1" applyFill="1" applyBorder="1" applyProtection="1"/>
    <xf numFmtId="0" fontId="6" fillId="2" borderId="1" xfId="0" applyFont="1" applyFill="1" applyBorder="1" applyAlignment="1" applyProtection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</xf>
    <xf numFmtId="0" fontId="6" fillId="2" borderId="9" xfId="0" applyFont="1" applyFill="1" applyBorder="1" applyAlignment="1" applyProtection="1">
      <alignment horizontal="center" vertical="center"/>
    </xf>
    <xf numFmtId="0" fontId="0" fillId="2" borderId="1" xfId="0" applyFont="1" applyFill="1" applyBorder="1" applyAlignment="1" applyProtection="1">
      <alignment horizontal="center" vertical="center" wrapText="1"/>
    </xf>
    <xf numFmtId="0" fontId="0" fillId="2" borderId="1" xfId="0" applyNumberFormat="1" applyFont="1" applyFill="1" applyBorder="1" applyAlignment="1" applyProtection="1">
      <alignment horizontal="center" vertical="center"/>
    </xf>
    <xf numFmtId="0" fontId="0" fillId="2" borderId="3" xfId="0" applyFont="1" applyFill="1" applyBorder="1" applyAlignment="1" applyProtection="1">
      <alignment horizontal="center" vertical="center" wrapText="1"/>
    </xf>
    <xf numFmtId="0" fontId="0" fillId="2" borderId="3" xfId="0" applyNumberFormat="1" applyFont="1" applyFill="1" applyBorder="1" applyAlignment="1" applyProtection="1">
      <alignment horizontal="center" vertical="center"/>
    </xf>
  </cellXfs>
  <cellStyles count="1">
    <cellStyle name="Normal" xfId="0" builtinId="0"/>
  </cellStyles>
  <dxfs count="359">
    <dxf>
      <font>
        <color rgb="FFC00000"/>
      </font>
      <fill>
        <patternFill>
          <bgColor theme="5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59996337778862885"/>
        </patternFill>
      </fill>
    </dxf>
    <dxf>
      <font>
        <b/>
        <i val="0"/>
        <color rgb="FF006600"/>
      </font>
      <fill>
        <patternFill>
          <bgColor theme="6" tint="0.59996337778862885"/>
        </patternFill>
      </fill>
      <border>
        <left style="thin">
          <color rgb="FF006600"/>
        </left>
        <right style="thin">
          <color rgb="FF006600"/>
        </right>
        <top style="thin">
          <color rgb="FF006600"/>
        </top>
        <bottom style="thin">
          <color rgb="FF006600"/>
        </bottom>
      </border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rgb="FFC00000"/>
      </font>
      <fill>
        <patternFill>
          <bgColor theme="5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59996337778862885"/>
        </patternFill>
      </fill>
    </dxf>
    <dxf>
      <font>
        <b/>
        <i val="0"/>
        <color rgb="FF006600"/>
      </font>
      <fill>
        <patternFill>
          <bgColor theme="6" tint="0.59996337778862885"/>
        </patternFill>
      </fill>
      <border>
        <left style="thin">
          <color rgb="FF006600"/>
        </left>
        <right style="thin">
          <color rgb="FF006600"/>
        </right>
        <top style="thin">
          <color rgb="FF006600"/>
        </top>
        <bottom style="thin">
          <color rgb="FF006600"/>
        </bottom>
      </border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rgb="FFC00000"/>
      </font>
      <fill>
        <patternFill>
          <bgColor theme="5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b/>
        <i val="0"/>
        <color rgb="FF006600"/>
      </font>
      <fill>
        <patternFill>
          <bgColor theme="6" tint="0.59996337778862885"/>
        </patternFill>
      </fill>
      <border>
        <left style="thin">
          <color rgb="FF006600"/>
        </left>
        <right style="thin">
          <color rgb="FF006600"/>
        </right>
        <top style="thin">
          <color rgb="FF006600"/>
        </top>
        <bottom style="thin">
          <color rgb="FF006600"/>
        </bottom>
      </border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59996337778862885"/>
        </patternFill>
      </fill>
    </dxf>
    <dxf>
      <font>
        <color rgb="FFC00000"/>
      </font>
      <fill>
        <patternFill>
          <bgColor theme="5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59996337778862885"/>
        </patternFill>
      </fill>
    </dxf>
    <dxf>
      <font>
        <b/>
        <i val="0"/>
        <color rgb="FF006600"/>
      </font>
      <fill>
        <patternFill>
          <bgColor theme="6" tint="0.59996337778862885"/>
        </patternFill>
      </fill>
      <border>
        <left style="thin">
          <color rgb="FF006600"/>
        </left>
        <right style="thin">
          <color rgb="FF006600"/>
        </right>
        <top style="thin">
          <color rgb="FF006600"/>
        </top>
        <bottom style="thin">
          <color rgb="FF006600"/>
        </bottom>
      </border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59996337778862885"/>
        </patternFill>
      </fill>
    </dxf>
    <dxf>
      <font>
        <b/>
        <i val="0"/>
        <color rgb="FF006600"/>
      </font>
      <fill>
        <patternFill>
          <bgColor theme="6" tint="0.59996337778862885"/>
        </patternFill>
      </fill>
      <border>
        <left style="thin">
          <color rgb="FF006600"/>
        </left>
        <right style="thin">
          <color rgb="FF006600"/>
        </right>
        <top style="thin">
          <color rgb="FF006600"/>
        </top>
        <bottom style="thin">
          <color rgb="FF006600"/>
        </bottom>
      </border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rgb="FFC00000"/>
      </font>
      <fill>
        <patternFill>
          <bgColor theme="5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59996337778862885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59996337778862885"/>
        </patternFill>
      </fill>
    </dxf>
    <dxf>
      <font>
        <b/>
        <i val="0"/>
        <color rgb="FF006600"/>
      </font>
      <fill>
        <patternFill>
          <bgColor theme="6" tint="0.59996337778862885"/>
        </patternFill>
      </fill>
      <border>
        <left style="thin">
          <color rgb="FF006600"/>
        </left>
        <right style="thin">
          <color rgb="FF006600"/>
        </right>
        <top style="thin">
          <color rgb="FF006600"/>
        </top>
        <bottom style="thin">
          <color rgb="FF006600"/>
        </bottom>
      </border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rgb="FFC00000"/>
      </font>
      <fill>
        <patternFill>
          <bgColor theme="5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59996337778862885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59996337778862885"/>
        </patternFill>
      </fill>
    </dxf>
    <dxf>
      <font>
        <b/>
        <i val="0"/>
        <color rgb="FF006600"/>
      </font>
      <fill>
        <patternFill>
          <bgColor theme="6" tint="0.59996337778862885"/>
        </patternFill>
      </fill>
      <border>
        <left style="thin">
          <color rgb="FF006600"/>
        </left>
        <right style="thin">
          <color rgb="FF006600"/>
        </right>
        <top style="thin">
          <color rgb="FF006600"/>
        </top>
        <bottom style="thin">
          <color rgb="FF006600"/>
        </bottom>
      </border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rgb="FFC00000"/>
      </font>
      <fill>
        <patternFill>
          <bgColor theme="5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59996337778862885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59996337778862885"/>
        </patternFill>
      </fill>
    </dxf>
    <dxf>
      <font>
        <b/>
        <i val="0"/>
        <color rgb="FF006600"/>
      </font>
      <fill>
        <patternFill>
          <bgColor theme="6" tint="0.59996337778862885"/>
        </patternFill>
      </fill>
      <border>
        <left style="thin">
          <color rgb="FF006600"/>
        </left>
        <right style="thin">
          <color rgb="FF006600"/>
        </right>
        <top style="thin">
          <color rgb="FF006600"/>
        </top>
        <bottom style="thin">
          <color rgb="FF006600"/>
        </bottom>
      </border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color rgb="FFC00000"/>
      </font>
      <fill>
        <patternFill>
          <bgColor theme="5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59996337778862885"/>
        </patternFill>
      </fill>
    </dxf>
    <dxf>
      <font>
        <b/>
        <i val="0"/>
        <color rgb="FF006600"/>
      </font>
      <fill>
        <patternFill>
          <bgColor theme="6" tint="0.59996337778862885"/>
        </patternFill>
      </fill>
      <border>
        <left style="thin">
          <color rgb="FF006600"/>
        </left>
        <right style="thin">
          <color rgb="FF006600"/>
        </right>
        <top style="thin">
          <color rgb="FF006600"/>
        </top>
        <bottom style="thin">
          <color rgb="FF006600"/>
        </bottom>
      </border>
    </dxf>
    <dxf>
      <font>
        <b/>
        <i val="0"/>
        <color rgb="FFC00000"/>
      </font>
      <fill>
        <patternFill>
          <bgColor theme="5" tint="0.59996337778862885"/>
        </patternFill>
      </fill>
    </dxf>
    <dxf>
      <font>
        <color theme="3" tint="-0.24994659260841701"/>
      </font>
      <fill>
        <patternFill>
          <bgColor theme="4" tint="0.59996337778862885"/>
        </patternFill>
      </fill>
    </dxf>
    <dxf>
      <font>
        <color theme="9" tint="-0.499984740745262"/>
      </font>
      <fill>
        <patternFill>
          <bgColor rgb="FFFFFF99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F4B01"/>
      </font>
      <fill>
        <patternFill>
          <bgColor rgb="FF68D862"/>
        </patternFill>
      </fill>
    </dxf>
    <dxf>
      <font>
        <b/>
        <i val="0"/>
        <color theme="0" tint="-0.34998626667073579"/>
      </font>
      <fill>
        <patternFill>
          <bgColor theme="0" tint="-4.9989318521683403E-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3" tint="0.39994506668294322"/>
      </font>
      <fill>
        <patternFill>
          <bgColor theme="3" tint="0.79998168889431442"/>
        </patternFill>
      </fill>
    </dxf>
    <dxf>
      <font>
        <b/>
        <i val="0"/>
        <color theme="0" tint="-0.34998626667073579"/>
      </font>
      <fill>
        <patternFill>
          <bgColor theme="0" tint="-4.9989318521683403E-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3" tint="0.39994506668294322"/>
      </font>
      <fill>
        <patternFill>
          <bgColor theme="3" tint="0.79998168889431442"/>
        </patternFill>
      </fill>
    </dxf>
    <dxf>
      <font>
        <b/>
        <i val="0"/>
        <color theme="0" tint="-0.34998626667073579"/>
      </font>
      <fill>
        <patternFill>
          <bgColor theme="0" tint="-4.9989318521683403E-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3" tint="0.39994506668294322"/>
      </font>
      <fill>
        <patternFill>
          <bgColor theme="3" tint="0.79998168889431442"/>
        </patternFill>
      </fill>
    </dxf>
    <dxf>
      <font>
        <b/>
        <i val="0"/>
        <color theme="0" tint="-0.34998626667073579"/>
      </font>
      <fill>
        <patternFill>
          <bgColor theme="0" tint="-4.9989318521683403E-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3" tint="0.39994506668294322"/>
      </font>
      <fill>
        <patternFill>
          <bgColor theme="3" tint="0.79998168889431442"/>
        </patternFill>
      </fill>
    </dxf>
    <dxf>
      <font>
        <b/>
        <i val="0"/>
        <color theme="0" tint="-0.34998626667073579"/>
      </font>
      <fill>
        <patternFill>
          <bgColor theme="0" tint="-4.9989318521683403E-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8000"/>
      </font>
      <fill>
        <patternFill>
          <bgColor theme="6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theme="3" tint="0.39994506668294322"/>
      </font>
      <fill>
        <patternFill>
          <bgColor theme="3" tint="0.79998168889431442"/>
        </patternFill>
      </fill>
    </dxf>
    <dxf>
      <font>
        <b/>
        <i val="0"/>
        <color theme="0" tint="-0.34998626667073579"/>
      </font>
      <fill>
        <patternFill>
          <bgColor theme="0" tint="-4.9989318521683403E-2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rgb="FFC00000"/>
      </font>
      <fill>
        <patternFill>
          <bgColor theme="5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theme="9" tint="-0.499984740745262"/>
      </font>
      <fill>
        <patternFill>
          <bgColor rgb="FFFFFF99"/>
        </patternFill>
      </fill>
    </dxf>
    <dxf>
      <font>
        <color theme="3" tint="-0.24994659260841701"/>
      </font>
      <fill>
        <patternFill>
          <bgColor theme="4" tint="0.59996337778862885"/>
        </patternFill>
      </fill>
    </dxf>
    <dxf>
      <font>
        <color theme="9" tint="-0.24994659260841701"/>
      </font>
      <fill>
        <patternFill>
          <bgColor theme="9" tint="0.59996337778862885"/>
        </patternFill>
      </fill>
    </dxf>
    <dxf>
      <font>
        <color rgb="FF0070C0"/>
      </font>
      <fill>
        <patternFill>
          <bgColor theme="3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F4B01"/>
      </font>
      <fill>
        <patternFill>
          <bgColor rgb="FF68D862"/>
        </patternFill>
      </fill>
    </dxf>
    <dxf>
      <font>
        <b/>
        <i val="0"/>
        <color theme="0" tint="-0.34998626667073579"/>
      </font>
      <fill>
        <patternFill>
          <bgColor theme="0" tint="-4.9989318521683403E-2"/>
        </patternFill>
      </fill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numFmt numFmtId="19" formatCode="dd/mm/yyyy"/>
      <alignment horizontal="center" vertical="center" textRotation="0" wrapText="0" indent="0" relativeIndent="0" justifyLastLine="0" shrinkToFit="0" readingOrder="0"/>
    </dxf>
    <dxf>
      <numFmt numFmtId="19" formatCode="dd/mm/yyyy"/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alignment horizontal="center" vertical="center" textRotation="0" wrapText="0" indent="0" relativeIndent="0" justifyLastLine="0" shrinkToFit="0" readingOrder="0"/>
    </dxf>
    <dxf>
      <border outline="0">
        <top style="thin">
          <color indexed="64"/>
        </top>
      </border>
    </dxf>
    <dxf>
      <alignment horizontal="center" vertical="center" textRotation="0" wrapText="0" indent="0" relative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Times New Roman"/>
        <scheme val="none"/>
      </font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Times New Roman"/>
        <scheme val="none"/>
      </font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Times New Roman"/>
        <scheme val="none"/>
      </font>
      <numFmt numFmtId="19" formatCode="dd/mm/yyyy"/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Times New Roman"/>
        <scheme val="none"/>
      </font>
      <alignment horizont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Times New Roman"/>
        <scheme val="none"/>
      </font>
      <alignment horizontal="center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textRotation="0" wrapText="0" indent="0" relativeIndent="255" justifyLastLine="0" shrinkToFit="0" readingOrder="0"/>
      <border diagonalUp="0" diagonalDown="0" outline="0"/>
    </dxf>
    <dxf>
      <border>
        <bottom style="thin">
          <color indexed="64"/>
        </bottom>
        <vertical/>
        <horizontal/>
      </border>
    </dxf>
    <dxf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BFBFBF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D9D9D9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3CDDD"/>
      <rgbColor rgb="00FF99CC"/>
      <rgbColor rgb="00CC99FF"/>
      <rgbColor rgb="00FFCC99"/>
      <rgbColor rgb="003366FF"/>
      <rgbColor rgb="0033CCCC"/>
      <rgbColor rgb="0092D050"/>
      <rgbColor rgb="00FFC0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FF99"/>
      <color rgb="FFFF9900"/>
      <color rgb="FFFFFF66"/>
      <color rgb="FF68D862"/>
      <color rgb="FF0F4B01"/>
      <color rgb="FF00CC99"/>
      <color rgb="FF00B058"/>
      <color rgb="FFFF66FF"/>
      <color rgb="FFDFDA00"/>
      <color rgb="FFFF434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_rels/activeX41.xml.rels><?xml version="1.0" encoding="UTF-8" standalone="yes"?>
<Relationships xmlns="http://schemas.openxmlformats.org/package/2006/relationships"><Relationship Id="rId1" Type="http://schemas.microsoft.com/office/2006/relationships/activeXControlBinary" Target="activeX41.bin"/></Relationships>
</file>

<file path=xl/activeX/_rels/activeX42.xml.rels><?xml version="1.0" encoding="UTF-8" standalone="yes"?>
<Relationships xmlns="http://schemas.openxmlformats.org/package/2006/relationships"><Relationship Id="rId1" Type="http://schemas.microsoft.com/office/2006/relationships/activeXControlBinary" Target="activeX42.bin"/></Relationships>
</file>

<file path=xl/activeX/_rels/activeX43.xml.rels><?xml version="1.0" encoding="UTF-8" standalone="yes"?>
<Relationships xmlns="http://schemas.openxmlformats.org/package/2006/relationships"><Relationship Id="rId1" Type="http://schemas.microsoft.com/office/2006/relationships/activeXControlBinary" Target="activeX43.bin"/></Relationships>
</file>

<file path=xl/activeX/_rels/activeX44.xml.rels><?xml version="1.0" encoding="UTF-8" standalone="yes"?>
<Relationships xmlns="http://schemas.openxmlformats.org/package/2006/relationships"><Relationship Id="rId1" Type="http://schemas.microsoft.com/office/2006/relationships/activeXControlBinary" Target="activeX44.bin"/></Relationships>
</file>

<file path=xl/activeX/_rels/activeX45.xml.rels><?xml version="1.0" encoding="UTF-8" standalone="yes"?>
<Relationships xmlns="http://schemas.openxmlformats.org/package/2006/relationships"><Relationship Id="rId1" Type="http://schemas.microsoft.com/office/2006/relationships/activeXControlBinary" Target="activeX45.bin"/></Relationships>
</file>

<file path=xl/activeX/_rels/activeX46.xml.rels><?xml version="1.0" encoding="UTF-8" standalone="yes"?>
<Relationships xmlns="http://schemas.openxmlformats.org/package/2006/relationships"><Relationship Id="rId1" Type="http://schemas.microsoft.com/office/2006/relationships/activeXControlBinary" Target="activeX46.bin"/></Relationships>
</file>

<file path=xl/activeX/_rels/activeX47.xml.rels><?xml version="1.0" encoding="UTF-8" standalone="yes"?>
<Relationships xmlns="http://schemas.openxmlformats.org/package/2006/relationships"><Relationship Id="rId1" Type="http://schemas.microsoft.com/office/2006/relationships/activeXControlBinary" Target="activeX47.bin"/></Relationships>
</file>

<file path=xl/activeX/_rels/activeX48.xml.rels><?xml version="1.0" encoding="UTF-8" standalone="yes"?>
<Relationships xmlns="http://schemas.openxmlformats.org/package/2006/relationships"><Relationship Id="rId1" Type="http://schemas.microsoft.com/office/2006/relationships/activeXControlBinary" Target="activeX48.bin"/></Relationships>
</file>

<file path=xl/activeX/_rels/activeX49.xml.rels><?xml version="1.0" encoding="UTF-8" standalone="yes"?>
<Relationships xmlns="http://schemas.openxmlformats.org/package/2006/relationships"><Relationship Id="rId1" Type="http://schemas.microsoft.com/office/2006/relationships/activeXControlBinary" Target="activeX49.bin"/></Relationships>
</file>

<file path=xl/activeX/_rels/activeX50.xml.rels><?xml version="1.0" encoding="UTF-8" standalone="yes"?>
<Relationships xmlns="http://schemas.openxmlformats.org/package/2006/relationships"><Relationship Id="rId1" Type="http://schemas.microsoft.com/office/2006/relationships/activeXControlBinary" Target="activeX50.bin"/></Relationships>
</file>

<file path=xl/activeX/_rels/activeX51.xml.rels><?xml version="1.0" encoding="UTF-8" standalone="yes"?>
<Relationships xmlns="http://schemas.openxmlformats.org/package/2006/relationships"><Relationship Id="rId1" Type="http://schemas.microsoft.com/office/2006/relationships/activeXControlBinary" Target="activeX5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4" Type="http://schemas.openxmlformats.org/officeDocument/2006/relationships/image" Target="../media/image6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9.emf"/><Relationship Id="rId2" Type="http://schemas.openxmlformats.org/officeDocument/2006/relationships/image" Target="../media/image8.emf"/><Relationship Id="rId1" Type="http://schemas.openxmlformats.org/officeDocument/2006/relationships/image" Target="../media/image7.emf"/><Relationship Id="rId5" Type="http://schemas.openxmlformats.org/officeDocument/2006/relationships/image" Target="../media/image11.emf"/><Relationship Id="rId4" Type="http://schemas.openxmlformats.org/officeDocument/2006/relationships/image" Target="../media/image10.emf"/></Relationships>
</file>

<file path=xl/drawings/_rels/vmlDrawing4.vml.rels><?xml version="1.0" encoding="UTF-8" standalone="yes"?>
<Relationships xmlns="http://schemas.openxmlformats.org/package/2006/relationships"><Relationship Id="rId3" Type="http://schemas.openxmlformats.org/officeDocument/2006/relationships/image" Target="../media/image14.emf"/><Relationship Id="rId2" Type="http://schemas.openxmlformats.org/officeDocument/2006/relationships/image" Target="../media/image13.emf"/><Relationship Id="rId1" Type="http://schemas.openxmlformats.org/officeDocument/2006/relationships/image" Target="../media/image12.emf"/><Relationship Id="rId5" Type="http://schemas.openxmlformats.org/officeDocument/2006/relationships/image" Target="../media/image16.emf"/><Relationship Id="rId4" Type="http://schemas.openxmlformats.org/officeDocument/2006/relationships/image" Target="../media/image15.emf"/></Relationships>
</file>

<file path=xl/drawings/_rels/vmlDrawing5.vml.rels><?xml version="1.0" encoding="UTF-8" standalone="yes"?>
<Relationships xmlns="http://schemas.openxmlformats.org/package/2006/relationships"><Relationship Id="rId3" Type="http://schemas.openxmlformats.org/officeDocument/2006/relationships/image" Target="../media/image19.emf"/><Relationship Id="rId2" Type="http://schemas.openxmlformats.org/officeDocument/2006/relationships/image" Target="../media/image18.emf"/><Relationship Id="rId1" Type="http://schemas.openxmlformats.org/officeDocument/2006/relationships/image" Target="../media/image17.emf"/><Relationship Id="rId5" Type="http://schemas.openxmlformats.org/officeDocument/2006/relationships/image" Target="../media/image21.emf"/><Relationship Id="rId4" Type="http://schemas.openxmlformats.org/officeDocument/2006/relationships/image" Target="../media/image20.emf"/></Relationships>
</file>

<file path=xl/drawings/_rels/vmlDrawing6.vml.rels><?xml version="1.0" encoding="UTF-8" standalone="yes"?>
<Relationships xmlns="http://schemas.openxmlformats.org/package/2006/relationships"><Relationship Id="rId3" Type="http://schemas.openxmlformats.org/officeDocument/2006/relationships/image" Target="../media/image24.emf"/><Relationship Id="rId2" Type="http://schemas.openxmlformats.org/officeDocument/2006/relationships/image" Target="../media/image23.emf"/><Relationship Id="rId1" Type="http://schemas.openxmlformats.org/officeDocument/2006/relationships/image" Target="../media/image22.emf"/><Relationship Id="rId5" Type="http://schemas.openxmlformats.org/officeDocument/2006/relationships/image" Target="../media/image26.emf"/><Relationship Id="rId4" Type="http://schemas.openxmlformats.org/officeDocument/2006/relationships/image" Target="../media/image25.emf"/></Relationships>
</file>

<file path=xl/drawings/_rels/vmlDrawing7.vml.rels><?xml version="1.0" encoding="UTF-8" standalone="yes"?>
<Relationships xmlns="http://schemas.openxmlformats.org/package/2006/relationships"><Relationship Id="rId3" Type="http://schemas.openxmlformats.org/officeDocument/2006/relationships/image" Target="../media/image29.emf"/><Relationship Id="rId2" Type="http://schemas.openxmlformats.org/officeDocument/2006/relationships/image" Target="../media/image28.emf"/><Relationship Id="rId1" Type="http://schemas.openxmlformats.org/officeDocument/2006/relationships/image" Target="../media/image27.emf"/><Relationship Id="rId5" Type="http://schemas.openxmlformats.org/officeDocument/2006/relationships/image" Target="../media/image31.emf"/><Relationship Id="rId4" Type="http://schemas.openxmlformats.org/officeDocument/2006/relationships/image" Target="../media/image30.emf"/></Relationships>
</file>

<file path=xl/drawings/_rels/vmlDrawing8.vml.rels><?xml version="1.0" encoding="UTF-8" standalone="yes"?>
<Relationships xmlns="http://schemas.openxmlformats.org/package/2006/relationships"><Relationship Id="rId3" Type="http://schemas.openxmlformats.org/officeDocument/2006/relationships/image" Target="../media/image34.emf"/><Relationship Id="rId2" Type="http://schemas.openxmlformats.org/officeDocument/2006/relationships/image" Target="../media/image33.emf"/><Relationship Id="rId1" Type="http://schemas.openxmlformats.org/officeDocument/2006/relationships/image" Target="../media/image32.emf"/><Relationship Id="rId5" Type="http://schemas.openxmlformats.org/officeDocument/2006/relationships/image" Target="../media/image36.emf"/><Relationship Id="rId4" Type="http://schemas.openxmlformats.org/officeDocument/2006/relationships/image" Target="../media/image35.emf"/></Relationships>
</file>

<file path=xl/drawings/_rels/vmlDrawing9.vml.rels><?xml version="1.0" encoding="UTF-8" standalone="yes"?>
<Relationships xmlns="http://schemas.openxmlformats.org/package/2006/relationships"><Relationship Id="rId3" Type="http://schemas.openxmlformats.org/officeDocument/2006/relationships/image" Target="../media/image39.emf"/><Relationship Id="rId2" Type="http://schemas.openxmlformats.org/officeDocument/2006/relationships/image" Target="../media/image38.emf"/><Relationship Id="rId1" Type="http://schemas.openxmlformats.org/officeDocument/2006/relationships/image" Target="../media/image37.emf"/><Relationship Id="rId5" Type="http://schemas.openxmlformats.org/officeDocument/2006/relationships/image" Target="../media/image41.emf"/><Relationship Id="rId4" Type="http://schemas.openxmlformats.org/officeDocument/2006/relationships/image" Target="../media/image40.emf"/></Relationships>
</file>

<file path=xl/drawings/_rels/vmlDrawing10.vml.rels><?xml version="1.0" encoding="UTF-8" standalone="yes"?>
<Relationships xmlns="http://schemas.openxmlformats.org/package/2006/relationships"><Relationship Id="rId3" Type="http://schemas.openxmlformats.org/officeDocument/2006/relationships/image" Target="../media/image44.emf"/><Relationship Id="rId2" Type="http://schemas.openxmlformats.org/officeDocument/2006/relationships/image" Target="../media/image43.emf"/><Relationship Id="rId1" Type="http://schemas.openxmlformats.org/officeDocument/2006/relationships/image" Target="../media/image42.emf"/><Relationship Id="rId5" Type="http://schemas.openxmlformats.org/officeDocument/2006/relationships/image" Target="../media/image46.emf"/><Relationship Id="rId4" Type="http://schemas.openxmlformats.org/officeDocument/2006/relationships/image" Target="../media/image45.emf"/></Relationships>
</file>

<file path=xl/drawings/_rels/vmlDrawing1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9.emf"/><Relationship Id="rId2" Type="http://schemas.openxmlformats.org/officeDocument/2006/relationships/image" Target="../media/image48.emf"/><Relationship Id="rId1" Type="http://schemas.openxmlformats.org/officeDocument/2006/relationships/image" Target="../media/image47.emf"/><Relationship Id="rId5" Type="http://schemas.openxmlformats.org/officeDocument/2006/relationships/image" Target="../media/image51.emf"/><Relationship Id="rId4" Type="http://schemas.openxmlformats.org/officeDocument/2006/relationships/image" Target="../media/image50.emf"/></Relationships>
</file>

<file path=xl/tables/table1.xml><?xml version="1.0" encoding="utf-8"?>
<table xmlns="http://schemas.openxmlformats.org/spreadsheetml/2006/main" id="1" name="Tableau1" displayName="Tableau1" ref="A1:F2000" totalsRowShown="0" headerRowDxfId="358" dataDxfId="356" headerRowBorderDxfId="357" tableBorderDxfId="355" totalsRowBorderDxfId="354">
  <autoFilter ref="A1:F2000"/>
  <tableColumns count="6">
    <tableColumn id="1" name="Nom" dataDxfId="353"/>
    <tableColumn id="2" name="Prénom" dataDxfId="352"/>
    <tableColumn id="3" name="Né(e) le" dataDxfId="351"/>
    <tableColumn id="4" name="Sexe" dataDxfId="350"/>
    <tableColumn id="5" name="Classe" dataDxfId="349"/>
    <tableColumn id="6" name="Régime" dataDxfId="348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15:H16" totalsRowShown="0" headerRowDxfId="347" dataDxfId="345" headerRowBorderDxfId="346" tableBorderDxfId="344">
  <autoFilter ref="C15:H16"/>
  <tableColumns count="6">
    <tableColumn id="1" name="Nom" dataDxfId="343"/>
    <tableColumn id="2" name="Prénom" dataDxfId="342"/>
    <tableColumn id="3" name="Né(e) le" dataDxfId="341"/>
    <tableColumn id="7" name="Sexe" dataDxfId="340"/>
    <tableColumn id="4" name="Classe" dataDxfId="339"/>
    <tableColumn id="5" name="Régime" dataDxfId="338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2.xml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6.xml"/><Relationship Id="rId5" Type="http://schemas.openxmlformats.org/officeDocument/2006/relationships/control" Target="../activeX/activeX5.xml"/><Relationship Id="rId4" Type="http://schemas.openxmlformats.org/officeDocument/2006/relationships/control" Target="../activeX/activeX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.xml"/><Relationship Id="rId7" Type="http://schemas.openxmlformats.org/officeDocument/2006/relationships/control" Target="../activeX/activeX11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5.bin"/><Relationship Id="rId6" Type="http://schemas.openxmlformats.org/officeDocument/2006/relationships/control" Target="../activeX/activeX10.xml"/><Relationship Id="rId5" Type="http://schemas.openxmlformats.org/officeDocument/2006/relationships/control" Target="../activeX/activeX9.xml"/><Relationship Id="rId4" Type="http://schemas.openxmlformats.org/officeDocument/2006/relationships/control" Target="../activeX/activeX8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2.xml"/><Relationship Id="rId7" Type="http://schemas.openxmlformats.org/officeDocument/2006/relationships/control" Target="../activeX/activeX16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6.bin"/><Relationship Id="rId6" Type="http://schemas.openxmlformats.org/officeDocument/2006/relationships/control" Target="../activeX/activeX15.xml"/><Relationship Id="rId5" Type="http://schemas.openxmlformats.org/officeDocument/2006/relationships/control" Target="../activeX/activeX14.xml"/><Relationship Id="rId4" Type="http://schemas.openxmlformats.org/officeDocument/2006/relationships/control" Target="../activeX/activeX13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7.xml"/><Relationship Id="rId7" Type="http://schemas.openxmlformats.org/officeDocument/2006/relationships/control" Target="../activeX/activeX21.xml"/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7.bin"/><Relationship Id="rId6" Type="http://schemas.openxmlformats.org/officeDocument/2006/relationships/control" Target="../activeX/activeX20.xml"/><Relationship Id="rId5" Type="http://schemas.openxmlformats.org/officeDocument/2006/relationships/control" Target="../activeX/activeX19.xml"/><Relationship Id="rId4" Type="http://schemas.openxmlformats.org/officeDocument/2006/relationships/control" Target="../activeX/activeX1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2.xml"/><Relationship Id="rId7" Type="http://schemas.openxmlformats.org/officeDocument/2006/relationships/control" Target="../activeX/activeX26.xml"/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8.bin"/><Relationship Id="rId6" Type="http://schemas.openxmlformats.org/officeDocument/2006/relationships/control" Target="../activeX/activeX25.xml"/><Relationship Id="rId5" Type="http://schemas.openxmlformats.org/officeDocument/2006/relationships/control" Target="../activeX/activeX24.xml"/><Relationship Id="rId4" Type="http://schemas.openxmlformats.org/officeDocument/2006/relationships/control" Target="../activeX/activeX23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7.xml"/><Relationship Id="rId7" Type="http://schemas.openxmlformats.org/officeDocument/2006/relationships/control" Target="../activeX/activeX31.xml"/><Relationship Id="rId2" Type="http://schemas.openxmlformats.org/officeDocument/2006/relationships/vmlDrawing" Target="../drawings/vmlDrawing7.vml"/><Relationship Id="rId1" Type="http://schemas.openxmlformats.org/officeDocument/2006/relationships/printerSettings" Target="../printerSettings/printerSettings9.bin"/><Relationship Id="rId6" Type="http://schemas.openxmlformats.org/officeDocument/2006/relationships/control" Target="../activeX/activeX30.xml"/><Relationship Id="rId5" Type="http://schemas.openxmlformats.org/officeDocument/2006/relationships/control" Target="../activeX/activeX29.xml"/><Relationship Id="rId4" Type="http://schemas.openxmlformats.org/officeDocument/2006/relationships/control" Target="../activeX/activeX28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2.xml"/><Relationship Id="rId7" Type="http://schemas.openxmlformats.org/officeDocument/2006/relationships/control" Target="../activeX/activeX36.xml"/><Relationship Id="rId2" Type="http://schemas.openxmlformats.org/officeDocument/2006/relationships/vmlDrawing" Target="../drawings/vmlDrawing8.vml"/><Relationship Id="rId1" Type="http://schemas.openxmlformats.org/officeDocument/2006/relationships/printerSettings" Target="../printerSettings/printerSettings10.bin"/><Relationship Id="rId6" Type="http://schemas.openxmlformats.org/officeDocument/2006/relationships/control" Target="../activeX/activeX35.xml"/><Relationship Id="rId5" Type="http://schemas.openxmlformats.org/officeDocument/2006/relationships/control" Target="../activeX/activeX34.xml"/><Relationship Id="rId4" Type="http://schemas.openxmlformats.org/officeDocument/2006/relationships/control" Target="../activeX/activeX33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7.xml"/><Relationship Id="rId7" Type="http://schemas.openxmlformats.org/officeDocument/2006/relationships/control" Target="../activeX/activeX41.xml"/><Relationship Id="rId2" Type="http://schemas.openxmlformats.org/officeDocument/2006/relationships/vmlDrawing" Target="../drawings/vmlDrawing9.vml"/><Relationship Id="rId1" Type="http://schemas.openxmlformats.org/officeDocument/2006/relationships/printerSettings" Target="../printerSettings/printerSettings11.bin"/><Relationship Id="rId6" Type="http://schemas.openxmlformats.org/officeDocument/2006/relationships/control" Target="../activeX/activeX40.xml"/><Relationship Id="rId5" Type="http://schemas.openxmlformats.org/officeDocument/2006/relationships/control" Target="../activeX/activeX39.xml"/><Relationship Id="rId4" Type="http://schemas.openxmlformats.org/officeDocument/2006/relationships/control" Target="../activeX/activeX38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2.xml"/><Relationship Id="rId7" Type="http://schemas.openxmlformats.org/officeDocument/2006/relationships/control" Target="../activeX/activeX46.xml"/><Relationship Id="rId2" Type="http://schemas.openxmlformats.org/officeDocument/2006/relationships/vmlDrawing" Target="../drawings/vmlDrawing10.vml"/><Relationship Id="rId1" Type="http://schemas.openxmlformats.org/officeDocument/2006/relationships/printerSettings" Target="../printerSettings/printerSettings12.bin"/><Relationship Id="rId6" Type="http://schemas.openxmlformats.org/officeDocument/2006/relationships/control" Target="../activeX/activeX45.xml"/><Relationship Id="rId5" Type="http://schemas.openxmlformats.org/officeDocument/2006/relationships/control" Target="../activeX/activeX44.xml"/><Relationship Id="rId4" Type="http://schemas.openxmlformats.org/officeDocument/2006/relationships/control" Target="../activeX/activeX43.xm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7.xml"/><Relationship Id="rId7" Type="http://schemas.openxmlformats.org/officeDocument/2006/relationships/control" Target="../activeX/activeX51.xml"/><Relationship Id="rId2" Type="http://schemas.openxmlformats.org/officeDocument/2006/relationships/vmlDrawing" Target="../drawings/vmlDrawing11.vml"/><Relationship Id="rId1" Type="http://schemas.openxmlformats.org/officeDocument/2006/relationships/printerSettings" Target="../printerSettings/printerSettings13.bin"/><Relationship Id="rId6" Type="http://schemas.openxmlformats.org/officeDocument/2006/relationships/control" Target="../activeX/activeX50.xml"/><Relationship Id="rId5" Type="http://schemas.openxmlformats.org/officeDocument/2006/relationships/control" Target="../activeX/activeX49.xml"/><Relationship Id="rId4" Type="http://schemas.openxmlformats.org/officeDocument/2006/relationships/control" Target="../activeX/activeX48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2000"/>
  <sheetViews>
    <sheetView zoomScale="85" zoomScaleNormal="100" workbookViewId="0">
      <selection activeCell="J34" sqref="J34"/>
    </sheetView>
  </sheetViews>
  <sheetFormatPr baseColWidth="10" defaultColWidth="10.7109375" defaultRowHeight="15"/>
  <cols>
    <col min="1" max="1" width="19.42578125" style="3" customWidth="1"/>
    <col min="2" max="2" width="14.28515625" style="3" customWidth="1"/>
    <col min="3" max="3" width="13" style="24" customWidth="1"/>
    <col min="4" max="4" width="7.42578125" style="4" customWidth="1"/>
    <col min="5" max="5" width="10.7109375" style="4"/>
    <col min="6" max="6" width="18.85546875" customWidth="1"/>
  </cols>
  <sheetData>
    <row r="1" spans="1:11" ht="23.25" customHeight="1">
      <c r="A1" s="36" t="s">
        <v>11</v>
      </c>
      <c r="B1" s="34" t="s">
        <v>1</v>
      </c>
      <c r="C1" s="35" t="s">
        <v>12</v>
      </c>
      <c r="D1" s="34" t="s">
        <v>13</v>
      </c>
      <c r="E1" s="34" t="s">
        <v>2</v>
      </c>
      <c r="F1" s="37" t="s">
        <v>39</v>
      </c>
      <c r="J1" s="23"/>
      <c r="K1" s="23"/>
    </row>
    <row r="2" spans="1:11">
      <c r="A2" s="38" t="s">
        <v>131</v>
      </c>
      <c r="B2" s="11" t="s">
        <v>132</v>
      </c>
      <c r="C2" s="12">
        <v>36526</v>
      </c>
      <c r="D2" s="11" t="s">
        <v>31</v>
      </c>
      <c r="E2" s="11" t="s">
        <v>133</v>
      </c>
      <c r="F2" s="39" t="s">
        <v>38</v>
      </c>
      <c r="G2" s="23"/>
      <c r="H2" s="23"/>
      <c r="J2" s="23"/>
      <c r="K2" s="23"/>
    </row>
    <row r="3" spans="1:11">
      <c r="A3" s="38" t="s">
        <v>134</v>
      </c>
      <c r="B3" s="11" t="s">
        <v>135</v>
      </c>
      <c r="C3" s="12">
        <v>36527</v>
      </c>
      <c r="D3" s="11" t="s">
        <v>31</v>
      </c>
      <c r="E3" s="11" t="s">
        <v>133</v>
      </c>
      <c r="F3" s="39" t="s">
        <v>38</v>
      </c>
      <c r="G3" s="23"/>
      <c r="H3" s="23"/>
      <c r="J3" s="23"/>
      <c r="K3" s="23"/>
    </row>
    <row r="4" spans="1:11">
      <c r="A4" s="38" t="s">
        <v>136</v>
      </c>
      <c r="B4" s="11" t="s">
        <v>137</v>
      </c>
      <c r="C4" s="12">
        <v>36528</v>
      </c>
      <c r="D4" s="11" t="s">
        <v>31</v>
      </c>
      <c r="E4" s="11" t="s">
        <v>133</v>
      </c>
      <c r="F4" s="39" t="s">
        <v>38</v>
      </c>
      <c r="G4" s="23"/>
      <c r="H4" s="23"/>
      <c r="J4" s="23"/>
      <c r="K4" s="23"/>
    </row>
    <row r="5" spans="1:11">
      <c r="A5" s="38" t="s">
        <v>138</v>
      </c>
      <c r="B5" s="11" t="s">
        <v>139</v>
      </c>
      <c r="C5" s="12">
        <v>36529</v>
      </c>
      <c r="D5" s="11" t="s">
        <v>31</v>
      </c>
      <c r="E5" s="11" t="s">
        <v>133</v>
      </c>
      <c r="F5" s="39" t="s">
        <v>38</v>
      </c>
      <c r="G5" s="23"/>
      <c r="H5" s="23"/>
      <c r="J5" s="23"/>
    </row>
    <row r="6" spans="1:11">
      <c r="A6" s="38" t="s">
        <v>140</v>
      </c>
      <c r="B6" s="11" t="s">
        <v>141</v>
      </c>
      <c r="C6" s="12">
        <v>36530</v>
      </c>
      <c r="D6" s="11" t="s">
        <v>31</v>
      </c>
      <c r="E6" s="11" t="s">
        <v>133</v>
      </c>
      <c r="F6" s="39" t="s">
        <v>38</v>
      </c>
      <c r="G6" s="23"/>
      <c r="H6" s="23"/>
      <c r="J6" s="23"/>
    </row>
    <row r="7" spans="1:11">
      <c r="A7" s="38" t="s">
        <v>142</v>
      </c>
      <c r="B7" s="11" t="s">
        <v>143</v>
      </c>
      <c r="C7" s="12">
        <v>36531</v>
      </c>
      <c r="D7" s="11" t="s">
        <v>31</v>
      </c>
      <c r="E7" s="11" t="s">
        <v>133</v>
      </c>
      <c r="F7" s="39" t="s">
        <v>63</v>
      </c>
      <c r="G7" s="23"/>
      <c r="H7" s="23"/>
      <c r="J7" s="23"/>
    </row>
    <row r="8" spans="1:11">
      <c r="A8" s="38" t="s">
        <v>144</v>
      </c>
      <c r="B8" s="11" t="s">
        <v>145</v>
      </c>
      <c r="C8" s="12">
        <v>36532</v>
      </c>
      <c r="D8" s="11" t="s">
        <v>31</v>
      </c>
      <c r="E8" s="11" t="s">
        <v>133</v>
      </c>
      <c r="F8" s="39" t="s">
        <v>38</v>
      </c>
      <c r="G8" s="23"/>
      <c r="H8" s="23"/>
      <c r="J8" s="23"/>
    </row>
    <row r="9" spans="1:11">
      <c r="A9" s="38" t="s">
        <v>146</v>
      </c>
      <c r="B9" s="11" t="s">
        <v>147</v>
      </c>
      <c r="C9" s="12">
        <v>36533</v>
      </c>
      <c r="D9" s="11" t="s">
        <v>31</v>
      </c>
      <c r="E9" s="11" t="s">
        <v>133</v>
      </c>
      <c r="F9" s="39" t="s">
        <v>66</v>
      </c>
      <c r="G9" s="23"/>
      <c r="H9" s="23"/>
      <c r="J9" s="23"/>
    </row>
    <row r="10" spans="1:11">
      <c r="A10" s="38" t="s">
        <v>148</v>
      </c>
      <c r="B10" s="11" t="s">
        <v>149</v>
      </c>
      <c r="C10" s="12">
        <v>36534</v>
      </c>
      <c r="D10" s="11" t="s">
        <v>31</v>
      </c>
      <c r="E10" s="11" t="s">
        <v>133</v>
      </c>
      <c r="F10" s="39" t="s">
        <v>38</v>
      </c>
      <c r="G10" s="23"/>
      <c r="H10" s="23"/>
      <c r="J10" s="23"/>
    </row>
    <row r="11" spans="1:11">
      <c r="A11" s="38" t="s">
        <v>150</v>
      </c>
      <c r="B11" s="11" t="s">
        <v>151</v>
      </c>
      <c r="C11" s="12">
        <v>36535</v>
      </c>
      <c r="D11" s="11" t="s">
        <v>31</v>
      </c>
      <c r="E11" s="11" t="s">
        <v>133</v>
      </c>
      <c r="F11" s="39" t="s">
        <v>38</v>
      </c>
      <c r="G11" s="23"/>
      <c r="H11" s="23"/>
      <c r="J11" s="23"/>
    </row>
    <row r="12" spans="1:11">
      <c r="A12" s="38" t="s">
        <v>152</v>
      </c>
      <c r="B12" s="11" t="s">
        <v>153</v>
      </c>
      <c r="C12" s="12">
        <v>36536</v>
      </c>
      <c r="D12" s="11" t="s">
        <v>31</v>
      </c>
      <c r="E12" s="11" t="s">
        <v>133</v>
      </c>
      <c r="F12" s="39" t="s">
        <v>38</v>
      </c>
      <c r="G12" s="31"/>
      <c r="H12" s="31"/>
      <c r="J12" s="23"/>
    </row>
    <row r="13" spans="1:11">
      <c r="A13" s="38" t="s">
        <v>154</v>
      </c>
      <c r="B13" s="11" t="s">
        <v>155</v>
      </c>
      <c r="C13" s="12">
        <v>36537</v>
      </c>
      <c r="D13" s="11" t="s">
        <v>31</v>
      </c>
      <c r="E13" s="11" t="s">
        <v>133</v>
      </c>
      <c r="F13" s="39" t="s">
        <v>38</v>
      </c>
      <c r="G13" s="31"/>
      <c r="H13" s="31"/>
      <c r="J13" s="23"/>
    </row>
    <row r="14" spans="1:11">
      <c r="A14" s="38" t="s">
        <v>156</v>
      </c>
      <c r="B14" s="11" t="s">
        <v>157</v>
      </c>
      <c r="C14" s="12">
        <v>36538</v>
      </c>
      <c r="D14" s="11" t="s">
        <v>31</v>
      </c>
      <c r="E14" s="11" t="s">
        <v>133</v>
      </c>
      <c r="F14" s="39" t="s">
        <v>38</v>
      </c>
      <c r="G14" s="31"/>
      <c r="J14" s="23"/>
    </row>
    <row r="15" spans="1:11">
      <c r="A15" s="38" t="s">
        <v>158</v>
      </c>
      <c r="B15" s="11" t="s">
        <v>159</v>
      </c>
      <c r="C15" s="12">
        <v>36539</v>
      </c>
      <c r="D15" s="11" t="s">
        <v>31</v>
      </c>
      <c r="E15" s="11" t="s">
        <v>133</v>
      </c>
      <c r="F15" s="39" t="s">
        <v>66</v>
      </c>
      <c r="G15" s="31"/>
      <c r="H15" s="31"/>
      <c r="J15" s="23"/>
    </row>
    <row r="16" spans="1:11">
      <c r="A16" s="38" t="s">
        <v>160</v>
      </c>
      <c r="B16" s="11" t="s">
        <v>161</v>
      </c>
      <c r="C16" s="12">
        <v>36540</v>
      </c>
      <c r="D16" s="11" t="s">
        <v>31</v>
      </c>
      <c r="E16" s="11" t="s">
        <v>133</v>
      </c>
      <c r="F16" s="39" t="s">
        <v>38</v>
      </c>
      <c r="G16" s="31"/>
      <c r="H16" s="31"/>
      <c r="J16" s="23"/>
    </row>
    <row r="17" spans="1:10">
      <c r="A17" s="38" t="s">
        <v>162</v>
      </c>
      <c r="B17" s="11" t="s">
        <v>163</v>
      </c>
      <c r="C17" s="12">
        <v>36541</v>
      </c>
      <c r="D17" s="11" t="s">
        <v>31</v>
      </c>
      <c r="E17" s="11" t="s">
        <v>133</v>
      </c>
      <c r="F17" s="39" t="s">
        <v>38</v>
      </c>
      <c r="G17" s="31"/>
      <c r="J17" s="23"/>
    </row>
    <row r="18" spans="1:10">
      <c r="A18" s="38" t="s">
        <v>164</v>
      </c>
      <c r="B18" s="11" t="s">
        <v>165</v>
      </c>
      <c r="C18" s="12">
        <v>36542</v>
      </c>
      <c r="D18" s="11" t="s">
        <v>31</v>
      </c>
      <c r="E18" s="11" t="s">
        <v>133</v>
      </c>
      <c r="F18" s="39" t="s">
        <v>38</v>
      </c>
      <c r="G18" s="31"/>
      <c r="H18" s="31"/>
      <c r="J18" s="23"/>
    </row>
    <row r="19" spans="1:10">
      <c r="A19" s="38" t="s">
        <v>166</v>
      </c>
      <c r="B19" s="11" t="s">
        <v>167</v>
      </c>
      <c r="C19" s="12">
        <v>36543</v>
      </c>
      <c r="D19" s="11" t="s">
        <v>31</v>
      </c>
      <c r="E19" s="11" t="s">
        <v>133</v>
      </c>
      <c r="F19" s="39" t="s">
        <v>38</v>
      </c>
      <c r="G19" s="31"/>
      <c r="H19" s="31"/>
      <c r="J19" s="23"/>
    </row>
    <row r="20" spans="1:10">
      <c r="A20" s="38" t="s">
        <v>168</v>
      </c>
      <c r="B20" s="11" t="s">
        <v>169</v>
      </c>
      <c r="C20" s="12">
        <v>36544</v>
      </c>
      <c r="D20" s="11" t="s">
        <v>31</v>
      </c>
      <c r="E20" s="11" t="s">
        <v>133</v>
      </c>
      <c r="F20" s="39" t="s">
        <v>38</v>
      </c>
      <c r="G20" s="31"/>
      <c r="J20" s="23"/>
    </row>
    <row r="21" spans="1:10">
      <c r="A21" s="38" t="s">
        <v>170</v>
      </c>
      <c r="B21" s="11" t="s">
        <v>171</v>
      </c>
      <c r="C21" s="12">
        <v>36545</v>
      </c>
      <c r="D21" s="11" t="s">
        <v>31</v>
      </c>
      <c r="E21" s="11" t="s">
        <v>133</v>
      </c>
      <c r="F21" s="39" t="s">
        <v>38</v>
      </c>
      <c r="G21" s="31"/>
      <c r="H21" s="31"/>
      <c r="J21" s="23"/>
    </row>
    <row r="22" spans="1:10">
      <c r="A22" s="38" t="s">
        <v>172</v>
      </c>
      <c r="B22" s="11" t="s">
        <v>173</v>
      </c>
      <c r="C22" s="12">
        <v>36546</v>
      </c>
      <c r="D22" s="11" t="s">
        <v>31</v>
      </c>
      <c r="E22" s="11" t="s">
        <v>133</v>
      </c>
      <c r="F22" s="39" t="s">
        <v>66</v>
      </c>
      <c r="G22" s="31"/>
      <c r="H22" s="31"/>
      <c r="J22" s="23"/>
    </row>
    <row r="23" spans="1:10">
      <c r="A23" s="38" t="s">
        <v>174</v>
      </c>
      <c r="B23" s="11" t="s">
        <v>175</v>
      </c>
      <c r="C23" s="12">
        <v>36547</v>
      </c>
      <c r="D23" s="11" t="s">
        <v>31</v>
      </c>
      <c r="E23" s="11" t="s">
        <v>133</v>
      </c>
      <c r="F23" s="39" t="s">
        <v>38</v>
      </c>
      <c r="G23" s="31"/>
      <c r="J23" s="23"/>
    </row>
    <row r="24" spans="1:10">
      <c r="A24" s="38" t="s">
        <v>176</v>
      </c>
      <c r="B24" s="11" t="s">
        <v>177</v>
      </c>
      <c r="C24" s="12">
        <v>36548</v>
      </c>
      <c r="D24" s="11" t="s">
        <v>31</v>
      </c>
      <c r="E24" s="11" t="s">
        <v>133</v>
      </c>
      <c r="F24" s="39" t="s">
        <v>38</v>
      </c>
      <c r="G24" s="31"/>
      <c r="H24" s="31"/>
      <c r="J24" s="23"/>
    </row>
    <row r="25" spans="1:10">
      <c r="A25" s="38" t="s">
        <v>178</v>
      </c>
      <c r="B25" s="11" t="s">
        <v>179</v>
      </c>
      <c r="C25" s="12">
        <v>36549</v>
      </c>
      <c r="D25" s="11" t="s">
        <v>31</v>
      </c>
      <c r="E25" s="11" t="s">
        <v>133</v>
      </c>
      <c r="F25" s="39" t="s">
        <v>38</v>
      </c>
      <c r="G25" s="31"/>
      <c r="H25" s="31"/>
      <c r="J25" s="23"/>
    </row>
    <row r="26" spans="1:10">
      <c r="A26" s="38" t="s">
        <v>180</v>
      </c>
      <c r="B26" s="11" t="s">
        <v>181</v>
      </c>
      <c r="C26" s="12">
        <v>36550</v>
      </c>
      <c r="D26" s="11" t="s">
        <v>31</v>
      </c>
      <c r="E26" s="11" t="s">
        <v>133</v>
      </c>
      <c r="F26" s="39" t="s">
        <v>38</v>
      </c>
      <c r="G26" s="31"/>
      <c r="J26" s="23"/>
    </row>
    <row r="27" spans="1:10">
      <c r="A27" s="38" t="s">
        <v>182</v>
      </c>
      <c r="B27" s="11" t="s">
        <v>183</v>
      </c>
      <c r="C27" s="12">
        <v>36551</v>
      </c>
      <c r="D27" s="11" t="s">
        <v>31</v>
      </c>
      <c r="E27" s="11" t="s">
        <v>133</v>
      </c>
      <c r="F27" s="39" t="s">
        <v>63</v>
      </c>
      <c r="G27" s="31"/>
      <c r="H27" s="31"/>
      <c r="J27" s="23"/>
    </row>
    <row r="28" spans="1:10">
      <c r="A28" s="38" t="s">
        <v>184</v>
      </c>
      <c r="B28" s="11" t="s">
        <v>185</v>
      </c>
      <c r="C28" s="12">
        <v>36552</v>
      </c>
      <c r="D28" s="11" t="s">
        <v>31</v>
      </c>
      <c r="E28" s="11" t="s">
        <v>133</v>
      </c>
      <c r="F28" s="39" t="s">
        <v>38</v>
      </c>
      <c r="G28" s="31"/>
      <c r="H28" s="31"/>
      <c r="J28" s="23"/>
    </row>
    <row r="29" spans="1:10">
      <c r="A29" s="38" t="s">
        <v>186</v>
      </c>
      <c r="B29" s="11" t="s">
        <v>187</v>
      </c>
      <c r="C29" s="12">
        <v>36553</v>
      </c>
      <c r="D29" s="11" t="s">
        <v>31</v>
      </c>
      <c r="E29" s="11" t="s">
        <v>133</v>
      </c>
      <c r="F29" s="39" t="s">
        <v>38</v>
      </c>
      <c r="G29" s="31"/>
      <c r="J29" s="23"/>
    </row>
    <row r="30" spans="1:10">
      <c r="A30" s="38" t="s">
        <v>188</v>
      </c>
      <c r="B30" s="11" t="s">
        <v>189</v>
      </c>
      <c r="C30" s="12">
        <v>36554</v>
      </c>
      <c r="D30" s="11" t="s">
        <v>31</v>
      </c>
      <c r="E30" s="11" t="s">
        <v>133</v>
      </c>
      <c r="F30" s="39" t="s">
        <v>38</v>
      </c>
      <c r="G30" s="31"/>
      <c r="H30" s="31"/>
      <c r="J30" s="23"/>
    </row>
    <row r="31" spans="1:10">
      <c r="A31" s="38" t="s">
        <v>190</v>
      </c>
      <c r="B31" s="11" t="s">
        <v>191</v>
      </c>
      <c r="C31" s="12">
        <v>36555</v>
      </c>
      <c r="D31" s="11" t="s">
        <v>31</v>
      </c>
      <c r="E31" s="11" t="s">
        <v>133</v>
      </c>
      <c r="F31" s="39" t="s">
        <v>38</v>
      </c>
      <c r="G31" s="31"/>
      <c r="H31" s="31"/>
      <c r="J31" s="23"/>
    </row>
    <row r="32" spans="1:10">
      <c r="A32" s="38" t="s">
        <v>192</v>
      </c>
      <c r="B32" s="11" t="s">
        <v>193</v>
      </c>
      <c r="C32" s="12">
        <v>36556</v>
      </c>
      <c r="D32" s="11" t="s">
        <v>31</v>
      </c>
      <c r="E32" s="11" t="s">
        <v>133</v>
      </c>
      <c r="F32" s="39" t="s">
        <v>38</v>
      </c>
      <c r="G32" s="31"/>
      <c r="J32" s="23"/>
    </row>
    <row r="33" spans="1:10">
      <c r="A33" s="38" t="s">
        <v>194</v>
      </c>
      <c r="B33" s="11" t="s">
        <v>195</v>
      </c>
      <c r="C33" s="12">
        <v>36557</v>
      </c>
      <c r="D33" s="11" t="s">
        <v>31</v>
      </c>
      <c r="E33" s="11" t="s">
        <v>133</v>
      </c>
      <c r="F33" s="39" t="s">
        <v>38</v>
      </c>
      <c r="G33" s="31"/>
      <c r="H33" s="31"/>
      <c r="J33" s="23"/>
    </row>
    <row r="34" spans="1:10">
      <c r="A34" s="38" t="s">
        <v>196</v>
      </c>
      <c r="B34" s="11" t="s">
        <v>197</v>
      </c>
      <c r="C34" s="12">
        <v>36558</v>
      </c>
      <c r="D34" s="11" t="s">
        <v>31</v>
      </c>
      <c r="E34" s="11" t="s">
        <v>133</v>
      </c>
      <c r="F34" s="39" t="s">
        <v>66</v>
      </c>
      <c r="G34" s="31"/>
      <c r="H34" s="31"/>
      <c r="J34" s="23"/>
    </row>
    <row r="35" spans="1:10">
      <c r="A35" s="38" t="s">
        <v>198</v>
      </c>
      <c r="B35" s="11" t="s">
        <v>199</v>
      </c>
      <c r="C35" s="12">
        <v>36559</v>
      </c>
      <c r="D35" s="11" t="s">
        <v>31</v>
      </c>
      <c r="E35" s="11" t="s">
        <v>133</v>
      </c>
      <c r="F35" s="39" t="s">
        <v>38</v>
      </c>
      <c r="G35" s="31"/>
      <c r="J35" s="23"/>
    </row>
    <row r="36" spans="1:10">
      <c r="A36" s="38" t="s">
        <v>200</v>
      </c>
      <c r="B36" s="11" t="s">
        <v>201</v>
      </c>
      <c r="C36" s="12">
        <v>36560</v>
      </c>
      <c r="D36" s="11" t="s">
        <v>31</v>
      </c>
      <c r="E36" s="11" t="s">
        <v>133</v>
      </c>
      <c r="F36" s="39" t="s">
        <v>38</v>
      </c>
      <c r="G36" s="31"/>
      <c r="H36" s="31"/>
      <c r="J36" s="23"/>
    </row>
    <row r="37" spans="1:10">
      <c r="A37" s="38" t="s">
        <v>202</v>
      </c>
      <c r="B37" s="11" t="s">
        <v>203</v>
      </c>
      <c r="C37" s="12">
        <v>36561</v>
      </c>
      <c r="D37" s="11" t="s">
        <v>31</v>
      </c>
      <c r="E37" s="11" t="s">
        <v>133</v>
      </c>
      <c r="F37" s="39" t="s">
        <v>38</v>
      </c>
      <c r="G37" s="31"/>
      <c r="H37" s="31"/>
      <c r="J37" s="23"/>
    </row>
    <row r="38" spans="1:10">
      <c r="A38" s="38" t="s">
        <v>204</v>
      </c>
      <c r="B38" s="11" t="s">
        <v>205</v>
      </c>
      <c r="C38" s="12">
        <v>36562</v>
      </c>
      <c r="D38" s="11" t="s">
        <v>31</v>
      </c>
      <c r="E38" s="11" t="s">
        <v>133</v>
      </c>
      <c r="F38" s="39" t="s">
        <v>38</v>
      </c>
      <c r="G38" s="31"/>
      <c r="J38" s="23"/>
    </row>
    <row r="39" spans="1:10">
      <c r="A39" s="38" t="s">
        <v>206</v>
      </c>
      <c r="B39" s="11" t="s">
        <v>207</v>
      </c>
      <c r="C39" s="12">
        <v>36563</v>
      </c>
      <c r="D39" s="11" t="s">
        <v>31</v>
      </c>
      <c r="E39" s="11" t="s">
        <v>133</v>
      </c>
      <c r="F39" s="39" t="s">
        <v>38</v>
      </c>
      <c r="G39" s="31"/>
      <c r="H39" s="31"/>
      <c r="J39" s="23"/>
    </row>
    <row r="40" spans="1:10">
      <c r="A40" s="38" t="s">
        <v>208</v>
      </c>
      <c r="B40" s="11" t="s">
        <v>209</v>
      </c>
      <c r="C40" s="12">
        <v>36564</v>
      </c>
      <c r="D40" s="11" t="s">
        <v>31</v>
      </c>
      <c r="E40" s="11" t="s">
        <v>133</v>
      </c>
      <c r="F40" s="39" t="s">
        <v>38</v>
      </c>
      <c r="G40" s="31"/>
      <c r="H40" s="31"/>
      <c r="J40" s="23"/>
    </row>
    <row r="41" spans="1:10">
      <c r="A41" s="38" t="s">
        <v>210</v>
      </c>
      <c r="B41" s="11" t="s">
        <v>211</v>
      </c>
      <c r="C41" s="12">
        <v>36565</v>
      </c>
      <c r="D41" s="11" t="s">
        <v>31</v>
      </c>
      <c r="E41" s="11" t="s">
        <v>133</v>
      </c>
      <c r="F41" s="39" t="s">
        <v>38</v>
      </c>
      <c r="G41" s="31"/>
      <c r="J41" s="23"/>
    </row>
    <row r="42" spans="1:10">
      <c r="A42" s="38" t="s">
        <v>212</v>
      </c>
      <c r="B42" s="11" t="s">
        <v>213</v>
      </c>
      <c r="C42" s="12">
        <v>36566</v>
      </c>
      <c r="D42" s="11" t="s">
        <v>31</v>
      </c>
      <c r="E42" s="11" t="s">
        <v>133</v>
      </c>
      <c r="F42" s="39" t="s">
        <v>66</v>
      </c>
      <c r="G42" s="31"/>
      <c r="H42" s="31"/>
      <c r="J42" s="23"/>
    </row>
    <row r="43" spans="1:10">
      <c r="A43" s="38" t="s">
        <v>214</v>
      </c>
      <c r="B43" s="11" t="s">
        <v>215</v>
      </c>
      <c r="C43" s="12">
        <v>36567</v>
      </c>
      <c r="D43" s="11" t="s">
        <v>31</v>
      </c>
      <c r="E43" s="11" t="s">
        <v>133</v>
      </c>
      <c r="F43" s="39" t="s">
        <v>38</v>
      </c>
      <c r="G43" s="31"/>
      <c r="H43" s="31"/>
      <c r="J43" s="23"/>
    </row>
    <row r="44" spans="1:10">
      <c r="A44" s="38" t="s">
        <v>216</v>
      </c>
      <c r="B44" s="11" t="s">
        <v>217</v>
      </c>
      <c r="C44" s="12">
        <v>36568</v>
      </c>
      <c r="D44" s="11" t="s">
        <v>31</v>
      </c>
      <c r="E44" s="11" t="s">
        <v>133</v>
      </c>
      <c r="F44" s="39" t="s">
        <v>38</v>
      </c>
      <c r="G44" s="31"/>
      <c r="J44" s="23"/>
    </row>
    <row r="45" spans="1:10">
      <c r="A45" s="38" t="s">
        <v>218</v>
      </c>
      <c r="B45" s="11" t="s">
        <v>219</v>
      </c>
      <c r="C45" s="12">
        <v>36569</v>
      </c>
      <c r="D45" s="11" t="s">
        <v>31</v>
      </c>
      <c r="E45" s="11" t="s">
        <v>133</v>
      </c>
      <c r="F45" s="39" t="s">
        <v>38</v>
      </c>
      <c r="G45" s="31"/>
      <c r="H45" s="31"/>
      <c r="J45" s="23"/>
    </row>
    <row r="46" spans="1:10">
      <c r="A46" s="38" t="s">
        <v>220</v>
      </c>
      <c r="B46" s="11" t="s">
        <v>221</v>
      </c>
      <c r="C46" s="12">
        <v>36570</v>
      </c>
      <c r="D46" s="11" t="s">
        <v>31</v>
      </c>
      <c r="E46" s="11" t="s">
        <v>133</v>
      </c>
      <c r="F46" s="39" t="s">
        <v>38</v>
      </c>
      <c r="G46" s="31"/>
      <c r="H46" s="31"/>
      <c r="J46" s="23"/>
    </row>
    <row r="47" spans="1:10">
      <c r="A47" s="38" t="s">
        <v>222</v>
      </c>
      <c r="B47" s="11" t="s">
        <v>223</v>
      </c>
      <c r="C47" s="12">
        <v>36571</v>
      </c>
      <c r="D47" s="11" t="s">
        <v>31</v>
      </c>
      <c r="E47" s="11" t="s">
        <v>133</v>
      </c>
      <c r="F47" s="39" t="s">
        <v>38</v>
      </c>
      <c r="J47" s="23"/>
    </row>
    <row r="48" spans="1:10">
      <c r="A48" s="38" t="s">
        <v>224</v>
      </c>
      <c r="B48" s="11" t="s">
        <v>225</v>
      </c>
      <c r="C48" s="12">
        <v>36572</v>
      </c>
      <c r="D48" s="11" t="s">
        <v>31</v>
      </c>
      <c r="E48" s="11" t="s">
        <v>133</v>
      </c>
      <c r="F48" s="39" t="s">
        <v>38</v>
      </c>
      <c r="J48" s="23"/>
    </row>
    <row r="49" spans="1:10">
      <c r="A49" s="38" t="s">
        <v>226</v>
      </c>
      <c r="B49" s="11" t="s">
        <v>227</v>
      </c>
      <c r="C49" s="12">
        <v>36573</v>
      </c>
      <c r="D49" s="11" t="s">
        <v>31</v>
      </c>
      <c r="E49" s="11" t="s">
        <v>133</v>
      </c>
      <c r="F49" s="39" t="s">
        <v>66</v>
      </c>
      <c r="J49" s="23"/>
    </row>
    <row r="50" spans="1:10">
      <c r="A50" s="38" t="s">
        <v>228</v>
      </c>
      <c r="B50" s="11" t="s">
        <v>229</v>
      </c>
      <c r="C50" s="12">
        <v>36574</v>
      </c>
      <c r="D50" s="11" t="s">
        <v>31</v>
      </c>
      <c r="E50" s="11" t="s">
        <v>133</v>
      </c>
      <c r="F50" s="39" t="s">
        <v>38</v>
      </c>
      <c r="J50" s="23"/>
    </row>
    <row r="51" spans="1:10">
      <c r="A51" s="38" t="s">
        <v>230</v>
      </c>
      <c r="B51" s="11" t="s">
        <v>231</v>
      </c>
      <c r="C51" s="12">
        <v>36575</v>
      </c>
      <c r="D51" s="11" t="s">
        <v>31</v>
      </c>
      <c r="E51" s="11" t="s">
        <v>133</v>
      </c>
      <c r="F51" s="39" t="s">
        <v>38</v>
      </c>
      <c r="J51" s="23"/>
    </row>
    <row r="52" spans="1:10">
      <c r="A52" s="38" t="s">
        <v>232</v>
      </c>
      <c r="B52" s="11" t="s">
        <v>233</v>
      </c>
      <c r="C52" s="12">
        <v>36576</v>
      </c>
      <c r="D52" s="11" t="s">
        <v>31</v>
      </c>
      <c r="E52" s="11" t="s">
        <v>133</v>
      </c>
      <c r="F52" s="39" t="s">
        <v>38</v>
      </c>
      <c r="J52" s="23"/>
    </row>
    <row r="53" spans="1:10">
      <c r="A53" s="38" t="s">
        <v>234</v>
      </c>
      <c r="B53" s="11" t="s">
        <v>235</v>
      </c>
      <c r="C53" s="12">
        <v>36577</v>
      </c>
      <c r="D53" s="11" t="s">
        <v>31</v>
      </c>
      <c r="E53" s="11" t="s">
        <v>133</v>
      </c>
      <c r="F53" s="39" t="s">
        <v>38</v>
      </c>
      <c r="J53" s="23"/>
    </row>
    <row r="54" spans="1:10">
      <c r="A54" s="38" t="s">
        <v>236</v>
      </c>
      <c r="B54" s="11" t="s">
        <v>237</v>
      </c>
      <c r="C54" s="12">
        <v>36578</v>
      </c>
      <c r="D54" s="11" t="s">
        <v>31</v>
      </c>
      <c r="E54" s="11" t="s">
        <v>133</v>
      </c>
      <c r="F54" s="39" t="s">
        <v>38</v>
      </c>
      <c r="J54" s="23"/>
    </row>
    <row r="55" spans="1:10">
      <c r="A55" s="38" t="s">
        <v>238</v>
      </c>
      <c r="B55" s="11" t="s">
        <v>239</v>
      </c>
      <c r="C55" s="12">
        <v>36579</v>
      </c>
      <c r="D55" s="11" t="s">
        <v>31</v>
      </c>
      <c r="E55" s="11" t="s">
        <v>133</v>
      </c>
      <c r="F55" s="39" t="s">
        <v>66</v>
      </c>
      <c r="J55" s="23"/>
    </row>
    <row r="56" spans="1:10">
      <c r="A56" s="38" t="s">
        <v>240</v>
      </c>
      <c r="B56" s="11" t="s">
        <v>241</v>
      </c>
      <c r="C56" s="12">
        <v>36580</v>
      </c>
      <c r="D56" s="11" t="s">
        <v>31</v>
      </c>
      <c r="E56" s="11" t="s">
        <v>133</v>
      </c>
      <c r="F56" s="39" t="s">
        <v>38</v>
      </c>
      <c r="J56" s="23"/>
    </row>
    <row r="57" spans="1:10">
      <c r="A57" s="38" t="s">
        <v>242</v>
      </c>
      <c r="B57" s="11" t="s">
        <v>243</v>
      </c>
      <c r="C57" s="12">
        <v>36581</v>
      </c>
      <c r="D57" s="11" t="s">
        <v>31</v>
      </c>
      <c r="E57" s="11" t="s">
        <v>133</v>
      </c>
      <c r="F57" s="39" t="s">
        <v>38</v>
      </c>
      <c r="J57" s="23"/>
    </row>
    <row r="58" spans="1:10">
      <c r="A58" s="38" t="s">
        <v>244</v>
      </c>
      <c r="B58" s="11" t="s">
        <v>245</v>
      </c>
      <c r="C58" s="12">
        <v>36582</v>
      </c>
      <c r="D58" s="11" t="s">
        <v>31</v>
      </c>
      <c r="E58" s="11" t="s">
        <v>133</v>
      </c>
      <c r="F58" s="39" t="s">
        <v>38</v>
      </c>
      <c r="J58" s="23"/>
    </row>
    <row r="59" spans="1:10">
      <c r="A59" s="38" t="s">
        <v>246</v>
      </c>
      <c r="B59" s="11" t="s">
        <v>247</v>
      </c>
      <c r="C59" s="12">
        <v>36583</v>
      </c>
      <c r="D59" s="11" t="s">
        <v>31</v>
      </c>
      <c r="E59" s="11" t="s">
        <v>133</v>
      </c>
      <c r="F59" s="39" t="s">
        <v>38</v>
      </c>
      <c r="J59" s="23"/>
    </row>
    <row r="60" spans="1:10">
      <c r="A60" s="38" t="s">
        <v>248</v>
      </c>
      <c r="B60" s="11" t="s">
        <v>249</v>
      </c>
      <c r="C60" s="12">
        <v>36584</v>
      </c>
      <c r="D60" s="11" t="s">
        <v>31</v>
      </c>
      <c r="E60" s="11" t="s">
        <v>133</v>
      </c>
      <c r="F60" s="39" t="s">
        <v>38</v>
      </c>
      <c r="J60" s="23"/>
    </row>
    <row r="61" spans="1:10">
      <c r="A61" s="38" t="s">
        <v>250</v>
      </c>
      <c r="B61" s="11" t="s">
        <v>251</v>
      </c>
      <c r="C61" s="12">
        <v>36585</v>
      </c>
      <c r="D61" s="11" t="s">
        <v>31</v>
      </c>
      <c r="E61" s="11" t="s">
        <v>133</v>
      </c>
      <c r="F61" s="39" t="s">
        <v>38</v>
      </c>
      <c r="J61" s="23"/>
    </row>
    <row r="62" spans="1:10">
      <c r="A62" s="38" t="s">
        <v>252</v>
      </c>
      <c r="B62" s="11" t="s">
        <v>253</v>
      </c>
      <c r="C62" s="12">
        <v>36586</v>
      </c>
      <c r="D62" s="11" t="s">
        <v>31</v>
      </c>
      <c r="E62" s="11" t="s">
        <v>133</v>
      </c>
      <c r="F62" s="39" t="s">
        <v>38</v>
      </c>
      <c r="J62" s="23"/>
    </row>
    <row r="63" spans="1:10">
      <c r="A63" s="38" t="s">
        <v>254</v>
      </c>
      <c r="B63" s="11" t="s">
        <v>255</v>
      </c>
      <c r="C63" s="12">
        <v>36587</v>
      </c>
      <c r="D63" s="11" t="s">
        <v>31</v>
      </c>
      <c r="E63" s="11" t="s">
        <v>133</v>
      </c>
      <c r="F63" s="39" t="s">
        <v>38</v>
      </c>
      <c r="J63" s="23"/>
    </row>
    <row r="64" spans="1:10">
      <c r="A64" s="38" t="s">
        <v>256</v>
      </c>
      <c r="B64" s="11" t="s">
        <v>257</v>
      </c>
      <c r="C64" s="12">
        <v>36588</v>
      </c>
      <c r="D64" s="11" t="s">
        <v>31</v>
      </c>
      <c r="E64" s="11" t="s">
        <v>133</v>
      </c>
      <c r="F64" s="39" t="s">
        <v>38</v>
      </c>
      <c r="J64" s="23"/>
    </row>
    <row r="65" spans="1:10">
      <c r="A65" s="38" t="s">
        <v>258</v>
      </c>
      <c r="B65" s="11" t="s">
        <v>259</v>
      </c>
      <c r="C65" s="12">
        <v>36589</v>
      </c>
      <c r="D65" s="11" t="s">
        <v>31</v>
      </c>
      <c r="E65" s="11" t="s">
        <v>133</v>
      </c>
      <c r="F65" s="39" t="s">
        <v>38</v>
      </c>
      <c r="J65" s="23"/>
    </row>
    <row r="66" spans="1:10">
      <c r="A66" s="38" t="s">
        <v>260</v>
      </c>
      <c r="B66" s="11" t="s">
        <v>261</v>
      </c>
      <c r="C66" s="12">
        <v>36590</v>
      </c>
      <c r="D66" s="11" t="s">
        <v>31</v>
      </c>
      <c r="E66" s="11" t="s">
        <v>133</v>
      </c>
      <c r="F66" s="39" t="s">
        <v>66</v>
      </c>
      <c r="J66" s="23"/>
    </row>
    <row r="67" spans="1:10">
      <c r="A67" s="38" t="s">
        <v>262</v>
      </c>
      <c r="B67" s="11" t="s">
        <v>263</v>
      </c>
      <c r="C67" s="12">
        <v>36591</v>
      </c>
      <c r="D67" s="11" t="s">
        <v>31</v>
      </c>
      <c r="E67" s="11" t="s">
        <v>133</v>
      </c>
      <c r="F67" s="39" t="s">
        <v>38</v>
      </c>
      <c r="J67" s="23"/>
    </row>
    <row r="68" spans="1:10">
      <c r="A68" s="38" t="s">
        <v>264</v>
      </c>
      <c r="B68" s="11" t="s">
        <v>265</v>
      </c>
      <c r="C68" s="12">
        <v>36592</v>
      </c>
      <c r="D68" s="11" t="s">
        <v>31</v>
      </c>
      <c r="E68" s="11" t="s">
        <v>133</v>
      </c>
      <c r="F68" s="39" t="s">
        <v>38</v>
      </c>
      <c r="J68" s="23"/>
    </row>
    <row r="69" spans="1:10">
      <c r="A69" s="38" t="s">
        <v>266</v>
      </c>
      <c r="B69" s="11" t="s">
        <v>267</v>
      </c>
      <c r="C69" s="12">
        <v>36593</v>
      </c>
      <c r="D69" s="11" t="s">
        <v>31</v>
      </c>
      <c r="E69" s="11" t="s">
        <v>133</v>
      </c>
      <c r="F69" s="39" t="s">
        <v>38</v>
      </c>
      <c r="J69" s="23"/>
    </row>
    <row r="70" spans="1:10">
      <c r="A70" s="38" t="s">
        <v>268</v>
      </c>
      <c r="B70" s="11" t="s">
        <v>269</v>
      </c>
      <c r="C70" s="12">
        <v>36594</v>
      </c>
      <c r="D70" s="11" t="s">
        <v>31</v>
      </c>
      <c r="E70" s="11" t="s">
        <v>133</v>
      </c>
      <c r="F70" s="39" t="s">
        <v>38</v>
      </c>
      <c r="J70" s="23"/>
    </row>
    <row r="71" spans="1:10">
      <c r="A71" s="38" t="s">
        <v>270</v>
      </c>
      <c r="B71" s="11" t="s">
        <v>271</v>
      </c>
      <c r="C71" s="12">
        <v>36595</v>
      </c>
      <c r="D71" s="11" t="s">
        <v>31</v>
      </c>
      <c r="E71" s="11" t="s">
        <v>133</v>
      </c>
      <c r="F71" s="39" t="s">
        <v>38</v>
      </c>
      <c r="J71" s="23"/>
    </row>
    <row r="72" spans="1:10">
      <c r="A72" s="38" t="s">
        <v>272</v>
      </c>
      <c r="B72" s="11" t="s">
        <v>273</v>
      </c>
      <c r="C72" s="12">
        <v>36596</v>
      </c>
      <c r="D72" s="11" t="s">
        <v>31</v>
      </c>
      <c r="E72" s="11" t="s">
        <v>133</v>
      </c>
      <c r="F72" s="39" t="s">
        <v>38</v>
      </c>
      <c r="J72" s="23"/>
    </row>
    <row r="73" spans="1:10">
      <c r="A73" s="38" t="s">
        <v>274</v>
      </c>
      <c r="B73" s="11" t="s">
        <v>275</v>
      </c>
      <c r="C73" s="12">
        <v>36597</v>
      </c>
      <c r="D73" s="11" t="s">
        <v>31</v>
      </c>
      <c r="E73" s="11" t="s">
        <v>133</v>
      </c>
      <c r="F73" s="39" t="s">
        <v>38</v>
      </c>
      <c r="J73" s="23"/>
    </row>
    <row r="74" spans="1:10">
      <c r="A74" s="38" t="s">
        <v>276</v>
      </c>
      <c r="B74" s="11" t="s">
        <v>277</v>
      </c>
      <c r="C74" s="12">
        <v>36598</v>
      </c>
      <c r="D74" s="11" t="s">
        <v>31</v>
      </c>
      <c r="E74" s="11" t="s">
        <v>133</v>
      </c>
      <c r="F74" s="39" t="s">
        <v>38</v>
      </c>
      <c r="J74" s="23"/>
    </row>
    <row r="75" spans="1:10">
      <c r="A75" s="38" t="s">
        <v>278</v>
      </c>
      <c r="B75" s="11" t="s">
        <v>279</v>
      </c>
      <c r="C75" s="12">
        <v>36599</v>
      </c>
      <c r="D75" s="11" t="s">
        <v>31</v>
      </c>
      <c r="E75" s="11" t="s">
        <v>133</v>
      </c>
      <c r="F75" s="39" t="s">
        <v>38</v>
      </c>
      <c r="J75" s="23"/>
    </row>
    <row r="76" spans="1:10">
      <c r="A76" s="38" t="s">
        <v>280</v>
      </c>
      <c r="B76" s="11" t="s">
        <v>281</v>
      </c>
      <c r="C76" s="12">
        <v>36600</v>
      </c>
      <c r="D76" s="11" t="s">
        <v>31</v>
      </c>
      <c r="E76" s="11" t="s">
        <v>133</v>
      </c>
      <c r="F76" s="39" t="s">
        <v>38</v>
      </c>
      <c r="J76" s="23"/>
    </row>
    <row r="77" spans="1:10">
      <c r="A77" s="38" t="s">
        <v>282</v>
      </c>
      <c r="B77" s="11" t="s">
        <v>283</v>
      </c>
      <c r="C77" s="12">
        <v>36601</v>
      </c>
      <c r="D77" s="11" t="s">
        <v>31</v>
      </c>
      <c r="E77" s="11" t="s">
        <v>133</v>
      </c>
      <c r="F77" s="39" t="s">
        <v>38</v>
      </c>
      <c r="J77" s="23"/>
    </row>
    <row r="78" spans="1:10">
      <c r="A78" s="38" t="s">
        <v>284</v>
      </c>
      <c r="B78" s="11" t="s">
        <v>285</v>
      </c>
      <c r="C78" s="12">
        <v>36602</v>
      </c>
      <c r="D78" s="11" t="s">
        <v>31</v>
      </c>
      <c r="E78" s="11" t="s">
        <v>133</v>
      </c>
      <c r="F78" s="39" t="s">
        <v>66</v>
      </c>
      <c r="J78" s="23"/>
    </row>
    <row r="79" spans="1:10">
      <c r="A79" s="38" t="s">
        <v>286</v>
      </c>
      <c r="B79" s="11" t="s">
        <v>287</v>
      </c>
      <c r="C79" s="12">
        <v>36603</v>
      </c>
      <c r="D79" s="11" t="s">
        <v>31</v>
      </c>
      <c r="E79" s="11" t="s">
        <v>133</v>
      </c>
      <c r="F79" s="39" t="s">
        <v>38</v>
      </c>
      <c r="J79" s="23"/>
    </row>
    <row r="80" spans="1:10">
      <c r="A80" s="38" t="s">
        <v>288</v>
      </c>
      <c r="B80" s="11" t="s">
        <v>289</v>
      </c>
      <c r="C80" s="12">
        <v>36604</v>
      </c>
      <c r="D80" s="11" t="s">
        <v>31</v>
      </c>
      <c r="E80" s="11" t="s">
        <v>133</v>
      </c>
      <c r="F80" s="39" t="s">
        <v>38</v>
      </c>
      <c r="J80" s="23"/>
    </row>
    <row r="81" spans="1:10">
      <c r="A81" s="38" t="s">
        <v>290</v>
      </c>
      <c r="B81" s="11" t="s">
        <v>291</v>
      </c>
      <c r="C81" s="12">
        <v>36605</v>
      </c>
      <c r="D81" s="11" t="s">
        <v>31</v>
      </c>
      <c r="E81" s="11" t="s">
        <v>133</v>
      </c>
      <c r="F81" s="39" t="s">
        <v>38</v>
      </c>
      <c r="J81" s="23"/>
    </row>
    <row r="82" spans="1:10">
      <c r="A82" s="38" t="s">
        <v>292</v>
      </c>
      <c r="B82" s="11" t="s">
        <v>293</v>
      </c>
      <c r="C82" s="12">
        <v>36606</v>
      </c>
      <c r="D82" s="11" t="s">
        <v>31</v>
      </c>
      <c r="E82" s="11" t="s">
        <v>133</v>
      </c>
      <c r="F82" s="39" t="s">
        <v>38</v>
      </c>
      <c r="J82" s="23"/>
    </row>
    <row r="83" spans="1:10">
      <c r="A83" s="38" t="s">
        <v>294</v>
      </c>
      <c r="B83" s="11" t="s">
        <v>295</v>
      </c>
      <c r="C83" s="12">
        <v>36607</v>
      </c>
      <c r="D83" s="11" t="s">
        <v>31</v>
      </c>
      <c r="E83" s="11" t="s">
        <v>133</v>
      </c>
      <c r="F83" s="39" t="s">
        <v>38</v>
      </c>
      <c r="J83" s="23"/>
    </row>
    <row r="84" spans="1:10">
      <c r="A84" s="38" t="s">
        <v>296</v>
      </c>
      <c r="B84" s="11" t="s">
        <v>297</v>
      </c>
      <c r="C84" s="12">
        <v>36608</v>
      </c>
      <c r="D84" s="11" t="s">
        <v>31</v>
      </c>
      <c r="E84" s="11" t="s">
        <v>133</v>
      </c>
      <c r="F84" s="39" t="s">
        <v>38</v>
      </c>
      <c r="J84" s="23"/>
    </row>
    <row r="85" spans="1:10">
      <c r="A85" s="38" t="s">
        <v>298</v>
      </c>
      <c r="B85" s="11" t="s">
        <v>299</v>
      </c>
      <c r="C85" s="12">
        <v>36609</v>
      </c>
      <c r="D85" s="11" t="s">
        <v>31</v>
      </c>
      <c r="E85" s="11" t="s">
        <v>133</v>
      </c>
      <c r="F85" s="39" t="s">
        <v>38</v>
      </c>
      <c r="J85" s="23"/>
    </row>
    <row r="86" spans="1:10">
      <c r="A86" s="38" t="s">
        <v>300</v>
      </c>
      <c r="B86" s="11" t="s">
        <v>301</v>
      </c>
      <c r="C86" s="12">
        <v>36610</v>
      </c>
      <c r="D86" s="11" t="s">
        <v>31</v>
      </c>
      <c r="E86" s="11" t="s">
        <v>133</v>
      </c>
      <c r="F86" s="39" t="s">
        <v>38</v>
      </c>
      <c r="J86" s="23"/>
    </row>
    <row r="87" spans="1:10">
      <c r="A87" s="38" t="s">
        <v>302</v>
      </c>
      <c r="B87" s="11" t="s">
        <v>303</v>
      </c>
      <c r="C87" s="12">
        <v>36611</v>
      </c>
      <c r="D87" s="11" t="s">
        <v>31</v>
      </c>
      <c r="E87" s="11" t="s">
        <v>133</v>
      </c>
      <c r="F87" s="39" t="s">
        <v>38</v>
      </c>
      <c r="J87" s="23"/>
    </row>
    <row r="88" spans="1:10">
      <c r="A88" s="38" t="s">
        <v>304</v>
      </c>
      <c r="B88" s="11" t="s">
        <v>305</v>
      </c>
      <c r="C88" s="12">
        <v>36612</v>
      </c>
      <c r="D88" s="11" t="s">
        <v>31</v>
      </c>
      <c r="E88" s="11" t="s">
        <v>133</v>
      </c>
      <c r="F88" s="39" t="s">
        <v>38</v>
      </c>
      <c r="J88" s="23"/>
    </row>
    <row r="89" spans="1:10">
      <c r="A89" s="38" t="s">
        <v>306</v>
      </c>
      <c r="B89" s="11" t="s">
        <v>307</v>
      </c>
      <c r="C89" s="12">
        <v>36613</v>
      </c>
      <c r="D89" s="11" t="s">
        <v>31</v>
      </c>
      <c r="E89" s="11" t="s">
        <v>133</v>
      </c>
      <c r="F89" s="39" t="s">
        <v>38</v>
      </c>
      <c r="J89" s="23"/>
    </row>
    <row r="90" spans="1:10">
      <c r="A90" s="38" t="s">
        <v>308</v>
      </c>
      <c r="B90" s="11" t="s">
        <v>309</v>
      </c>
      <c r="C90" s="12">
        <v>36614</v>
      </c>
      <c r="D90" s="11" t="s">
        <v>31</v>
      </c>
      <c r="E90" s="11" t="s">
        <v>133</v>
      </c>
      <c r="F90" s="39" t="s">
        <v>38</v>
      </c>
      <c r="J90" s="23"/>
    </row>
    <row r="91" spans="1:10">
      <c r="A91" s="38" t="s">
        <v>310</v>
      </c>
      <c r="B91" s="11" t="s">
        <v>311</v>
      </c>
      <c r="C91" s="12">
        <v>36615</v>
      </c>
      <c r="D91" s="11" t="s">
        <v>31</v>
      </c>
      <c r="E91" s="11" t="s">
        <v>133</v>
      </c>
      <c r="F91" s="39" t="s">
        <v>38</v>
      </c>
      <c r="J91" s="23"/>
    </row>
    <row r="92" spans="1:10">
      <c r="A92" s="38" t="s">
        <v>312</v>
      </c>
      <c r="B92" s="11" t="s">
        <v>313</v>
      </c>
      <c r="C92" s="12">
        <v>36616</v>
      </c>
      <c r="D92" s="11" t="s">
        <v>31</v>
      </c>
      <c r="E92" s="11" t="s">
        <v>133</v>
      </c>
      <c r="F92" s="39" t="s">
        <v>38</v>
      </c>
      <c r="J92" s="23"/>
    </row>
    <row r="93" spans="1:10">
      <c r="A93" s="38" t="s">
        <v>314</v>
      </c>
      <c r="B93" s="11" t="s">
        <v>315</v>
      </c>
      <c r="C93" s="12">
        <v>36617</v>
      </c>
      <c r="D93" s="11" t="s">
        <v>31</v>
      </c>
      <c r="E93" s="11" t="s">
        <v>133</v>
      </c>
      <c r="F93" s="39" t="s">
        <v>66</v>
      </c>
      <c r="J93" s="23"/>
    </row>
    <row r="94" spans="1:10">
      <c r="A94" s="38" t="s">
        <v>316</v>
      </c>
      <c r="B94" s="11" t="s">
        <v>317</v>
      </c>
      <c r="C94" s="12">
        <v>36618</v>
      </c>
      <c r="D94" s="11" t="s">
        <v>31</v>
      </c>
      <c r="E94" s="11" t="s">
        <v>133</v>
      </c>
      <c r="F94" s="39" t="s">
        <v>38</v>
      </c>
      <c r="J94" s="23"/>
    </row>
    <row r="95" spans="1:10">
      <c r="A95" s="38" t="s">
        <v>318</v>
      </c>
      <c r="B95" s="11" t="s">
        <v>319</v>
      </c>
      <c r="C95" s="12">
        <v>36619</v>
      </c>
      <c r="D95" s="11" t="s">
        <v>31</v>
      </c>
      <c r="E95" s="11" t="s">
        <v>133</v>
      </c>
      <c r="F95" s="39" t="s">
        <v>38</v>
      </c>
      <c r="J95" s="23"/>
    </row>
    <row r="96" spans="1:10">
      <c r="A96" s="38" t="s">
        <v>320</v>
      </c>
      <c r="B96" s="11" t="s">
        <v>321</v>
      </c>
      <c r="C96" s="12">
        <v>36620</v>
      </c>
      <c r="D96" s="11" t="s">
        <v>31</v>
      </c>
      <c r="E96" s="11" t="s">
        <v>133</v>
      </c>
      <c r="F96" s="39" t="s">
        <v>38</v>
      </c>
      <c r="J96" s="23"/>
    </row>
    <row r="97" spans="1:10">
      <c r="A97" s="38" t="s">
        <v>322</v>
      </c>
      <c r="B97" s="11" t="s">
        <v>323</v>
      </c>
      <c r="C97" s="12">
        <v>36621</v>
      </c>
      <c r="D97" s="11" t="s">
        <v>31</v>
      </c>
      <c r="E97" s="11" t="s">
        <v>133</v>
      </c>
      <c r="F97" s="39" t="s">
        <v>38</v>
      </c>
      <c r="J97" s="23"/>
    </row>
    <row r="98" spans="1:10">
      <c r="A98" s="38"/>
      <c r="B98" s="11"/>
      <c r="C98" s="12"/>
      <c r="D98" s="11"/>
      <c r="E98" s="11"/>
      <c r="F98" s="40"/>
      <c r="J98" s="23"/>
    </row>
    <row r="99" spans="1:10">
      <c r="A99" s="38"/>
      <c r="B99" s="11"/>
      <c r="C99" s="12"/>
      <c r="D99" s="11"/>
      <c r="E99" s="11"/>
      <c r="F99" s="40"/>
      <c r="J99" s="23"/>
    </row>
    <row r="100" spans="1:10">
      <c r="A100" s="38"/>
      <c r="B100" s="11"/>
      <c r="C100" s="12"/>
      <c r="D100" s="11"/>
      <c r="E100" s="11"/>
      <c r="F100" s="40"/>
      <c r="J100" s="23"/>
    </row>
    <row r="101" spans="1:10">
      <c r="A101" s="38"/>
      <c r="B101" s="11"/>
      <c r="C101" s="12"/>
      <c r="D101" s="11"/>
      <c r="E101" s="11"/>
      <c r="F101" s="40"/>
      <c r="J101" s="23"/>
    </row>
    <row r="102" spans="1:10">
      <c r="A102" s="38"/>
      <c r="B102" s="11"/>
      <c r="C102" s="12"/>
      <c r="D102" s="11"/>
      <c r="E102" s="11"/>
      <c r="F102" s="40"/>
      <c r="J102" s="23"/>
    </row>
    <row r="103" spans="1:10">
      <c r="A103" s="38"/>
      <c r="B103" s="11"/>
      <c r="C103" s="12"/>
      <c r="D103" s="11"/>
      <c r="E103" s="11"/>
      <c r="F103" s="40"/>
      <c r="J103" s="23"/>
    </row>
    <row r="104" spans="1:10">
      <c r="A104" s="38"/>
      <c r="B104" s="11"/>
      <c r="C104" s="12"/>
      <c r="D104" s="11"/>
      <c r="E104" s="11"/>
      <c r="F104" s="40"/>
      <c r="J104" s="23"/>
    </row>
    <row r="105" spans="1:10">
      <c r="A105" s="38"/>
      <c r="B105" s="11"/>
      <c r="C105" s="12"/>
      <c r="D105" s="11"/>
      <c r="E105" s="11"/>
      <c r="F105" s="40"/>
      <c r="J105" s="23"/>
    </row>
    <row r="106" spans="1:10">
      <c r="A106" s="38"/>
      <c r="B106" s="11"/>
      <c r="C106" s="12"/>
      <c r="D106" s="11"/>
      <c r="E106" s="11"/>
      <c r="F106" s="40"/>
      <c r="J106" s="23"/>
    </row>
    <row r="107" spans="1:10">
      <c r="A107" s="38"/>
      <c r="B107" s="11"/>
      <c r="C107" s="12"/>
      <c r="D107" s="11"/>
      <c r="E107" s="11"/>
      <c r="F107" s="40"/>
      <c r="J107" s="23"/>
    </row>
    <row r="108" spans="1:10">
      <c r="A108" s="38"/>
      <c r="B108" s="11"/>
      <c r="C108" s="12"/>
      <c r="D108" s="11"/>
      <c r="E108" s="11"/>
      <c r="F108" s="40"/>
      <c r="J108" s="23"/>
    </row>
    <row r="109" spans="1:10">
      <c r="A109" s="38"/>
      <c r="B109" s="11"/>
      <c r="C109" s="12"/>
      <c r="D109" s="11"/>
      <c r="E109" s="11"/>
      <c r="F109" s="40"/>
      <c r="J109" s="23"/>
    </row>
    <row r="110" spans="1:10">
      <c r="A110" s="38"/>
      <c r="B110" s="11"/>
      <c r="C110" s="12"/>
      <c r="D110" s="11"/>
      <c r="E110" s="11"/>
      <c r="F110" s="40"/>
      <c r="J110" s="23"/>
    </row>
    <row r="111" spans="1:10">
      <c r="A111" s="38"/>
      <c r="B111" s="11"/>
      <c r="C111" s="12"/>
      <c r="D111" s="11"/>
      <c r="E111" s="11"/>
      <c r="F111" s="40"/>
      <c r="J111" s="23"/>
    </row>
    <row r="112" spans="1:10">
      <c r="A112" s="38"/>
      <c r="B112" s="11"/>
      <c r="C112" s="12"/>
      <c r="D112" s="11"/>
      <c r="E112" s="11"/>
      <c r="F112" s="40"/>
      <c r="J112" s="23"/>
    </row>
    <row r="113" spans="1:10">
      <c r="A113" s="38"/>
      <c r="B113" s="11"/>
      <c r="C113" s="12"/>
      <c r="D113" s="11"/>
      <c r="E113" s="11"/>
      <c r="F113" s="40"/>
      <c r="J113" s="23"/>
    </row>
    <row r="114" spans="1:10">
      <c r="A114" s="38"/>
      <c r="B114" s="11"/>
      <c r="C114" s="12"/>
      <c r="D114" s="11"/>
      <c r="E114" s="11"/>
      <c r="F114" s="40"/>
      <c r="J114" s="23"/>
    </row>
    <row r="115" spans="1:10">
      <c r="A115" s="38"/>
      <c r="B115" s="11"/>
      <c r="C115" s="12"/>
      <c r="D115" s="11"/>
      <c r="E115" s="11"/>
      <c r="F115" s="40"/>
      <c r="J115" s="23"/>
    </row>
    <row r="116" spans="1:10">
      <c r="A116" s="38"/>
      <c r="B116" s="11"/>
      <c r="C116" s="12"/>
      <c r="D116" s="11"/>
      <c r="E116" s="11"/>
      <c r="F116" s="40"/>
      <c r="J116" s="23"/>
    </row>
    <row r="117" spans="1:10">
      <c r="A117" s="38"/>
      <c r="B117" s="11"/>
      <c r="C117" s="12"/>
      <c r="D117" s="11"/>
      <c r="E117" s="11"/>
      <c r="F117" s="40"/>
      <c r="J117" s="23"/>
    </row>
    <row r="118" spans="1:10">
      <c r="A118" s="38"/>
      <c r="B118" s="11"/>
      <c r="C118" s="12"/>
      <c r="D118" s="11"/>
      <c r="E118" s="11"/>
      <c r="F118" s="40"/>
      <c r="J118" s="23"/>
    </row>
    <row r="119" spans="1:10">
      <c r="A119" s="38"/>
      <c r="B119" s="11"/>
      <c r="C119" s="12"/>
      <c r="D119" s="11"/>
      <c r="E119" s="11"/>
      <c r="F119" s="40"/>
      <c r="J119" s="23"/>
    </row>
    <row r="120" spans="1:10">
      <c r="A120" s="38"/>
      <c r="B120" s="11"/>
      <c r="C120" s="12"/>
      <c r="D120" s="11"/>
      <c r="E120" s="11"/>
      <c r="F120" s="40"/>
      <c r="J120" s="23"/>
    </row>
    <row r="121" spans="1:10">
      <c r="A121" s="38"/>
      <c r="B121" s="11"/>
      <c r="C121" s="12"/>
      <c r="D121" s="11"/>
      <c r="E121" s="11"/>
      <c r="F121" s="40"/>
      <c r="J121" s="23"/>
    </row>
    <row r="122" spans="1:10">
      <c r="A122" s="38"/>
      <c r="B122" s="11"/>
      <c r="C122" s="12"/>
      <c r="D122" s="11"/>
      <c r="E122" s="11"/>
      <c r="F122" s="40"/>
      <c r="J122" s="23"/>
    </row>
    <row r="123" spans="1:10">
      <c r="A123" s="38"/>
      <c r="B123" s="11"/>
      <c r="C123" s="12"/>
      <c r="D123" s="11"/>
      <c r="E123" s="11"/>
      <c r="F123" s="40"/>
      <c r="J123" s="23"/>
    </row>
    <row r="124" spans="1:10">
      <c r="A124" s="38"/>
      <c r="B124" s="11"/>
      <c r="C124" s="12"/>
      <c r="D124" s="11"/>
      <c r="E124" s="11"/>
      <c r="F124" s="40"/>
      <c r="J124" s="23"/>
    </row>
    <row r="125" spans="1:10">
      <c r="A125" s="38"/>
      <c r="B125" s="11"/>
      <c r="C125" s="12"/>
      <c r="D125" s="11"/>
      <c r="E125" s="11"/>
      <c r="F125" s="40"/>
      <c r="J125" s="23"/>
    </row>
    <row r="126" spans="1:10">
      <c r="A126" s="38"/>
      <c r="B126" s="11"/>
      <c r="C126" s="12"/>
      <c r="D126" s="11"/>
      <c r="E126" s="11"/>
      <c r="F126" s="40"/>
      <c r="J126" s="23"/>
    </row>
    <row r="127" spans="1:10">
      <c r="A127" s="38"/>
      <c r="B127" s="11"/>
      <c r="C127" s="12"/>
      <c r="D127" s="11"/>
      <c r="E127" s="11"/>
      <c r="F127" s="40"/>
      <c r="J127" s="23"/>
    </row>
    <row r="128" spans="1:10">
      <c r="A128" s="38"/>
      <c r="B128" s="11"/>
      <c r="C128" s="12"/>
      <c r="D128" s="11"/>
      <c r="E128" s="11"/>
      <c r="F128" s="40"/>
      <c r="J128" s="23"/>
    </row>
    <row r="129" spans="1:10">
      <c r="A129" s="38"/>
      <c r="B129" s="11"/>
      <c r="C129" s="12"/>
      <c r="D129" s="11"/>
      <c r="E129" s="11"/>
      <c r="F129" s="40"/>
      <c r="J129" s="23"/>
    </row>
    <row r="130" spans="1:10">
      <c r="A130" s="38"/>
      <c r="B130" s="11"/>
      <c r="C130" s="12"/>
      <c r="D130" s="11"/>
      <c r="E130" s="11"/>
      <c r="F130" s="40"/>
      <c r="J130" s="23"/>
    </row>
    <row r="131" spans="1:10">
      <c r="A131" s="38"/>
      <c r="B131" s="11"/>
      <c r="C131" s="12"/>
      <c r="D131" s="11"/>
      <c r="E131" s="11"/>
      <c r="F131" s="40"/>
      <c r="J131" s="23"/>
    </row>
    <row r="132" spans="1:10">
      <c r="A132" s="38"/>
      <c r="B132" s="11"/>
      <c r="C132" s="12"/>
      <c r="D132" s="11"/>
      <c r="E132" s="11"/>
      <c r="F132" s="40"/>
      <c r="J132" s="23"/>
    </row>
    <row r="133" spans="1:10">
      <c r="A133" s="38"/>
      <c r="B133" s="11"/>
      <c r="C133" s="12"/>
      <c r="D133" s="11"/>
      <c r="E133" s="11"/>
      <c r="F133" s="40"/>
      <c r="J133" s="23"/>
    </row>
    <row r="134" spans="1:10">
      <c r="A134" s="38"/>
      <c r="B134" s="11"/>
      <c r="C134" s="12"/>
      <c r="D134" s="11"/>
      <c r="E134" s="11"/>
      <c r="F134" s="40"/>
      <c r="J134" s="23"/>
    </row>
    <row r="135" spans="1:10">
      <c r="A135" s="38"/>
      <c r="B135" s="11"/>
      <c r="C135" s="12"/>
      <c r="D135" s="11"/>
      <c r="E135" s="11"/>
      <c r="F135" s="40"/>
      <c r="J135" s="23"/>
    </row>
    <row r="136" spans="1:10">
      <c r="A136" s="38"/>
      <c r="B136" s="11"/>
      <c r="C136" s="12"/>
      <c r="D136" s="11"/>
      <c r="E136" s="11"/>
      <c r="F136" s="40"/>
      <c r="J136" s="23"/>
    </row>
    <row r="137" spans="1:10">
      <c r="A137" s="38"/>
      <c r="B137" s="11"/>
      <c r="C137" s="12"/>
      <c r="D137" s="11"/>
      <c r="E137" s="11"/>
      <c r="F137" s="40"/>
      <c r="J137" s="23"/>
    </row>
    <row r="138" spans="1:10">
      <c r="A138" s="38"/>
      <c r="B138" s="11"/>
      <c r="C138" s="12"/>
      <c r="D138" s="11"/>
      <c r="E138" s="11"/>
      <c r="F138" s="40"/>
      <c r="J138" s="23"/>
    </row>
    <row r="139" spans="1:10">
      <c r="A139" s="38"/>
      <c r="B139" s="11"/>
      <c r="C139" s="12"/>
      <c r="D139" s="11"/>
      <c r="E139" s="11"/>
      <c r="F139" s="40"/>
      <c r="J139" s="23"/>
    </row>
    <row r="140" spans="1:10">
      <c r="A140" s="38"/>
      <c r="B140" s="11"/>
      <c r="C140" s="12"/>
      <c r="D140" s="11"/>
      <c r="E140" s="11"/>
      <c r="F140" s="40"/>
      <c r="J140" s="23"/>
    </row>
    <row r="141" spans="1:10">
      <c r="A141" s="38"/>
      <c r="B141" s="11"/>
      <c r="C141" s="12"/>
      <c r="D141" s="11"/>
      <c r="E141" s="11"/>
      <c r="F141" s="40"/>
      <c r="J141" s="23"/>
    </row>
    <row r="142" spans="1:10">
      <c r="A142" s="38"/>
      <c r="B142" s="11"/>
      <c r="C142" s="12"/>
      <c r="D142" s="11"/>
      <c r="E142" s="11"/>
      <c r="F142" s="40"/>
      <c r="J142" s="23"/>
    </row>
    <row r="143" spans="1:10">
      <c r="A143" s="38"/>
      <c r="B143" s="11"/>
      <c r="C143" s="12"/>
      <c r="D143" s="11"/>
      <c r="E143" s="11"/>
      <c r="F143" s="40"/>
      <c r="J143" s="23"/>
    </row>
    <row r="144" spans="1:10">
      <c r="A144" s="38"/>
      <c r="B144" s="11"/>
      <c r="C144" s="12"/>
      <c r="D144" s="11"/>
      <c r="E144" s="11"/>
      <c r="F144" s="40"/>
      <c r="J144" s="23"/>
    </row>
    <row r="145" spans="1:10">
      <c r="A145" s="38"/>
      <c r="B145" s="11"/>
      <c r="C145" s="12"/>
      <c r="D145" s="11"/>
      <c r="E145" s="11"/>
      <c r="F145" s="40"/>
      <c r="J145" s="23"/>
    </row>
    <row r="146" spans="1:10">
      <c r="A146" s="38"/>
      <c r="B146" s="11"/>
      <c r="C146" s="12"/>
      <c r="D146" s="11"/>
      <c r="E146" s="11"/>
      <c r="F146" s="40"/>
      <c r="J146" s="23"/>
    </row>
    <row r="147" spans="1:10">
      <c r="A147" s="38"/>
      <c r="B147" s="11"/>
      <c r="C147" s="12"/>
      <c r="D147" s="11"/>
      <c r="E147" s="11"/>
      <c r="F147" s="40"/>
      <c r="J147" s="23"/>
    </row>
    <row r="148" spans="1:10">
      <c r="A148" s="38"/>
      <c r="B148" s="11"/>
      <c r="C148" s="12"/>
      <c r="D148" s="11"/>
      <c r="E148" s="11"/>
      <c r="F148" s="40"/>
      <c r="J148" s="23"/>
    </row>
    <row r="149" spans="1:10">
      <c r="A149" s="38"/>
      <c r="B149" s="11"/>
      <c r="C149" s="12"/>
      <c r="D149" s="11"/>
      <c r="E149" s="11"/>
      <c r="F149" s="40"/>
      <c r="J149" s="23"/>
    </row>
    <row r="150" spans="1:10">
      <c r="A150" s="38"/>
      <c r="B150" s="11"/>
      <c r="C150" s="12"/>
      <c r="D150" s="11"/>
      <c r="E150" s="11"/>
      <c r="F150" s="40"/>
      <c r="J150" s="23"/>
    </row>
    <row r="151" spans="1:10">
      <c r="A151" s="38"/>
      <c r="B151" s="11"/>
      <c r="C151" s="12"/>
      <c r="D151" s="11"/>
      <c r="E151" s="11"/>
      <c r="F151" s="40"/>
      <c r="J151" s="23"/>
    </row>
    <row r="152" spans="1:10">
      <c r="A152" s="38"/>
      <c r="B152" s="11"/>
      <c r="C152" s="12"/>
      <c r="D152" s="11"/>
      <c r="E152" s="11"/>
      <c r="F152" s="40"/>
      <c r="J152" s="23"/>
    </row>
    <row r="153" spans="1:10">
      <c r="A153" s="38"/>
      <c r="B153" s="11"/>
      <c r="C153" s="12"/>
      <c r="D153" s="11"/>
      <c r="E153" s="11"/>
      <c r="F153" s="40"/>
      <c r="J153" s="23"/>
    </row>
    <row r="154" spans="1:10">
      <c r="A154" s="38"/>
      <c r="B154" s="11"/>
      <c r="C154" s="12"/>
      <c r="D154" s="11"/>
      <c r="E154" s="11"/>
      <c r="F154" s="40"/>
      <c r="J154" s="23"/>
    </row>
    <row r="155" spans="1:10">
      <c r="A155" s="38"/>
      <c r="B155" s="11"/>
      <c r="C155" s="12"/>
      <c r="D155" s="11"/>
      <c r="E155" s="11"/>
      <c r="F155" s="40"/>
      <c r="J155" s="23"/>
    </row>
    <row r="156" spans="1:10">
      <c r="A156" s="38"/>
      <c r="B156" s="11"/>
      <c r="C156" s="12"/>
      <c r="D156" s="11"/>
      <c r="E156" s="11"/>
      <c r="F156" s="40"/>
      <c r="J156" s="23"/>
    </row>
    <row r="157" spans="1:10">
      <c r="A157" s="38"/>
      <c r="B157" s="11"/>
      <c r="C157" s="12"/>
      <c r="D157" s="11"/>
      <c r="E157" s="11"/>
      <c r="F157" s="40"/>
      <c r="J157" s="23"/>
    </row>
    <row r="158" spans="1:10">
      <c r="A158" s="38"/>
      <c r="B158" s="11"/>
      <c r="C158" s="12"/>
      <c r="D158" s="11"/>
      <c r="E158" s="11"/>
      <c r="F158" s="40"/>
      <c r="J158" s="23"/>
    </row>
    <row r="159" spans="1:10">
      <c r="A159" s="38"/>
      <c r="B159" s="11"/>
      <c r="C159" s="12"/>
      <c r="D159" s="11"/>
      <c r="E159" s="11"/>
      <c r="F159" s="40"/>
      <c r="J159" s="23"/>
    </row>
    <row r="160" spans="1:10">
      <c r="A160" s="38"/>
      <c r="B160" s="11"/>
      <c r="C160" s="12"/>
      <c r="D160" s="11"/>
      <c r="E160" s="11"/>
      <c r="F160" s="40"/>
      <c r="J160" s="23"/>
    </row>
    <row r="161" spans="1:10">
      <c r="A161" s="38"/>
      <c r="B161" s="11"/>
      <c r="C161" s="12"/>
      <c r="D161" s="11"/>
      <c r="E161" s="11"/>
      <c r="F161" s="40"/>
      <c r="J161" s="23"/>
    </row>
    <row r="162" spans="1:10">
      <c r="A162" s="38"/>
      <c r="B162" s="11"/>
      <c r="C162" s="12"/>
      <c r="D162" s="11"/>
      <c r="E162" s="11"/>
      <c r="F162" s="40"/>
      <c r="J162" s="23"/>
    </row>
    <row r="163" spans="1:10">
      <c r="A163" s="38"/>
      <c r="B163" s="11"/>
      <c r="C163" s="12"/>
      <c r="D163" s="11"/>
      <c r="E163" s="11"/>
      <c r="F163" s="40"/>
      <c r="J163" s="23"/>
    </row>
    <row r="164" spans="1:10">
      <c r="A164" s="38"/>
      <c r="B164" s="11"/>
      <c r="C164" s="12"/>
      <c r="D164" s="11"/>
      <c r="E164" s="11"/>
      <c r="F164" s="40"/>
      <c r="J164" s="23"/>
    </row>
    <row r="165" spans="1:10">
      <c r="A165" s="38"/>
      <c r="B165" s="11"/>
      <c r="C165" s="12"/>
      <c r="D165" s="11"/>
      <c r="E165" s="11"/>
      <c r="F165" s="40"/>
      <c r="J165" s="23"/>
    </row>
    <row r="166" spans="1:10">
      <c r="A166" s="38"/>
      <c r="B166" s="11"/>
      <c r="C166" s="12"/>
      <c r="D166" s="11"/>
      <c r="E166" s="11"/>
      <c r="F166" s="40"/>
      <c r="J166" s="23"/>
    </row>
    <row r="167" spans="1:10">
      <c r="A167" s="38"/>
      <c r="B167" s="11"/>
      <c r="C167" s="12"/>
      <c r="D167" s="11"/>
      <c r="E167" s="11"/>
      <c r="F167" s="40"/>
      <c r="J167" s="23"/>
    </row>
    <row r="168" spans="1:10">
      <c r="A168" s="38"/>
      <c r="B168" s="11"/>
      <c r="C168" s="12"/>
      <c r="D168" s="11"/>
      <c r="E168" s="11"/>
      <c r="F168" s="40"/>
      <c r="J168" s="23"/>
    </row>
    <row r="169" spans="1:10">
      <c r="A169" s="38"/>
      <c r="B169" s="11"/>
      <c r="C169" s="12"/>
      <c r="D169" s="11"/>
      <c r="E169" s="11"/>
      <c r="F169" s="40"/>
      <c r="J169" s="23"/>
    </row>
    <row r="170" spans="1:10">
      <c r="A170" s="38"/>
      <c r="B170" s="11"/>
      <c r="C170" s="12"/>
      <c r="D170" s="11"/>
      <c r="E170" s="11"/>
      <c r="F170" s="40"/>
      <c r="J170" s="23"/>
    </row>
    <row r="171" spans="1:10">
      <c r="A171" s="38"/>
      <c r="B171" s="11"/>
      <c r="C171" s="12"/>
      <c r="D171" s="11"/>
      <c r="E171" s="11"/>
      <c r="F171" s="40"/>
      <c r="J171" s="23"/>
    </row>
    <row r="172" spans="1:10">
      <c r="A172" s="38"/>
      <c r="B172" s="11"/>
      <c r="C172" s="12"/>
      <c r="D172" s="11"/>
      <c r="E172" s="11"/>
      <c r="F172" s="40"/>
      <c r="J172" s="23"/>
    </row>
    <row r="173" spans="1:10">
      <c r="A173" s="38"/>
      <c r="B173" s="11"/>
      <c r="C173" s="12"/>
      <c r="D173" s="11"/>
      <c r="E173" s="11"/>
      <c r="F173" s="40"/>
      <c r="J173" s="23"/>
    </row>
    <row r="174" spans="1:10">
      <c r="A174" s="38"/>
      <c r="B174" s="11"/>
      <c r="C174" s="12"/>
      <c r="D174" s="11"/>
      <c r="E174" s="11"/>
      <c r="F174" s="40"/>
      <c r="J174" s="23"/>
    </row>
    <row r="175" spans="1:10">
      <c r="A175" s="38"/>
      <c r="B175" s="11"/>
      <c r="C175" s="12"/>
      <c r="D175" s="11"/>
      <c r="E175" s="11"/>
      <c r="F175" s="40"/>
      <c r="J175" s="23"/>
    </row>
    <row r="176" spans="1:10">
      <c r="A176" s="38"/>
      <c r="B176" s="11"/>
      <c r="C176" s="12"/>
      <c r="D176" s="11"/>
      <c r="E176" s="11"/>
      <c r="F176" s="40"/>
      <c r="J176" s="23"/>
    </row>
    <row r="177" spans="1:10">
      <c r="A177" s="38"/>
      <c r="B177" s="11"/>
      <c r="C177" s="12"/>
      <c r="D177" s="11"/>
      <c r="E177" s="11"/>
      <c r="F177" s="40"/>
      <c r="J177" s="23"/>
    </row>
    <row r="178" spans="1:10">
      <c r="A178" s="38"/>
      <c r="B178" s="11"/>
      <c r="C178" s="12"/>
      <c r="D178" s="11"/>
      <c r="E178" s="11"/>
      <c r="F178" s="40"/>
      <c r="J178" s="23"/>
    </row>
    <row r="179" spans="1:10">
      <c r="A179" s="38"/>
      <c r="B179" s="11"/>
      <c r="C179" s="12"/>
      <c r="D179" s="11"/>
      <c r="E179" s="11"/>
      <c r="F179" s="40"/>
      <c r="J179" s="23"/>
    </row>
    <row r="180" spans="1:10">
      <c r="A180" s="38"/>
      <c r="B180" s="11"/>
      <c r="C180" s="12"/>
      <c r="D180" s="11"/>
      <c r="E180" s="11"/>
      <c r="F180" s="40"/>
      <c r="J180" s="23"/>
    </row>
    <row r="181" spans="1:10">
      <c r="A181" s="38"/>
      <c r="B181" s="11"/>
      <c r="C181" s="12"/>
      <c r="D181" s="11"/>
      <c r="E181" s="11"/>
      <c r="F181" s="40"/>
      <c r="J181" s="23"/>
    </row>
    <row r="182" spans="1:10">
      <c r="A182" s="38"/>
      <c r="B182" s="11"/>
      <c r="C182" s="12"/>
      <c r="D182" s="11"/>
      <c r="E182" s="11"/>
      <c r="F182" s="40"/>
      <c r="J182" s="23"/>
    </row>
    <row r="183" spans="1:10">
      <c r="A183" s="38"/>
      <c r="B183" s="11"/>
      <c r="C183" s="12"/>
      <c r="D183" s="11"/>
      <c r="E183" s="11"/>
      <c r="F183" s="40"/>
      <c r="J183" s="23"/>
    </row>
    <row r="184" spans="1:10">
      <c r="A184" s="38"/>
      <c r="B184" s="11"/>
      <c r="C184" s="12"/>
      <c r="D184" s="11"/>
      <c r="E184" s="11"/>
      <c r="F184" s="40"/>
      <c r="J184" s="23"/>
    </row>
    <row r="185" spans="1:10">
      <c r="A185" s="38"/>
      <c r="B185" s="11"/>
      <c r="C185" s="12"/>
      <c r="D185" s="11"/>
      <c r="E185" s="11"/>
      <c r="F185" s="40"/>
      <c r="J185" s="23"/>
    </row>
    <row r="186" spans="1:10">
      <c r="A186" s="38"/>
      <c r="B186" s="11"/>
      <c r="C186" s="12"/>
      <c r="D186" s="11"/>
      <c r="E186" s="11"/>
      <c r="F186" s="40"/>
      <c r="J186" s="23"/>
    </row>
    <row r="187" spans="1:10">
      <c r="A187" s="38"/>
      <c r="B187" s="11"/>
      <c r="C187" s="12"/>
      <c r="D187" s="11"/>
      <c r="E187" s="11"/>
      <c r="F187" s="40"/>
      <c r="J187" s="23"/>
    </row>
    <row r="188" spans="1:10">
      <c r="A188" s="38"/>
      <c r="B188" s="11"/>
      <c r="C188" s="12"/>
      <c r="D188" s="11"/>
      <c r="E188" s="11"/>
      <c r="F188" s="40"/>
      <c r="J188" s="23"/>
    </row>
    <row r="189" spans="1:10">
      <c r="A189" s="38"/>
      <c r="B189" s="11"/>
      <c r="C189" s="12"/>
      <c r="D189" s="11"/>
      <c r="E189" s="11"/>
      <c r="F189" s="40"/>
      <c r="J189" s="23"/>
    </row>
    <row r="190" spans="1:10">
      <c r="A190" s="38"/>
      <c r="B190" s="11"/>
      <c r="C190" s="12"/>
      <c r="D190" s="11"/>
      <c r="E190" s="11"/>
      <c r="F190" s="40"/>
      <c r="J190" s="23"/>
    </row>
    <row r="191" spans="1:10">
      <c r="A191" s="38"/>
      <c r="B191" s="11"/>
      <c r="C191" s="12"/>
      <c r="D191" s="11"/>
      <c r="E191" s="11"/>
      <c r="F191" s="40"/>
      <c r="J191" s="23"/>
    </row>
    <row r="192" spans="1:10">
      <c r="A192" s="38"/>
      <c r="B192" s="11"/>
      <c r="C192" s="12"/>
      <c r="D192" s="11"/>
      <c r="E192" s="11"/>
      <c r="F192" s="40"/>
      <c r="J192" s="23"/>
    </row>
    <row r="193" spans="1:10">
      <c r="A193" s="38"/>
      <c r="B193" s="11"/>
      <c r="C193" s="12"/>
      <c r="D193" s="11"/>
      <c r="E193" s="11"/>
      <c r="F193" s="40"/>
      <c r="J193" s="23"/>
    </row>
    <row r="194" spans="1:10">
      <c r="A194" s="38"/>
      <c r="B194" s="11"/>
      <c r="C194" s="12"/>
      <c r="D194" s="11"/>
      <c r="E194" s="11"/>
      <c r="F194" s="40"/>
      <c r="J194" s="23"/>
    </row>
    <row r="195" spans="1:10">
      <c r="A195" s="38"/>
      <c r="B195" s="11"/>
      <c r="C195" s="12"/>
      <c r="D195" s="11"/>
      <c r="E195" s="11"/>
      <c r="F195" s="40"/>
      <c r="J195" s="23"/>
    </row>
    <row r="196" spans="1:10">
      <c r="A196" s="38"/>
      <c r="B196" s="11"/>
      <c r="C196" s="12"/>
      <c r="D196" s="11"/>
      <c r="E196" s="11"/>
      <c r="F196" s="40"/>
      <c r="J196" s="23"/>
    </row>
    <row r="197" spans="1:10">
      <c r="A197" s="38"/>
      <c r="B197" s="11"/>
      <c r="C197" s="12"/>
      <c r="D197" s="11"/>
      <c r="E197" s="11"/>
      <c r="F197" s="40"/>
      <c r="J197" s="23"/>
    </row>
    <row r="198" spans="1:10">
      <c r="A198" s="38"/>
      <c r="B198" s="11"/>
      <c r="C198" s="12"/>
      <c r="D198" s="11"/>
      <c r="E198" s="11"/>
      <c r="F198" s="40"/>
      <c r="J198" s="23"/>
    </row>
    <row r="199" spans="1:10">
      <c r="A199" s="38"/>
      <c r="B199" s="11"/>
      <c r="C199" s="12"/>
      <c r="D199" s="11"/>
      <c r="E199" s="11"/>
      <c r="F199" s="40"/>
      <c r="J199" s="23"/>
    </row>
    <row r="200" spans="1:10">
      <c r="A200" s="38"/>
      <c r="B200" s="11"/>
      <c r="C200" s="12"/>
      <c r="D200" s="11"/>
      <c r="E200" s="11"/>
      <c r="F200" s="40"/>
      <c r="J200" s="23"/>
    </row>
    <row r="201" spans="1:10">
      <c r="A201" s="38"/>
      <c r="B201" s="11"/>
      <c r="C201" s="12"/>
      <c r="D201" s="11"/>
      <c r="E201" s="11"/>
      <c r="F201" s="40"/>
      <c r="J201" s="23"/>
    </row>
    <row r="202" spans="1:10">
      <c r="A202" s="38"/>
      <c r="B202" s="11"/>
      <c r="C202" s="12"/>
      <c r="D202" s="11"/>
      <c r="E202" s="11"/>
      <c r="F202" s="40"/>
      <c r="J202" s="23"/>
    </row>
    <row r="203" spans="1:10">
      <c r="A203" s="38"/>
      <c r="B203" s="11"/>
      <c r="C203" s="12"/>
      <c r="D203" s="11"/>
      <c r="E203" s="11"/>
      <c r="F203" s="40"/>
      <c r="J203" s="23"/>
    </row>
    <row r="204" spans="1:10">
      <c r="A204" s="38"/>
      <c r="B204" s="11"/>
      <c r="C204" s="12"/>
      <c r="D204" s="11"/>
      <c r="E204" s="11"/>
      <c r="F204" s="40"/>
      <c r="J204" s="23"/>
    </row>
    <row r="205" spans="1:10">
      <c r="A205" s="38"/>
      <c r="B205" s="11"/>
      <c r="C205" s="12"/>
      <c r="D205" s="11"/>
      <c r="E205" s="11"/>
      <c r="F205" s="40"/>
      <c r="J205" s="23"/>
    </row>
    <row r="206" spans="1:10">
      <c r="A206" s="38"/>
      <c r="B206" s="11"/>
      <c r="C206" s="12"/>
      <c r="D206" s="11"/>
      <c r="E206" s="11"/>
      <c r="F206" s="40"/>
      <c r="J206" s="23"/>
    </row>
    <row r="207" spans="1:10">
      <c r="A207" s="38"/>
      <c r="B207" s="11"/>
      <c r="C207" s="12"/>
      <c r="D207" s="11"/>
      <c r="E207" s="11"/>
      <c r="F207" s="40"/>
      <c r="J207" s="23"/>
    </row>
    <row r="208" spans="1:10">
      <c r="A208" s="38"/>
      <c r="B208" s="11"/>
      <c r="C208" s="12"/>
      <c r="D208" s="11"/>
      <c r="E208" s="11"/>
      <c r="F208" s="40"/>
      <c r="J208" s="23"/>
    </row>
    <row r="209" spans="1:10">
      <c r="A209" s="38"/>
      <c r="B209" s="11"/>
      <c r="C209" s="12"/>
      <c r="D209" s="11"/>
      <c r="E209" s="11"/>
      <c r="F209" s="40"/>
      <c r="J209" s="23"/>
    </row>
    <row r="210" spans="1:10">
      <c r="A210" s="38"/>
      <c r="B210" s="11"/>
      <c r="C210" s="12"/>
      <c r="D210" s="11"/>
      <c r="E210" s="11"/>
      <c r="F210" s="40"/>
      <c r="J210" s="23"/>
    </row>
    <row r="211" spans="1:10">
      <c r="A211" s="38"/>
      <c r="B211" s="11"/>
      <c r="C211" s="12"/>
      <c r="D211" s="11"/>
      <c r="E211" s="11"/>
      <c r="F211" s="40"/>
      <c r="J211" s="23"/>
    </row>
    <row r="212" spans="1:10">
      <c r="A212" s="38"/>
      <c r="B212" s="11"/>
      <c r="C212" s="12"/>
      <c r="D212" s="11"/>
      <c r="E212" s="11"/>
      <c r="F212" s="40"/>
      <c r="J212" s="23"/>
    </row>
    <row r="213" spans="1:10">
      <c r="A213" s="38"/>
      <c r="B213" s="11"/>
      <c r="C213" s="12"/>
      <c r="D213" s="11"/>
      <c r="E213" s="11"/>
      <c r="F213" s="40"/>
      <c r="J213" s="23"/>
    </row>
    <row r="214" spans="1:10">
      <c r="A214" s="38"/>
      <c r="B214" s="11"/>
      <c r="C214" s="12"/>
      <c r="D214" s="11"/>
      <c r="E214" s="11"/>
      <c r="F214" s="40"/>
      <c r="J214" s="23"/>
    </row>
    <row r="215" spans="1:10">
      <c r="A215" s="38"/>
      <c r="B215" s="11"/>
      <c r="C215" s="12"/>
      <c r="D215" s="11"/>
      <c r="E215" s="11"/>
      <c r="F215" s="40"/>
      <c r="J215" s="23"/>
    </row>
    <row r="216" spans="1:10">
      <c r="A216" s="38"/>
      <c r="B216" s="11"/>
      <c r="C216" s="12"/>
      <c r="D216" s="11"/>
      <c r="E216" s="11"/>
      <c r="F216" s="40"/>
      <c r="J216" s="23"/>
    </row>
    <row r="217" spans="1:10">
      <c r="A217" s="38"/>
      <c r="B217" s="11"/>
      <c r="C217" s="12"/>
      <c r="D217" s="11"/>
      <c r="E217" s="11"/>
      <c r="F217" s="40"/>
      <c r="J217" s="23"/>
    </row>
    <row r="218" spans="1:10">
      <c r="A218" s="38"/>
      <c r="B218" s="11"/>
      <c r="C218" s="12"/>
      <c r="D218" s="11"/>
      <c r="E218" s="11"/>
      <c r="F218" s="40"/>
      <c r="J218" s="23"/>
    </row>
    <row r="219" spans="1:10">
      <c r="A219" s="38"/>
      <c r="B219" s="11"/>
      <c r="C219" s="12"/>
      <c r="D219" s="11"/>
      <c r="E219" s="11"/>
      <c r="F219" s="40"/>
      <c r="J219" s="23"/>
    </row>
    <row r="220" spans="1:10">
      <c r="A220" s="38"/>
      <c r="B220" s="11"/>
      <c r="C220" s="12"/>
      <c r="D220" s="11"/>
      <c r="E220" s="11"/>
      <c r="F220" s="40"/>
      <c r="J220" s="23"/>
    </row>
    <row r="221" spans="1:10">
      <c r="A221" s="38"/>
      <c r="B221" s="11"/>
      <c r="C221" s="12"/>
      <c r="D221" s="11"/>
      <c r="E221" s="11"/>
      <c r="F221" s="40"/>
      <c r="J221" s="23"/>
    </row>
    <row r="222" spans="1:10">
      <c r="A222" s="38"/>
      <c r="B222" s="11"/>
      <c r="C222" s="12"/>
      <c r="D222" s="11"/>
      <c r="E222" s="11"/>
      <c r="F222" s="40"/>
      <c r="J222" s="23"/>
    </row>
    <row r="223" spans="1:10">
      <c r="A223" s="38"/>
      <c r="B223" s="11"/>
      <c r="C223" s="12"/>
      <c r="D223" s="11"/>
      <c r="E223" s="11"/>
      <c r="F223" s="40"/>
      <c r="J223" s="23"/>
    </row>
    <row r="224" spans="1:10">
      <c r="A224" s="38"/>
      <c r="B224" s="11"/>
      <c r="C224" s="12"/>
      <c r="D224" s="11"/>
      <c r="E224" s="11"/>
      <c r="F224" s="40"/>
      <c r="J224" s="23"/>
    </row>
    <row r="225" spans="1:10">
      <c r="A225" s="38"/>
      <c r="B225" s="11"/>
      <c r="C225" s="12"/>
      <c r="D225" s="11"/>
      <c r="E225" s="11"/>
      <c r="F225" s="40"/>
      <c r="J225" s="23"/>
    </row>
    <row r="226" spans="1:10">
      <c r="A226" s="38"/>
      <c r="B226" s="11"/>
      <c r="C226" s="12"/>
      <c r="D226" s="11"/>
      <c r="E226" s="11"/>
      <c r="F226" s="40"/>
      <c r="J226" s="23"/>
    </row>
    <row r="227" spans="1:10">
      <c r="A227" s="38"/>
      <c r="B227" s="11"/>
      <c r="C227" s="12"/>
      <c r="D227" s="11"/>
      <c r="E227" s="11"/>
      <c r="F227" s="40"/>
      <c r="J227" s="23"/>
    </row>
    <row r="228" spans="1:10">
      <c r="A228" s="38"/>
      <c r="B228" s="11"/>
      <c r="C228" s="12"/>
      <c r="D228" s="11"/>
      <c r="E228" s="11"/>
      <c r="F228" s="40"/>
      <c r="J228" s="23"/>
    </row>
    <row r="229" spans="1:10">
      <c r="A229" s="38"/>
      <c r="B229" s="11"/>
      <c r="C229" s="12"/>
      <c r="D229" s="11"/>
      <c r="E229" s="11"/>
      <c r="F229" s="40"/>
      <c r="J229" s="23"/>
    </row>
    <row r="230" spans="1:10">
      <c r="A230" s="38"/>
      <c r="B230" s="11"/>
      <c r="C230" s="12"/>
      <c r="D230" s="11"/>
      <c r="E230" s="11"/>
      <c r="F230" s="40"/>
      <c r="J230" s="23"/>
    </row>
    <row r="231" spans="1:10">
      <c r="A231" s="38"/>
      <c r="B231" s="11"/>
      <c r="C231" s="12"/>
      <c r="D231" s="11"/>
      <c r="E231" s="11"/>
      <c r="F231" s="40"/>
      <c r="J231" s="23"/>
    </row>
    <row r="232" spans="1:10">
      <c r="A232" s="38"/>
      <c r="B232" s="11"/>
      <c r="C232" s="12"/>
      <c r="D232" s="11"/>
      <c r="E232" s="11"/>
      <c r="F232" s="40"/>
      <c r="J232" s="23"/>
    </row>
    <row r="233" spans="1:10">
      <c r="A233" s="38"/>
      <c r="B233" s="11"/>
      <c r="C233" s="12"/>
      <c r="D233" s="11"/>
      <c r="E233" s="11"/>
      <c r="F233" s="40"/>
      <c r="J233" s="23"/>
    </row>
    <row r="234" spans="1:10">
      <c r="A234" s="38"/>
      <c r="B234" s="11"/>
      <c r="C234" s="12"/>
      <c r="D234" s="11"/>
      <c r="E234" s="11"/>
      <c r="F234" s="40"/>
      <c r="J234" s="23"/>
    </row>
    <row r="235" spans="1:10">
      <c r="A235" s="38"/>
      <c r="B235" s="11"/>
      <c r="C235" s="12"/>
      <c r="D235" s="11"/>
      <c r="E235" s="11"/>
      <c r="F235" s="40"/>
      <c r="J235" s="23"/>
    </row>
    <row r="236" spans="1:10">
      <c r="A236" s="38"/>
      <c r="B236" s="11"/>
      <c r="C236" s="12"/>
      <c r="D236" s="11"/>
      <c r="E236" s="11"/>
      <c r="F236" s="40"/>
      <c r="J236" s="23"/>
    </row>
    <row r="237" spans="1:10">
      <c r="A237" s="38"/>
      <c r="B237" s="11"/>
      <c r="C237" s="12"/>
      <c r="D237" s="11"/>
      <c r="E237" s="11"/>
      <c r="F237" s="40"/>
      <c r="J237" s="23"/>
    </row>
    <row r="238" spans="1:10">
      <c r="A238" s="38"/>
      <c r="B238" s="11"/>
      <c r="C238" s="12"/>
      <c r="D238" s="11"/>
      <c r="E238" s="11"/>
      <c r="F238" s="40"/>
      <c r="J238" s="23"/>
    </row>
    <row r="239" spans="1:10">
      <c r="A239" s="38"/>
      <c r="B239" s="11"/>
      <c r="C239" s="12"/>
      <c r="D239" s="11"/>
      <c r="E239" s="11"/>
      <c r="F239" s="40"/>
      <c r="J239" s="23"/>
    </row>
    <row r="240" spans="1:10">
      <c r="A240" s="38"/>
      <c r="B240" s="11"/>
      <c r="C240" s="12"/>
      <c r="D240" s="11"/>
      <c r="E240" s="11"/>
      <c r="F240" s="40"/>
      <c r="J240" s="23"/>
    </row>
    <row r="241" spans="1:10">
      <c r="A241" s="38"/>
      <c r="B241" s="11"/>
      <c r="C241" s="12"/>
      <c r="D241" s="11"/>
      <c r="E241" s="11"/>
      <c r="F241" s="40"/>
      <c r="J241" s="23"/>
    </row>
    <row r="242" spans="1:10">
      <c r="A242" s="38"/>
      <c r="B242" s="11"/>
      <c r="C242" s="12"/>
      <c r="D242" s="11"/>
      <c r="E242" s="11"/>
      <c r="F242" s="40"/>
      <c r="J242" s="23"/>
    </row>
    <row r="243" spans="1:10">
      <c r="A243" s="38"/>
      <c r="B243" s="11"/>
      <c r="C243" s="12"/>
      <c r="D243" s="11"/>
      <c r="E243" s="11"/>
      <c r="F243" s="40"/>
      <c r="J243" s="23"/>
    </row>
    <row r="244" spans="1:10">
      <c r="A244" s="38"/>
      <c r="B244" s="11"/>
      <c r="C244" s="12"/>
      <c r="D244" s="11"/>
      <c r="E244" s="11"/>
      <c r="F244" s="40"/>
      <c r="J244" s="23"/>
    </row>
    <row r="245" spans="1:10">
      <c r="A245" s="38"/>
      <c r="B245" s="11"/>
      <c r="C245" s="12"/>
      <c r="D245" s="11"/>
      <c r="E245" s="11"/>
      <c r="F245" s="40"/>
      <c r="J245" s="23"/>
    </row>
    <row r="246" spans="1:10">
      <c r="A246" s="38"/>
      <c r="B246" s="11"/>
      <c r="C246" s="12"/>
      <c r="D246" s="11"/>
      <c r="E246" s="11"/>
      <c r="F246" s="40"/>
      <c r="J246" s="23"/>
    </row>
    <row r="247" spans="1:10">
      <c r="A247" s="38"/>
      <c r="B247" s="11"/>
      <c r="C247" s="12"/>
      <c r="D247" s="11"/>
      <c r="E247" s="11"/>
      <c r="F247" s="40"/>
      <c r="J247" s="23"/>
    </row>
    <row r="248" spans="1:10">
      <c r="A248" s="38"/>
      <c r="B248" s="11"/>
      <c r="C248" s="12"/>
      <c r="D248" s="11"/>
      <c r="E248" s="11"/>
      <c r="F248" s="40"/>
      <c r="J248" s="23"/>
    </row>
    <row r="249" spans="1:10">
      <c r="A249" s="38"/>
      <c r="B249" s="11"/>
      <c r="C249" s="12"/>
      <c r="D249" s="11"/>
      <c r="E249" s="11"/>
      <c r="F249" s="40"/>
      <c r="J249" s="23"/>
    </row>
    <row r="250" spans="1:10">
      <c r="A250" s="38"/>
      <c r="B250" s="11"/>
      <c r="C250" s="12"/>
      <c r="D250" s="11"/>
      <c r="E250" s="11"/>
      <c r="F250" s="40"/>
      <c r="J250" s="23"/>
    </row>
    <row r="251" spans="1:10">
      <c r="A251" s="38"/>
      <c r="B251" s="11"/>
      <c r="C251" s="12"/>
      <c r="D251" s="11"/>
      <c r="E251" s="11"/>
      <c r="F251" s="40"/>
      <c r="J251" s="23"/>
    </row>
    <row r="252" spans="1:10">
      <c r="A252" s="38"/>
      <c r="B252" s="11"/>
      <c r="C252" s="12"/>
      <c r="D252" s="11"/>
      <c r="E252" s="11"/>
      <c r="F252" s="40"/>
      <c r="J252" s="23"/>
    </row>
    <row r="253" spans="1:10">
      <c r="A253" s="38"/>
      <c r="B253" s="11"/>
      <c r="C253" s="12"/>
      <c r="D253" s="11"/>
      <c r="E253" s="11"/>
      <c r="F253" s="40"/>
      <c r="J253" s="23"/>
    </row>
    <row r="254" spans="1:10">
      <c r="A254" s="38"/>
      <c r="B254" s="11"/>
      <c r="C254" s="12"/>
      <c r="D254" s="11"/>
      <c r="E254" s="11"/>
      <c r="F254" s="40"/>
      <c r="J254" s="23"/>
    </row>
    <row r="255" spans="1:10">
      <c r="A255" s="38"/>
      <c r="B255" s="11"/>
      <c r="C255" s="12"/>
      <c r="D255" s="11"/>
      <c r="E255" s="11"/>
      <c r="F255" s="40"/>
      <c r="J255" s="23"/>
    </row>
    <row r="256" spans="1:10">
      <c r="A256" s="38"/>
      <c r="B256" s="11"/>
      <c r="C256" s="12"/>
      <c r="D256" s="11"/>
      <c r="E256" s="11"/>
      <c r="F256" s="40"/>
      <c r="J256" s="23"/>
    </row>
    <row r="257" spans="1:10">
      <c r="A257" s="38"/>
      <c r="B257" s="11"/>
      <c r="C257" s="12"/>
      <c r="D257" s="11"/>
      <c r="E257" s="11"/>
      <c r="F257" s="40"/>
      <c r="J257" s="23"/>
    </row>
    <row r="258" spans="1:10">
      <c r="A258" s="38"/>
      <c r="B258" s="11"/>
      <c r="C258" s="12"/>
      <c r="D258" s="11"/>
      <c r="E258" s="11"/>
      <c r="F258" s="40"/>
      <c r="J258" s="23"/>
    </row>
    <row r="259" spans="1:10">
      <c r="A259" s="38"/>
      <c r="B259" s="11"/>
      <c r="C259" s="12"/>
      <c r="D259" s="11"/>
      <c r="E259" s="11"/>
      <c r="F259" s="40"/>
      <c r="J259" s="23"/>
    </row>
    <row r="260" spans="1:10">
      <c r="A260" s="38"/>
      <c r="B260" s="11"/>
      <c r="C260" s="12"/>
      <c r="D260" s="11"/>
      <c r="E260" s="11"/>
      <c r="F260" s="40"/>
      <c r="J260" s="23"/>
    </row>
    <row r="261" spans="1:10">
      <c r="A261" s="38"/>
      <c r="B261" s="11"/>
      <c r="C261" s="12"/>
      <c r="D261" s="11"/>
      <c r="E261" s="11"/>
      <c r="F261" s="40"/>
      <c r="J261" s="23"/>
    </row>
    <row r="262" spans="1:10">
      <c r="A262" s="38"/>
      <c r="B262" s="11"/>
      <c r="C262" s="12"/>
      <c r="D262" s="11"/>
      <c r="E262" s="11"/>
      <c r="F262" s="40"/>
      <c r="J262" s="23"/>
    </row>
    <row r="263" spans="1:10">
      <c r="A263" s="38"/>
      <c r="B263" s="11"/>
      <c r="C263" s="12"/>
      <c r="D263" s="11"/>
      <c r="E263" s="11"/>
      <c r="F263" s="40"/>
      <c r="J263" s="23"/>
    </row>
    <row r="264" spans="1:10">
      <c r="A264" s="38"/>
      <c r="B264" s="11"/>
      <c r="C264" s="12"/>
      <c r="D264" s="11"/>
      <c r="E264" s="11"/>
      <c r="F264" s="40"/>
      <c r="J264" s="23"/>
    </row>
    <row r="265" spans="1:10">
      <c r="A265" s="38"/>
      <c r="B265" s="11"/>
      <c r="C265" s="12"/>
      <c r="D265" s="11"/>
      <c r="E265" s="11"/>
      <c r="F265" s="40"/>
      <c r="J265" s="23"/>
    </row>
    <row r="266" spans="1:10">
      <c r="A266" s="38"/>
      <c r="B266" s="11"/>
      <c r="C266" s="12"/>
      <c r="D266" s="11"/>
      <c r="E266" s="11"/>
      <c r="F266" s="40"/>
      <c r="J266" s="23"/>
    </row>
    <row r="267" spans="1:10">
      <c r="A267" s="38"/>
      <c r="B267" s="11"/>
      <c r="C267" s="12"/>
      <c r="D267" s="11"/>
      <c r="E267" s="11"/>
      <c r="F267" s="40"/>
      <c r="J267" s="23"/>
    </row>
    <row r="268" spans="1:10">
      <c r="A268" s="38"/>
      <c r="B268" s="11"/>
      <c r="C268" s="12"/>
      <c r="D268" s="11"/>
      <c r="E268" s="11"/>
      <c r="F268" s="40"/>
      <c r="J268" s="23"/>
    </row>
    <row r="269" spans="1:10">
      <c r="A269" s="38"/>
      <c r="B269" s="11"/>
      <c r="C269" s="12"/>
      <c r="D269" s="11"/>
      <c r="E269" s="11"/>
      <c r="F269" s="40"/>
      <c r="J269" s="23"/>
    </row>
    <row r="270" spans="1:10">
      <c r="A270" s="38"/>
      <c r="B270" s="11"/>
      <c r="C270" s="12"/>
      <c r="D270" s="11"/>
      <c r="E270" s="11"/>
      <c r="F270" s="40"/>
      <c r="J270" s="23"/>
    </row>
    <row r="271" spans="1:10">
      <c r="A271" s="38"/>
      <c r="B271" s="11"/>
      <c r="C271" s="12"/>
      <c r="D271" s="11"/>
      <c r="E271" s="11"/>
      <c r="F271" s="40"/>
      <c r="J271" s="23"/>
    </row>
    <row r="272" spans="1:10">
      <c r="A272" s="38"/>
      <c r="B272" s="11"/>
      <c r="C272" s="12"/>
      <c r="D272" s="11"/>
      <c r="E272" s="11"/>
      <c r="F272" s="40"/>
      <c r="J272" s="23"/>
    </row>
    <row r="273" spans="1:10">
      <c r="A273" s="38"/>
      <c r="B273" s="11"/>
      <c r="C273" s="12"/>
      <c r="D273" s="11"/>
      <c r="E273" s="11"/>
      <c r="F273" s="40"/>
      <c r="J273" s="23"/>
    </row>
    <row r="274" spans="1:10">
      <c r="A274" s="38"/>
      <c r="B274" s="11"/>
      <c r="C274" s="12"/>
      <c r="D274" s="11"/>
      <c r="E274" s="11"/>
      <c r="F274" s="40"/>
      <c r="J274" s="23"/>
    </row>
    <row r="275" spans="1:10">
      <c r="A275" s="38"/>
      <c r="B275" s="11"/>
      <c r="C275" s="12"/>
      <c r="D275" s="11"/>
      <c r="E275" s="11"/>
      <c r="F275" s="40"/>
      <c r="J275" s="23"/>
    </row>
    <row r="276" spans="1:10">
      <c r="A276" s="38"/>
      <c r="B276" s="11"/>
      <c r="C276" s="12"/>
      <c r="D276" s="11"/>
      <c r="E276" s="11"/>
      <c r="F276" s="40"/>
      <c r="J276" s="23"/>
    </row>
    <row r="277" spans="1:10">
      <c r="A277" s="38"/>
      <c r="B277" s="11"/>
      <c r="C277" s="12"/>
      <c r="D277" s="11"/>
      <c r="E277" s="11"/>
      <c r="F277" s="40"/>
      <c r="J277" s="23"/>
    </row>
    <row r="278" spans="1:10">
      <c r="A278" s="38"/>
      <c r="B278" s="11"/>
      <c r="C278" s="12"/>
      <c r="D278" s="11"/>
      <c r="E278" s="11"/>
      <c r="F278" s="40"/>
      <c r="J278" s="23"/>
    </row>
    <row r="279" spans="1:10">
      <c r="A279" s="38"/>
      <c r="B279" s="11"/>
      <c r="C279" s="12"/>
      <c r="D279" s="11"/>
      <c r="E279" s="11"/>
      <c r="F279" s="40"/>
      <c r="J279" s="23"/>
    </row>
    <row r="280" spans="1:10">
      <c r="A280" s="38"/>
      <c r="B280" s="11"/>
      <c r="C280" s="12"/>
      <c r="D280" s="11"/>
      <c r="E280" s="11"/>
      <c r="F280" s="40"/>
      <c r="J280" s="23"/>
    </row>
    <row r="281" spans="1:10">
      <c r="A281" s="38"/>
      <c r="B281" s="11"/>
      <c r="C281" s="12"/>
      <c r="D281" s="11"/>
      <c r="E281" s="11"/>
      <c r="F281" s="40"/>
      <c r="J281" s="23"/>
    </row>
    <row r="282" spans="1:10">
      <c r="A282" s="38"/>
      <c r="B282" s="11"/>
      <c r="C282" s="12"/>
      <c r="D282" s="11"/>
      <c r="E282" s="11"/>
      <c r="F282" s="40"/>
      <c r="J282" s="23"/>
    </row>
    <row r="283" spans="1:10">
      <c r="A283" s="38"/>
      <c r="B283" s="11"/>
      <c r="C283" s="12"/>
      <c r="D283" s="11"/>
      <c r="E283" s="11"/>
      <c r="F283" s="40"/>
      <c r="J283" s="23"/>
    </row>
    <row r="284" spans="1:10">
      <c r="A284" s="38"/>
      <c r="B284" s="11"/>
      <c r="C284" s="12"/>
      <c r="D284" s="11"/>
      <c r="E284" s="11"/>
      <c r="F284" s="40"/>
      <c r="J284" s="23"/>
    </row>
    <row r="285" spans="1:10">
      <c r="A285" s="38"/>
      <c r="B285" s="11"/>
      <c r="C285" s="12"/>
      <c r="D285" s="11"/>
      <c r="E285" s="11"/>
      <c r="F285" s="40"/>
      <c r="J285" s="23"/>
    </row>
    <row r="286" spans="1:10">
      <c r="A286" s="38"/>
      <c r="B286" s="11"/>
      <c r="C286" s="12"/>
      <c r="D286" s="11"/>
      <c r="E286" s="11"/>
      <c r="F286" s="40"/>
      <c r="J286" s="23"/>
    </row>
    <row r="287" spans="1:10">
      <c r="A287" s="38"/>
      <c r="B287" s="11"/>
      <c r="C287" s="12"/>
      <c r="D287" s="11"/>
      <c r="E287" s="11"/>
      <c r="F287" s="40"/>
      <c r="J287" s="23"/>
    </row>
    <row r="288" spans="1:10">
      <c r="A288" s="38"/>
      <c r="B288" s="11"/>
      <c r="C288" s="12"/>
      <c r="D288" s="11"/>
      <c r="E288" s="11"/>
      <c r="F288" s="40"/>
      <c r="J288" s="23"/>
    </row>
    <row r="289" spans="1:10">
      <c r="A289" s="38"/>
      <c r="B289" s="11"/>
      <c r="C289" s="12"/>
      <c r="D289" s="11"/>
      <c r="E289" s="11"/>
      <c r="F289" s="40"/>
      <c r="J289" s="23"/>
    </row>
    <row r="290" spans="1:10">
      <c r="A290" s="38"/>
      <c r="B290" s="11"/>
      <c r="C290" s="12"/>
      <c r="D290" s="11"/>
      <c r="E290" s="11"/>
      <c r="F290" s="40"/>
      <c r="J290" s="23"/>
    </row>
    <row r="291" spans="1:10">
      <c r="A291" s="38"/>
      <c r="B291" s="11"/>
      <c r="C291" s="12"/>
      <c r="D291" s="11"/>
      <c r="E291" s="11"/>
      <c r="F291" s="40"/>
      <c r="J291" s="23"/>
    </row>
    <row r="292" spans="1:10">
      <c r="A292" s="38"/>
      <c r="B292" s="11"/>
      <c r="C292" s="12"/>
      <c r="D292" s="11"/>
      <c r="E292" s="11"/>
      <c r="F292" s="40"/>
      <c r="J292" s="23"/>
    </row>
    <row r="293" spans="1:10">
      <c r="A293" s="38"/>
      <c r="B293" s="11"/>
      <c r="C293" s="12"/>
      <c r="D293" s="11"/>
      <c r="E293" s="11"/>
      <c r="F293" s="40"/>
      <c r="J293" s="23"/>
    </row>
    <row r="294" spans="1:10">
      <c r="A294" s="38"/>
      <c r="B294" s="11"/>
      <c r="C294" s="12"/>
      <c r="D294" s="11"/>
      <c r="E294" s="11"/>
      <c r="F294" s="40"/>
      <c r="J294" s="23"/>
    </row>
    <row r="295" spans="1:10">
      <c r="A295" s="38"/>
      <c r="B295" s="11"/>
      <c r="C295" s="12"/>
      <c r="D295" s="11"/>
      <c r="E295" s="11"/>
      <c r="F295" s="40"/>
      <c r="J295" s="23"/>
    </row>
    <row r="296" spans="1:10">
      <c r="A296" s="38"/>
      <c r="B296" s="11"/>
      <c r="C296" s="12"/>
      <c r="D296" s="11"/>
      <c r="E296" s="11"/>
      <c r="F296" s="40"/>
      <c r="J296" s="23"/>
    </row>
    <row r="297" spans="1:10">
      <c r="A297" s="38"/>
      <c r="B297" s="11"/>
      <c r="C297" s="12"/>
      <c r="D297" s="11"/>
      <c r="E297" s="11"/>
      <c r="F297" s="40"/>
      <c r="J297" s="23"/>
    </row>
    <row r="298" spans="1:10">
      <c r="A298" s="38"/>
      <c r="B298" s="11"/>
      <c r="C298" s="12"/>
      <c r="D298" s="11"/>
      <c r="E298" s="11"/>
      <c r="F298" s="40"/>
      <c r="J298" s="23"/>
    </row>
    <row r="299" spans="1:10">
      <c r="A299" s="38"/>
      <c r="B299" s="11"/>
      <c r="C299" s="12"/>
      <c r="D299" s="11"/>
      <c r="E299" s="11"/>
      <c r="F299" s="40"/>
      <c r="J299" s="23"/>
    </row>
    <row r="300" spans="1:10">
      <c r="A300" s="38"/>
      <c r="B300" s="11"/>
      <c r="C300" s="12"/>
      <c r="D300" s="11"/>
      <c r="E300" s="11"/>
      <c r="F300" s="40"/>
      <c r="J300" s="23"/>
    </row>
    <row r="301" spans="1:10">
      <c r="A301" s="38"/>
      <c r="B301" s="11"/>
      <c r="C301" s="12"/>
      <c r="D301" s="11"/>
      <c r="E301" s="11"/>
      <c r="F301" s="40"/>
      <c r="J301" s="23"/>
    </row>
    <row r="302" spans="1:10">
      <c r="A302" s="38"/>
      <c r="B302" s="11"/>
      <c r="C302" s="12"/>
      <c r="D302" s="11"/>
      <c r="E302" s="11"/>
      <c r="F302" s="40"/>
      <c r="J302" s="23"/>
    </row>
    <row r="303" spans="1:10">
      <c r="A303" s="38"/>
      <c r="B303" s="11"/>
      <c r="C303" s="12"/>
      <c r="D303" s="11"/>
      <c r="E303" s="11"/>
      <c r="F303" s="40"/>
      <c r="J303" s="23"/>
    </row>
    <row r="304" spans="1:10">
      <c r="A304" s="38"/>
      <c r="B304" s="11"/>
      <c r="C304" s="12"/>
      <c r="D304" s="11"/>
      <c r="E304" s="11"/>
      <c r="F304" s="40"/>
      <c r="J304" s="23"/>
    </row>
    <row r="305" spans="1:10">
      <c r="A305" s="38"/>
      <c r="B305" s="11"/>
      <c r="C305" s="12"/>
      <c r="D305" s="11"/>
      <c r="E305" s="11"/>
      <c r="F305" s="40"/>
      <c r="J305" s="23"/>
    </row>
    <row r="306" spans="1:10">
      <c r="A306" s="38"/>
      <c r="B306" s="11"/>
      <c r="C306" s="12"/>
      <c r="D306" s="11"/>
      <c r="E306" s="11"/>
      <c r="F306" s="40"/>
      <c r="J306" s="23"/>
    </row>
    <row r="307" spans="1:10">
      <c r="A307" s="38"/>
      <c r="B307" s="11"/>
      <c r="C307" s="12"/>
      <c r="D307" s="11"/>
      <c r="E307" s="11"/>
      <c r="F307" s="40"/>
      <c r="J307" s="23"/>
    </row>
    <row r="308" spans="1:10">
      <c r="A308" s="38"/>
      <c r="B308" s="11"/>
      <c r="C308" s="12"/>
      <c r="D308" s="11"/>
      <c r="E308" s="11"/>
      <c r="F308" s="40"/>
      <c r="J308" s="23"/>
    </row>
    <row r="309" spans="1:10">
      <c r="A309" s="38"/>
      <c r="B309" s="11"/>
      <c r="C309" s="12"/>
      <c r="D309" s="11"/>
      <c r="E309" s="11"/>
      <c r="F309" s="40"/>
      <c r="J309" s="23"/>
    </row>
    <row r="310" spans="1:10">
      <c r="A310" s="38"/>
      <c r="B310" s="11"/>
      <c r="C310" s="12"/>
      <c r="D310" s="11"/>
      <c r="E310" s="11"/>
      <c r="F310" s="40"/>
      <c r="J310" s="23"/>
    </row>
    <row r="311" spans="1:10">
      <c r="A311" s="38"/>
      <c r="B311" s="11"/>
      <c r="C311" s="12"/>
      <c r="D311" s="11"/>
      <c r="E311" s="11"/>
      <c r="F311" s="40"/>
      <c r="J311" s="23"/>
    </row>
    <row r="312" spans="1:10">
      <c r="A312" s="38"/>
      <c r="B312" s="11"/>
      <c r="C312" s="12"/>
      <c r="D312" s="11"/>
      <c r="E312" s="11"/>
      <c r="F312" s="40"/>
      <c r="J312" s="23"/>
    </row>
    <row r="313" spans="1:10">
      <c r="A313" s="38"/>
      <c r="B313" s="11"/>
      <c r="C313" s="12"/>
      <c r="D313" s="11"/>
      <c r="E313" s="11"/>
      <c r="F313" s="40"/>
      <c r="J313" s="23"/>
    </row>
    <row r="314" spans="1:10">
      <c r="A314" s="38"/>
      <c r="B314" s="11"/>
      <c r="C314" s="12"/>
      <c r="D314" s="11"/>
      <c r="E314" s="11"/>
      <c r="F314" s="40"/>
      <c r="J314" s="23"/>
    </row>
    <row r="315" spans="1:10">
      <c r="A315" s="38"/>
      <c r="B315" s="11"/>
      <c r="C315" s="12"/>
      <c r="D315" s="11"/>
      <c r="E315" s="11"/>
      <c r="F315" s="40"/>
      <c r="J315" s="23"/>
    </row>
    <row r="316" spans="1:10">
      <c r="A316" s="38"/>
      <c r="B316" s="11"/>
      <c r="C316" s="12"/>
      <c r="D316" s="11"/>
      <c r="E316" s="11"/>
      <c r="F316" s="40"/>
      <c r="J316" s="23"/>
    </row>
    <row r="317" spans="1:10">
      <c r="A317" s="38"/>
      <c r="B317" s="11"/>
      <c r="C317" s="12"/>
      <c r="D317" s="11"/>
      <c r="E317" s="11"/>
      <c r="F317" s="40"/>
      <c r="J317" s="23"/>
    </row>
    <row r="318" spans="1:10">
      <c r="A318" s="38"/>
      <c r="B318" s="11"/>
      <c r="C318" s="12"/>
      <c r="D318" s="11"/>
      <c r="E318" s="11"/>
      <c r="F318" s="40"/>
      <c r="J318" s="23"/>
    </row>
    <row r="319" spans="1:10">
      <c r="A319" s="38"/>
      <c r="B319" s="11"/>
      <c r="C319" s="12"/>
      <c r="D319" s="11"/>
      <c r="E319" s="11"/>
      <c r="F319" s="40"/>
      <c r="J319" s="23"/>
    </row>
    <row r="320" spans="1:10">
      <c r="A320" s="38"/>
      <c r="B320" s="11"/>
      <c r="C320" s="12"/>
      <c r="D320" s="11"/>
      <c r="E320" s="11"/>
      <c r="F320" s="40"/>
      <c r="J320" s="23"/>
    </row>
    <row r="321" spans="1:10">
      <c r="A321" s="38"/>
      <c r="B321" s="11"/>
      <c r="C321" s="12"/>
      <c r="D321" s="11"/>
      <c r="E321" s="11"/>
      <c r="F321" s="40"/>
      <c r="J321" s="23"/>
    </row>
    <row r="322" spans="1:10">
      <c r="A322" s="38"/>
      <c r="B322" s="11"/>
      <c r="C322" s="12"/>
      <c r="D322" s="11"/>
      <c r="E322" s="11"/>
      <c r="F322" s="40"/>
      <c r="J322" s="23"/>
    </row>
    <row r="323" spans="1:10">
      <c r="A323" s="38"/>
      <c r="B323" s="11"/>
      <c r="C323" s="12"/>
      <c r="D323" s="11"/>
      <c r="E323" s="11"/>
      <c r="F323" s="40"/>
      <c r="J323" s="23"/>
    </row>
    <row r="324" spans="1:10">
      <c r="A324" s="38"/>
      <c r="B324" s="11"/>
      <c r="C324" s="12"/>
      <c r="D324" s="11"/>
      <c r="E324" s="11"/>
      <c r="F324" s="40"/>
      <c r="J324" s="23"/>
    </row>
    <row r="325" spans="1:10">
      <c r="A325" s="38"/>
      <c r="B325" s="11"/>
      <c r="C325" s="12"/>
      <c r="D325" s="11"/>
      <c r="E325" s="11"/>
      <c r="F325" s="40"/>
      <c r="J325" s="23"/>
    </row>
    <row r="326" spans="1:10">
      <c r="A326" s="38"/>
      <c r="B326" s="11"/>
      <c r="C326" s="12"/>
      <c r="D326" s="11"/>
      <c r="E326" s="11"/>
      <c r="F326" s="40"/>
      <c r="J326" s="23"/>
    </row>
    <row r="327" spans="1:10">
      <c r="A327" s="38"/>
      <c r="B327" s="11"/>
      <c r="C327" s="12"/>
      <c r="D327" s="11"/>
      <c r="E327" s="11"/>
      <c r="F327" s="40"/>
      <c r="J327" s="23"/>
    </row>
    <row r="328" spans="1:10">
      <c r="A328" s="38"/>
      <c r="B328" s="11"/>
      <c r="C328" s="12"/>
      <c r="D328" s="11"/>
      <c r="E328" s="11"/>
      <c r="F328" s="40"/>
      <c r="J328" s="23"/>
    </row>
    <row r="329" spans="1:10">
      <c r="A329" s="38"/>
      <c r="B329" s="11"/>
      <c r="C329" s="12"/>
      <c r="D329" s="11"/>
      <c r="E329" s="11"/>
      <c r="F329" s="40"/>
      <c r="J329" s="23"/>
    </row>
    <row r="330" spans="1:10">
      <c r="A330" s="38"/>
      <c r="B330" s="11"/>
      <c r="C330" s="12"/>
      <c r="D330" s="11"/>
      <c r="E330" s="11"/>
      <c r="F330" s="40"/>
      <c r="J330" s="23"/>
    </row>
    <row r="331" spans="1:10">
      <c r="A331" s="38"/>
      <c r="B331" s="11"/>
      <c r="C331" s="12"/>
      <c r="D331" s="11"/>
      <c r="E331" s="11"/>
      <c r="F331" s="40"/>
      <c r="J331" s="23"/>
    </row>
    <row r="332" spans="1:10">
      <c r="A332" s="38"/>
      <c r="B332" s="11"/>
      <c r="C332" s="12"/>
      <c r="D332" s="11"/>
      <c r="E332" s="11"/>
      <c r="F332" s="40"/>
      <c r="J332" s="23"/>
    </row>
    <row r="333" spans="1:10">
      <c r="A333" s="38"/>
      <c r="B333" s="11"/>
      <c r="C333" s="12"/>
      <c r="D333" s="11"/>
      <c r="E333" s="11"/>
      <c r="F333" s="40"/>
      <c r="J333" s="23"/>
    </row>
    <row r="334" spans="1:10">
      <c r="A334" s="38"/>
      <c r="B334" s="11"/>
      <c r="C334" s="12"/>
      <c r="D334" s="11"/>
      <c r="E334" s="11"/>
      <c r="F334" s="40"/>
      <c r="J334" s="23"/>
    </row>
    <row r="335" spans="1:10">
      <c r="A335" s="38"/>
      <c r="B335" s="11"/>
      <c r="C335" s="12"/>
      <c r="D335" s="11"/>
      <c r="E335" s="11"/>
      <c r="F335" s="40"/>
      <c r="J335" s="23"/>
    </row>
    <row r="336" spans="1:10">
      <c r="A336" s="38"/>
      <c r="B336" s="11"/>
      <c r="C336" s="12"/>
      <c r="D336" s="11"/>
      <c r="E336" s="11"/>
      <c r="F336" s="40"/>
      <c r="J336" s="23"/>
    </row>
    <row r="337" spans="1:10">
      <c r="A337" s="38"/>
      <c r="B337" s="11"/>
      <c r="C337" s="12"/>
      <c r="D337" s="11"/>
      <c r="E337" s="11"/>
      <c r="F337" s="40"/>
      <c r="J337" s="23"/>
    </row>
    <row r="338" spans="1:10">
      <c r="A338" s="38"/>
      <c r="B338" s="11"/>
      <c r="C338" s="12"/>
      <c r="D338" s="11"/>
      <c r="E338" s="11"/>
      <c r="F338" s="40"/>
      <c r="J338" s="23"/>
    </row>
    <row r="339" spans="1:10">
      <c r="A339" s="38"/>
      <c r="B339" s="11"/>
      <c r="C339" s="12"/>
      <c r="D339" s="11"/>
      <c r="E339" s="11"/>
      <c r="F339" s="40"/>
      <c r="J339" s="23"/>
    </row>
    <row r="340" spans="1:10">
      <c r="A340" s="38"/>
      <c r="B340" s="11"/>
      <c r="C340" s="12"/>
      <c r="D340" s="11"/>
      <c r="E340" s="11"/>
      <c r="F340" s="40"/>
      <c r="J340" s="23"/>
    </row>
    <row r="341" spans="1:10">
      <c r="A341" s="38"/>
      <c r="B341" s="11"/>
      <c r="C341" s="12"/>
      <c r="D341" s="11"/>
      <c r="E341" s="11"/>
      <c r="F341" s="40"/>
      <c r="J341" s="23"/>
    </row>
    <row r="342" spans="1:10">
      <c r="A342" s="38"/>
      <c r="B342" s="11"/>
      <c r="C342" s="12"/>
      <c r="D342" s="11"/>
      <c r="E342" s="11"/>
      <c r="F342" s="40"/>
      <c r="J342" s="23"/>
    </row>
    <row r="343" spans="1:10">
      <c r="A343" s="38"/>
      <c r="B343" s="11"/>
      <c r="C343" s="12"/>
      <c r="D343" s="11"/>
      <c r="E343" s="11"/>
      <c r="F343" s="40"/>
      <c r="J343" s="23"/>
    </row>
    <row r="344" spans="1:10">
      <c r="A344" s="38"/>
      <c r="B344" s="11"/>
      <c r="C344" s="12"/>
      <c r="D344" s="11"/>
      <c r="E344" s="11"/>
      <c r="F344" s="40"/>
      <c r="J344" s="23"/>
    </row>
    <row r="345" spans="1:10">
      <c r="A345" s="38"/>
      <c r="B345" s="11"/>
      <c r="C345" s="12"/>
      <c r="D345" s="11"/>
      <c r="E345" s="11"/>
      <c r="F345" s="40"/>
      <c r="J345" s="23"/>
    </row>
    <row r="346" spans="1:10">
      <c r="A346" s="38"/>
      <c r="B346" s="11"/>
      <c r="C346" s="12"/>
      <c r="D346" s="11"/>
      <c r="E346" s="11"/>
      <c r="F346" s="40"/>
      <c r="J346" s="23"/>
    </row>
    <row r="347" spans="1:10">
      <c r="A347" s="38"/>
      <c r="B347" s="11"/>
      <c r="C347" s="12"/>
      <c r="D347" s="11"/>
      <c r="E347" s="11"/>
      <c r="F347" s="40"/>
      <c r="J347" s="23"/>
    </row>
    <row r="348" spans="1:10">
      <c r="A348" s="38"/>
      <c r="B348" s="11"/>
      <c r="C348" s="12"/>
      <c r="D348" s="11"/>
      <c r="E348" s="11"/>
      <c r="F348" s="40"/>
      <c r="J348" s="23"/>
    </row>
    <row r="349" spans="1:10">
      <c r="A349" s="38"/>
      <c r="B349" s="11"/>
      <c r="C349" s="12"/>
      <c r="D349" s="11"/>
      <c r="E349" s="11"/>
      <c r="F349" s="40"/>
      <c r="J349" s="23"/>
    </row>
    <row r="350" spans="1:10">
      <c r="A350" s="38"/>
      <c r="B350" s="11"/>
      <c r="C350" s="12"/>
      <c r="D350" s="11"/>
      <c r="E350" s="11"/>
      <c r="F350" s="40"/>
      <c r="J350" s="23"/>
    </row>
    <row r="351" spans="1:10">
      <c r="A351" s="38"/>
      <c r="B351" s="11"/>
      <c r="C351" s="12"/>
      <c r="D351" s="11"/>
      <c r="E351" s="11"/>
      <c r="F351" s="40"/>
      <c r="J351" s="23"/>
    </row>
    <row r="352" spans="1:10">
      <c r="A352" s="38"/>
      <c r="B352" s="11"/>
      <c r="C352" s="12"/>
      <c r="D352" s="11"/>
      <c r="E352" s="11"/>
      <c r="F352" s="40"/>
      <c r="J352" s="23"/>
    </row>
    <row r="353" spans="1:10">
      <c r="A353" s="38"/>
      <c r="B353" s="11"/>
      <c r="C353" s="12"/>
      <c r="D353" s="11"/>
      <c r="E353" s="11"/>
      <c r="F353" s="40"/>
      <c r="J353" s="23"/>
    </row>
    <row r="354" spans="1:10">
      <c r="A354" s="38"/>
      <c r="B354" s="11"/>
      <c r="C354" s="12"/>
      <c r="D354" s="11"/>
      <c r="E354" s="11"/>
      <c r="F354" s="40"/>
      <c r="J354" s="23"/>
    </row>
    <row r="355" spans="1:10">
      <c r="A355" s="38"/>
      <c r="B355" s="11"/>
      <c r="C355" s="12"/>
      <c r="D355" s="11"/>
      <c r="E355" s="11"/>
      <c r="F355" s="40"/>
      <c r="J355" s="23"/>
    </row>
    <row r="356" spans="1:10">
      <c r="A356" s="38"/>
      <c r="B356" s="11"/>
      <c r="C356" s="12"/>
      <c r="D356" s="11"/>
      <c r="E356" s="11"/>
      <c r="F356" s="40"/>
      <c r="J356" s="23"/>
    </row>
    <row r="357" spans="1:10">
      <c r="A357" s="38"/>
      <c r="B357" s="11"/>
      <c r="C357" s="12"/>
      <c r="D357" s="11"/>
      <c r="E357" s="11"/>
      <c r="F357" s="40"/>
      <c r="J357" s="23"/>
    </row>
    <row r="358" spans="1:10">
      <c r="A358" s="38"/>
      <c r="B358" s="11"/>
      <c r="C358" s="12"/>
      <c r="D358" s="11"/>
      <c r="E358" s="11"/>
      <c r="F358" s="40"/>
      <c r="J358" s="23"/>
    </row>
    <row r="359" spans="1:10">
      <c r="A359" s="38"/>
      <c r="B359" s="11"/>
      <c r="C359" s="12"/>
      <c r="D359" s="11"/>
      <c r="E359" s="11"/>
      <c r="F359" s="40"/>
      <c r="J359" s="23"/>
    </row>
    <row r="360" spans="1:10">
      <c r="A360" s="38"/>
      <c r="B360" s="11"/>
      <c r="C360" s="12"/>
      <c r="D360" s="11"/>
      <c r="E360" s="11"/>
      <c r="F360" s="40"/>
      <c r="J360" s="23"/>
    </row>
    <row r="361" spans="1:10">
      <c r="A361" s="38"/>
      <c r="B361" s="11"/>
      <c r="C361" s="12"/>
      <c r="D361" s="11"/>
      <c r="E361" s="11"/>
      <c r="F361" s="40"/>
      <c r="J361" s="23"/>
    </row>
    <row r="362" spans="1:10">
      <c r="A362" s="38"/>
      <c r="B362" s="11"/>
      <c r="C362" s="12"/>
      <c r="D362" s="11"/>
      <c r="E362" s="11"/>
      <c r="F362" s="40"/>
      <c r="J362" s="23"/>
    </row>
    <row r="363" spans="1:10">
      <c r="A363" s="38"/>
      <c r="B363" s="11"/>
      <c r="C363" s="12"/>
      <c r="D363" s="11"/>
      <c r="E363" s="11"/>
      <c r="F363" s="40"/>
      <c r="J363" s="23"/>
    </row>
    <row r="364" spans="1:10">
      <c r="A364" s="38"/>
      <c r="B364" s="11"/>
      <c r="C364" s="12"/>
      <c r="D364" s="11"/>
      <c r="E364" s="11"/>
      <c r="F364" s="40"/>
      <c r="J364" s="23"/>
    </row>
    <row r="365" spans="1:10">
      <c r="A365" s="38"/>
      <c r="B365" s="11"/>
      <c r="C365" s="12"/>
      <c r="D365" s="11"/>
      <c r="E365" s="11"/>
      <c r="F365" s="40"/>
      <c r="J365" s="23"/>
    </row>
    <row r="366" spans="1:10">
      <c r="A366" s="38"/>
      <c r="B366" s="11"/>
      <c r="C366" s="12"/>
      <c r="D366" s="11"/>
      <c r="E366" s="11"/>
      <c r="F366" s="40"/>
      <c r="J366" s="23"/>
    </row>
    <row r="367" spans="1:10">
      <c r="A367" s="38"/>
      <c r="B367" s="11"/>
      <c r="C367" s="12"/>
      <c r="D367" s="11"/>
      <c r="E367" s="11"/>
      <c r="F367" s="40"/>
      <c r="J367" s="23"/>
    </row>
    <row r="368" spans="1:10">
      <c r="A368" s="38"/>
      <c r="B368" s="11"/>
      <c r="C368" s="12"/>
      <c r="D368" s="11"/>
      <c r="E368" s="11"/>
      <c r="F368" s="40"/>
      <c r="J368" s="23"/>
    </row>
    <row r="369" spans="1:10">
      <c r="A369" s="38"/>
      <c r="B369" s="11"/>
      <c r="C369" s="12"/>
      <c r="D369" s="11"/>
      <c r="E369" s="11"/>
      <c r="F369" s="40"/>
      <c r="J369" s="23"/>
    </row>
    <row r="370" spans="1:10">
      <c r="A370" s="38"/>
      <c r="B370" s="11"/>
      <c r="C370" s="12"/>
      <c r="D370" s="11"/>
      <c r="E370" s="11"/>
      <c r="F370" s="40"/>
      <c r="J370" s="23"/>
    </row>
    <row r="371" spans="1:10">
      <c r="A371" s="38"/>
      <c r="B371" s="11"/>
      <c r="C371" s="12"/>
      <c r="D371" s="11"/>
      <c r="E371" s="11"/>
      <c r="F371" s="40"/>
      <c r="J371" s="23"/>
    </row>
    <row r="372" spans="1:10">
      <c r="A372" s="38"/>
      <c r="B372" s="11"/>
      <c r="C372" s="12"/>
      <c r="D372" s="11"/>
      <c r="E372" s="11"/>
      <c r="F372" s="40"/>
      <c r="J372" s="23"/>
    </row>
    <row r="373" spans="1:10">
      <c r="A373" s="38"/>
      <c r="B373" s="11"/>
      <c r="C373" s="12"/>
      <c r="D373" s="11"/>
      <c r="E373" s="11"/>
      <c r="F373" s="40"/>
      <c r="J373" s="23"/>
    </row>
    <row r="374" spans="1:10">
      <c r="A374" s="38"/>
      <c r="B374" s="11"/>
      <c r="C374" s="12"/>
      <c r="D374" s="11"/>
      <c r="E374" s="11"/>
      <c r="F374" s="40"/>
      <c r="J374" s="23"/>
    </row>
    <row r="375" spans="1:10">
      <c r="A375" s="38"/>
      <c r="B375" s="11"/>
      <c r="C375" s="12"/>
      <c r="D375" s="11"/>
      <c r="E375" s="11"/>
      <c r="F375" s="40"/>
      <c r="J375" s="23"/>
    </row>
    <row r="376" spans="1:10">
      <c r="A376" s="38"/>
      <c r="B376" s="11"/>
      <c r="C376" s="12"/>
      <c r="D376" s="11"/>
      <c r="E376" s="11"/>
      <c r="F376" s="40"/>
      <c r="J376" s="23"/>
    </row>
    <row r="377" spans="1:10">
      <c r="A377" s="38"/>
      <c r="B377" s="11"/>
      <c r="C377" s="12"/>
      <c r="D377" s="11"/>
      <c r="E377" s="11"/>
      <c r="F377" s="40"/>
      <c r="J377" s="23"/>
    </row>
    <row r="378" spans="1:10">
      <c r="A378" s="38"/>
      <c r="B378" s="11"/>
      <c r="C378" s="12"/>
      <c r="D378" s="11"/>
      <c r="E378" s="11"/>
      <c r="F378" s="40"/>
      <c r="J378" s="23"/>
    </row>
    <row r="379" spans="1:10">
      <c r="A379" s="38"/>
      <c r="B379" s="11"/>
      <c r="C379" s="12"/>
      <c r="D379" s="11"/>
      <c r="E379" s="11"/>
      <c r="F379" s="40"/>
      <c r="J379" s="23"/>
    </row>
    <row r="380" spans="1:10">
      <c r="A380" s="38"/>
      <c r="B380" s="11"/>
      <c r="C380" s="12"/>
      <c r="D380" s="11"/>
      <c r="E380" s="11"/>
      <c r="F380" s="40"/>
      <c r="J380" s="23"/>
    </row>
    <row r="381" spans="1:10">
      <c r="A381" s="38"/>
      <c r="B381" s="11"/>
      <c r="C381" s="12"/>
      <c r="D381" s="11"/>
      <c r="E381" s="11"/>
      <c r="F381" s="40"/>
      <c r="J381" s="23"/>
    </row>
    <row r="382" spans="1:10">
      <c r="A382" s="38"/>
      <c r="B382" s="11"/>
      <c r="C382" s="12"/>
      <c r="D382" s="11"/>
      <c r="E382" s="11"/>
      <c r="F382" s="40"/>
      <c r="J382" s="23"/>
    </row>
    <row r="383" spans="1:10">
      <c r="A383" s="38"/>
      <c r="B383" s="11"/>
      <c r="C383" s="12"/>
      <c r="D383" s="11"/>
      <c r="E383" s="11"/>
      <c r="F383" s="40"/>
      <c r="J383" s="23"/>
    </row>
    <row r="384" spans="1:10">
      <c r="A384" s="38"/>
      <c r="B384" s="11"/>
      <c r="C384" s="12"/>
      <c r="D384" s="11"/>
      <c r="E384" s="11"/>
      <c r="F384" s="40"/>
      <c r="J384" s="23"/>
    </row>
    <row r="385" spans="1:10">
      <c r="A385" s="38"/>
      <c r="B385" s="11"/>
      <c r="C385" s="12"/>
      <c r="D385" s="11"/>
      <c r="E385" s="11"/>
      <c r="F385" s="40"/>
      <c r="J385" s="23"/>
    </row>
    <row r="386" spans="1:10">
      <c r="A386" s="38"/>
      <c r="B386" s="11"/>
      <c r="C386" s="12"/>
      <c r="D386" s="11"/>
      <c r="E386" s="11"/>
      <c r="F386" s="40"/>
      <c r="J386" s="23"/>
    </row>
    <row r="387" spans="1:10">
      <c r="A387" s="38"/>
      <c r="B387" s="11"/>
      <c r="C387" s="12"/>
      <c r="D387" s="11"/>
      <c r="E387" s="11"/>
      <c r="F387" s="40"/>
      <c r="J387" s="23"/>
    </row>
    <row r="388" spans="1:10">
      <c r="A388" s="38"/>
      <c r="B388" s="11"/>
      <c r="C388" s="12"/>
      <c r="D388" s="11"/>
      <c r="E388" s="11"/>
      <c r="F388" s="40"/>
      <c r="J388" s="23"/>
    </row>
    <row r="389" spans="1:10">
      <c r="A389" s="38"/>
      <c r="B389" s="11"/>
      <c r="C389" s="12"/>
      <c r="D389" s="11"/>
      <c r="E389" s="11"/>
      <c r="F389" s="40"/>
      <c r="J389" s="23"/>
    </row>
    <row r="390" spans="1:10">
      <c r="A390" s="38"/>
      <c r="B390" s="11"/>
      <c r="C390" s="12"/>
      <c r="D390" s="11"/>
      <c r="E390" s="11"/>
      <c r="F390" s="40"/>
      <c r="J390" s="23"/>
    </row>
    <row r="391" spans="1:10">
      <c r="A391" s="38"/>
      <c r="B391" s="11"/>
      <c r="C391" s="12"/>
      <c r="D391" s="11"/>
      <c r="E391" s="11"/>
      <c r="F391" s="40"/>
      <c r="J391" s="23"/>
    </row>
    <row r="392" spans="1:10">
      <c r="A392" s="38"/>
      <c r="B392" s="11"/>
      <c r="C392" s="12"/>
      <c r="D392" s="11"/>
      <c r="E392" s="11"/>
      <c r="F392" s="40"/>
      <c r="J392" s="23"/>
    </row>
    <row r="393" spans="1:10">
      <c r="A393" s="38"/>
      <c r="B393" s="11"/>
      <c r="C393" s="12"/>
      <c r="D393" s="11"/>
      <c r="E393" s="11"/>
      <c r="F393" s="40"/>
      <c r="J393" s="23"/>
    </row>
    <row r="394" spans="1:10">
      <c r="A394" s="38"/>
      <c r="B394" s="11"/>
      <c r="C394" s="12"/>
      <c r="D394" s="11"/>
      <c r="E394" s="11"/>
      <c r="F394" s="40"/>
      <c r="J394" s="23"/>
    </row>
    <row r="395" spans="1:10">
      <c r="A395" s="38"/>
      <c r="B395" s="11"/>
      <c r="C395" s="12"/>
      <c r="D395" s="11"/>
      <c r="E395" s="11"/>
      <c r="F395" s="40"/>
      <c r="J395" s="23"/>
    </row>
    <row r="396" spans="1:10">
      <c r="A396" s="38"/>
      <c r="B396" s="11"/>
      <c r="C396" s="12"/>
      <c r="D396" s="11"/>
      <c r="E396" s="11"/>
      <c r="F396" s="40"/>
      <c r="J396" s="23"/>
    </row>
    <row r="397" spans="1:10">
      <c r="A397" s="38"/>
      <c r="B397" s="11"/>
      <c r="C397" s="12"/>
      <c r="D397" s="11"/>
      <c r="E397" s="11"/>
      <c r="F397" s="40"/>
      <c r="J397" s="23"/>
    </row>
    <row r="398" spans="1:10">
      <c r="A398" s="38"/>
      <c r="B398" s="11"/>
      <c r="C398" s="12"/>
      <c r="D398" s="11"/>
      <c r="E398" s="11"/>
      <c r="F398" s="40"/>
      <c r="J398" s="23"/>
    </row>
    <row r="399" spans="1:10">
      <c r="A399" s="38"/>
      <c r="B399" s="11"/>
      <c r="C399" s="12"/>
      <c r="D399" s="11"/>
      <c r="E399" s="11"/>
      <c r="F399" s="40"/>
      <c r="J399" s="23"/>
    </row>
    <row r="400" spans="1:10">
      <c r="A400" s="38"/>
      <c r="B400" s="11"/>
      <c r="C400" s="12"/>
      <c r="D400" s="11"/>
      <c r="E400" s="11"/>
      <c r="F400" s="40"/>
      <c r="J400" s="23"/>
    </row>
    <row r="401" spans="1:10">
      <c r="A401" s="38"/>
      <c r="B401" s="11"/>
      <c r="C401" s="12"/>
      <c r="D401" s="11"/>
      <c r="E401" s="11"/>
      <c r="F401" s="40"/>
      <c r="J401" s="23"/>
    </row>
    <row r="402" spans="1:10">
      <c r="A402" s="38"/>
      <c r="B402" s="11"/>
      <c r="C402" s="12"/>
      <c r="D402" s="11"/>
      <c r="E402" s="11"/>
      <c r="F402" s="40"/>
      <c r="J402" s="23"/>
    </row>
    <row r="403" spans="1:10">
      <c r="A403" s="38"/>
      <c r="B403" s="11"/>
      <c r="C403" s="12"/>
      <c r="D403" s="11"/>
      <c r="E403" s="11"/>
      <c r="F403" s="40"/>
      <c r="J403" s="23"/>
    </row>
    <row r="404" spans="1:10">
      <c r="A404" s="38"/>
      <c r="B404" s="11"/>
      <c r="C404" s="12"/>
      <c r="D404" s="11"/>
      <c r="E404" s="11"/>
      <c r="F404" s="40"/>
      <c r="J404" s="23"/>
    </row>
    <row r="405" spans="1:10">
      <c r="A405" s="38"/>
      <c r="B405" s="11"/>
      <c r="C405" s="12"/>
      <c r="D405" s="11"/>
      <c r="E405" s="11"/>
      <c r="F405" s="40"/>
      <c r="J405" s="23"/>
    </row>
    <row r="406" spans="1:10">
      <c r="A406" s="38"/>
      <c r="B406" s="11"/>
      <c r="C406" s="12"/>
      <c r="D406" s="11"/>
      <c r="E406" s="11"/>
      <c r="F406" s="40"/>
      <c r="J406" s="23"/>
    </row>
    <row r="407" spans="1:10">
      <c r="A407" s="38"/>
      <c r="B407" s="11"/>
      <c r="C407" s="12"/>
      <c r="D407" s="11"/>
      <c r="E407" s="11"/>
      <c r="F407" s="40"/>
      <c r="J407" s="23"/>
    </row>
    <row r="408" spans="1:10">
      <c r="A408" s="38"/>
      <c r="B408" s="11"/>
      <c r="C408" s="12"/>
      <c r="D408" s="11"/>
      <c r="E408" s="11"/>
      <c r="F408" s="40"/>
      <c r="J408" s="23"/>
    </row>
    <row r="409" spans="1:10">
      <c r="A409" s="38"/>
      <c r="B409" s="11"/>
      <c r="C409" s="12"/>
      <c r="D409" s="11"/>
      <c r="E409" s="11"/>
      <c r="F409" s="40"/>
      <c r="J409" s="23"/>
    </row>
    <row r="410" spans="1:10">
      <c r="A410" s="38"/>
      <c r="B410" s="11"/>
      <c r="C410" s="12"/>
      <c r="D410" s="11"/>
      <c r="E410" s="11"/>
      <c r="F410" s="40"/>
      <c r="J410" s="23"/>
    </row>
    <row r="411" spans="1:10">
      <c r="A411" s="38"/>
      <c r="B411" s="11"/>
      <c r="C411" s="12"/>
      <c r="D411" s="11"/>
      <c r="E411" s="11"/>
      <c r="F411" s="40"/>
      <c r="J411" s="23"/>
    </row>
    <row r="412" spans="1:10">
      <c r="A412" s="38"/>
      <c r="B412" s="11"/>
      <c r="C412" s="12"/>
      <c r="D412" s="11"/>
      <c r="E412" s="11"/>
      <c r="F412" s="40"/>
      <c r="J412" s="23"/>
    </row>
    <row r="413" spans="1:10">
      <c r="A413" s="38"/>
      <c r="B413" s="11"/>
      <c r="C413" s="12"/>
      <c r="D413" s="11"/>
      <c r="E413" s="11"/>
      <c r="F413" s="40"/>
      <c r="J413" s="23"/>
    </row>
    <row r="414" spans="1:10">
      <c r="A414" s="38"/>
      <c r="B414" s="11"/>
      <c r="C414" s="12"/>
      <c r="D414" s="11"/>
      <c r="E414" s="11"/>
      <c r="F414" s="40"/>
      <c r="J414" s="23"/>
    </row>
    <row r="415" spans="1:10">
      <c r="A415" s="38"/>
      <c r="B415" s="11"/>
      <c r="C415" s="12"/>
      <c r="D415" s="11"/>
      <c r="E415" s="11"/>
      <c r="F415" s="40"/>
      <c r="J415" s="23"/>
    </row>
    <row r="416" spans="1:10">
      <c r="A416" s="38"/>
      <c r="B416" s="11"/>
      <c r="C416" s="12"/>
      <c r="D416" s="11"/>
      <c r="E416" s="11"/>
      <c r="F416" s="40"/>
      <c r="J416" s="23"/>
    </row>
    <row r="417" spans="1:10">
      <c r="A417" s="38"/>
      <c r="B417" s="11"/>
      <c r="C417" s="12"/>
      <c r="D417" s="11"/>
      <c r="E417" s="11"/>
      <c r="F417" s="40"/>
      <c r="J417" s="23"/>
    </row>
    <row r="418" spans="1:10">
      <c r="A418" s="38"/>
      <c r="B418" s="11"/>
      <c r="C418" s="12"/>
      <c r="D418" s="11"/>
      <c r="E418" s="11"/>
      <c r="F418" s="40"/>
      <c r="J418" s="23"/>
    </row>
    <row r="419" spans="1:10">
      <c r="A419" s="38"/>
      <c r="B419" s="11"/>
      <c r="C419" s="12"/>
      <c r="D419" s="11"/>
      <c r="E419" s="11"/>
      <c r="F419" s="40"/>
      <c r="J419" s="23"/>
    </row>
    <row r="420" spans="1:10">
      <c r="A420" s="38"/>
      <c r="B420" s="11"/>
      <c r="C420" s="12"/>
      <c r="D420" s="11"/>
      <c r="E420" s="11"/>
      <c r="F420" s="40"/>
      <c r="J420" s="23"/>
    </row>
    <row r="421" spans="1:10">
      <c r="A421" s="38"/>
      <c r="B421" s="11"/>
      <c r="C421" s="12"/>
      <c r="D421" s="11"/>
      <c r="E421" s="11"/>
      <c r="F421" s="40"/>
      <c r="J421" s="23"/>
    </row>
    <row r="422" spans="1:10">
      <c r="A422" s="38"/>
      <c r="B422" s="11"/>
      <c r="C422" s="12"/>
      <c r="D422" s="11"/>
      <c r="E422" s="11"/>
      <c r="F422" s="40"/>
      <c r="J422" s="23"/>
    </row>
    <row r="423" spans="1:10">
      <c r="A423" s="38"/>
      <c r="B423" s="11"/>
      <c r="C423" s="12"/>
      <c r="D423" s="11"/>
      <c r="E423" s="11"/>
      <c r="F423" s="40"/>
      <c r="J423" s="23"/>
    </row>
    <row r="424" spans="1:10">
      <c r="A424" s="38"/>
      <c r="B424" s="11"/>
      <c r="C424" s="12"/>
      <c r="D424" s="11"/>
      <c r="E424" s="11"/>
      <c r="F424" s="40"/>
      <c r="J424" s="23"/>
    </row>
    <row r="425" spans="1:10">
      <c r="A425" s="38"/>
      <c r="B425" s="11"/>
      <c r="C425" s="12"/>
      <c r="D425" s="11"/>
      <c r="E425" s="11"/>
      <c r="F425" s="40"/>
      <c r="J425" s="23"/>
    </row>
    <row r="426" spans="1:10">
      <c r="A426" s="38"/>
      <c r="B426" s="11"/>
      <c r="C426" s="12"/>
      <c r="D426" s="11"/>
      <c r="E426" s="11"/>
      <c r="F426" s="40"/>
      <c r="J426" s="23"/>
    </row>
    <row r="427" spans="1:10">
      <c r="A427" s="38"/>
      <c r="B427" s="11"/>
      <c r="C427" s="12"/>
      <c r="D427" s="11"/>
      <c r="E427" s="11"/>
      <c r="F427" s="40"/>
      <c r="J427" s="23"/>
    </row>
    <row r="428" spans="1:10">
      <c r="A428" s="38"/>
      <c r="B428" s="11"/>
      <c r="C428" s="12"/>
      <c r="D428" s="11"/>
      <c r="E428" s="11"/>
      <c r="F428" s="40"/>
      <c r="J428" s="23"/>
    </row>
    <row r="429" spans="1:10">
      <c r="A429" s="38"/>
      <c r="B429" s="11"/>
      <c r="C429" s="12"/>
      <c r="D429" s="11"/>
      <c r="E429" s="11"/>
      <c r="F429" s="40"/>
      <c r="J429" s="23"/>
    </row>
    <row r="430" spans="1:10">
      <c r="A430" s="38"/>
      <c r="B430" s="11"/>
      <c r="C430" s="12"/>
      <c r="D430" s="11"/>
      <c r="E430" s="11"/>
      <c r="F430" s="40"/>
      <c r="J430" s="23"/>
    </row>
    <row r="431" spans="1:10">
      <c r="A431" s="38"/>
      <c r="B431" s="11"/>
      <c r="C431" s="12"/>
      <c r="D431" s="11"/>
      <c r="E431" s="11"/>
      <c r="F431" s="40"/>
      <c r="J431" s="23"/>
    </row>
    <row r="432" spans="1:10">
      <c r="A432" s="38"/>
      <c r="B432" s="11"/>
      <c r="C432" s="12"/>
      <c r="D432" s="11"/>
      <c r="E432" s="11"/>
      <c r="F432" s="40"/>
      <c r="J432" s="23"/>
    </row>
    <row r="433" spans="1:10">
      <c r="A433" s="38"/>
      <c r="B433" s="11"/>
      <c r="C433" s="12"/>
      <c r="D433" s="11"/>
      <c r="E433" s="11"/>
      <c r="F433" s="40"/>
      <c r="J433" s="23"/>
    </row>
    <row r="434" spans="1:10">
      <c r="A434" s="38"/>
      <c r="B434" s="11"/>
      <c r="C434" s="12"/>
      <c r="D434" s="11"/>
      <c r="E434" s="11"/>
      <c r="F434" s="40"/>
      <c r="J434" s="23"/>
    </row>
    <row r="435" spans="1:10">
      <c r="A435" s="38"/>
      <c r="B435" s="11"/>
      <c r="C435" s="12"/>
      <c r="D435" s="11"/>
      <c r="E435" s="11"/>
      <c r="F435" s="40"/>
      <c r="J435" s="23"/>
    </row>
    <row r="436" spans="1:10">
      <c r="A436" s="38"/>
      <c r="B436" s="11"/>
      <c r="C436" s="12"/>
      <c r="D436" s="11"/>
      <c r="E436" s="11"/>
      <c r="F436" s="40"/>
      <c r="J436" s="23"/>
    </row>
    <row r="437" spans="1:10">
      <c r="A437" s="38"/>
      <c r="B437" s="11"/>
      <c r="C437" s="12"/>
      <c r="D437" s="11"/>
      <c r="E437" s="11"/>
      <c r="F437" s="40"/>
      <c r="J437" s="23"/>
    </row>
    <row r="438" spans="1:10">
      <c r="A438" s="38"/>
      <c r="B438" s="11"/>
      <c r="C438" s="12"/>
      <c r="D438" s="11"/>
      <c r="E438" s="11"/>
      <c r="F438" s="40"/>
      <c r="J438" s="23"/>
    </row>
    <row r="439" spans="1:10">
      <c r="A439" s="38"/>
      <c r="B439" s="11"/>
      <c r="C439" s="12"/>
      <c r="D439" s="11"/>
      <c r="E439" s="11"/>
      <c r="F439" s="40"/>
      <c r="J439" s="23"/>
    </row>
    <row r="440" spans="1:10">
      <c r="A440" s="38"/>
      <c r="B440" s="11"/>
      <c r="C440" s="12"/>
      <c r="D440" s="11"/>
      <c r="E440" s="11"/>
      <c r="F440" s="40"/>
      <c r="J440" s="23"/>
    </row>
    <row r="441" spans="1:10">
      <c r="A441" s="38"/>
      <c r="B441" s="11"/>
      <c r="C441" s="12"/>
      <c r="D441" s="11"/>
      <c r="E441" s="11"/>
      <c r="F441" s="40"/>
      <c r="J441" s="23"/>
    </row>
    <row r="442" spans="1:10">
      <c r="A442" s="38"/>
      <c r="B442" s="11"/>
      <c r="C442" s="12"/>
      <c r="D442" s="11"/>
      <c r="E442" s="11"/>
      <c r="F442" s="40"/>
      <c r="J442" s="23"/>
    </row>
    <row r="443" spans="1:10">
      <c r="A443" s="38"/>
      <c r="B443" s="11"/>
      <c r="C443" s="12"/>
      <c r="D443" s="11"/>
      <c r="E443" s="11"/>
      <c r="F443" s="40"/>
      <c r="J443" s="23"/>
    </row>
    <row r="444" spans="1:10">
      <c r="A444" s="38"/>
      <c r="B444" s="11"/>
      <c r="C444" s="12"/>
      <c r="D444" s="11"/>
      <c r="E444" s="11"/>
      <c r="F444" s="40"/>
      <c r="J444" s="23"/>
    </row>
    <row r="445" spans="1:10">
      <c r="A445" s="38"/>
      <c r="B445" s="11"/>
      <c r="C445" s="12"/>
      <c r="D445" s="11"/>
      <c r="E445" s="11"/>
      <c r="F445" s="40"/>
      <c r="J445" s="23"/>
    </row>
    <row r="446" spans="1:10">
      <c r="A446" s="38"/>
      <c r="B446" s="11"/>
      <c r="C446" s="12"/>
      <c r="D446" s="11"/>
      <c r="E446" s="11"/>
      <c r="F446" s="40"/>
      <c r="J446" s="23"/>
    </row>
    <row r="447" spans="1:10">
      <c r="A447" s="38"/>
      <c r="B447" s="11"/>
      <c r="C447" s="12"/>
      <c r="D447" s="11"/>
      <c r="E447" s="11"/>
      <c r="F447" s="40"/>
      <c r="J447" s="23"/>
    </row>
    <row r="448" spans="1:10">
      <c r="A448" s="38"/>
      <c r="B448" s="11"/>
      <c r="C448" s="12"/>
      <c r="D448" s="11"/>
      <c r="E448" s="11"/>
      <c r="F448" s="40"/>
      <c r="J448" s="23"/>
    </row>
    <row r="449" spans="1:10">
      <c r="A449" s="38"/>
      <c r="B449" s="11"/>
      <c r="C449" s="12"/>
      <c r="D449" s="11"/>
      <c r="E449" s="11"/>
      <c r="F449" s="40"/>
      <c r="J449" s="23"/>
    </row>
    <row r="450" spans="1:10">
      <c r="A450" s="38"/>
      <c r="B450" s="11"/>
      <c r="C450" s="12"/>
      <c r="D450" s="11"/>
      <c r="E450" s="11"/>
      <c r="F450" s="40"/>
      <c r="J450" s="23"/>
    </row>
    <row r="451" spans="1:10">
      <c r="A451" s="38"/>
      <c r="B451" s="11"/>
      <c r="C451" s="12"/>
      <c r="D451" s="11"/>
      <c r="E451" s="11"/>
      <c r="F451" s="40"/>
      <c r="J451" s="23"/>
    </row>
    <row r="452" spans="1:10">
      <c r="A452" s="38"/>
      <c r="B452" s="11"/>
      <c r="C452" s="12"/>
      <c r="D452" s="11"/>
      <c r="E452" s="11"/>
      <c r="F452" s="40"/>
      <c r="J452" s="23"/>
    </row>
    <row r="453" spans="1:10">
      <c r="A453" s="38"/>
      <c r="B453" s="11"/>
      <c r="C453" s="12"/>
      <c r="D453" s="11"/>
      <c r="E453" s="11"/>
      <c r="F453" s="40"/>
      <c r="J453" s="23"/>
    </row>
    <row r="454" spans="1:10">
      <c r="A454" s="38"/>
      <c r="B454" s="11"/>
      <c r="C454" s="12"/>
      <c r="D454" s="11"/>
      <c r="E454" s="11"/>
      <c r="F454" s="40"/>
      <c r="J454" s="23"/>
    </row>
    <row r="455" spans="1:10">
      <c r="A455" s="38"/>
      <c r="B455" s="11"/>
      <c r="C455" s="12"/>
      <c r="D455" s="11"/>
      <c r="E455" s="11"/>
      <c r="F455" s="40"/>
      <c r="J455" s="23"/>
    </row>
    <row r="456" spans="1:10">
      <c r="A456" s="38"/>
      <c r="B456" s="11"/>
      <c r="C456" s="12"/>
      <c r="D456" s="11"/>
      <c r="E456" s="11"/>
      <c r="F456" s="40"/>
      <c r="J456" s="23"/>
    </row>
    <row r="457" spans="1:10">
      <c r="A457" s="38"/>
      <c r="B457" s="11"/>
      <c r="C457" s="12"/>
      <c r="D457" s="11"/>
      <c r="E457" s="11"/>
      <c r="F457" s="40"/>
      <c r="J457" s="23"/>
    </row>
    <row r="458" spans="1:10">
      <c r="A458" s="38"/>
      <c r="B458" s="11"/>
      <c r="C458" s="12"/>
      <c r="D458" s="11"/>
      <c r="E458" s="11"/>
      <c r="F458" s="40"/>
      <c r="J458" s="23"/>
    </row>
    <row r="459" spans="1:10">
      <c r="A459" s="38"/>
      <c r="B459" s="11"/>
      <c r="C459" s="12"/>
      <c r="D459" s="11"/>
      <c r="E459" s="11"/>
      <c r="F459" s="40"/>
      <c r="J459" s="23"/>
    </row>
    <row r="460" spans="1:10">
      <c r="A460" s="38"/>
      <c r="B460" s="11"/>
      <c r="C460" s="12"/>
      <c r="D460" s="11"/>
      <c r="E460" s="11"/>
      <c r="F460" s="40"/>
      <c r="J460" s="23"/>
    </row>
    <row r="461" spans="1:10">
      <c r="A461" s="38"/>
      <c r="B461" s="11"/>
      <c r="C461" s="12"/>
      <c r="D461" s="11"/>
      <c r="E461" s="11"/>
      <c r="F461" s="40"/>
      <c r="J461" s="23"/>
    </row>
    <row r="462" spans="1:10">
      <c r="A462" s="38"/>
      <c r="B462" s="11"/>
      <c r="C462" s="12"/>
      <c r="D462" s="11"/>
      <c r="E462" s="11"/>
      <c r="F462" s="40"/>
      <c r="J462" s="23"/>
    </row>
    <row r="463" spans="1:10">
      <c r="A463" s="38"/>
      <c r="B463" s="11"/>
      <c r="C463" s="12"/>
      <c r="D463" s="11"/>
      <c r="E463" s="11"/>
      <c r="F463" s="40"/>
      <c r="J463" s="23"/>
    </row>
    <row r="464" spans="1:10">
      <c r="A464" s="38"/>
      <c r="B464" s="11"/>
      <c r="C464" s="12"/>
      <c r="D464" s="11"/>
      <c r="E464" s="11"/>
      <c r="F464" s="40"/>
      <c r="J464" s="23"/>
    </row>
    <row r="465" spans="1:10">
      <c r="A465" s="38"/>
      <c r="B465" s="11"/>
      <c r="C465" s="12"/>
      <c r="D465" s="11"/>
      <c r="E465" s="11"/>
      <c r="F465" s="40"/>
      <c r="J465" s="23"/>
    </row>
    <row r="466" spans="1:10">
      <c r="A466" s="38"/>
      <c r="B466" s="11"/>
      <c r="C466" s="12"/>
      <c r="D466" s="11"/>
      <c r="E466" s="11"/>
      <c r="F466" s="40"/>
      <c r="J466" s="23"/>
    </row>
    <row r="467" spans="1:10">
      <c r="A467" s="38"/>
      <c r="B467" s="11"/>
      <c r="C467" s="12"/>
      <c r="D467" s="11"/>
      <c r="E467" s="11"/>
      <c r="F467" s="40"/>
      <c r="J467" s="23"/>
    </row>
    <row r="468" spans="1:10">
      <c r="A468" s="38"/>
      <c r="B468" s="11"/>
      <c r="C468" s="12"/>
      <c r="D468" s="11"/>
      <c r="E468" s="11"/>
      <c r="F468" s="40"/>
      <c r="J468" s="23"/>
    </row>
    <row r="469" spans="1:10">
      <c r="A469" s="38"/>
      <c r="B469" s="11"/>
      <c r="C469" s="12"/>
      <c r="D469" s="11"/>
      <c r="E469" s="11"/>
      <c r="F469" s="40"/>
      <c r="J469" s="23"/>
    </row>
    <row r="470" spans="1:10">
      <c r="A470" s="38"/>
      <c r="B470" s="11"/>
      <c r="C470" s="12"/>
      <c r="D470" s="11"/>
      <c r="E470" s="11"/>
      <c r="F470" s="40"/>
      <c r="J470" s="23"/>
    </row>
    <row r="471" spans="1:10">
      <c r="A471" s="38"/>
      <c r="B471" s="11"/>
      <c r="C471" s="12"/>
      <c r="D471" s="11"/>
      <c r="E471" s="11"/>
      <c r="F471" s="40"/>
      <c r="J471" s="23"/>
    </row>
    <row r="472" spans="1:10">
      <c r="A472" s="38"/>
      <c r="B472" s="11"/>
      <c r="C472" s="12"/>
      <c r="D472" s="11"/>
      <c r="E472" s="11"/>
      <c r="F472" s="40"/>
      <c r="J472" s="23"/>
    </row>
    <row r="473" spans="1:10">
      <c r="A473" s="38"/>
      <c r="B473" s="11"/>
      <c r="C473" s="12"/>
      <c r="D473" s="11"/>
      <c r="E473" s="11"/>
      <c r="F473" s="40"/>
      <c r="J473" s="23"/>
    </row>
    <row r="474" spans="1:10">
      <c r="A474" s="38"/>
      <c r="B474" s="11"/>
      <c r="C474" s="12"/>
      <c r="D474" s="11"/>
      <c r="E474" s="11"/>
      <c r="F474" s="40"/>
      <c r="J474" s="23"/>
    </row>
    <row r="475" spans="1:10">
      <c r="A475" s="38"/>
      <c r="B475" s="11"/>
      <c r="C475" s="12"/>
      <c r="D475" s="11"/>
      <c r="E475" s="11"/>
      <c r="F475" s="40"/>
      <c r="J475" s="23"/>
    </row>
    <row r="476" spans="1:10">
      <c r="A476" s="38"/>
      <c r="B476" s="11"/>
      <c r="C476" s="12"/>
      <c r="D476" s="11"/>
      <c r="E476" s="11"/>
      <c r="F476" s="40"/>
      <c r="J476" s="23"/>
    </row>
    <row r="477" spans="1:10">
      <c r="A477" s="38"/>
      <c r="B477" s="11"/>
      <c r="C477" s="12"/>
      <c r="D477" s="11"/>
      <c r="E477" s="11"/>
      <c r="F477" s="40"/>
      <c r="J477" s="23"/>
    </row>
    <row r="478" spans="1:10">
      <c r="A478" s="38"/>
      <c r="B478" s="11"/>
      <c r="C478" s="12"/>
      <c r="D478" s="11"/>
      <c r="E478" s="11"/>
      <c r="F478" s="40"/>
      <c r="J478" s="23"/>
    </row>
    <row r="479" spans="1:10">
      <c r="A479" s="38"/>
      <c r="B479" s="11"/>
      <c r="C479" s="12"/>
      <c r="D479" s="11"/>
      <c r="E479" s="11"/>
      <c r="F479" s="40"/>
      <c r="J479" s="23"/>
    </row>
    <row r="480" spans="1:10">
      <c r="A480" s="38"/>
      <c r="B480" s="11"/>
      <c r="C480" s="12"/>
      <c r="D480" s="11"/>
      <c r="E480" s="11"/>
      <c r="F480" s="40"/>
      <c r="J480" s="23"/>
    </row>
    <row r="481" spans="1:10">
      <c r="A481" s="38"/>
      <c r="B481" s="11"/>
      <c r="C481" s="12"/>
      <c r="D481" s="11"/>
      <c r="E481" s="11"/>
      <c r="F481" s="40"/>
      <c r="J481" s="23"/>
    </row>
    <row r="482" spans="1:10">
      <c r="A482" s="38"/>
      <c r="B482" s="11"/>
      <c r="C482" s="12"/>
      <c r="D482" s="11"/>
      <c r="E482" s="11"/>
      <c r="F482" s="40"/>
      <c r="J482" s="23"/>
    </row>
    <row r="483" spans="1:10">
      <c r="A483" s="38"/>
      <c r="B483" s="11"/>
      <c r="C483" s="12"/>
      <c r="D483" s="11"/>
      <c r="E483" s="11"/>
      <c r="F483" s="40"/>
      <c r="J483" s="23"/>
    </row>
    <row r="484" spans="1:10">
      <c r="A484" s="38"/>
      <c r="B484" s="11"/>
      <c r="C484" s="12"/>
      <c r="D484" s="11"/>
      <c r="E484" s="11"/>
      <c r="F484" s="40"/>
      <c r="J484" s="23"/>
    </row>
    <row r="485" spans="1:10">
      <c r="A485" s="38"/>
      <c r="B485" s="11"/>
      <c r="C485" s="12"/>
      <c r="D485" s="11"/>
      <c r="E485" s="11"/>
      <c r="F485" s="40"/>
      <c r="J485" s="23"/>
    </row>
    <row r="486" spans="1:10">
      <c r="A486" s="38"/>
      <c r="B486" s="11"/>
      <c r="C486" s="12"/>
      <c r="D486" s="11"/>
      <c r="E486" s="11"/>
      <c r="F486" s="40"/>
      <c r="J486" s="23"/>
    </row>
    <row r="487" spans="1:10">
      <c r="A487" s="38"/>
      <c r="B487" s="11"/>
      <c r="C487" s="12"/>
      <c r="D487" s="11"/>
      <c r="E487" s="11"/>
      <c r="F487" s="40"/>
      <c r="J487" s="23"/>
    </row>
    <row r="488" spans="1:10">
      <c r="A488" s="38"/>
      <c r="B488" s="11"/>
      <c r="C488" s="12"/>
      <c r="D488" s="11"/>
      <c r="E488" s="11"/>
      <c r="F488" s="40"/>
      <c r="J488" s="23"/>
    </row>
    <row r="489" spans="1:10">
      <c r="A489" s="38"/>
      <c r="B489" s="11"/>
      <c r="C489" s="12"/>
      <c r="D489" s="11"/>
      <c r="E489" s="11"/>
      <c r="F489" s="40"/>
      <c r="J489" s="23"/>
    </row>
    <row r="490" spans="1:10">
      <c r="A490" s="38"/>
      <c r="B490" s="11"/>
      <c r="C490" s="12"/>
      <c r="D490" s="11"/>
      <c r="E490" s="11"/>
      <c r="F490" s="40"/>
      <c r="J490" s="23"/>
    </row>
    <row r="491" spans="1:10">
      <c r="A491" s="38"/>
      <c r="B491" s="11"/>
      <c r="C491" s="12"/>
      <c r="D491" s="11"/>
      <c r="E491" s="11"/>
      <c r="F491" s="40"/>
      <c r="J491" s="23"/>
    </row>
    <row r="492" spans="1:10">
      <c r="A492" s="38"/>
      <c r="B492" s="11"/>
      <c r="C492" s="12"/>
      <c r="D492" s="11"/>
      <c r="E492" s="11"/>
      <c r="F492" s="40"/>
      <c r="J492" s="23"/>
    </row>
    <row r="493" spans="1:10">
      <c r="A493" s="38"/>
      <c r="B493" s="11"/>
      <c r="C493" s="12"/>
      <c r="D493" s="11"/>
      <c r="E493" s="11"/>
      <c r="F493" s="40"/>
      <c r="J493" s="23"/>
    </row>
    <row r="494" spans="1:10">
      <c r="A494" s="38"/>
      <c r="B494" s="11"/>
      <c r="C494" s="12"/>
      <c r="D494" s="11"/>
      <c r="E494" s="11"/>
      <c r="F494" s="40"/>
      <c r="J494" s="23"/>
    </row>
    <row r="495" spans="1:10">
      <c r="A495" s="38"/>
      <c r="B495" s="11"/>
      <c r="C495" s="12"/>
      <c r="D495" s="11"/>
      <c r="E495" s="11"/>
      <c r="F495" s="40"/>
      <c r="J495" s="23"/>
    </row>
    <row r="496" spans="1:10">
      <c r="A496" s="38"/>
      <c r="B496" s="11"/>
      <c r="C496" s="12"/>
      <c r="D496" s="11"/>
      <c r="E496" s="11"/>
      <c r="F496" s="40"/>
      <c r="J496" s="23"/>
    </row>
    <row r="497" spans="1:10">
      <c r="A497" s="38"/>
      <c r="B497" s="11"/>
      <c r="C497" s="12"/>
      <c r="D497" s="11"/>
      <c r="E497" s="11"/>
      <c r="F497" s="40"/>
      <c r="J497" s="23"/>
    </row>
    <row r="498" spans="1:10">
      <c r="A498" s="38"/>
      <c r="B498" s="11"/>
      <c r="C498" s="12"/>
      <c r="D498" s="11"/>
      <c r="E498" s="11"/>
      <c r="F498" s="40"/>
      <c r="J498" s="23"/>
    </row>
    <row r="499" spans="1:10">
      <c r="A499" s="38"/>
      <c r="B499" s="11"/>
      <c r="C499" s="12"/>
      <c r="D499" s="11"/>
      <c r="E499" s="11"/>
      <c r="F499" s="40"/>
      <c r="J499" s="23"/>
    </row>
    <row r="500" spans="1:10">
      <c r="A500" s="38"/>
      <c r="B500" s="11"/>
      <c r="C500" s="12"/>
      <c r="D500" s="11"/>
      <c r="E500" s="11"/>
      <c r="F500" s="40"/>
      <c r="J500" s="23"/>
    </row>
    <row r="501" spans="1:10">
      <c r="A501" s="38"/>
      <c r="B501" s="11"/>
      <c r="C501" s="12"/>
      <c r="D501" s="11"/>
      <c r="E501" s="11"/>
      <c r="F501" s="40"/>
      <c r="J501" s="23"/>
    </row>
    <row r="502" spans="1:10">
      <c r="A502" s="38"/>
      <c r="B502" s="11"/>
      <c r="C502" s="12"/>
      <c r="D502" s="11"/>
      <c r="E502" s="11"/>
      <c r="F502" s="40"/>
      <c r="J502" s="23"/>
    </row>
    <row r="503" spans="1:10">
      <c r="A503" s="38"/>
      <c r="B503" s="11"/>
      <c r="C503" s="12"/>
      <c r="D503" s="11"/>
      <c r="E503" s="11"/>
      <c r="F503" s="40"/>
      <c r="J503" s="23"/>
    </row>
    <row r="504" spans="1:10">
      <c r="A504" s="38"/>
      <c r="B504" s="11"/>
      <c r="C504" s="12"/>
      <c r="D504" s="11"/>
      <c r="E504" s="11"/>
      <c r="F504" s="40"/>
      <c r="J504" s="23"/>
    </row>
    <row r="505" spans="1:10">
      <c r="A505" s="38"/>
      <c r="B505" s="11"/>
      <c r="C505" s="12"/>
      <c r="D505" s="11"/>
      <c r="E505" s="11"/>
      <c r="F505" s="40"/>
      <c r="J505" s="23"/>
    </row>
    <row r="506" spans="1:10">
      <c r="A506" s="38"/>
      <c r="B506" s="11"/>
      <c r="C506" s="12"/>
      <c r="D506" s="11"/>
      <c r="E506" s="11"/>
      <c r="F506" s="40"/>
      <c r="J506" s="23"/>
    </row>
    <row r="507" spans="1:10">
      <c r="A507" s="38"/>
      <c r="B507" s="11"/>
      <c r="C507" s="12"/>
      <c r="D507" s="11"/>
      <c r="E507" s="11"/>
      <c r="F507" s="40"/>
      <c r="J507" s="23"/>
    </row>
    <row r="508" spans="1:10">
      <c r="A508" s="38"/>
      <c r="B508" s="11"/>
      <c r="C508" s="12"/>
      <c r="D508" s="11"/>
      <c r="E508" s="11"/>
      <c r="F508" s="40"/>
      <c r="J508" s="23"/>
    </row>
    <row r="509" spans="1:10">
      <c r="A509" s="38"/>
      <c r="B509" s="11"/>
      <c r="C509" s="12"/>
      <c r="D509" s="11"/>
      <c r="E509" s="11"/>
      <c r="F509" s="40"/>
      <c r="J509" s="23"/>
    </row>
    <row r="510" spans="1:10">
      <c r="A510" s="38"/>
      <c r="B510" s="11"/>
      <c r="C510" s="12"/>
      <c r="D510" s="11"/>
      <c r="E510" s="11"/>
      <c r="F510" s="40"/>
      <c r="J510" s="23"/>
    </row>
    <row r="511" spans="1:10">
      <c r="A511" s="38"/>
      <c r="B511" s="11"/>
      <c r="C511" s="12"/>
      <c r="D511" s="11"/>
      <c r="E511" s="11"/>
      <c r="F511" s="40"/>
      <c r="J511" s="23"/>
    </row>
    <row r="512" spans="1:10">
      <c r="A512" s="38"/>
      <c r="B512" s="11"/>
      <c r="C512" s="12"/>
      <c r="D512" s="11"/>
      <c r="E512" s="11"/>
      <c r="F512" s="40"/>
      <c r="J512" s="23"/>
    </row>
    <row r="513" spans="1:10">
      <c r="A513" s="38"/>
      <c r="B513" s="11"/>
      <c r="C513" s="12"/>
      <c r="D513" s="11"/>
      <c r="E513" s="11"/>
      <c r="F513" s="40"/>
      <c r="J513" s="23"/>
    </row>
    <row r="514" spans="1:10">
      <c r="A514" s="38"/>
      <c r="B514" s="11"/>
      <c r="C514" s="12"/>
      <c r="D514" s="11"/>
      <c r="E514" s="11"/>
      <c r="F514" s="40"/>
      <c r="J514" s="23"/>
    </row>
    <row r="515" spans="1:10">
      <c r="A515" s="38"/>
      <c r="B515" s="11"/>
      <c r="C515" s="12"/>
      <c r="D515" s="11"/>
      <c r="E515" s="11"/>
      <c r="F515" s="40"/>
      <c r="J515" s="23"/>
    </row>
    <row r="516" spans="1:10">
      <c r="A516" s="38"/>
      <c r="B516" s="11"/>
      <c r="C516" s="12"/>
      <c r="D516" s="11"/>
      <c r="E516" s="11"/>
      <c r="F516" s="40"/>
      <c r="J516" s="23"/>
    </row>
    <row r="517" spans="1:10">
      <c r="A517" s="38"/>
      <c r="B517" s="11"/>
      <c r="C517" s="12"/>
      <c r="D517" s="11"/>
      <c r="E517" s="11"/>
      <c r="F517" s="40"/>
      <c r="J517" s="23"/>
    </row>
    <row r="518" spans="1:10">
      <c r="A518" s="38"/>
      <c r="B518" s="11"/>
      <c r="C518" s="12"/>
      <c r="D518" s="11"/>
      <c r="E518" s="11"/>
      <c r="F518" s="40"/>
      <c r="J518" s="23"/>
    </row>
    <row r="519" spans="1:10">
      <c r="A519" s="38"/>
      <c r="B519" s="11"/>
      <c r="C519" s="12"/>
      <c r="D519" s="11"/>
      <c r="E519" s="11"/>
      <c r="F519" s="40"/>
      <c r="J519" s="23"/>
    </row>
    <row r="520" spans="1:10">
      <c r="A520" s="38"/>
      <c r="B520" s="11"/>
      <c r="C520" s="12"/>
      <c r="D520" s="11"/>
      <c r="E520" s="11"/>
      <c r="F520" s="40"/>
      <c r="J520" s="23"/>
    </row>
    <row r="521" spans="1:10">
      <c r="A521" s="38"/>
      <c r="B521" s="11"/>
      <c r="C521" s="12"/>
      <c r="D521" s="11"/>
      <c r="E521" s="11"/>
      <c r="F521" s="40"/>
      <c r="J521" s="23"/>
    </row>
    <row r="522" spans="1:10">
      <c r="A522" s="38"/>
      <c r="B522" s="11"/>
      <c r="C522" s="12"/>
      <c r="D522" s="11"/>
      <c r="E522" s="11"/>
      <c r="F522" s="40"/>
      <c r="J522" s="23"/>
    </row>
    <row r="523" spans="1:10">
      <c r="A523" s="38"/>
      <c r="B523" s="11"/>
      <c r="C523" s="12"/>
      <c r="D523" s="11"/>
      <c r="E523" s="11"/>
      <c r="F523" s="40"/>
      <c r="J523" s="23"/>
    </row>
    <row r="524" spans="1:10">
      <c r="A524" s="38"/>
      <c r="B524" s="11"/>
      <c r="C524" s="12"/>
      <c r="D524" s="11"/>
      <c r="E524" s="11"/>
      <c r="F524" s="40"/>
      <c r="J524" s="23"/>
    </row>
    <row r="525" spans="1:10">
      <c r="A525" s="38"/>
      <c r="B525" s="11"/>
      <c r="C525" s="12"/>
      <c r="D525" s="11"/>
      <c r="E525" s="11"/>
      <c r="F525" s="40"/>
      <c r="J525" s="23"/>
    </row>
    <row r="526" spans="1:10">
      <c r="A526" s="38"/>
      <c r="B526" s="11"/>
      <c r="C526" s="12"/>
      <c r="D526" s="11"/>
      <c r="E526" s="11"/>
      <c r="F526" s="40"/>
      <c r="J526" s="23"/>
    </row>
    <row r="527" spans="1:10">
      <c r="A527" s="38"/>
      <c r="B527" s="11"/>
      <c r="C527" s="12"/>
      <c r="D527" s="11"/>
      <c r="E527" s="11"/>
      <c r="F527" s="40"/>
      <c r="J527" s="23"/>
    </row>
    <row r="528" spans="1:10">
      <c r="A528" s="38"/>
      <c r="B528" s="11"/>
      <c r="C528" s="12"/>
      <c r="D528" s="11"/>
      <c r="E528" s="11"/>
      <c r="F528" s="40"/>
      <c r="J528" s="23"/>
    </row>
    <row r="529" spans="1:10">
      <c r="A529" s="38"/>
      <c r="B529" s="11"/>
      <c r="C529" s="12"/>
      <c r="D529" s="11"/>
      <c r="E529" s="11"/>
      <c r="F529" s="40"/>
      <c r="J529" s="23"/>
    </row>
    <row r="530" spans="1:10">
      <c r="A530" s="38"/>
      <c r="B530" s="11"/>
      <c r="C530" s="12"/>
      <c r="D530" s="11"/>
      <c r="E530" s="11"/>
      <c r="F530" s="40"/>
      <c r="J530" s="23"/>
    </row>
    <row r="531" spans="1:10">
      <c r="A531" s="38"/>
      <c r="B531" s="11"/>
      <c r="C531" s="12"/>
      <c r="D531" s="11"/>
      <c r="E531" s="11"/>
      <c r="F531" s="40"/>
      <c r="J531" s="23"/>
    </row>
    <row r="532" spans="1:10">
      <c r="A532" s="38"/>
      <c r="B532" s="11"/>
      <c r="C532" s="12"/>
      <c r="D532" s="11"/>
      <c r="E532" s="11"/>
      <c r="F532" s="40"/>
      <c r="J532" s="23"/>
    </row>
    <row r="533" spans="1:10">
      <c r="A533" s="38"/>
      <c r="B533" s="11"/>
      <c r="C533" s="12"/>
      <c r="D533" s="11"/>
      <c r="E533" s="11"/>
      <c r="F533" s="40"/>
      <c r="J533" s="23"/>
    </row>
    <row r="534" spans="1:10">
      <c r="A534" s="38"/>
      <c r="B534" s="11"/>
      <c r="C534" s="12"/>
      <c r="D534" s="11"/>
      <c r="E534" s="11"/>
      <c r="F534" s="40"/>
      <c r="J534" s="23"/>
    </row>
    <row r="535" spans="1:10">
      <c r="A535" s="38"/>
      <c r="B535" s="11"/>
      <c r="C535" s="12"/>
      <c r="D535" s="11"/>
      <c r="E535" s="11"/>
      <c r="F535" s="40"/>
      <c r="J535" s="23"/>
    </row>
    <row r="536" spans="1:10">
      <c r="A536" s="38"/>
      <c r="B536" s="11"/>
      <c r="C536" s="12"/>
      <c r="D536" s="11"/>
      <c r="E536" s="11"/>
      <c r="F536" s="40"/>
      <c r="J536" s="23"/>
    </row>
    <row r="537" spans="1:10">
      <c r="A537" s="38"/>
      <c r="B537" s="11"/>
      <c r="C537" s="12"/>
      <c r="D537" s="11"/>
      <c r="E537" s="11"/>
      <c r="F537" s="40"/>
      <c r="J537" s="23"/>
    </row>
    <row r="538" spans="1:10">
      <c r="A538" s="38"/>
      <c r="B538" s="11"/>
      <c r="C538" s="12"/>
      <c r="D538" s="11"/>
      <c r="E538" s="11"/>
      <c r="F538" s="40"/>
      <c r="J538" s="23"/>
    </row>
    <row r="539" spans="1:10">
      <c r="A539" s="38"/>
      <c r="B539" s="11"/>
      <c r="C539" s="12"/>
      <c r="D539" s="11"/>
      <c r="E539" s="11"/>
      <c r="F539" s="40"/>
      <c r="J539" s="23"/>
    </row>
    <row r="540" spans="1:10">
      <c r="A540" s="38"/>
      <c r="B540" s="11"/>
      <c r="C540" s="12"/>
      <c r="D540" s="11"/>
      <c r="E540" s="11"/>
      <c r="F540" s="40"/>
      <c r="J540" s="23"/>
    </row>
    <row r="541" spans="1:10">
      <c r="A541" s="38"/>
      <c r="B541" s="11"/>
      <c r="C541" s="12"/>
      <c r="D541" s="11"/>
      <c r="E541" s="11"/>
      <c r="F541" s="40"/>
      <c r="J541" s="23"/>
    </row>
    <row r="542" spans="1:10">
      <c r="A542" s="38"/>
      <c r="B542" s="11"/>
      <c r="C542" s="12"/>
      <c r="D542" s="11"/>
      <c r="E542" s="11"/>
      <c r="F542" s="40"/>
      <c r="J542" s="23"/>
    </row>
    <row r="543" spans="1:10">
      <c r="A543" s="38"/>
      <c r="B543" s="11"/>
      <c r="C543" s="12"/>
      <c r="D543" s="11"/>
      <c r="E543" s="11"/>
      <c r="F543" s="40"/>
      <c r="J543" s="23"/>
    </row>
    <row r="544" spans="1:10">
      <c r="A544" s="38"/>
      <c r="B544" s="11"/>
      <c r="C544" s="12"/>
      <c r="D544" s="11"/>
      <c r="E544" s="11"/>
      <c r="F544" s="40"/>
      <c r="J544" s="23"/>
    </row>
    <row r="545" spans="1:10">
      <c r="A545" s="38"/>
      <c r="B545" s="11"/>
      <c r="C545" s="12"/>
      <c r="D545" s="11"/>
      <c r="E545" s="11"/>
      <c r="F545" s="40"/>
      <c r="J545" s="23"/>
    </row>
    <row r="546" spans="1:10">
      <c r="A546" s="38"/>
      <c r="B546" s="11"/>
      <c r="C546" s="12"/>
      <c r="D546" s="11"/>
      <c r="E546" s="11"/>
      <c r="F546" s="40"/>
      <c r="J546" s="23"/>
    </row>
    <row r="547" spans="1:10">
      <c r="A547" s="38"/>
      <c r="B547" s="11"/>
      <c r="C547" s="12"/>
      <c r="D547" s="11"/>
      <c r="E547" s="11"/>
      <c r="F547" s="40"/>
      <c r="J547" s="23"/>
    </row>
    <row r="548" spans="1:10">
      <c r="A548" s="38"/>
      <c r="B548" s="11"/>
      <c r="C548" s="12"/>
      <c r="D548" s="11"/>
      <c r="E548" s="11"/>
      <c r="F548" s="40"/>
      <c r="J548" s="23"/>
    </row>
    <row r="549" spans="1:10">
      <c r="A549" s="38"/>
      <c r="B549" s="11"/>
      <c r="C549" s="12"/>
      <c r="D549" s="11"/>
      <c r="E549" s="11"/>
      <c r="F549" s="40"/>
      <c r="J549" s="23"/>
    </row>
    <row r="550" spans="1:10">
      <c r="A550" s="38"/>
      <c r="B550" s="11"/>
      <c r="C550" s="12"/>
      <c r="D550" s="11"/>
      <c r="E550" s="11"/>
      <c r="F550" s="40"/>
      <c r="J550" s="23"/>
    </row>
    <row r="551" spans="1:10">
      <c r="A551" s="38"/>
      <c r="B551" s="11"/>
      <c r="C551" s="12"/>
      <c r="D551" s="11"/>
      <c r="E551" s="11"/>
      <c r="F551" s="40"/>
      <c r="J551" s="23"/>
    </row>
    <row r="552" spans="1:10">
      <c r="A552" s="38"/>
      <c r="B552" s="11"/>
      <c r="C552" s="12"/>
      <c r="D552" s="11"/>
      <c r="E552" s="11"/>
      <c r="F552" s="40"/>
      <c r="J552" s="23"/>
    </row>
    <row r="553" spans="1:10">
      <c r="A553" s="38"/>
      <c r="B553" s="11"/>
      <c r="C553" s="12"/>
      <c r="D553" s="11"/>
      <c r="E553" s="11"/>
      <c r="F553" s="40"/>
      <c r="J553" s="23"/>
    </row>
    <row r="554" spans="1:10">
      <c r="A554" s="38"/>
      <c r="B554" s="11"/>
      <c r="C554" s="12"/>
      <c r="D554" s="11"/>
      <c r="E554" s="11"/>
      <c r="F554" s="40"/>
      <c r="J554" s="23"/>
    </row>
    <row r="555" spans="1:10">
      <c r="A555" s="38"/>
      <c r="B555" s="11"/>
      <c r="C555" s="12"/>
      <c r="D555" s="11"/>
      <c r="E555" s="11"/>
      <c r="F555" s="40"/>
      <c r="J555" s="23"/>
    </row>
    <row r="556" spans="1:10">
      <c r="A556" s="38"/>
      <c r="B556" s="11"/>
      <c r="C556" s="12"/>
      <c r="D556" s="11"/>
      <c r="E556" s="11"/>
      <c r="F556" s="40"/>
      <c r="J556" s="23"/>
    </row>
    <row r="557" spans="1:10">
      <c r="A557" s="38"/>
      <c r="B557" s="11"/>
      <c r="C557" s="12"/>
      <c r="D557" s="11"/>
      <c r="E557" s="11"/>
      <c r="F557" s="40"/>
      <c r="J557" s="23"/>
    </row>
    <row r="558" spans="1:10">
      <c r="A558" s="38"/>
      <c r="B558" s="11"/>
      <c r="C558" s="12"/>
      <c r="D558" s="11"/>
      <c r="E558" s="11"/>
      <c r="F558" s="40"/>
      <c r="J558" s="23"/>
    </row>
    <row r="559" spans="1:10">
      <c r="A559" s="38"/>
      <c r="B559" s="11"/>
      <c r="C559" s="12"/>
      <c r="D559" s="11"/>
      <c r="E559" s="11"/>
      <c r="F559" s="40"/>
      <c r="J559" s="23"/>
    </row>
    <row r="560" spans="1:10">
      <c r="A560" s="38"/>
      <c r="B560" s="11"/>
      <c r="C560" s="12"/>
      <c r="D560" s="11"/>
      <c r="E560" s="11"/>
      <c r="F560" s="40"/>
      <c r="J560" s="23"/>
    </row>
    <row r="561" spans="1:10">
      <c r="A561" s="38"/>
      <c r="B561" s="11"/>
      <c r="C561" s="12"/>
      <c r="D561" s="11"/>
      <c r="E561" s="11"/>
      <c r="F561" s="40"/>
      <c r="J561" s="23"/>
    </row>
    <row r="562" spans="1:10">
      <c r="A562" s="38"/>
      <c r="B562" s="11"/>
      <c r="C562" s="12"/>
      <c r="D562" s="11"/>
      <c r="E562" s="11"/>
      <c r="F562" s="40"/>
      <c r="J562" s="23"/>
    </row>
    <row r="563" spans="1:10">
      <c r="A563" s="38"/>
      <c r="B563" s="11"/>
      <c r="C563" s="12"/>
      <c r="D563" s="11"/>
      <c r="E563" s="11"/>
      <c r="F563" s="40"/>
      <c r="J563" s="23"/>
    </row>
    <row r="564" spans="1:10">
      <c r="A564" s="38"/>
      <c r="B564" s="11"/>
      <c r="C564" s="12"/>
      <c r="D564" s="11"/>
      <c r="E564" s="11"/>
      <c r="F564" s="40"/>
      <c r="J564" s="23"/>
    </row>
    <row r="565" spans="1:10">
      <c r="A565" s="38"/>
      <c r="B565" s="11"/>
      <c r="C565" s="12"/>
      <c r="D565" s="11"/>
      <c r="E565" s="11"/>
      <c r="F565" s="40"/>
      <c r="J565" s="23"/>
    </row>
    <row r="566" spans="1:10">
      <c r="A566" s="38"/>
      <c r="B566" s="11"/>
      <c r="C566" s="12"/>
      <c r="D566" s="11"/>
      <c r="E566" s="11"/>
      <c r="F566" s="40"/>
      <c r="J566" s="23"/>
    </row>
    <row r="567" spans="1:10">
      <c r="A567" s="38"/>
      <c r="B567" s="11"/>
      <c r="C567" s="12"/>
      <c r="D567" s="11"/>
      <c r="E567" s="11"/>
      <c r="F567" s="40"/>
      <c r="J567" s="23"/>
    </row>
    <row r="568" spans="1:10">
      <c r="A568" s="38"/>
      <c r="B568" s="11"/>
      <c r="C568" s="12"/>
      <c r="D568" s="11"/>
      <c r="E568" s="11"/>
      <c r="F568" s="40"/>
      <c r="J568" s="23"/>
    </row>
    <row r="569" spans="1:10">
      <c r="A569" s="38"/>
      <c r="B569" s="11"/>
      <c r="C569" s="12"/>
      <c r="D569" s="11"/>
      <c r="E569" s="11"/>
      <c r="F569" s="40"/>
      <c r="J569" s="23"/>
    </row>
    <row r="570" spans="1:10">
      <c r="A570" s="38"/>
      <c r="B570" s="11"/>
      <c r="C570" s="12"/>
      <c r="D570" s="11"/>
      <c r="E570" s="11"/>
      <c r="F570" s="40"/>
      <c r="J570" s="23"/>
    </row>
    <row r="571" spans="1:10">
      <c r="A571" s="38"/>
      <c r="B571" s="11"/>
      <c r="C571" s="12"/>
      <c r="D571" s="11"/>
      <c r="E571" s="11"/>
      <c r="F571" s="40"/>
      <c r="J571" s="23"/>
    </row>
    <row r="572" spans="1:10">
      <c r="A572" s="38"/>
      <c r="B572" s="11"/>
      <c r="C572" s="12"/>
      <c r="D572" s="11"/>
      <c r="E572" s="11"/>
      <c r="F572" s="40"/>
      <c r="J572" s="23"/>
    </row>
    <row r="573" spans="1:10">
      <c r="A573" s="38"/>
      <c r="B573" s="11"/>
      <c r="C573" s="12"/>
      <c r="D573" s="11"/>
      <c r="E573" s="11"/>
      <c r="F573" s="40"/>
      <c r="J573" s="23"/>
    </row>
    <row r="574" spans="1:10">
      <c r="A574" s="38"/>
      <c r="B574" s="11"/>
      <c r="C574" s="12"/>
      <c r="D574" s="11"/>
      <c r="E574" s="11"/>
      <c r="F574" s="40"/>
      <c r="J574" s="23"/>
    </row>
    <row r="575" spans="1:10">
      <c r="A575" s="38"/>
      <c r="B575" s="11"/>
      <c r="C575" s="12"/>
      <c r="D575" s="11"/>
      <c r="E575" s="11"/>
      <c r="F575" s="40"/>
      <c r="J575" s="23"/>
    </row>
    <row r="576" spans="1:10">
      <c r="A576" s="38"/>
      <c r="B576" s="11"/>
      <c r="C576" s="12"/>
      <c r="D576" s="11"/>
      <c r="E576" s="11"/>
      <c r="F576" s="40"/>
      <c r="J576" s="23"/>
    </row>
    <row r="577" spans="1:10">
      <c r="A577" s="38"/>
      <c r="B577" s="11"/>
      <c r="C577" s="12"/>
      <c r="D577" s="11"/>
      <c r="E577" s="11"/>
      <c r="F577" s="40"/>
      <c r="J577" s="23"/>
    </row>
    <row r="578" spans="1:10">
      <c r="A578" s="38"/>
      <c r="B578" s="11"/>
      <c r="C578" s="12"/>
      <c r="D578" s="11"/>
      <c r="E578" s="11"/>
      <c r="F578" s="40"/>
      <c r="J578" s="23"/>
    </row>
    <row r="579" spans="1:10">
      <c r="A579" s="38"/>
      <c r="B579" s="11"/>
      <c r="C579" s="12"/>
      <c r="D579" s="11"/>
      <c r="E579" s="11"/>
      <c r="F579" s="40"/>
      <c r="J579" s="23"/>
    </row>
    <row r="580" spans="1:10">
      <c r="A580" s="38"/>
      <c r="B580" s="11"/>
      <c r="C580" s="12"/>
      <c r="D580" s="11"/>
      <c r="E580" s="11"/>
      <c r="F580" s="40"/>
      <c r="J580" s="23"/>
    </row>
    <row r="581" spans="1:10">
      <c r="A581" s="38"/>
      <c r="B581" s="11"/>
      <c r="C581" s="12"/>
      <c r="D581" s="11"/>
      <c r="E581" s="11"/>
      <c r="F581" s="40"/>
      <c r="J581" s="23"/>
    </row>
    <row r="582" spans="1:10">
      <c r="A582" s="38"/>
      <c r="B582" s="11"/>
      <c r="C582" s="12"/>
      <c r="D582" s="11"/>
      <c r="E582" s="11"/>
      <c r="F582" s="40"/>
      <c r="J582" s="23"/>
    </row>
    <row r="583" spans="1:10">
      <c r="A583" s="38"/>
      <c r="B583" s="11"/>
      <c r="C583" s="12"/>
      <c r="D583" s="11"/>
      <c r="E583" s="11"/>
      <c r="F583" s="40"/>
      <c r="J583" s="23"/>
    </row>
    <row r="584" spans="1:10">
      <c r="A584" s="38"/>
      <c r="B584" s="11"/>
      <c r="C584" s="12"/>
      <c r="D584" s="11"/>
      <c r="E584" s="11"/>
      <c r="F584" s="40"/>
      <c r="J584" s="23"/>
    </row>
    <row r="585" spans="1:10">
      <c r="A585" s="38"/>
      <c r="B585" s="11"/>
      <c r="C585" s="12"/>
      <c r="D585" s="11"/>
      <c r="E585" s="11"/>
      <c r="F585" s="40"/>
      <c r="J585" s="23"/>
    </row>
    <row r="586" spans="1:10">
      <c r="A586" s="38"/>
      <c r="B586" s="11"/>
      <c r="C586" s="12"/>
      <c r="D586" s="11"/>
      <c r="E586" s="11"/>
      <c r="F586" s="40"/>
      <c r="J586" s="23"/>
    </row>
    <row r="587" spans="1:10">
      <c r="A587" s="38"/>
      <c r="B587" s="11"/>
      <c r="C587" s="12"/>
      <c r="D587" s="11"/>
      <c r="E587" s="11"/>
      <c r="F587" s="40"/>
      <c r="J587" s="23"/>
    </row>
    <row r="588" spans="1:10">
      <c r="A588" s="38"/>
      <c r="B588" s="11"/>
      <c r="C588" s="12"/>
      <c r="D588" s="11"/>
      <c r="E588" s="11"/>
      <c r="F588" s="40"/>
      <c r="J588" s="23"/>
    </row>
    <row r="589" spans="1:10">
      <c r="A589" s="38"/>
      <c r="B589" s="11"/>
      <c r="C589" s="12"/>
      <c r="D589" s="11"/>
      <c r="E589" s="11"/>
      <c r="F589" s="40"/>
      <c r="J589" s="23"/>
    </row>
    <row r="590" spans="1:10">
      <c r="A590" s="38"/>
      <c r="B590" s="11"/>
      <c r="C590" s="12"/>
      <c r="D590" s="11"/>
      <c r="E590" s="11"/>
      <c r="F590" s="40"/>
      <c r="J590" s="23"/>
    </row>
    <row r="591" spans="1:10">
      <c r="A591" s="38"/>
      <c r="B591" s="11"/>
      <c r="C591" s="12"/>
      <c r="D591" s="11"/>
      <c r="E591" s="11"/>
      <c r="F591" s="40"/>
      <c r="J591" s="23"/>
    </row>
    <row r="592" spans="1:10">
      <c r="A592" s="38"/>
      <c r="B592" s="11"/>
      <c r="C592" s="12"/>
      <c r="D592" s="11"/>
      <c r="E592" s="11"/>
      <c r="F592" s="40"/>
      <c r="J592" s="23"/>
    </row>
    <row r="593" spans="1:10">
      <c r="A593" s="38"/>
      <c r="B593" s="11"/>
      <c r="C593" s="12"/>
      <c r="D593" s="11"/>
      <c r="E593" s="11"/>
      <c r="F593" s="40"/>
      <c r="J593" s="23"/>
    </row>
    <row r="594" spans="1:10">
      <c r="A594" s="38"/>
      <c r="B594" s="11"/>
      <c r="C594" s="12"/>
      <c r="D594" s="11"/>
      <c r="E594" s="11"/>
      <c r="F594" s="40"/>
      <c r="J594" s="23"/>
    </row>
    <row r="595" spans="1:10">
      <c r="A595" s="38"/>
      <c r="B595" s="11"/>
      <c r="C595" s="12"/>
      <c r="D595" s="11"/>
      <c r="E595" s="11"/>
      <c r="F595" s="40"/>
      <c r="J595" s="23"/>
    </row>
    <row r="596" spans="1:10">
      <c r="A596" s="38"/>
      <c r="B596" s="11"/>
      <c r="C596" s="12"/>
      <c r="D596" s="11"/>
      <c r="E596" s="11"/>
      <c r="F596" s="40"/>
      <c r="J596" s="23"/>
    </row>
    <row r="597" spans="1:10">
      <c r="A597" s="38"/>
      <c r="B597" s="11"/>
      <c r="C597" s="12"/>
      <c r="D597" s="11"/>
      <c r="E597" s="11"/>
      <c r="F597" s="40"/>
      <c r="J597" s="23"/>
    </row>
    <row r="598" spans="1:10">
      <c r="A598" s="38"/>
      <c r="B598" s="11"/>
      <c r="C598" s="12"/>
      <c r="D598" s="11"/>
      <c r="E598" s="11"/>
      <c r="F598" s="40"/>
      <c r="J598" s="23"/>
    </row>
    <row r="599" spans="1:10">
      <c r="A599" s="38"/>
      <c r="B599" s="11"/>
      <c r="C599" s="12"/>
      <c r="D599" s="11"/>
      <c r="E599" s="11"/>
      <c r="F599" s="40"/>
      <c r="J599" s="23"/>
    </row>
    <row r="600" spans="1:10">
      <c r="A600" s="38"/>
      <c r="B600" s="11"/>
      <c r="C600" s="12"/>
      <c r="D600" s="11"/>
      <c r="E600" s="11"/>
      <c r="F600" s="40"/>
      <c r="J600" s="23"/>
    </row>
    <row r="601" spans="1:10">
      <c r="A601" s="38"/>
      <c r="B601" s="11"/>
      <c r="C601" s="12"/>
      <c r="D601" s="11"/>
      <c r="E601" s="11"/>
      <c r="F601" s="40"/>
      <c r="J601" s="23"/>
    </row>
    <row r="602" spans="1:10">
      <c r="A602" s="38"/>
      <c r="B602" s="11"/>
      <c r="C602" s="12"/>
      <c r="D602" s="11"/>
      <c r="E602" s="11"/>
      <c r="F602" s="40"/>
      <c r="J602" s="23"/>
    </row>
    <row r="603" spans="1:10">
      <c r="A603" s="38"/>
      <c r="B603" s="11"/>
      <c r="C603" s="12"/>
      <c r="D603" s="11"/>
      <c r="E603" s="11"/>
      <c r="F603" s="40"/>
      <c r="J603" s="23"/>
    </row>
    <row r="604" spans="1:10">
      <c r="A604" s="38"/>
      <c r="B604" s="11"/>
      <c r="C604" s="12"/>
      <c r="D604" s="11"/>
      <c r="E604" s="11"/>
      <c r="F604" s="40"/>
      <c r="J604" s="23"/>
    </row>
    <row r="605" spans="1:10">
      <c r="A605" s="38"/>
      <c r="B605" s="11"/>
      <c r="C605" s="12"/>
      <c r="D605" s="11"/>
      <c r="E605" s="11"/>
      <c r="F605" s="40"/>
      <c r="J605" s="23"/>
    </row>
    <row r="606" spans="1:10">
      <c r="A606" s="38"/>
      <c r="B606" s="11"/>
      <c r="C606" s="12"/>
      <c r="D606" s="11"/>
      <c r="E606" s="11"/>
      <c r="F606" s="40"/>
      <c r="J606" s="23"/>
    </row>
    <row r="607" spans="1:10">
      <c r="A607" s="38"/>
      <c r="B607" s="11"/>
      <c r="C607" s="12"/>
      <c r="D607" s="11"/>
      <c r="E607" s="11"/>
      <c r="F607" s="40"/>
      <c r="J607" s="23"/>
    </row>
    <row r="608" spans="1:10">
      <c r="A608" s="38"/>
      <c r="B608" s="11"/>
      <c r="C608" s="12"/>
      <c r="D608" s="11"/>
      <c r="E608" s="11"/>
      <c r="F608" s="40"/>
      <c r="J608" s="23"/>
    </row>
    <row r="609" spans="1:10">
      <c r="A609" s="38"/>
      <c r="B609" s="11"/>
      <c r="C609" s="12"/>
      <c r="D609" s="11"/>
      <c r="E609" s="11"/>
      <c r="F609" s="40"/>
      <c r="J609" s="23"/>
    </row>
    <row r="610" spans="1:10">
      <c r="A610" s="38"/>
      <c r="B610" s="11"/>
      <c r="C610" s="12"/>
      <c r="D610" s="11"/>
      <c r="E610" s="11"/>
      <c r="F610" s="40"/>
      <c r="J610" s="23"/>
    </row>
    <row r="611" spans="1:10">
      <c r="A611" s="38"/>
      <c r="B611" s="11"/>
      <c r="C611" s="12"/>
      <c r="D611" s="11"/>
      <c r="E611" s="11"/>
      <c r="F611" s="40"/>
      <c r="J611" s="23"/>
    </row>
    <row r="612" spans="1:10">
      <c r="A612" s="38"/>
      <c r="B612" s="11"/>
      <c r="C612" s="12"/>
      <c r="D612" s="11"/>
      <c r="E612" s="11"/>
      <c r="F612" s="40"/>
      <c r="J612" s="23"/>
    </row>
    <row r="613" spans="1:10">
      <c r="A613" s="38"/>
      <c r="B613" s="11"/>
      <c r="C613" s="12"/>
      <c r="D613" s="11"/>
      <c r="E613" s="11"/>
      <c r="F613" s="40"/>
      <c r="J613" s="23"/>
    </row>
    <row r="614" spans="1:10">
      <c r="A614" s="38"/>
      <c r="B614" s="11"/>
      <c r="C614" s="12"/>
      <c r="D614" s="11"/>
      <c r="E614" s="11"/>
      <c r="F614" s="40"/>
      <c r="J614" s="23"/>
    </row>
    <row r="615" spans="1:10">
      <c r="A615" s="38"/>
      <c r="B615" s="11"/>
      <c r="C615" s="12"/>
      <c r="D615" s="11"/>
      <c r="E615" s="11"/>
      <c r="F615" s="40"/>
      <c r="J615" s="23"/>
    </row>
    <row r="616" spans="1:10">
      <c r="A616" s="38"/>
      <c r="B616" s="11"/>
      <c r="C616" s="12"/>
      <c r="D616" s="11"/>
      <c r="E616" s="11"/>
      <c r="F616" s="40"/>
      <c r="J616" s="23"/>
    </row>
    <row r="617" spans="1:10">
      <c r="A617" s="38"/>
      <c r="B617" s="11"/>
      <c r="C617" s="12"/>
      <c r="D617" s="11"/>
      <c r="E617" s="11"/>
      <c r="F617" s="40"/>
      <c r="J617" s="23"/>
    </row>
    <row r="618" spans="1:10">
      <c r="A618" s="38"/>
      <c r="B618" s="11"/>
      <c r="C618" s="12"/>
      <c r="D618" s="11"/>
      <c r="E618" s="11"/>
      <c r="F618" s="40"/>
      <c r="J618" s="23"/>
    </row>
    <row r="619" spans="1:10">
      <c r="A619" s="38"/>
      <c r="B619" s="11"/>
      <c r="C619" s="12"/>
      <c r="D619" s="11"/>
      <c r="E619" s="11"/>
      <c r="F619" s="40"/>
      <c r="J619" s="23"/>
    </row>
    <row r="620" spans="1:10">
      <c r="A620" s="38"/>
      <c r="B620" s="11"/>
      <c r="C620" s="12"/>
      <c r="D620" s="11"/>
      <c r="E620" s="11"/>
      <c r="F620" s="40"/>
      <c r="J620" s="23"/>
    </row>
    <row r="621" spans="1:10">
      <c r="A621" s="38"/>
      <c r="B621" s="11"/>
      <c r="C621" s="12"/>
      <c r="D621" s="11"/>
      <c r="E621" s="11"/>
      <c r="F621" s="40"/>
      <c r="J621" s="23"/>
    </row>
    <row r="622" spans="1:10">
      <c r="A622" s="38"/>
      <c r="B622" s="11"/>
      <c r="C622" s="12"/>
      <c r="D622" s="11"/>
      <c r="E622" s="11"/>
      <c r="F622" s="40"/>
      <c r="J622" s="23"/>
    </row>
    <row r="623" spans="1:10">
      <c r="A623" s="38"/>
      <c r="B623" s="11"/>
      <c r="C623" s="12"/>
      <c r="D623" s="11"/>
      <c r="E623" s="11"/>
      <c r="F623" s="40"/>
      <c r="J623" s="23"/>
    </row>
    <row r="624" spans="1:10">
      <c r="A624" s="38"/>
      <c r="B624" s="11"/>
      <c r="C624" s="12"/>
      <c r="D624" s="11"/>
      <c r="E624" s="11"/>
      <c r="F624" s="40"/>
      <c r="J624" s="23"/>
    </row>
    <row r="625" spans="1:10">
      <c r="A625" s="38"/>
      <c r="B625" s="11"/>
      <c r="C625" s="12"/>
      <c r="D625" s="11"/>
      <c r="E625" s="11"/>
      <c r="F625" s="40"/>
      <c r="J625" s="23"/>
    </row>
    <row r="626" spans="1:10">
      <c r="A626" s="38"/>
      <c r="B626" s="11"/>
      <c r="C626" s="12"/>
      <c r="D626" s="11"/>
      <c r="E626" s="11"/>
      <c r="F626" s="40"/>
      <c r="J626" s="23"/>
    </row>
    <row r="627" spans="1:10">
      <c r="A627" s="38"/>
      <c r="B627" s="11"/>
      <c r="C627" s="12"/>
      <c r="D627" s="11"/>
      <c r="E627" s="11"/>
      <c r="F627" s="40"/>
      <c r="J627" s="23"/>
    </row>
    <row r="628" spans="1:10">
      <c r="A628" s="38"/>
      <c r="B628" s="11"/>
      <c r="C628" s="12"/>
      <c r="D628" s="11"/>
      <c r="E628" s="11"/>
      <c r="F628" s="40"/>
      <c r="J628" s="23"/>
    </row>
    <row r="629" spans="1:10">
      <c r="A629" s="38"/>
      <c r="B629" s="11"/>
      <c r="C629" s="12"/>
      <c r="D629" s="11"/>
      <c r="E629" s="11"/>
      <c r="F629" s="40"/>
      <c r="J629" s="23"/>
    </row>
    <row r="630" spans="1:10">
      <c r="A630" s="38"/>
      <c r="B630" s="11"/>
      <c r="C630" s="12"/>
      <c r="D630" s="11"/>
      <c r="E630" s="11"/>
      <c r="F630" s="40"/>
      <c r="J630" s="23"/>
    </row>
    <row r="631" spans="1:10">
      <c r="A631" s="38"/>
      <c r="B631" s="11"/>
      <c r="C631" s="12"/>
      <c r="D631" s="11"/>
      <c r="E631" s="11"/>
      <c r="F631" s="40"/>
      <c r="J631" s="23"/>
    </row>
    <row r="632" spans="1:10">
      <c r="A632" s="38"/>
      <c r="B632" s="11"/>
      <c r="C632" s="12"/>
      <c r="D632" s="11"/>
      <c r="E632" s="11"/>
      <c r="F632" s="40"/>
      <c r="J632" s="23"/>
    </row>
    <row r="633" spans="1:10">
      <c r="A633" s="38"/>
      <c r="B633" s="11"/>
      <c r="C633" s="12"/>
      <c r="D633" s="11"/>
      <c r="E633" s="11"/>
      <c r="F633" s="40"/>
      <c r="J633" s="23"/>
    </row>
    <row r="634" spans="1:10">
      <c r="A634" s="38"/>
      <c r="B634" s="11"/>
      <c r="C634" s="12"/>
      <c r="D634" s="11"/>
      <c r="E634" s="11"/>
      <c r="F634" s="40"/>
      <c r="J634" s="23"/>
    </row>
    <row r="635" spans="1:10">
      <c r="A635" s="38"/>
      <c r="B635" s="11"/>
      <c r="C635" s="12"/>
      <c r="D635" s="11"/>
      <c r="E635" s="11"/>
      <c r="F635" s="40"/>
      <c r="J635" s="23"/>
    </row>
    <row r="636" spans="1:10">
      <c r="A636" s="38"/>
      <c r="B636" s="11"/>
      <c r="C636" s="12"/>
      <c r="D636" s="11"/>
      <c r="E636" s="11"/>
      <c r="F636" s="40"/>
      <c r="J636" s="23"/>
    </row>
    <row r="637" spans="1:10">
      <c r="A637" s="38"/>
      <c r="B637" s="11"/>
      <c r="C637" s="12"/>
      <c r="D637" s="11"/>
      <c r="E637" s="11"/>
      <c r="F637" s="40"/>
      <c r="J637" s="23"/>
    </row>
    <row r="638" spans="1:10">
      <c r="A638" s="38"/>
      <c r="B638" s="11"/>
      <c r="C638" s="12"/>
      <c r="D638" s="11"/>
      <c r="E638" s="11"/>
      <c r="F638" s="40"/>
      <c r="J638" s="23"/>
    </row>
    <row r="639" spans="1:10">
      <c r="A639" s="38"/>
      <c r="B639" s="11"/>
      <c r="C639" s="12"/>
      <c r="D639" s="11"/>
      <c r="E639" s="11"/>
      <c r="F639" s="40"/>
      <c r="J639" s="23"/>
    </row>
    <row r="640" spans="1:10">
      <c r="A640" s="38"/>
      <c r="B640" s="11"/>
      <c r="C640" s="12"/>
      <c r="D640" s="11"/>
      <c r="E640" s="11"/>
      <c r="F640" s="40"/>
      <c r="J640" s="23"/>
    </row>
    <row r="641" spans="1:10">
      <c r="A641" s="38"/>
      <c r="B641" s="11"/>
      <c r="C641" s="12"/>
      <c r="D641" s="11"/>
      <c r="E641" s="11"/>
      <c r="F641" s="40"/>
      <c r="J641" s="23"/>
    </row>
    <row r="642" spans="1:10">
      <c r="A642" s="38"/>
      <c r="B642" s="11"/>
      <c r="C642" s="12"/>
      <c r="D642" s="11"/>
      <c r="E642" s="11"/>
      <c r="F642" s="40"/>
      <c r="J642" s="23"/>
    </row>
    <row r="643" spans="1:10">
      <c r="A643" s="38"/>
      <c r="B643" s="11"/>
      <c r="C643" s="12"/>
      <c r="D643" s="11"/>
      <c r="E643" s="11"/>
      <c r="F643" s="40"/>
      <c r="J643" s="23"/>
    </row>
    <row r="644" spans="1:10">
      <c r="A644" s="38"/>
      <c r="B644" s="11"/>
      <c r="C644" s="12"/>
      <c r="D644" s="11"/>
      <c r="E644" s="11"/>
      <c r="F644" s="40"/>
      <c r="J644" s="23"/>
    </row>
    <row r="645" spans="1:10">
      <c r="A645" s="38"/>
      <c r="B645" s="11"/>
      <c r="C645" s="12"/>
      <c r="D645" s="11"/>
      <c r="E645" s="11"/>
      <c r="F645" s="40"/>
      <c r="J645" s="23"/>
    </row>
    <row r="646" spans="1:10">
      <c r="A646" s="38"/>
      <c r="B646" s="11"/>
      <c r="C646" s="12"/>
      <c r="D646" s="11"/>
      <c r="E646" s="11"/>
      <c r="F646" s="40"/>
      <c r="J646" s="23"/>
    </row>
    <row r="647" spans="1:10">
      <c r="A647" s="38"/>
      <c r="B647" s="11"/>
      <c r="C647" s="12"/>
      <c r="D647" s="11"/>
      <c r="E647" s="11"/>
      <c r="F647" s="40"/>
      <c r="J647" s="23"/>
    </row>
    <row r="648" spans="1:10">
      <c r="A648" s="38"/>
      <c r="B648" s="11"/>
      <c r="C648" s="12"/>
      <c r="D648" s="11"/>
      <c r="E648" s="11"/>
      <c r="F648" s="40"/>
      <c r="J648" s="23"/>
    </row>
    <row r="649" spans="1:10">
      <c r="A649" s="38"/>
      <c r="B649" s="11"/>
      <c r="C649" s="12"/>
      <c r="D649" s="11"/>
      <c r="E649" s="11"/>
      <c r="F649" s="40"/>
      <c r="J649" s="23"/>
    </row>
    <row r="650" spans="1:10">
      <c r="A650" s="38"/>
      <c r="B650" s="11"/>
      <c r="C650" s="12"/>
      <c r="D650" s="11"/>
      <c r="E650" s="11"/>
      <c r="F650" s="40"/>
      <c r="J650" s="23"/>
    </row>
    <row r="651" spans="1:10">
      <c r="A651" s="38"/>
      <c r="B651" s="11"/>
      <c r="C651" s="12"/>
      <c r="D651" s="11"/>
      <c r="E651" s="11"/>
      <c r="F651" s="40"/>
      <c r="J651" s="23"/>
    </row>
    <row r="652" spans="1:10">
      <c r="A652" s="38"/>
      <c r="B652" s="11"/>
      <c r="C652" s="12"/>
      <c r="D652" s="11"/>
      <c r="E652" s="11"/>
      <c r="F652" s="40"/>
      <c r="J652" s="23"/>
    </row>
    <row r="653" spans="1:10">
      <c r="A653" s="38"/>
      <c r="B653" s="11"/>
      <c r="C653" s="12"/>
      <c r="D653" s="11"/>
      <c r="E653" s="11"/>
      <c r="F653" s="40"/>
      <c r="J653" s="23"/>
    </row>
    <row r="654" spans="1:10">
      <c r="A654" s="38"/>
      <c r="B654" s="11"/>
      <c r="C654" s="12"/>
      <c r="D654" s="11"/>
      <c r="E654" s="11"/>
      <c r="F654" s="40"/>
      <c r="J654" s="23"/>
    </row>
    <row r="655" spans="1:10">
      <c r="A655" s="38"/>
      <c r="B655" s="11"/>
      <c r="C655" s="12"/>
      <c r="D655" s="11"/>
      <c r="E655" s="11"/>
      <c r="F655" s="40"/>
      <c r="J655" s="23"/>
    </row>
    <row r="656" spans="1:10">
      <c r="A656" s="38"/>
      <c r="B656" s="11"/>
      <c r="C656" s="12"/>
      <c r="D656" s="11"/>
      <c r="E656" s="11"/>
      <c r="F656" s="40"/>
      <c r="J656" s="23"/>
    </row>
    <row r="657" spans="1:10">
      <c r="A657" s="38"/>
      <c r="B657" s="11"/>
      <c r="C657" s="12"/>
      <c r="D657" s="11"/>
      <c r="E657" s="11"/>
      <c r="F657" s="40"/>
      <c r="J657" s="23"/>
    </row>
    <row r="658" spans="1:10">
      <c r="A658" s="38"/>
      <c r="B658" s="11"/>
      <c r="C658" s="12"/>
      <c r="D658" s="11"/>
      <c r="E658" s="11"/>
      <c r="F658" s="40"/>
      <c r="J658" s="23"/>
    </row>
    <row r="659" spans="1:10">
      <c r="A659" s="38"/>
      <c r="B659" s="11"/>
      <c r="C659" s="12"/>
      <c r="D659" s="11"/>
      <c r="E659" s="11"/>
      <c r="F659" s="40"/>
      <c r="J659" s="23"/>
    </row>
    <row r="660" spans="1:10">
      <c r="A660" s="38"/>
      <c r="B660" s="11"/>
      <c r="C660" s="12"/>
      <c r="D660" s="11"/>
      <c r="E660" s="11"/>
      <c r="F660" s="40"/>
      <c r="J660" s="23"/>
    </row>
    <row r="661" spans="1:10">
      <c r="A661" s="38"/>
      <c r="B661" s="11"/>
      <c r="C661" s="12"/>
      <c r="D661" s="11"/>
      <c r="E661" s="11"/>
      <c r="F661" s="40"/>
      <c r="J661" s="23"/>
    </row>
    <row r="662" spans="1:10">
      <c r="A662" s="38"/>
      <c r="B662" s="11"/>
      <c r="C662" s="12"/>
      <c r="D662" s="11"/>
      <c r="E662" s="11"/>
      <c r="F662" s="40"/>
      <c r="J662" s="23"/>
    </row>
    <row r="663" spans="1:10">
      <c r="A663" s="38"/>
      <c r="B663" s="11"/>
      <c r="C663" s="12"/>
      <c r="D663" s="11"/>
      <c r="E663" s="11"/>
      <c r="F663" s="40"/>
      <c r="J663" s="23"/>
    </row>
    <row r="664" spans="1:10">
      <c r="A664" s="38"/>
      <c r="B664" s="11"/>
      <c r="C664" s="12"/>
      <c r="D664" s="11"/>
      <c r="E664" s="11"/>
      <c r="F664" s="40"/>
      <c r="J664" s="23"/>
    </row>
    <row r="665" spans="1:10">
      <c r="A665" s="38"/>
      <c r="B665" s="11"/>
      <c r="C665" s="12"/>
      <c r="D665" s="11"/>
      <c r="E665" s="11"/>
      <c r="F665" s="40"/>
      <c r="J665" s="23"/>
    </row>
    <row r="666" spans="1:10">
      <c r="A666" s="38"/>
      <c r="B666" s="11"/>
      <c r="C666" s="12"/>
      <c r="D666" s="11"/>
      <c r="E666" s="11"/>
      <c r="F666" s="40"/>
      <c r="J666" s="23"/>
    </row>
    <row r="667" spans="1:10">
      <c r="A667" s="38"/>
      <c r="B667" s="11"/>
      <c r="C667" s="12"/>
      <c r="D667" s="11"/>
      <c r="E667" s="11"/>
      <c r="F667" s="40"/>
      <c r="J667" s="23"/>
    </row>
    <row r="668" spans="1:10">
      <c r="A668" s="38"/>
      <c r="B668" s="11"/>
      <c r="C668" s="12"/>
      <c r="D668" s="11"/>
      <c r="E668" s="11"/>
      <c r="F668" s="40"/>
      <c r="J668" s="23"/>
    </row>
    <row r="669" spans="1:10">
      <c r="A669" s="38"/>
      <c r="B669" s="11"/>
      <c r="C669" s="12"/>
      <c r="D669" s="11"/>
      <c r="E669" s="11"/>
      <c r="F669" s="40"/>
      <c r="J669" s="23"/>
    </row>
    <row r="670" spans="1:10">
      <c r="A670" s="38"/>
      <c r="B670" s="11"/>
      <c r="C670" s="12"/>
      <c r="D670" s="11"/>
      <c r="E670" s="11"/>
      <c r="F670" s="40"/>
      <c r="J670" s="23"/>
    </row>
    <row r="671" spans="1:10">
      <c r="A671" s="38"/>
      <c r="B671" s="11"/>
      <c r="C671" s="12"/>
      <c r="D671" s="11"/>
      <c r="E671" s="11"/>
      <c r="F671" s="40"/>
      <c r="J671" s="23"/>
    </row>
    <row r="672" spans="1:10">
      <c r="A672" s="38"/>
      <c r="B672" s="11"/>
      <c r="C672" s="12"/>
      <c r="D672" s="11"/>
      <c r="E672" s="11"/>
      <c r="F672" s="40"/>
      <c r="J672" s="23"/>
    </row>
    <row r="673" spans="1:10">
      <c r="A673" s="38"/>
      <c r="B673" s="11"/>
      <c r="C673" s="12"/>
      <c r="D673" s="11"/>
      <c r="E673" s="11"/>
      <c r="F673" s="40"/>
      <c r="J673" s="23"/>
    </row>
    <row r="674" spans="1:10">
      <c r="A674" s="38"/>
      <c r="B674" s="11"/>
      <c r="C674" s="12"/>
      <c r="D674" s="11"/>
      <c r="E674" s="11"/>
      <c r="F674" s="40"/>
      <c r="J674" s="23"/>
    </row>
    <row r="675" spans="1:10">
      <c r="A675" s="38"/>
      <c r="B675" s="11"/>
      <c r="C675" s="12"/>
      <c r="D675" s="11"/>
      <c r="E675" s="11"/>
      <c r="F675" s="40"/>
      <c r="J675" s="23"/>
    </row>
    <row r="676" spans="1:10">
      <c r="A676" s="38"/>
      <c r="B676" s="11"/>
      <c r="C676" s="12"/>
      <c r="D676" s="11"/>
      <c r="E676" s="11"/>
      <c r="F676" s="40"/>
      <c r="J676" s="23"/>
    </row>
    <row r="677" spans="1:10">
      <c r="A677" s="38"/>
      <c r="B677" s="11"/>
      <c r="C677" s="12"/>
      <c r="D677" s="11"/>
      <c r="E677" s="11"/>
      <c r="F677" s="40"/>
      <c r="J677" s="23"/>
    </row>
    <row r="678" spans="1:10">
      <c r="A678" s="38"/>
      <c r="B678" s="11"/>
      <c r="C678" s="12"/>
      <c r="D678" s="11"/>
      <c r="E678" s="11"/>
      <c r="F678" s="40"/>
      <c r="J678" s="23"/>
    </row>
    <row r="679" spans="1:10">
      <c r="A679" s="38"/>
      <c r="B679" s="11"/>
      <c r="C679" s="12"/>
      <c r="D679" s="11"/>
      <c r="E679" s="11"/>
      <c r="F679" s="40"/>
      <c r="J679" s="23"/>
    </row>
    <row r="680" spans="1:10">
      <c r="A680" s="38"/>
      <c r="B680" s="11"/>
      <c r="C680" s="12"/>
      <c r="D680" s="11"/>
      <c r="E680" s="11"/>
      <c r="F680" s="40"/>
      <c r="J680" s="23"/>
    </row>
    <row r="681" spans="1:10">
      <c r="A681" s="38"/>
      <c r="B681" s="11"/>
      <c r="C681" s="12"/>
      <c r="D681" s="11"/>
      <c r="E681" s="11"/>
      <c r="F681" s="40"/>
      <c r="J681" s="23"/>
    </row>
    <row r="682" spans="1:10">
      <c r="A682" s="38"/>
      <c r="B682" s="11"/>
      <c r="C682" s="12"/>
      <c r="D682" s="11"/>
      <c r="E682" s="11"/>
      <c r="F682" s="40"/>
      <c r="J682" s="23"/>
    </row>
    <row r="683" spans="1:10">
      <c r="A683" s="38"/>
      <c r="B683" s="11"/>
      <c r="C683" s="12"/>
      <c r="D683" s="11"/>
      <c r="E683" s="11"/>
      <c r="F683" s="40"/>
      <c r="J683" s="23"/>
    </row>
    <row r="684" spans="1:10">
      <c r="A684" s="38"/>
      <c r="B684" s="11"/>
      <c r="C684" s="12"/>
      <c r="D684" s="11"/>
      <c r="E684" s="11"/>
      <c r="F684" s="40"/>
      <c r="J684" s="23"/>
    </row>
    <row r="685" spans="1:10">
      <c r="A685" s="38"/>
      <c r="B685" s="11"/>
      <c r="C685" s="12"/>
      <c r="D685" s="11"/>
      <c r="E685" s="11"/>
      <c r="F685" s="40"/>
      <c r="J685" s="23"/>
    </row>
    <row r="686" spans="1:10">
      <c r="A686" s="38"/>
      <c r="B686" s="11"/>
      <c r="C686" s="12"/>
      <c r="D686" s="11"/>
      <c r="E686" s="11"/>
      <c r="F686" s="40"/>
      <c r="J686" s="23"/>
    </row>
    <row r="687" spans="1:10">
      <c r="A687" s="38"/>
      <c r="B687" s="11"/>
      <c r="C687" s="12"/>
      <c r="D687" s="11"/>
      <c r="E687" s="11"/>
      <c r="F687" s="40"/>
      <c r="J687" s="23"/>
    </row>
    <row r="688" spans="1:10">
      <c r="A688" s="38"/>
      <c r="B688" s="11"/>
      <c r="C688" s="12"/>
      <c r="D688" s="11"/>
      <c r="E688" s="11"/>
      <c r="F688" s="40"/>
      <c r="J688" s="23"/>
    </row>
    <row r="689" spans="1:10">
      <c r="A689" s="38"/>
      <c r="B689" s="11"/>
      <c r="C689" s="12"/>
      <c r="D689" s="11"/>
      <c r="E689" s="11"/>
      <c r="F689" s="40"/>
      <c r="J689" s="23"/>
    </row>
    <row r="690" spans="1:10">
      <c r="A690" s="38"/>
      <c r="B690" s="11"/>
      <c r="C690" s="12"/>
      <c r="D690" s="11"/>
      <c r="E690" s="11"/>
      <c r="F690" s="40"/>
      <c r="J690" s="23"/>
    </row>
    <row r="691" spans="1:10">
      <c r="A691" s="38"/>
      <c r="B691" s="11"/>
      <c r="C691" s="12"/>
      <c r="D691" s="11"/>
      <c r="E691" s="11"/>
      <c r="F691" s="40"/>
      <c r="J691" s="23"/>
    </row>
    <row r="692" spans="1:10">
      <c r="A692" s="38"/>
      <c r="B692" s="11"/>
      <c r="C692" s="12"/>
      <c r="D692" s="11"/>
      <c r="E692" s="11"/>
      <c r="F692" s="40"/>
      <c r="J692" s="23"/>
    </row>
    <row r="693" spans="1:10">
      <c r="A693" s="38"/>
      <c r="B693" s="11"/>
      <c r="C693" s="12"/>
      <c r="D693" s="11"/>
      <c r="E693" s="11"/>
      <c r="F693" s="40"/>
      <c r="J693" s="23"/>
    </row>
    <row r="694" spans="1:10">
      <c r="A694" s="38"/>
      <c r="B694" s="11"/>
      <c r="C694" s="12"/>
      <c r="D694" s="11"/>
      <c r="E694" s="11"/>
      <c r="F694" s="40"/>
      <c r="J694" s="23"/>
    </row>
    <row r="695" spans="1:10">
      <c r="A695" s="38"/>
      <c r="B695" s="11"/>
      <c r="C695" s="12"/>
      <c r="D695" s="11"/>
      <c r="E695" s="11"/>
      <c r="F695" s="40"/>
      <c r="J695" s="23"/>
    </row>
    <row r="696" spans="1:10">
      <c r="A696" s="38"/>
      <c r="B696" s="11"/>
      <c r="C696" s="12"/>
      <c r="D696" s="11"/>
      <c r="E696" s="11"/>
      <c r="F696" s="40"/>
      <c r="J696" s="23"/>
    </row>
    <row r="697" spans="1:10">
      <c r="A697" s="38"/>
      <c r="B697" s="11"/>
      <c r="C697" s="12"/>
      <c r="D697" s="11"/>
      <c r="E697" s="11"/>
      <c r="F697" s="40"/>
      <c r="J697" s="23"/>
    </row>
    <row r="698" spans="1:10">
      <c r="A698" s="38"/>
      <c r="B698" s="11"/>
      <c r="C698" s="12"/>
      <c r="D698" s="11"/>
      <c r="E698" s="11"/>
      <c r="F698" s="40"/>
      <c r="J698" s="23"/>
    </row>
    <row r="699" spans="1:10">
      <c r="A699" s="38"/>
      <c r="B699" s="11"/>
      <c r="C699" s="12"/>
      <c r="D699" s="11"/>
      <c r="E699" s="11"/>
      <c r="F699" s="40"/>
      <c r="J699" s="23"/>
    </row>
    <row r="700" spans="1:10">
      <c r="A700" s="38"/>
      <c r="B700" s="11"/>
      <c r="C700" s="12"/>
      <c r="D700" s="11"/>
      <c r="E700" s="11"/>
      <c r="F700" s="40"/>
      <c r="J700" s="23"/>
    </row>
    <row r="701" spans="1:10">
      <c r="A701" s="38"/>
      <c r="B701" s="11"/>
      <c r="C701" s="12"/>
      <c r="D701" s="11"/>
      <c r="E701" s="11"/>
      <c r="F701" s="40"/>
      <c r="J701" s="23"/>
    </row>
    <row r="702" spans="1:10">
      <c r="A702" s="38"/>
      <c r="B702" s="11"/>
      <c r="C702" s="12"/>
      <c r="D702" s="11"/>
      <c r="E702" s="11"/>
      <c r="F702" s="40"/>
      <c r="J702" s="23"/>
    </row>
    <row r="703" spans="1:10">
      <c r="A703" s="38"/>
      <c r="B703" s="11"/>
      <c r="C703" s="12"/>
      <c r="D703" s="11"/>
      <c r="E703" s="11"/>
      <c r="F703" s="40"/>
      <c r="J703" s="23"/>
    </row>
    <row r="704" spans="1:10">
      <c r="A704" s="38"/>
      <c r="B704" s="11"/>
      <c r="C704" s="12"/>
      <c r="D704" s="11"/>
      <c r="E704" s="11"/>
      <c r="F704" s="40"/>
      <c r="J704" s="23"/>
    </row>
    <row r="705" spans="1:10">
      <c r="A705" s="38"/>
      <c r="B705" s="11"/>
      <c r="C705" s="12"/>
      <c r="D705" s="11"/>
      <c r="E705" s="11"/>
      <c r="F705" s="40"/>
      <c r="J705" s="23"/>
    </row>
    <row r="706" spans="1:10">
      <c r="A706" s="38"/>
      <c r="B706" s="11"/>
      <c r="C706" s="12"/>
      <c r="D706" s="11"/>
      <c r="E706" s="11"/>
      <c r="F706" s="40"/>
      <c r="J706" s="23"/>
    </row>
    <row r="707" spans="1:10">
      <c r="A707" s="38"/>
      <c r="B707" s="11"/>
      <c r="C707" s="12"/>
      <c r="D707" s="11"/>
      <c r="E707" s="11"/>
      <c r="F707" s="40"/>
      <c r="J707" s="23"/>
    </row>
    <row r="708" spans="1:10">
      <c r="A708" s="38"/>
      <c r="B708" s="11"/>
      <c r="C708" s="12"/>
      <c r="D708" s="11"/>
      <c r="E708" s="11"/>
      <c r="F708" s="40"/>
      <c r="J708" s="23"/>
    </row>
    <row r="709" spans="1:10">
      <c r="A709" s="38"/>
      <c r="B709" s="11"/>
      <c r="C709" s="12"/>
      <c r="D709" s="11"/>
      <c r="E709" s="11"/>
      <c r="F709" s="40"/>
      <c r="J709" s="23"/>
    </row>
    <row r="710" spans="1:10">
      <c r="A710" s="38"/>
      <c r="B710" s="11"/>
      <c r="C710" s="12"/>
      <c r="D710" s="11"/>
      <c r="E710" s="11"/>
      <c r="F710" s="40"/>
      <c r="J710" s="23"/>
    </row>
    <row r="711" spans="1:10">
      <c r="A711" s="38"/>
      <c r="B711" s="11"/>
      <c r="C711" s="12"/>
      <c r="D711" s="11"/>
      <c r="E711" s="11"/>
      <c r="F711" s="40"/>
      <c r="J711" s="23"/>
    </row>
    <row r="712" spans="1:10">
      <c r="A712" s="38"/>
      <c r="B712" s="11"/>
      <c r="C712" s="12"/>
      <c r="D712" s="11"/>
      <c r="E712" s="11"/>
      <c r="F712" s="40"/>
      <c r="J712" s="23"/>
    </row>
    <row r="713" spans="1:10">
      <c r="A713" s="38"/>
      <c r="B713" s="11"/>
      <c r="C713" s="12"/>
      <c r="D713" s="11"/>
      <c r="E713" s="11"/>
      <c r="F713" s="40"/>
      <c r="J713" s="23"/>
    </row>
    <row r="714" spans="1:10">
      <c r="A714" s="38"/>
      <c r="B714" s="11"/>
      <c r="C714" s="12"/>
      <c r="D714" s="11"/>
      <c r="E714" s="11"/>
      <c r="F714" s="40"/>
      <c r="J714" s="23"/>
    </row>
    <row r="715" spans="1:10">
      <c r="A715" s="38"/>
      <c r="B715" s="11"/>
      <c r="C715" s="12"/>
      <c r="D715" s="11"/>
      <c r="E715" s="11"/>
      <c r="F715" s="40"/>
      <c r="J715" s="23"/>
    </row>
    <row r="716" spans="1:10">
      <c r="A716" s="38"/>
      <c r="B716" s="11"/>
      <c r="C716" s="12"/>
      <c r="D716" s="11"/>
      <c r="E716" s="11"/>
      <c r="F716" s="40"/>
      <c r="J716" s="23"/>
    </row>
    <row r="717" spans="1:10">
      <c r="A717" s="38"/>
      <c r="B717" s="11"/>
      <c r="C717" s="12"/>
      <c r="D717" s="11"/>
      <c r="E717" s="11"/>
      <c r="F717" s="40"/>
      <c r="J717" s="23"/>
    </row>
    <row r="718" spans="1:10">
      <c r="A718" s="38"/>
      <c r="B718" s="11"/>
      <c r="C718" s="12"/>
      <c r="D718" s="11"/>
      <c r="E718" s="11"/>
      <c r="F718" s="40"/>
      <c r="J718" s="23"/>
    </row>
    <row r="719" spans="1:10">
      <c r="A719" s="38"/>
      <c r="B719" s="11"/>
      <c r="C719" s="12"/>
      <c r="D719" s="11"/>
      <c r="E719" s="11"/>
      <c r="F719" s="40"/>
      <c r="J719" s="23"/>
    </row>
    <row r="720" spans="1:10">
      <c r="A720" s="38"/>
      <c r="B720" s="11"/>
      <c r="C720" s="12"/>
      <c r="D720" s="11"/>
      <c r="E720" s="11"/>
      <c r="F720" s="40"/>
      <c r="J720" s="23"/>
    </row>
    <row r="721" spans="1:10">
      <c r="A721" s="38"/>
      <c r="B721" s="11"/>
      <c r="C721" s="12"/>
      <c r="D721" s="11"/>
      <c r="E721" s="11"/>
      <c r="F721" s="40"/>
      <c r="J721" s="23"/>
    </row>
    <row r="722" spans="1:10">
      <c r="A722" s="38"/>
      <c r="B722" s="11"/>
      <c r="C722" s="12"/>
      <c r="D722" s="11"/>
      <c r="E722" s="11"/>
      <c r="F722" s="40"/>
      <c r="J722" s="23"/>
    </row>
    <row r="723" spans="1:10">
      <c r="A723" s="38"/>
      <c r="B723" s="11"/>
      <c r="C723" s="12"/>
      <c r="D723" s="11"/>
      <c r="E723" s="11"/>
      <c r="F723" s="40"/>
      <c r="J723" s="23"/>
    </row>
    <row r="724" spans="1:10">
      <c r="A724" s="38"/>
      <c r="B724" s="11"/>
      <c r="C724" s="12"/>
      <c r="D724" s="11"/>
      <c r="E724" s="11"/>
      <c r="F724" s="40"/>
      <c r="J724" s="23"/>
    </row>
    <row r="725" spans="1:10">
      <c r="A725" s="38"/>
      <c r="B725" s="11"/>
      <c r="C725" s="12"/>
      <c r="D725" s="11"/>
      <c r="E725" s="11"/>
      <c r="F725" s="40"/>
      <c r="J725" s="23"/>
    </row>
    <row r="726" spans="1:10">
      <c r="A726" s="38"/>
      <c r="B726" s="11"/>
      <c r="C726" s="12"/>
      <c r="D726" s="11"/>
      <c r="E726" s="11"/>
      <c r="F726" s="40"/>
      <c r="J726" s="23"/>
    </row>
    <row r="727" spans="1:10">
      <c r="A727" s="38"/>
      <c r="B727" s="11"/>
      <c r="C727" s="12"/>
      <c r="D727" s="11"/>
      <c r="E727" s="11"/>
      <c r="F727" s="40"/>
      <c r="J727" s="23"/>
    </row>
    <row r="728" spans="1:10">
      <c r="A728" s="38"/>
      <c r="B728" s="11"/>
      <c r="C728" s="12"/>
      <c r="D728" s="11"/>
      <c r="E728" s="11"/>
      <c r="F728" s="40"/>
      <c r="J728" s="23"/>
    </row>
    <row r="729" spans="1:10">
      <c r="A729" s="38"/>
      <c r="B729" s="11"/>
      <c r="C729" s="12"/>
      <c r="D729" s="11"/>
      <c r="E729" s="11"/>
      <c r="F729" s="40"/>
      <c r="J729" s="23"/>
    </row>
    <row r="730" spans="1:10">
      <c r="A730" s="38"/>
      <c r="B730" s="11"/>
      <c r="C730" s="12"/>
      <c r="D730" s="11"/>
      <c r="E730" s="11"/>
      <c r="F730" s="40"/>
      <c r="J730" s="23"/>
    </row>
    <row r="731" spans="1:10">
      <c r="A731" s="38"/>
      <c r="B731" s="11"/>
      <c r="C731" s="12"/>
      <c r="D731" s="11"/>
      <c r="E731" s="11"/>
      <c r="F731" s="40"/>
      <c r="J731" s="23"/>
    </row>
    <row r="732" spans="1:10">
      <c r="A732" s="38"/>
      <c r="B732" s="11"/>
      <c r="C732" s="12"/>
      <c r="D732" s="11"/>
      <c r="E732" s="11"/>
      <c r="F732" s="40"/>
      <c r="J732" s="23"/>
    </row>
    <row r="733" spans="1:10">
      <c r="A733" s="38"/>
      <c r="B733" s="11"/>
      <c r="C733" s="12"/>
      <c r="D733" s="11"/>
      <c r="E733" s="11"/>
      <c r="F733" s="40"/>
      <c r="J733" s="23"/>
    </row>
    <row r="734" spans="1:10">
      <c r="A734" s="38"/>
      <c r="B734" s="11"/>
      <c r="C734" s="12"/>
      <c r="D734" s="11"/>
      <c r="E734" s="11"/>
      <c r="F734" s="40"/>
      <c r="J734" s="23"/>
    </row>
    <row r="735" spans="1:10">
      <c r="A735" s="38"/>
      <c r="B735" s="11"/>
      <c r="C735" s="12"/>
      <c r="D735" s="11"/>
      <c r="E735" s="11"/>
      <c r="F735" s="40"/>
      <c r="J735" s="23"/>
    </row>
    <row r="736" spans="1:10">
      <c r="A736" s="38"/>
      <c r="B736" s="11"/>
      <c r="C736" s="12"/>
      <c r="D736" s="11"/>
      <c r="E736" s="11"/>
      <c r="F736" s="40"/>
      <c r="J736" s="23"/>
    </row>
    <row r="737" spans="1:10">
      <c r="A737" s="38"/>
      <c r="B737" s="11"/>
      <c r="C737" s="12"/>
      <c r="D737" s="11"/>
      <c r="E737" s="11"/>
      <c r="F737" s="40"/>
      <c r="J737" s="23"/>
    </row>
    <row r="738" spans="1:10">
      <c r="A738" s="38"/>
      <c r="B738" s="11"/>
      <c r="C738" s="12"/>
      <c r="D738" s="11"/>
      <c r="E738" s="11"/>
      <c r="F738" s="40"/>
      <c r="J738" s="23"/>
    </row>
    <row r="739" spans="1:10">
      <c r="A739" s="38"/>
      <c r="B739" s="11"/>
      <c r="C739" s="12"/>
      <c r="D739" s="11"/>
      <c r="E739" s="11"/>
      <c r="F739" s="40"/>
      <c r="J739" s="23"/>
    </row>
    <row r="740" spans="1:10">
      <c r="A740" s="38"/>
      <c r="B740" s="11"/>
      <c r="C740" s="12"/>
      <c r="D740" s="11"/>
      <c r="E740" s="11"/>
      <c r="F740" s="40"/>
      <c r="J740" s="23"/>
    </row>
    <row r="741" spans="1:10">
      <c r="A741" s="38"/>
      <c r="B741" s="11"/>
      <c r="C741" s="12"/>
      <c r="D741" s="11"/>
      <c r="E741" s="11"/>
      <c r="F741" s="40"/>
      <c r="J741" s="23"/>
    </row>
    <row r="742" spans="1:10">
      <c r="A742" s="38"/>
      <c r="B742" s="11"/>
      <c r="C742" s="12"/>
      <c r="D742" s="11"/>
      <c r="E742" s="11"/>
      <c r="F742" s="40"/>
      <c r="J742" s="23"/>
    </row>
    <row r="743" spans="1:10">
      <c r="A743" s="38"/>
      <c r="B743" s="11"/>
      <c r="C743" s="12"/>
      <c r="D743" s="11"/>
      <c r="E743" s="11"/>
      <c r="F743" s="40"/>
      <c r="J743" s="23"/>
    </row>
    <row r="744" spans="1:10">
      <c r="A744" s="38"/>
      <c r="B744" s="11"/>
      <c r="C744" s="12"/>
      <c r="D744" s="11"/>
      <c r="E744" s="11"/>
      <c r="F744" s="40"/>
      <c r="J744" s="23"/>
    </row>
    <row r="745" spans="1:10">
      <c r="A745" s="38"/>
      <c r="B745" s="11"/>
      <c r="C745" s="12"/>
      <c r="D745" s="11"/>
      <c r="E745" s="11"/>
      <c r="F745" s="40"/>
      <c r="J745" s="23"/>
    </row>
    <row r="746" spans="1:10">
      <c r="A746" s="38"/>
      <c r="B746" s="11"/>
      <c r="C746" s="12"/>
      <c r="D746" s="11"/>
      <c r="E746" s="11"/>
      <c r="F746" s="40"/>
      <c r="J746" s="23"/>
    </row>
    <row r="747" spans="1:10">
      <c r="A747" s="38"/>
      <c r="B747" s="11"/>
      <c r="C747" s="12"/>
      <c r="D747" s="11"/>
      <c r="E747" s="11"/>
      <c r="F747" s="40"/>
      <c r="J747" s="23"/>
    </row>
    <row r="748" spans="1:10">
      <c r="A748" s="38"/>
      <c r="B748" s="11"/>
      <c r="C748" s="12"/>
      <c r="D748" s="11"/>
      <c r="E748" s="11"/>
      <c r="F748" s="40"/>
      <c r="J748" s="23"/>
    </row>
    <row r="749" spans="1:10">
      <c r="A749" s="38"/>
      <c r="B749" s="11"/>
      <c r="C749" s="12"/>
      <c r="D749" s="11"/>
      <c r="E749" s="11"/>
      <c r="F749" s="40"/>
      <c r="J749" s="23"/>
    </row>
    <row r="750" spans="1:10">
      <c r="A750" s="38"/>
      <c r="B750" s="11"/>
      <c r="C750" s="12"/>
      <c r="D750" s="11"/>
      <c r="E750" s="11"/>
      <c r="F750" s="40"/>
      <c r="J750" s="23"/>
    </row>
    <row r="751" spans="1:10">
      <c r="A751" s="38"/>
      <c r="B751" s="11"/>
      <c r="C751" s="12"/>
      <c r="D751" s="11"/>
      <c r="E751" s="11"/>
      <c r="F751" s="40"/>
      <c r="J751" s="23"/>
    </row>
    <row r="752" spans="1:10">
      <c r="A752" s="38"/>
      <c r="B752" s="11"/>
      <c r="C752" s="12"/>
      <c r="D752" s="11"/>
      <c r="E752" s="11"/>
      <c r="F752" s="40"/>
      <c r="J752" s="23"/>
    </row>
    <row r="753" spans="1:10">
      <c r="A753" s="38"/>
      <c r="B753" s="11"/>
      <c r="C753" s="12"/>
      <c r="D753" s="11"/>
      <c r="E753" s="11"/>
      <c r="F753" s="40"/>
      <c r="J753" s="23"/>
    </row>
    <row r="754" spans="1:10">
      <c r="A754" s="38"/>
      <c r="B754" s="11"/>
      <c r="C754" s="12"/>
      <c r="D754" s="11"/>
      <c r="E754" s="11"/>
      <c r="F754" s="40"/>
      <c r="J754" s="23"/>
    </row>
    <row r="755" spans="1:10">
      <c r="A755" s="38"/>
      <c r="B755" s="11"/>
      <c r="C755" s="12"/>
      <c r="D755" s="11"/>
      <c r="E755" s="11"/>
      <c r="F755" s="40"/>
      <c r="J755" s="23"/>
    </row>
    <row r="756" spans="1:10">
      <c r="A756" s="38"/>
      <c r="B756" s="11"/>
      <c r="C756" s="12"/>
      <c r="D756" s="11"/>
      <c r="E756" s="11"/>
      <c r="F756" s="40"/>
      <c r="J756" s="23"/>
    </row>
    <row r="757" spans="1:10">
      <c r="A757" s="38"/>
      <c r="B757" s="11"/>
      <c r="C757" s="12"/>
      <c r="D757" s="11"/>
      <c r="E757" s="11"/>
      <c r="F757" s="40"/>
      <c r="J757" s="23"/>
    </row>
    <row r="758" spans="1:10">
      <c r="A758" s="38"/>
      <c r="B758" s="11"/>
      <c r="C758" s="12"/>
      <c r="D758" s="11"/>
      <c r="E758" s="11"/>
      <c r="F758" s="40"/>
      <c r="J758" s="23"/>
    </row>
    <row r="759" spans="1:10">
      <c r="A759" s="38"/>
      <c r="B759" s="11"/>
      <c r="C759" s="12"/>
      <c r="D759" s="11"/>
      <c r="E759" s="11"/>
      <c r="F759" s="40"/>
      <c r="J759" s="23"/>
    </row>
    <row r="760" spans="1:10">
      <c r="A760" s="38"/>
      <c r="B760" s="11"/>
      <c r="C760" s="12"/>
      <c r="D760" s="11"/>
      <c r="E760" s="11"/>
      <c r="F760" s="40"/>
      <c r="J760" s="23"/>
    </row>
    <row r="761" spans="1:10">
      <c r="A761" s="38"/>
      <c r="B761" s="11"/>
      <c r="C761" s="12"/>
      <c r="D761" s="11"/>
      <c r="E761" s="11"/>
      <c r="F761" s="40"/>
      <c r="J761" s="23"/>
    </row>
    <row r="762" spans="1:10">
      <c r="A762" s="38"/>
      <c r="B762" s="11"/>
      <c r="C762" s="12"/>
      <c r="D762" s="11"/>
      <c r="E762" s="11"/>
      <c r="F762" s="40"/>
      <c r="J762" s="23"/>
    </row>
    <row r="763" spans="1:10">
      <c r="A763" s="38"/>
      <c r="B763" s="11"/>
      <c r="C763" s="12"/>
      <c r="D763" s="11"/>
      <c r="E763" s="11"/>
      <c r="F763" s="40"/>
      <c r="J763" s="23"/>
    </row>
    <row r="764" spans="1:10">
      <c r="A764" s="38"/>
      <c r="B764" s="11"/>
      <c r="C764" s="12"/>
      <c r="D764" s="11"/>
      <c r="E764" s="11"/>
      <c r="F764" s="40"/>
      <c r="J764" s="23"/>
    </row>
    <row r="765" spans="1:10">
      <c r="A765" s="38"/>
      <c r="B765" s="11"/>
      <c r="C765" s="12"/>
      <c r="D765" s="11"/>
      <c r="E765" s="11"/>
      <c r="F765" s="40"/>
      <c r="J765" s="23"/>
    </row>
    <row r="766" spans="1:10">
      <c r="A766" s="38"/>
      <c r="B766" s="11"/>
      <c r="C766" s="12"/>
      <c r="D766" s="11"/>
      <c r="E766" s="11"/>
      <c r="F766" s="40"/>
      <c r="J766" s="23"/>
    </row>
    <row r="767" spans="1:10">
      <c r="A767" s="38"/>
      <c r="B767" s="11"/>
      <c r="C767" s="12"/>
      <c r="D767" s="11"/>
      <c r="E767" s="11"/>
      <c r="F767" s="40"/>
      <c r="J767" s="23"/>
    </row>
    <row r="768" spans="1:10">
      <c r="A768" s="38"/>
      <c r="B768" s="11"/>
      <c r="C768" s="12"/>
      <c r="D768" s="11"/>
      <c r="E768" s="11"/>
      <c r="F768" s="40"/>
      <c r="J768" s="23"/>
    </row>
    <row r="769" spans="1:10">
      <c r="A769" s="38"/>
      <c r="B769" s="11"/>
      <c r="C769" s="12"/>
      <c r="D769" s="11"/>
      <c r="E769" s="11"/>
      <c r="F769" s="40"/>
      <c r="J769" s="23"/>
    </row>
    <row r="770" spans="1:10">
      <c r="A770" s="38"/>
      <c r="B770" s="11"/>
      <c r="C770" s="12"/>
      <c r="D770" s="11"/>
      <c r="E770" s="11"/>
      <c r="F770" s="40"/>
      <c r="J770" s="23"/>
    </row>
    <row r="771" spans="1:10">
      <c r="A771" s="38"/>
      <c r="B771" s="11"/>
      <c r="C771" s="12"/>
      <c r="D771" s="11"/>
      <c r="E771" s="11"/>
      <c r="F771" s="40"/>
      <c r="J771" s="23"/>
    </row>
    <row r="772" spans="1:10">
      <c r="A772" s="38"/>
      <c r="B772" s="11"/>
      <c r="C772" s="12"/>
      <c r="D772" s="11"/>
      <c r="E772" s="11"/>
      <c r="F772" s="40"/>
      <c r="J772" s="23"/>
    </row>
    <row r="773" spans="1:10">
      <c r="A773" s="38"/>
      <c r="B773" s="11"/>
      <c r="C773" s="12"/>
      <c r="D773" s="11"/>
      <c r="E773" s="11"/>
      <c r="F773" s="40"/>
      <c r="J773" s="23"/>
    </row>
    <row r="774" spans="1:10">
      <c r="A774" s="38"/>
      <c r="B774" s="11"/>
      <c r="C774" s="12"/>
      <c r="D774" s="11"/>
      <c r="E774" s="11"/>
      <c r="F774" s="40"/>
      <c r="J774" s="23"/>
    </row>
    <row r="775" spans="1:10">
      <c r="A775" s="38"/>
      <c r="B775" s="11"/>
      <c r="C775" s="12"/>
      <c r="D775" s="11"/>
      <c r="E775" s="11"/>
      <c r="F775" s="40"/>
      <c r="J775" s="23"/>
    </row>
    <row r="776" spans="1:10">
      <c r="A776" s="38"/>
      <c r="B776" s="11"/>
      <c r="C776" s="12"/>
      <c r="D776" s="11"/>
      <c r="E776" s="11"/>
      <c r="F776" s="40"/>
      <c r="J776" s="23"/>
    </row>
    <row r="777" spans="1:10">
      <c r="A777" s="38"/>
      <c r="B777" s="11"/>
      <c r="C777" s="12"/>
      <c r="D777" s="11"/>
      <c r="E777" s="11"/>
      <c r="F777" s="40"/>
      <c r="J777" s="23"/>
    </row>
    <row r="778" spans="1:10">
      <c r="A778" s="38"/>
      <c r="B778" s="11"/>
      <c r="C778" s="12"/>
      <c r="D778" s="11"/>
      <c r="E778" s="11"/>
      <c r="F778" s="40"/>
      <c r="J778" s="23"/>
    </row>
    <row r="779" spans="1:10">
      <c r="A779" s="38"/>
      <c r="B779" s="11"/>
      <c r="C779" s="12"/>
      <c r="D779" s="11"/>
      <c r="E779" s="11"/>
      <c r="F779" s="40"/>
      <c r="J779" s="23"/>
    </row>
    <row r="780" spans="1:10">
      <c r="A780" s="38"/>
      <c r="B780" s="11"/>
      <c r="C780" s="12"/>
      <c r="D780" s="11"/>
      <c r="E780" s="11"/>
      <c r="F780" s="40"/>
      <c r="J780" s="23"/>
    </row>
    <row r="781" spans="1:10">
      <c r="A781" s="38"/>
      <c r="B781" s="11"/>
      <c r="C781" s="12"/>
      <c r="D781" s="11"/>
      <c r="E781" s="11"/>
      <c r="F781" s="40"/>
      <c r="J781" s="23"/>
    </row>
    <row r="782" spans="1:10">
      <c r="A782" s="38"/>
      <c r="B782" s="11"/>
      <c r="C782" s="12"/>
      <c r="D782" s="11"/>
      <c r="E782" s="11"/>
      <c r="F782" s="40"/>
      <c r="J782" s="23"/>
    </row>
    <row r="783" spans="1:10">
      <c r="A783" s="38"/>
      <c r="B783" s="11"/>
      <c r="C783" s="12"/>
      <c r="D783" s="11"/>
      <c r="E783" s="11"/>
      <c r="F783" s="40"/>
      <c r="J783" s="23"/>
    </row>
    <row r="784" spans="1:10">
      <c r="A784" s="38"/>
      <c r="B784" s="11"/>
      <c r="C784" s="12"/>
      <c r="D784" s="11"/>
      <c r="E784" s="11"/>
      <c r="F784" s="40"/>
      <c r="J784" s="23"/>
    </row>
    <row r="785" spans="1:10">
      <c r="A785" s="38"/>
      <c r="B785" s="11"/>
      <c r="C785" s="12"/>
      <c r="D785" s="11"/>
      <c r="E785" s="11"/>
      <c r="F785" s="40"/>
      <c r="J785" s="23"/>
    </row>
    <row r="786" spans="1:10">
      <c r="A786" s="38"/>
      <c r="B786" s="11"/>
      <c r="C786" s="12"/>
      <c r="D786" s="11"/>
      <c r="E786" s="11"/>
      <c r="F786" s="40"/>
      <c r="J786" s="23"/>
    </row>
    <row r="787" spans="1:10">
      <c r="A787" s="38"/>
      <c r="B787" s="11"/>
      <c r="C787" s="12"/>
      <c r="D787" s="11"/>
      <c r="E787" s="11"/>
      <c r="F787" s="40"/>
      <c r="J787" s="23"/>
    </row>
    <row r="788" spans="1:10">
      <c r="A788" s="38"/>
      <c r="B788" s="11"/>
      <c r="C788" s="12"/>
      <c r="D788" s="11"/>
      <c r="E788" s="11"/>
      <c r="F788" s="40"/>
      <c r="J788" s="23"/>
    </row>
    <row r="789" spans="1:10">
      <c r="A789" s="38"/>
      <c r="B789" s="11"/>
      <c r="C789" s="12"/>
      <c r="D789" s="11"/>
      <c r="E789" s="11"/>
      <c r="F789" s="40"/>
      <c r="J789" s="23"/>
    </row>
    <row r="790" spans="1:10">
      <c r="A790" s="38"/>
      <c r="B790" s="11"/>
      <c r="C790" s="12"/>
      <c r="D790" s="11"/>
      <c r="E790" s="11"/>
      <c r="F790" s="40"/>
      <c r="J790" s="23"/>
    </row>
    <row r="791" spans="1:10">
      <c r="A791" s="38"/>
      <c r="B791" s="11"/>
      <c r="C791" s="12"/>
      <c r="D791" s="11"/>
      <c r="E791" s="11"/>
      <c r="F791" s="40"/>
      <c r="J791" s="23"/>
    </row>
    <row r="792" spans="1:10">
      <c r="A792" s="38"/>
      <c r="B792" s="11"/>
      <c r="C792" s="12"/>
      <c r="D792" s="11"/>
      <c r="E792" s="11"/>
      <c r="F792" s="40"/>
      <c r="J792" s="23"/>
    </row>
    <row r="793" spans="1:10">
      <c r="A793" s="38"/>
      <c r="B793" s="11"/>
      <c r="C793" s="12"/>
      <c r="D793" s="11"/>
      <c r="E793" s="11"/>
      <c r="F793" s="40"/>
      <c r="J793" s="23"/>
    </row>
    <row r="794" spans="1:10">
      <c r="A794" s="38"/>
      <c r="B794" s="11"/>
      <c r="C794" s="12"/>
      <c r="D794" s="11"/>
      <c r="E794" s="11"/>
      <c r="F794" s="40"/>
      <c r="J794" s="23"/>
    </row>
    <row r="795" spans="1:10">
      <c r="A795" s="38"/>
      <c r="B795" s="11"/>
      <c r="C795" s="12"/>
      <c r="D795" s="11"/>
      <c r="E795" s="11"/>
      <c r="F795" s="40"/>
      <c r="J795" s="23"/>
    </row>
    <row r="796" spans="1:10">
      <c r="A796" s="38"/>
      <c r="B796" s="11"/>
      <c r="C796" s="12"/>
      <c r="D796" s="11"/>
      <c r="E796" s="11"/>
      <c r="F796" s="40"/>
      <c r="J796" s="23"/>
    </row>
    <row r="797" spans="1:10">
      <c r="A797" s="38"/>
      <c r="B797" s="11"/>
      <c r="C797" s="12"/>
      <c r="D797" s="11"/>
      <c r="E797" s="11"/>
      <c r="F797" s="40"/>
      <c r="J797" s="23"/>
    </row>
    <row r="798" spans="1:10">
      <c r="A798" s="38"/>
      <c r="B798" s="11"/>
      <c r="C798" s="12"/>
      <c r="D798" s="11"/>
      <c r="E798" s="11"/>
      <c r="F798" s="40"/>
      <c r="J798" s="23"/>
    </row>
    <row r="799" spans="1:10">
      <c r="A799" s="38"/>
      <c r="B799" s="11"/>
      <c r="C799" s="12"/>
      <c r="D799" s="11"/>
      <c r="E799" s="11"/>
      <c r="F799" s="40"/>
      <c r="J799" s="23"/>
    </row>
    <row r="800" spans="1:10">
      <c r="A800" s="38"/>
      <c r="B800" s="11"/>
      <c r="C800" s="12"/>
      <c r="D800" s="11"/>
      <c r="E800" s="11"/>
      <c r="F800" s="40"/>
      <c r="J800" s="23"/>
    </row>
    <row r="801" spans="1:10">
      <c r="A801" s="38"/>
      <c r="B801" s="11"/>
      <c r="C801" s="12"/>
      <c r="D801" s="11"/>
      <c r="E801" s="11"/>
      <c r="F801" s="40"/>
      <c r="J801" s="23"/>
    </row>
    <row r="802" spans="1:10">
      <c r="A802" s="38"/>
      <c r="B802" s="11"/>
      <c r="C802" s="12"/>
      <c r="D802" s="11"/>
      <c r="E802" s="11"/>
      <c r="F802" s="40"/>
      <c r="J802" s="23"/>
    </row>
    <row r="803" spans="1:10">
      <c r="A803" s="38"/>
      <c r="B803" s="11"/>
      <c r="C803" s="12"/>
      <c r="D803" s="11"/>
      <c r="E803" s="11"/>
      <c r="F803" s="40"/>
      <c r="J803" s="23"/>
    </row>
    <row r="804" spans="1:10">
      <c r="A804" s="38"/>
      <c r="B804" s="11"/>
      <c r="C804" s="12"/>
      <c r="D804" s="11"/>
      <c r="E804" s="11"/>
      <c r="F804" s="40"/>
      <c r="J804" s="23"/>
    </row>
    <row r="805" spans="1:10">
      <c r="A805" s="38"/>
      <c r="B805" s="11"/>
      <c r="C805" s="12"/>
      <c r="D805" s="11"/>
      <c r="E805" s="11"/>
      <c r="F805" s="40"/>
      <c r="J805" s="23"/>
    </row>
    <row r="806" spans="1:10">
      <c r="A806" s="38"/>
      <c r="B806" s="11"/>
      <c r="C806" s="12"/>
      <c r="D806" s="11"/>
      <c r="E806" s="11"/>
      <c r="F806" s="40"/>
      <c r="J806" s="23"/>
    </row>
    <row r="807" spans="1:10">
      <c r="A807" s="38"/>
      <c r="B807" s="11"/>
      <c r="C807" s="12"/>
      <c r="D807" s="11"/>
      <c r="E807" s="11"/>
      <c r="F807" s="40"/>
      <c r="J807" s="23"/>
    </row>
    <row r="808" spans="1:10">
      <c r="A808" s="38"/>
      <c r="B808" s="11"/>
      <c r="C808" s="12"/>
      <c r="D808" s="11"/>
      <c r="E808" s="11"/>
      <c r="F808" s="40"/>
      <c r="J808" s="23"/>
    </row>
    <row r="809" spans="1:10">
      <c r="A809" s="38"/>
      <c r="B809" s="11"/>
      <c r="C809" s="12"/>
      <c r="D809" s="11"/>
      <c r="E809" s="11"/>
      <c r="F809" s="40"/>
      <c r="J809" s="23"/>
    </row>
    <row r="810" spans="1:10">
      <c r="A810" s="38"/>
      <c r="B810" s="11"/>
      <c r="C810" s="12"/>
      <c r="D810" s="11"/>
      <c r="E810" s="11"/>
      <c r="F810" s="40"/>
      <c r="J810" s="23"/>
    </row>
    <row r="811" spans="1:10">
      <c r="A811" s="38"/>
      <c r="B811" s="11"/>
      <c r="C811" s="12"/>
      <c r="D811" s="11"/>
      <c r="E811" s="11"/>
      <c r="F811" s="40"/>
      <c r="J811" s="23"/>
    </row>
    <row r="812" spans="1:10">
      <c r="A812" s="38"/>
      <c r="B812" s="11"/>
      <c r="C812" s="12"/>
      <c r="D812" s="11"/>
      <c r="E812" s="11"/>
      <c r="F812" s="40"/>
      <c r="J812" s="23"/>
    </row>
    <row r="813" spans="1:10">
      <c r="A813" s="38"/>
      <c r="B813" s="11"/>
      <c r="C813" s="12"/>
      <c r="D813" s="11"/>
      <c r="E813" s="11"/>
      <c r="F813" s="40"/>
      <c r="J813" s="23"/>
    </row>
    <row r="814" spans="1:10">
      <c r="A814" s="38"/>
      <c r="B814" s="11"/>
      <c r="C814" s="12"/>
      <c r="D814" s="11"/>
      <c r="E814" s="11"/>
      <c r="F814" s="40"/>
      <c r="J814" s="23"/>
    </row>
    <row r="815" spans="1:10">
      <c r="A815" s="38"/>
      <c r="B815" s="11"/>
      <c r="C815" s="12"/>
      <c r="D815" s="11"/>
      <c r="E815" s="11"/>
      <c r="F815" s="40"/>
      <c r="J815" s="23"/>
    </row>
    <row r="816" spans="1:10">
      <c r="A816" s="38"/>
      <c r="B816" s="11"/>
      <c r="C816" s="12"/>
      <c r="D816" s="11"/>
      <c r="E816" s="11"/>
      <c r="F816" s="40"/>
      <c r="J816" s="23"/>
    </row>
    <row r="817" spans="1:10">
      <c r="A817" s="38"/>
      <c r="B817" s="11"/>
      <c r="C817" s="12"/>
      <c r="D817" s="11"/>
      <c r="E817" s="11"/>
      <c r="F817" s="40"/>
      <c r="J817" s="23"/>
    </row>
    <row r="818" spans="1:10">
      <c r="A818" s="38"/>
      <c r="B818" s="11"/>
      <c r="C818" s="12"/>
      <c r="D818" s="11"/>
      <c r="E818" s="11"/>
      <c r="F818" s="40"/>
      <c r="J818" s="23"/>
    </row>
    <row r="819" spans="1:10">
      <c r="A819" s="38"/>
      <c r="B819" s="11"/>
      <c r="C819" s="12"/>
      <c r="D819" s="11"/>
      <c r="E819" s="11"/>
      <c r="F819" s="40"/>
      <c r="J819" s="23"/>
    </row>
    <row r="820" spans="1:10">
      <c r="A820" s="38"/>
      <c r="B820" s="11"/>
      <c r="C820" s="12"/>
      <c r="D820" s="11"/>
      <c r="E820" s="11"/>
      <c r="F820" s="40"/>
      <c r="J820" s="23"/>
    </row>
    <row r="821" spans="1:10">
      <c r="A821" s="38"/>
      <c r="B821" s="11"/>
      <c r="C821" s="12"/>
      <c r="D821" s="11"/>
      <c r="E821" s="11"/>
      <c r="F821" s="40"/>
      <c r="J821" s="23"/>
    </row>
    <row r="822" spans="1:10">
      <c r="A822" s="38"/>
      <c r="B822" s="11"/>
      <c r="C822" s="12"/>
      <c r="D822" s="11"/>
      <c r="E822" s="11"/>
      <c r="F822" s="40"/>
      <c r="J822" s="23"/>
    </row>
    <row r="823" spans="1:10">
      <c r="A823" s="38"/>
      <c r="B823" s="11"/>
      <c r="C823" s="12"/>
      <c r="D823" s="11"/>
      <c r="E823" s="11"/>
      <c r="F823" s="40"/>
      <c r="J823" s="23"/>
    </row>
    <row r="824" spans="1:10">
      <c r="A824" s="38"/>
      <c r="B824" s="11"/>
      <c r="C824" s="12"/>
      <c r="D824" s="11"/>
      <c r="E824" s="11"/>
      <c r="F824" s="40"/>
      <c r="J824" s="23"/>
    </row>
    <row r="825" spans="1:10">
      <c r="A825" s="38"/>
      <c r="B825" s="11"/>
      <c r="C825" s="12"/>
      <c r="D825" s="11"/>
      <c r="E825" s="11"/>
      <c r="F825" s="40"/>
      <c r="J825" s="23"/>
    </row>
    <row r="826" spans="1:10">
      <c r="A826" s="38"/>
      <c r="B826" s="11"/>
      <c r="C826" s="12"/>
      <c r="D826" s="11"/>
      <c r="E826" s="11"/>
      <c r="F826" s="40"/>
      <c r="J826" s="23"/>
    </row>
    <row r="827" spans="1:10">
      <c r="A827" s="38"/>
      <c r="B827" s="11"/>
      <c r="C827" s="12"/>
      <c r="D827" s="11"/>
      <c r="E827" s="11"/>
      <c r="F827" s="40"/>
      <c r="J827" s="23"/>
    </row>
    <row r="828" spans="1:10">
      <c r="A828" s="38"/>
      <c r="B828" s="11"/>
      <c r="C828" s="12"/>
      <c r="D828" s="11"/>
      <c r="E828" s="11"/>
      <c r="F828" s="40"/>
      <c r="J828" s="23"/>
    </row>
    <row r="829" spans="1:10">
      <c r="A829" s="38"/>
      <c r="B829" s="11"/>
      <c r="C829" s="12"/>
      <c r="D829" s="11"/>
      <c r="E829" s="11"/>
      <c r="F829" s="40"/>
      <c r="J829" s="23"/>
    </row>
    <row r="830" spans="1:10">
      <c r="A830" s="38"/>
      <c r="B830" s="11"/>
      <c r="C830" s="12"/>
      <c r="D830" s="11"/>
      <c r="E830" s="11"/>
      <c r="F830" s="40"/>
      <c r="J830" s="23"/>
    </row>
    <row r="831" spans="1:10">
      <c r="A831" s="38"/>
      <c r="B831" s="11"/>
      <c r="C831" s="12"/>
      <c r="D831" s="11"/>
      <c r="E831" s="11"/>
      <c r="F831" s="40"/>
      <c r="J831" s="23"/>
    </row>
    <row r="832" spans="1:10">
      <c r="A832" s="38"/>
      <c r="B832" s="11"/>
      <c r="C832" s="12"/>
      <c r="D832" s="11"/>
      <c r="E832" s="11"/>
      <c r="F832" s="40"/>
      <c r="J832" s="23"/>
    </row>
    <row r="833" spans="1:10">
      <c r="A833" s="38"/>
      <c r="B833" s="11"/>
      <c r="C833" s="12"/>
      <c r="D833" s="11"/>
      <c r="E833" s="11"/>
      <c r="F833" s="40"/>
      <c r="J833" s="23"/>
    </row>
    <row r="834" spans="1:10">
      <c r="A834" s="38"/>
      <c r="B834" s="11"/>
      <c r="C834" s="12"/>
      <c r="D834" s="11"/>
      <c r="E834" s="11"/>
      <c r="F834" s="40"/>
      <c r="J834" s="23"/>
    </row>
    <row r="835" spans="1:10">
      <c r="A835" s="38"/>
      <c r="B835" s="11"/>
      <c r="C835" s="12"/>
      <c r="D835" s="11"/>
      <c r="E835" s="11"/>
      <c r="F835" s="40"/>
      <c r="J835" s="23"/>
    </row>
    <row r="836" spans="1:10">
      <c r="A836" s="38"/>
      <c r="B836" s="11"/>
      <c r="C836" s="12"/>
      <c r="D836" s="11"/>
      <c r="E836" s="11"/>
      <c r="F836" s="40"/>
      <c r="J836" s="23"/>
    </row>
    <row r="837" spans="1:10">
      <c r="A837" s="38"/>
      <c r="B837" s="11"/>
      <c r="C837" s="12"/>
      <c r="D837" s="11"/>
      <c r="E837" s="11"/>
      <c r="F837" s="40"/>
      <c r="J837" s="23"/>
    </row>
    <row r="838" spans="1:10">
      <c r="A838" s="38"/>
      <c r="B838" s="11"/>
      <c r="C838" s="12"/>
      <c r="D838" s="11"/>
      <c r="E838" s="11"/>
      <c r="F838" s="40"/>
      <c r="J838" s="23"/>
    </row>
    <row r="839" spans="1:10">
      <c r="A839" s="38"/>
      <c r="B839" s="11"/>
      <c r="C839" s="12"/>
      <c r="D839" s="11"/>
      <c r="E839" s="11"/>
      <c r="F839" s="40"/>
      <c r="J839" s="23"/>
    </row>
    <row r="840" spans="1:10">
      <c r="A840" s="38"/>
      <c r="B840" s="11"/>
      <c r="C840" s="12"/>
      <c r="D840" s="11"/>
      <c r="E840" s="11"/>
      <c r="F840" s="40"/>
      <c r="J840" s="23"/>
    </row>
    <row r="841" spans="1:10">
      <c r="A841" s="38"/>
      <c r="B841" s="11"/>
      <c r="C841" s="12"/>
      <c r="D841" s="11"/>
      <c r="E841" s="11"/>
      <c r="F841" s="40"/>
      <c r="J841" s="23"/>
    </row>
    <row r="842" spans="1:10">
      <c r="A842" s="38"/>
      <c r="B842" s="11"/>
      <c r="C842" s="12"/>
      <c r="D842" s="11"/>
      <c r="E842" s="11"/>
      <c r="F842" s="40"/>
      <c r="J842" s="23"/>
    </row>
    <row r="843" spans="1:10">
      <c r="A843" s="38"/>
      <c r="B843" s="11"/>
      <c r="C843" s="12"/>
      <c r="D843" s="11"/>
      <c r="E843" s="11"/>
      <c r="F843" s="40"/>
      <c r="J843" s="23"/>
    </row>
    <row r="844" spans="1:10">
      <c r="A844" s="38"/>
      <c r="B844" s="11"/>
      <c r="C844" s="12"/>
      <c r="D844" s="11"/>
      <c r="E844" s="11"/>
      <c r="F844" s="40"/>
      <c r="J844" s="23"/>
    </row>
    <row r="845" spans="1:10">
      <c r="A845" s="38"/>
      <c r="B845" s="11"/>
      <c r="C845" s="12"/>
      <c r="D845" s="11"/>
      <c r="E845" s="11"/>
      <c r="F845" s="40"/>
      <c r="J845" s="23"/>
    </row>
    <row r="846" spans="1:10">
      <c r="A846" s="38"/>
      <c r="B846" s="11"/>
      <c r="C846" s="12"/>
      <c r="D846" s="11"/>
      <c r="E846" s="11"/>
      <c r="F846" s="40"/>
      <c r="J846" s="23"/>
    </row>
    <row r="847" spans="1:10">
      <c r="A847" s="38"/>
      <c r="B847" s="11"/>
      <c r="C847" s="12"/>
      <c r="D847" s="11"/>
      <c r="E847" s="11"/>
      <c r="F847" s="40"/>
      <c r="J847" s="23"/>
    </row>
    <row r="848" spans="1:10">
      <c r="A848" s="38"/>
      <c r="B848" s="11"/>
      <c r="C848" s="12"/>
      <c r="D848" s="11"/>
      <c r="E848" s="11"/>
      <c r="F848" s="40"/>
      <c r="J848" s="23"/>
    </row>
    <row r="849" spans="1:10">
      <c r="A849" s="38"/>
      <c r="B849" s="11"/>
      <c r="C849" s="12"/>
      <c r="D849" s="11"/>
      <c r="E849" s="11"/>
      <c r="F849" s="40"/>
      <c r="J849" s="23"/>
    </row>
    <row r="850" spans="1:10">
      <c r="A850" s="38"/>
      <c r="B850" s="11"/>
      <c r="C850" s="12"/>
      <c r="D850" s="11"/>
      <c r="E850" s="11"/>
      <c r="F850" s="40"/>
      <c r="J850" s="23"/>
    </row>
    <row r="851" spans="1:10">
      <c r="A851" s="38"/>
      <c r="B851" s="11"/>
      <c r="C851" s="12"/>
      <c r="D851" s="11"/>
      <c r="E851" s="11"/>
      <c r="F851" s="40"/>
      <c r="J851" s="23"/>
    </row>
    <row r="852" spans="1:10">
      <c r="A852" s="38"/>
      <c r="B852" s="11"/>
      <c r="C852" s="12"/>
      <c r="D852" s="11"/>
      <c r="E852" s="11"/>
      <c r="F852" s="40"/>
      <c r="J852" s="23"/>
    </row>
    <row r="853" spans="1:10">
      <c r="A853" s="38"/>
      <c r="B853" s="11"/>
      <c r="C853" s="12"/>
      <c r="D853" s="11"/>
      <c r="E853" s="11"/>
      <c r="F853" s="40"/>
      <c r="J853" s="23"/>
    </row>
    <row r="854" spans="1:10">
      <c r="A854" s="38"/>
      <c r="B854" s="11"/>
      <c r="C854" s="12"/>
      <c r="D854" s="11"/>
      <c r="E854" s="11"/>
      <c r="F854" s="40"/>
      <c r="J854" s="23"/>
    </row>
    <row r="855" spans="1:10">
      <c r="A855" s="38"/>
      <c r="B855" s="11"/>
      <c r="C855" s="12"/>
      <c r="D855" s="11"/>
      <c r="E855" s="11"/>
      <c r="F855" s="40"/>
      <c r="J855" s="23"/>
    </row>
    <row r="856" spans="1:10">
      <c r="A856" s="38"/>
      <c r="B856" s="11"/>
      <c r="C856" s="12"/>
      <c r="D856" s="11"/>
      <c r="E856" s="11"/>
      <c r="F856" s="40"/>
      <c r="J856" s="23"/>
    </row>
    <row r="857" spans="1:10">
      <c r="A857" s="38"/>
      <c r="B857" s="11"/>
      <c r="C857" s="12"/>
      <c r="D857" s="11"/>
      <c r="E857" s="11"/>
      <c r="F857" s="40"/>
      <c r="J857" s="23"/>
    </row>
    <row r="858" spans="1:10">
      <c r="A858" s="38"/>
      <c r="B858" s="11"/>
      <c r="C858" s="12"/>
      <c r="D858" s="11"/>
      <c r="E858" s="11"/>
      <c r="F858" s="40"/>
      <c r="J858" s="23"/>
    </row>
    <row r="859" spans="1:10">
      <c r="A859" s="38"/>
      <c r="B859" s="11"/>
      <c r="C859" s="12"/>
      <c r="D859" s="11"/>
      <c r="E859" s="11"/>
      <c r="F859" s="40"/>
      <c r="J859" s="23"/>
    </row>
    <row r="860" spans="1:10">
      <c r="A860" s="38"/>
      <c r="B860" s="11"/>
      <c r="C860" s="12"/>
      <c r="D860" s="11"/>
      <c r="E860" s="11"/>
      <c r="F860" s="40"/>
      <c r="J860" s="23"/>
    </row>
    <row r="861" spans="1:10">
      <c r="A861" s="38"/>
      <c r="B861" s="11"/>
      <c r="C861" s="12"/>
      <c r="D861" s="11"/>
      <c r="E861" s="11"/>
      <c r="F861" s="40"/>
      <c r="J861" s="23"/>
    </row>
    <row r="862" spans="1:10">
      <c r="A862" s="38"/>
      <c r="B862" s="11"/>
      <c r="C862" s="12"/>
      <c r="D862" s="11"/>
      <c r="E862" s="11"/>
      <c r="F862" s="40"/>
      <c r="J862" s="23"/>
    </row>
    <row r="863" spans="1:10">
      <c r="A863" s="38"/>
      <c r="B863" s="11"/>
      <c r="C863" s="12"/>
      <c r="D863" s="11"/>
      <c r="E863" s="11"/>
      <c r="F863" s="40"/>
      <c r="J863" s="23"/>
    </row>
    <row r="864" spans="1:10">
      <c r="A864" s="38"/>
      <c r="B864" s="11"/>
      <c r="C864" s="12"/>
      <c r="D864" s="11"/>
      <c r="E864" s="11"/>
      <c r="F864" s="40"/>
      <c r="J864" s="23"/>
    </row>
    <row r="865" spans="1:10">
      <c r="A865" s="38"/>
      <c r="B865" s="11"/>
      <c r="C865" s="12"/>
      <c r="D865" s="11"/>
      <c r="E865" s="11"/>
      <c r="F865" s="40"/>
      <c r="J865" s="23"/>
    </row>
    <row r="866" spans="1:10">
      <c r="A866" s="38"/>
      <c r="B866" s="11"/>
      <c r="C866" s="12"/>
      <c r="D866" s="11"/>
      <c r="E866" s="11"/>
      <c r="F866" s="40"/>
      <c r="J866" s="23"/>
    </row>
    <row r="867" spans="1:10">
      <c r="A867" s="38"/>
      <c r="B867" s="11"/>
      <c r="C867" s="12"/>
      <c r="D867" s="11"/>
      <c r="E867" s="11"/>
      <c r="F867" s="40"/>
      <c r="J867" s="23"/>
    </row>
    <row r="868" spans="1:10">
      <c r="A868" s="38"/>
      <c r="B868" s="11"/>
      <c r="C868" s="12"/>
      <c r="D868" s="11"/>
      <c r="E868" s="11"/>
      <c r="F868" s="40"/>
      <c r="J868" s="23"/>
    </row>
    <row r="869" spans="1:10">
      <c r="A869" s="38"/>
      <c r="B869" s="11"/>
      <c r="C869" s="12"/>
      <c r="D869" s="11"/>
      <c r="E869" s="11"/>
      <c r="F869" s="40"/>
      <c r="J869" s="23"/>
    </row>
    <row r="870" spans="1:10">
      <c r="A870" s="38"/>
      <c r="B870" s="11"/>
      <c r="C870" s="12"/>
      <c r="D870" s="11"/>
      <c r="E870" s="11"/>
      <c r="F870" s="40"/>
      <c r="J870" s="23"/>
    </row>
    <row r="871" spans="1:10">
      <c r="A871" s="38"/>
      <c r="B871" s="11"/>
      <c r="C871" s="12"/>
      <c r="D871" s="11"/>
      <c r="E871" s="11"/>
      <c r="F871" s="40"/>
      <c r="J871" s="23"/>
    </row>
    <row r="872" spans="1:10">
      <c r="A872" s="38"/>
      <c r="B872" s="11"/>
      <c r="C872" s="12"/>
      <c r="D872" s="11"/>
      <c r="E872" s="11"/>
      <c r="F872" s="40"/>
      <c r="J872" s="23"/>
    </row>
    <row r="873" spans="1:10">
      <c r="A873" s="38"/>
      <c r="B873" s="11"/>
      <c r="C873" s="12"/>
      <c r="D873" s="11"/>
      <c r="E873" s="11"/>
      <c r="F873" s="40"/>
      <c r="J873" s="23"/>
    </row>
    <row r="874" spans="1:10">
      <c r="A874" s="38"/>
      <c r="B874" s="11"/>
      <c r="C874" s="12"/>
      <c r="D874" s="11"/>
      <c r="E874" s="11"/>
      <c r="F874" s="40"/>
      <c r="J874" s="23"/>
    </row>
    <row r="875" spans="1:10">
      <c r="A875" s="38"/>
      <c r="B875" s="11"/>
      <c r="C875" s="12"/>
      <c r="D875" s="11"/>
      <c r="E875" s="11"/>
      <c r="F875" s="40"/>
      <c r="J875" s="23"/>
    </row>
    <row r="876" spans="1:10">
      <c r="A876" s="38"/>
      <c r="B876" s="11"/>
      <c r="C876" s="12"/>
      <c r="D876" s="11"/>
      <c r="E876" s="11"/>
      <c r="F876" s="40"/>
      <c r="J876" s="23"/>
    </row>
    <row r="877" spans="1:10">
      <c r="A877" s="38"/>
      <c r="B877" s="11"/>
      <c r="C877" s="12"/>
      <c r="D877" s="11"/>
      <c r="E877" s="11"/>
      <c r="F877" s="40"/>
      <c r="J877" s="23"/>
    </row>
    <row r="878" spans="1:10">
      <c r="A878" s="38"/>
      <c r="B878" s="11"/>
      <c r="C878" s="12"/>
      <c r="D878" s="11"/>
      <c r="E878" s="11"/>
      <c r="F878" s="40"/>
      <c r="J878" s="23"/>
    </row>
    <row r="879" spans="1:10">
      <c r="A879" s="38"/>
      <c r="B879" s="11"/>
      <c r="C879" s="12"/>
      <c r="D879" s="11"/>
      <c r="E879" s="11"/>
      <c r="F879" s="40"/>
      <c r="J879" s="23"/>
    </row>
    <row r="880" spans="1:10">
      <c r="A880" s="38"/>
      <c r="B880" s="11"/>
      <c r="C880" s="12"/>
      <c r="D880" s="11"/>
      <c r="E880" s="11"/>
      <c r="F880" s="40"/>
      <c r="J880" s="23"/>
    </row>
    <row r="881" spans="1:10">
      <c r="A881" s="38"/>
      <c r="B881" s="11"/>
      <c r="C881" s="12"/>
      <c r="D881" s="11"/>
      <c r="E881" s="11"/>
      <c r="F881" s="40"/>
      <c r="J881" s="23"/>
    </row>
    <row r="882" spans="1:10">
      <c r="A882" s="38"/>
      <c r="B882" s="11"/>
      <c r="C882" s="12"/>
      <c r="D882" s="11"/>
      <c r="E882" s="11"/>
      <c r="F882" s="40"/>
      <c r="J882" s="23"/>
    </row>
    <row r="883" spans="1:10">
      <c r="A883" s="38"/>
      <c r="B883" s="11"/>
      <c r="C883" s="12"/>
      <c r="D883" s="11"/>
      <c r="E883" s="11"/>
      <c r="F883" s="40"/>
      <c r="J883" s="23"/>
    </row>
    <row r="884" spans="1:10">
      <c r="A884" s="38"/>
      <c r="B884" s="11"/>
      <c r="C884" s="12"/>
      <c r="D884" s="11"/>
      <c r="E884" s="11"/>
      <c r="F884" s="40"/>
      <c r="J884" s="23"/>
    </row>
    <row r="885" spans="1:10">
      <c r="A885" s="38"/>
      <c r="B885" s="11"/>
      <c r="C885" s="12"/>
      <c r="D885" s="11"/>
      <c r="E885" s="11"/>
      <c r="F885" s="40"/>
      <c r="J885" s="23"/>
    </row>
    <row r="886" spans="1:10">
      <c r="A886" s="38"/>
      <c r="B886" s="11"/>
      <c r="C886" s="12"/>
      <c r="D886" s="11"/>
      <c r="E886" s="11"/>
      <c r="F886" s="40"/>
      <c r="J886" s="23"/>
    </row>
    <row r="887" spans="1:10">
      <c r="A887" s="38"/>
      <c r="B887" s="11"/>
      <c r="C887" s="12"/>
      <c r="D887" s="11"/>
      <c r="E887" s="11"/>
      <c r="F887" s="40"/>
      <c r="J887" s="23"/>
    </row>
    <row r="888" spans="1:10">
      <c r="A888" s="38"/>
      <c r="B888" s="11"/>
      <c r="C888" s="12"/>
      <c r="D888" s="11"/>
      <c r="E888" s="11"/>
      <c r="F888" s="40"/>
      <c r="J888" s="23"/>
    </row>
    <row r="889" spans="1:10">
      <c r="A889" s="38"/>
      <c r="B889" s="11"/>
      <c r="C889" s="12"/>
      <c r="D889" s="11"/>
      <c r="E889" s="11"/>
      <c r="F889" s="40"/>
      <c r="J889" s="23"/>
    </row>
    <row r="890" spans="1:10">
      <c r="A890" s="38"/>
      <c r="B890" s="11"/>
      <c r="C890" s="12"/>
      <c r="D890" s="11"/>
      <c r="E890" s="11"/>
      <c r="F890" s="40"/>
      <c r="J890" s="23"/>
    </row>
    <row r="891" spans="1:10">
      <c r="A891" s="38"/>
      <c r="B891" s="11"/>
      <c r="C891" s="12"/>
      <c r="D891" s="11"/>
      <c r="E891" s="11"/>
      <c r="F891" s="40"/>
      <c r="J891" s="23"/>
    </row>
    <row r="892" spans="1:10">
      <c r="A892" s="38"/>
      <c r="B892" s="11"/>
      <c r="C892" s="12"/>
      <c r="D892" s="11"/>
      <c r="E892" s="11"/>
      <c r="F892" s="40"/>
      <c r="J892" s="23"/>
    </row>
    <row r="893" spans="1:10">
      <c r="A893" s="38"/>
      <c r="B893" s="11"/>
      <c r="C893" s="12"/>
      <c r="D893" s="11"/>
      <c r="E893" s="11"/>
      <c r="F893" s="40"/>
      <c r="J893" s="23"/>
    </row>
    <row r="894" spans="1:10">
      <c r="A894" s="38"/>
      <c r="B894" s="11"/>
      <c r="C894" s="12"/>
      <c r="D894" s="11"/>
      <c r="E894" s="11"/>
      <c r="F894" s="40"/>
      <c r="J894" s="23"/>
    </row>
    <row r="895" spans="1:10">
      <c r="A895" s="38"/>
      <c r="B895" s="11"/>
      <c r="C895" s="12"/>
      <c r="D895" s="11"/>
      <c r="E895" s="11"/>
      <c r="F895" s="40"/>
      <c r="J895" s="23"/>
    </row>
    <row r="896" spans="1:10">
      <c r="A896" s="38"/>
      <c r="B896" s="11"/>
      <c r="C896" s="12"/>
      <c r="D896" s="11"/>
      <c r="E896" s="11"/>
      <c r="F896" s="40"/>
      <c r="J896" s="23"/>
    </row>
    <row r="897" spans="1:10">
      <c r="A897" s="38"/>
      <c r="B897" s="11"/>
      <c r="C897" s="12"/>
      <c r="D897" s="11"/>
      <c r="E897" s="11"/>
      <c r="F897" s="40"/>
      <c r="J897" s="23"/>
    </row>
    <row r="898" spans="1:10">
      <c r="A898" s="38"/>
      <c r="B898" s="11"/>
      <c r="C898" s="12"/>
      <c r="D898" s="11"/>
      <c r="E898" s="11"/>
      <c r="F898" s="40"/>
      <c r="J898" s="23"/>
    </row>
    <row r="899" spans="1:10">
      <c r="A899" s="38"/>
      <c r="B899" s="11"/>
      <c r="C899" s="12"/>
      <c r="D899" s="11"/>
      <c r="E899" s="11"/>
      <c r="F899" s="40"/>
      <c r="J899" s="23"/>
    </row>
    <row r="900" spans="1:10">
      <c r="A900" s="38"/>
      <c r="B900" s="11"/>
      <c r="C900" s="12"/>
      <c r="D900" s="11"/>
      <c r="E900" s="11"/>
      <c r="F900" s="40"/>
      <c r="J900" s="23"/>
    </row>
    <row r="901" spans="1:10">
      <c r="A901" s="38"/>
      <c r="B901" s="11"/>
      <c r="C901" s="12"/>
      <c r="D901" s="11"/>
      <c r="E901" s="11"/>
      <c r="F901" s="40"/>
      <c r="J901" s="23"/>
    </row>
    <row r="902" spans="1:10">
      <c r="A902" s="38"/>
      <c r="B902" s="11"/>
      <c r="C902" s="12"/>
      <c r="D902" s="11"/>
      <c r="E902" s="11"/>
      <c r="F902" s="40"/>
      <c r="J902" s="23"/>
    </row>
    <row r="903" spans="1:10">
      <c r="A903" s="38"/>
      <c r="B903" s="11"/>
      <c r="C903" s="12"/>
      <c r="D903" s="11"/>
      <c r="E903" s="11"/>
      <c r="F903" s="40"/>
      <c r="J903" s="23"/>
    </row>
    <row r="904" spans="1:10">
      <c r="A904" s="38"/>
      <c r="B904" s="11"/>
      <c r="C904" s="12"/>
      <c r="D904" s="11"/>
      <c r="E904" s="11"/>
      <c r="F904" s="40"/>
      <c r="J904" s="23"/>
    </row>
    <row r="905" spans="1:10">
      <c r="A905" s="38"/>
      <c r="B905" s="11"/>
      <c r="C905" s="12"/>
      <c r="D905" s="11"/>
      <c r="E905" s="11"/>
      <c r="F905" s="40"/>
      <c r="J905" s="23"/>
    </row>
    <row r="906" spans="1:10">
      <c r="A906" s="38"/>
      <c r="B906" s="11"/>
      <c r="C906" s="12"/>
      <c r="D906" s="11"/>
      <c r="E906" s="11"/>
      <c r="F906" s="40"/>
      <c r="J906" s="23"/>
    </row>
    <row r="907" spans="1:10">
      <c r="A907" s="38"/>
      <c r="B907" s="11"/>
      <c r="C907" s="12"/>
      <c r="D907" s="11"/>
      <c r="E907" s="11"/>
      <c r="F907" s="40"/>
      <c r="J907" s="23"/>
    </row>
    <row r="908" spans="1:10">
      <c r="A908" s="38"/>
      <c r="B908" s="11"/>
      <c r="C908" s="12"/>
      <c r="D908" s="11"/>
      <c r="E908" s="11"/>
      <c r="F908" s="40"/>
      <c r="J908" s="23"/>
    </row>
    <row r="909" spans="1:10">
      <c r="A909" s="38"/>
      <c r="B909" s="11"/>
      <c r="C909" s="12"/>
      <c r="D909" s="11"/>
      <c r="E909" s="11"/>
      <c r="F909" s="40"/>
      <c r="J909" s="23"/>
    </row>
    <row r="910" spans="1:10">
      <c r="A910" s="38"/>
      <c r="B910" s="11"/>
      <c r="C910" s="12"/>
      <c r="D910" s="11"/>
      <c r="E910" s="11"/>
      <c r="F910" s="40"/>
      <c r="J910" s="23"/>
    </row>
    <row r="911" spans="1:10">
      <c r="A911" s="38"/>
      <c r="B911" s="11"/>
      <c r="C911" s="12"/>
      <c r="D911" s="11"/>
      <c r="E911" s="11"/>
      <c r="F911" s="40"/>
      <c r="J911" s="23"/>
    </row>
    <row r="912" spans="1:10">
      <c r="A912" s="38"/>
      <c r="B912" s="11"/>
      <c r="C912" s="12"/>
      <c r="D912" s="11"/>
      <c r="E912" s="11"/>
      <c r="F912" s="40"/>
      <c r="J912" s="23"/>
    </row>
    <row r="913" spans="1:10">
      <c r="A913" s="38"/>
      <c r="B913" s="11"/>
      <c r="C913" s="12"/>
      <c r="D913" s="11"/>
      <c r="E913" s="11"/>
      <c r="F913" s="40"/>
      <c r="J913" s="23"/>
    </row>
    <row r="914" spans="1:10">
      <c r="A914" s="38"/>
      <c r="B914" s="11"/>
      <c r="C914" s="12"/>
      <c r="D914" s="11"/>
      <c r="E914" s="11"/>
      <c r="F914" s="40"/>
      <c r="J914" s="23"/>
    </row>
    <row r="915" spans="1:10">
      <c r="A915" s="38"/>
      <c r="B915" s="11"/>
      <c r="C915" s="12"/>
      <c r="D915" s="11"/>
      <c r="E915" s="11"/>
      <c r="F915" s="40"/>
      <c r="J915" s="23"/>
    </row>
    <row r="916" spans="1:10">
      <c r="A916" s="38"/>
      <c r="B916" s="11"/>
      <c r="C916" s="12"/>
      <c r="D916" s="11"/>
      <c r="E916" s="11"/>
      <c r="F916" s="40"/>
      <c r="J916" s="23"/>
    </row>
    <row r="917" spans="1:10">
      <c r="A917" s="38"/>
      <c r="B917" s="11"/>
      <c r="C917" s="12"/>
      <c r="D917" s="11"/>
      <c r="E917" s="11"/>
      <c r="F917" s="40"/>
      <c r="J917" s="23"/>
    </row>
    <row r="918" spans="1:10">
      <c r="A918" s="38"/>
      <c r="B918" s="11"/>
      <c r="C918" s="12"/>
      <c r="D918" s="11"/>
      <c r="E918" s="11"/>
      <c r="F918" s="40"/>
      <c r="J918" s="23"/>
    </row>
    <row r="919" spans="1:10">
      <c r="A919" s="38"/>
      <c r="B919" s="11"/>
      <c r="C919" s="12"/>
      <c r="D919" s="11"/>
      <c r="E919" s="11"/>
      <c r="F919" s="40"/>
      <c r="J919" s="23"/>
    </row>
    <row r="920" spans="1:10">
      <c r="A920" s="38"/>
      <c r="B920" s="11"/>
      <c r="C920" s="12"/>
      <c r="D920" s="11"/>
      <c r="E920" s="11"/>
      <c r="F920" s="40"/>
      <c r="J920" s="23"/>
    </row>
    <row r="921" spans="1:10">
      <c r="A921" s="38"/>
      <c r="B921" s="11"/>
      <c r="C921" s="12"/>
      <c r="D921" s="11"/>
      <c r="E921" s="11"/>
      <c r="F921" s="40"/>
      <c r="J921" s="23"/>
    </row>
    <row r="922" spans="1:10">
      <c r="A922" s="38"/>
      <c r="B922" s="11"/>
      <c r="C922" s="12"/>
      <c r="D922" s="11"/>
      <c r="E922" s="11"/>
      <c r="F922" s="40"/>
      <c r="J922" s="23"/>
    </row>
    <row r="923" spans="1:10">
      <c r="A923" s="38"/>
      <c r="B923" s="11"/>
      <c r="C923" s="12"/>
      <c r="D923" s="11"/>
      <c r="E923" s="11"/>
      <c r="F923" s="40"/>
      <c r="J923" s="23"/>
    </row>
    <row r="924" spans="1:10">
      <c r="A924" s="38"/>
      <c r="B924" s="11"/>
      <c r="C924" s="12"/>
      <c r="D924" s="11"/>
      <c r="E924" s="11"/>
      <c r="F924" s="40"/>
      <c r="J924" s="23"/>
    </row>
    <row r="925" spans="1:10">
      <c r="A925" s="38"/>
      <c r="B925" s="11"/>
      <c r="C925" s="12"/>
      <c r="D925" s="11"/>
      <c r="E925" s="11"/>
      <c r="F925" s="40"/>
      <c r="J925" s="23"/>
    </row>
    <row r="926" spans="1:10">
      <c r="A926" s="38"/>
      <c r="B926" s="11"/>
      <c r="C926" s="12"/>
      <c r="D926" s="11"/>
      <c r="E926" s="11"/>
      <c r="F926" s="40"/>
      <c r="J926" s="23"/>
    </row>
    <row r="927" spans="1:10">
      <c r="A927" s="38"/>
      <c r="B927" s="11"/>
      <c r="C927" s="12"/>
      <c r="D927" s="11"/>
      <c r="E927" s="11"/>
      <c r="F927" s="40"/>
      <c r="J927" s="23"/>
    </row>
    <row r="928" spans="1:10">
      <c r="A928" s="38"/>
      <c r="B928" s="11"/>
      <c r="C928" s="12"/>
      <c r="D928" s="11"/>
      <c r="E928" s="11"/>
      <c r="F928" s="40"/>
      <c r="J928" s="23"/>
    </row>
    <row r="929" spans="1:10">
      <c r="A929" s="38"/>
      <c r="B929" s="11"/>
      <c r="C929" s="12"/>
      <c r="D929" s="11"/>
      <c r="E929" s="11"/>
      <c r="F929" s="40"/>
      <c r="J929" s="23"/>
    </row>
    <row r="930" spans="1:10">
      <c r="A930" s="38"/>
      <c r="B930" s="11"/>
      <c r="C930" s="12"/>
      <c r="D930" s="11"/>
      <c r="E930" s="11"/>
      <c r="F930" s="40"/>
      <c r="J930" s="23"/>
    </row>
    <row r="931" spans="1:10">
      <c r="A931" s="38"/>
      <c r="B931" s="11"/>
      <c r="C931" s="12"/>
      <c r="D931" s="11"/>
      <c r="E931" s="11"/>
      <c r="F931" s="40"/>
      <c r="J931" s="23"/>
    </row>
    <row r="932" spans="1:10">
      <c r="A932" s="38"/>
      <c r="B932" s="11"/>
      <c r="C932" s="12"/>
      <c r="D932" s="11"/>
      <c r="E932" s="11"/>
      <c r="F932" s="40"/>
      <c r="J932" s="23"/>
    </row>
    <row r="933" spans="1:10">
      <c r="A933" s="38"/>
      <c r="B933" s="11"/>
      <c r="C933" s="12"/>
      <c r="D933" s="11"/>
      <c r="E933" s="11"/>
      <c r="F933" s="40"/>
      <c r="J933" s="23"/>
    </row>
    <row r="934" spans="1:10">
      <c r="A934" s="38"/>
      <c r="B934" s="11"/>
      <c r="C934" s="12"/>
      <c r="D934" s="11"/>
      <c r="E934" s="11"/>
      <c r="F934" s="40"/>
      <c r="J934" s="23"/>
    </row>
    <row r="935" spans="1:10">
      <c r="A935" s="38"/>
      <c r="B935" s="11"/>
      <c r="C935" s="12"/>
      <c r="D935" s="11"/>
      <c r="E935" s="11"/>
      <c r="F935" s="40"/>
      <c r="J935" s="23"/>
    </row>
    <row r="936" spans="1:10">
      <c r="A936" s="38"/>
      <c r="B936" s="11"/>
      <c r="C936" s="12"/>
      <c r="D936" s="11"/>
      <c r="E936" s="11"/>
      <c r="F936" s="40"/>
      <c r="J936" s="23"/>
    </row>
    <row r="937" spans="1:10">
      <c r="A937" s="38"/>
      <c r="B937" s="11"/>
      <c r="C937" s="12"/>
      <c r="D937" s="11"/>
      <c r="E937" s="11"/>
      <c r="F937" s="40"/>
      <c r="J937" s="23"/>
    </row>
    <row r="938" spans="1:10">
      <c r="A938" s="38"/>
      <c r="B938" s="11"/>
      <c r="C938" s="12"/>
      <c r="D938" s="11"/>
      <c r="E938" s="11"/>
      <c r="F938" s="40"/>
      <c r="J938" s="23"/>
    </row>
    <row r="939" spans="1:10">
      <c r="A939" s="38"/>
      <c r="B939" s="11"/>
      <c r="C939" s="12"/>
      <c r="D939" s="11"/>
      <c r="E939" s="11"/>
      <c r="F939" s="40"/>
      <c r="J939" s="23"/>
    </row>
    <row r="940" spans="1:10">
      <c r="A940" s="38"/>
      <c r="B940" s="11"/>
      <c r="C940" s="12"/>
      <c r="D940" s="11"/>
      <c r="E940" s="11"/>
      <c r="F940" s="40"/>
      <c r="J940" s="23"/>
    </row>
    <row r="941" spans="1:10">
      <c r="A941" s="38"/>
      <c r="B941" s="11"/>
      <c r="C941" s="12"/>
      <c r="D941" s="11"/>
      <c r="E941" s="11"/>
      <c r="F941" s="40"/>
      <c r="J941" s="23"/>
    </row>
    <row r="942" spans="1:10">
      <c r="A942" s="38"/>
      <c r="B942" s="11"/>
      <c r="C942" s="12"/>
      <c r="D942" s="11"/>
      <c r="E942" s="11"/>
      <c r="F942" s="40"/>
      <c r="J942" s="23"/>
    </row>
    <row r="943" spans="1:10">
      <c r="A943" s="38"/>
      <c r="B943" s="11"/>
      <c r="C943" s="12"/>
      <c r="D943" s="11"/>
      <c r="E943" s="11"/>
      <c r="F943" s="40"/>
      <c r="J943" s="23"/>
    </row>
    <row r="944" spans="1:10">
      <c r="A944" s="38"/>
      <c r="B944" s="11"/>
      <c r="C944" s="12"/>
      <c r="D944" s="11"/>
      <c r="E944" s="11"/>
      <c r="F944" s="40"/>
      <c r="J944" s="23"/>
    </row>
    <row r="945" spans="1:10">
      <c r="A945" s="38"/>
      <c r="B945" s="11"/>
      <c r="C945" s="12"/>
      <c r="D945" s="11"/>
      <c r="E945" s="11"/>
      <c r="F945" s="40"/>
      <c r="J945" s="23"/>
    </row>
    <row r="946" spans="1:10">
      <c r="A946" s="38"/>
      <c r="B946" s="11"/>
      <c r="C946" s="12"/>
      <c r="D946" s="11"/>
      <c r="E946" s="11"/>
      <c r="F946" s="40"/>
      <c r="J946" s="23"/>
    </row>
    <row r="947" spans="1:10">
      <c r="A947" s="38"/>
      <c r="B947" s="11"/>
      <c r="C947" s="12"/>
      <c r="D947" s="11"/>
      <c r="E947" s="11"/>
      <c r="F947" s="40"/>
      <c r="J947" s="23"/>
    </row>
    <row r="948" spans="1:10">
      <c r="A948" s="38"/>
      <c r="B948" s="11"/>
      <c r="C948" s="12"/>
      <c r="D948" s="11"/>
      <c r="E948" s="11"/>
      <c r="F948" s="40"/>
      <c r="J948" s="23"/>
    </row>
    <row r="949" spans="1:10">
      <c r="A949" s="38"/>
      <c r="B949" s="11"/>
      <c r="C949" s="12"/>
      <c r="D949" s="11"/>
      <c r="E949" s="11"/>
      <c r="F949" s="40"/>
      <c r="J949" s="23"/>
    </row>
    <row r="950" spans="1:10">
      <c r="A950" s="38"/>
      <c r="B950" s="11"/>
      <c r="C950" s="12"/>
      <c r="D950" s="11"/>
      <c r="E950" s="11"/>
      <c r="F950" s="40"/>
      <c r="J950" s="23"/>
    </row>
    <row r="951" spans="1:10">
      <c r="A951" s="38"/>
      <c r="B951" s="11"/>
      <c r="C951" s="12"/>
      <c r="D951" s="11"/>
      <c r="E951" s="11"/>
      <c r="F951" s="40"/>
      <c r="J951" s="23"/>
    </row>
    <row r="952" spans="1:10">
      <c r="A952" s="38"/>
      <c r="B952" s="11"/>
      <c r="C952" s="12"/>
      <c r="D952" s="11"/>
      <c r="E952" s="11"/>
      <c r="F952" s="40"/>
      <c r="J952" s="23"/>
    </row>
    <row r="953" spans="1:10">
      <c r="A953" s="38"/>
      <c r="B953" s="11"/>
      <c r="C953" s="12"/>
      <c r="D953" s="11"/>
      <c r="E953" s="11"/>
      <c r="F953" s="40"/>
      <c r="J953" s="23"/>
    </row>
    <row r="954" spans="1:10">
      <c r="A954" s="38"/>
      <c r="B954" s="11"/>
      <c r="C954" s="12"/>
      <c r="D954" s="11"/>
      <c r="E954" s="11"/>
      <c r="F954" s="40"/>
      <c r="J954" s="23"/>
    </row>
    <row r="955" spans="1:10">
      <c r="A955" s="38"/>
      <c r="B955" s="11"/>
      <c r="C955" s="12"/>
      <c r="D955" s="11"/>
      <c r="E955" s="11"/>
      <c r="F955" s="40"/>
      <c r="J955" s="23"/>
    </row>
    <row r="956" spans="1:10">
      <c r="A956" s="38"/>
      <c r="B956" s="11"/>
      <c r="C956" s="12"/>
      <c r="D956" s="11"/>
      <c r="E956" s="11"/>
      <c r="F956" s="40"/>
      <c r="J956" s="23"/>
    </row>
    <row r="957" spans="1:10">
      <c r="A957" s="38"/>
      <c r="B957" s="11"/>
      <c r="C957" s="12"/>
      <c r="D957" s="11"/>
      <c r="E957" s="11"/>
      <c r="F957" s="40"/>
      <c r="J957" s="23"/>
    </row>
    <row r="958" spans="1:10">
      <c r="A958" s="38"/>
      <c r="B958" s="11"/>
      <c r="C958" s="12"/>
      <c r="D958" s="11"/>
      <c r="E958" s="11"/>
      <c r="F958" s="40"/>
      <c r="J958" s="23"/>
    </row>
    <row r="959" spans="1:10">
      <c r="A959" s="38"/>
      <c r="B959" s="11"/>
      <c r="C959" s="12"/>
      <c r="D959" s="11"/>
      <c r="E959" s="11"/>
      <c r="F959" s="40"/>
      <c r="J959" s="23"/>
    </row>
    <row r="960" spans="1:10">
      <c r="A960" s="38"/>
      <c r="B960" s="11"/>
      <c r="C960" s="12"/>
      <c r="D960" s="11"/>
      <c r="E960" s="11"/>
      <c r="F960" s="40"/>
      <c r="J960" s="23"/>
    </row>
    <row r="961" spans="1:10">
      <c r="A961" s="38"/>
      <c r="B961" s="11"/>
      <c r="C961" s="12"/>
      <c r="D961" s="11"/>
      <c r="E961" s="11"/>
      <c r="F961" s="40"/>
      <c r="J961" s="23"/>
    </row>
    <row r="962" spans="1:10">
      <c r="A962" s="38"/>
      <c r="B962" s="11"/>
      <c r="C962" s="12"/>
      <c r="D962" s="11"/>
      <c r="E962" s="11"/>
      <c r="F962" s="40"/>
      <c r="J962" s="23"/>
    </row>
    <row r="963" spans="1:10">
      <c r="A963" s="38"/>
      <c r="B963" s="11"/>
      <c r="C963" s="12"/>
      <c r="D963" s="11"/>
      <c r="E963" s="11"/>
      <c r="F963" s="40"/>
      <c r="J963" s="23"/>
    </row>
    <row r="964" spans="1:10">
      <c r="A964" s="38"/>
      <c r="B964" s="11"/>
      <c r="C964" s="12"/>
      <c r="D964" s="11"/>
      <c r="E964" s="11"/>
      <c r="F964" s="40"/>
      <c r="J964" s="23"/>
    </row>
    <row r="965" spans="1:10">
      <c r="A965" s="38"/>
      <c r="B965" s="11"/>
      <c r="C965" s="12"/>
      <c r="D965" s="11"/>
      <c r="E965" s="11"/>
      <c r="F965" s="40"/>
      <c r="J965" s="23"/>
    </row>
    <row r="966" spans="1:10">
      <c r="A966" s="38"/>
      <c r="B966" s="11"/>
      <c r="C966" s="12"/>
      <c r="D966" s="11"/>
      <c r="E966" s="11"/>
      <c r="F966" s="40"/>
      <c r="J966" s="23"/>
    </row>
    <row r="967" spans="1:10">
      <c r="A967" s="38"/>
      <c r="B967" s="11"/>
      <c r="C967" s="12"/>
      <c r="D967" s="11"/>
      <c r="E967" s="11"/>
      <c r="F967" s="40"/>
      <c r="J967" s="23"/>
    </row>
    <row r="968" spans="1:10">
      <c r="A968" s="38"/>
      <c r="B968" s="11"/>
      <c r="C968" s="12"/>
      <c r="D968" s="11"/>
      <c r="E968" s="11"/>
      <c r="F968" s="40"/>
      <c r="J968" s="23"/>
    </row>
    <row r="969" spans="1:10">
      <c r="A969" s="38"/>
      <c r="B969" s="11"/>
      <c r="C969" s="12"/>
      <c r="D969" s="11"/>
      <c r="E969" s="11"/>
      <c r="F969" s="40"/>
      <c r="J969" s="23"/>
    </row>
    <row r="970" spans="1:10">
      <c r="A970" s="38"/>
      <c r="B970" s="11"/>
      <c r="C970" s="12"/>
      <c r="D970" s="11"/>
      <c r="E970" s="11"/>
      <c r="F970" s="40"/>
      <c r="J970" s="23"/>
    </row>
    <row r="971" spans="1:10">
      <c r="A971" s="38"/>
      <c r="B971" s="11"/>
      <c r="C971" s="12"/>
      <c r="D971" s="11"/>
      <c r="E971" s="11"/>
      <c r="F971" s="40"/>
      <c r="J971" s="23"/>
    </row>
    <row r="972" spans="1:10">
      <c r="A972" s="38"/>
      <c r="B972" s="11"/>
      <c r="C972" s="12"/>
      <c r="D972" s="11"/>
      <c r="E972" s="11"/>
      <c r="F972" s="40"/>
      <c r="J972" s="23"/>
    </row>
    <row r="973" spans="1:10">
      <c r="A973" s="38"/>
      <c r="B973" s="11"/>
      <c r="C973" s="12"/>
      <c r="D973" s="11"/>
      <c r="E973" s="11"/>
      <c r="F973" s="40"/>
      <c r="J973" s="23"/>
    </row>
    <row r="974" spans="1:10">
      <c r="A974" s="38"/>
      <c r="B974" s="11"/>
      <c r="C974" s="12"/>
      <c r="D974" s="11"/>
      <c r="E974" s="11"/>
      <c r="F974" s="40"/>
      <c r="J974" s="23"/>
    </row>
    <row r="975" spans="1:10">
      <c r="A975" s="38"/>
      <c r="B975" s="11"/>
      <c r="C975" s="12"/>
      <c r="D975" s="11"/>
      <c r="E975" s="11"/>
      <c r="F975" s="40"/>
      <c r="J975" s="23"/>
    </row>
    <row r="976" spans="1:10">
      <c r="A976" s="38"/>
      <c r="B976" s="11"/>
      <c r="C976" s="12"/>
      <c r="D976" s="11"/>
      <c r="E976" s="11"/>
      <c r="F976" s="40"/>
      <c r="J976" s="23"/>
    </row>
    <row r="977" spans="1:10">
      <c r="A977" s="38"/>
      <c r="B977" s="11"/>
      <c r="C977" s="12"/>
      <c r="D977" s="11"/>
      <c r="E977" s="11"/>
      <c r="F977" s="40"/>
      <c r="J977" s="23"/>
    </row>
    <row r="978" spans="1:10">
      <c r="A978" s="38"/>
      <c r="B978" s="11"/>
      <c r="C978" s="12"/>
      <c r="D978" s="11"/>
      <c r="E978" s="11"/>
      <c r="F978" s="40"/>
      <c r="J978" s="23"/>
    </row>
    <row r="979" spans="1:10">
      <c r="A979" s="38"/>
      <c r="B979" s="11"/>
      <c r="C979" s="12"/>
      <c r="D979" s="11"/>
      <c r="E979" s="11"/>
      <c r="F979" s="40"/>
      <c r="J979" s="23"/>
    </row>
    <row r="980" spans="1:10">
      <c r="A980" s="38"/>
      <c r="B980" s="11"/>
      <c r="C980" s="12"/>
      <c r="D980" s="11"/>
      <c r="E980" s="11"/>
      <c r="F980" s="40"/>
      <c r="J980" s="23"/>
    </row>
    <row r="981" spans="1:10">
      <c r="A981" s="38"/>
      <c r="B981" s="11"/>
      <c r="C981" s="12"/>
      <c r="D981" s="11"/>
      <c r="E981" s="11"/>
      <c r="F981" s="40"/>
      <c r="J981" s="23"/>
    </row>
    <row r="982" spans="1:10">
      <c r="A982" s="38"/>
      <c r="B982" s="11"/>
      <c r="C982" s="12"/>
      <c r="D982" s="11"/>
      <c r="E982" s="11"/>
      <c r="F982" s="40"/>
      <c r="J982" s="23"/>
    </row>
    <row r="983" spans="1:10">
      <c r="A983" s="38"/>
      <c r="B983" s="11"/>
      <c r="C983" s="12"/>
      <c r="D983" s="11"/>
      <c r="E983" s="11"/>
      <c r="F983" s="40"/>
      <c r="J983" s="23"/>
    </row>
    <row r="984" spans="1:10">
      <c r="A984" s="38"/>
      <c r="B984" s="11"/>
      <c r="C984" s="12"/>
      <c r="D984" s="11"/>
      <c r="E984" s="11"/>
      <c r="F984" s="40"/>
      <c r="J984" s="23"/>
    </row>
    <row r="985" spans="1:10">
      <c r="A985" s="38"/>
      <c r="B985" s="11"/>
      <c r="C985" s="12"/>
      <c r="D985" s="11"/>
      <c r="E985" s="11"/>
      <c r="F985" s="40"/>
      <c r="J985" s="23"/>
    </row>
    <row r="986" spans="1:10">
      <c r="A986" s="38"/>
      <c r="B986" s="11"/>
      <c r="C986" s="12"/>
      <c r="D986" s="11"/>
      <c r="E986" s="11"/>
      <c r="F986" s="40"/>
      <c r="J986" s="23"/>
    </row>
    <row r="987" spans="1:10">
      <c r="A987" s="38"/>
      <c r="B987" s="11"/>
      <c r="C987" s="12"/>
      <c r="D987" s="11"/>
      <c r="E987" s="11"/>
      <c r="F987" s="40"/>
      <c r="J987" s="23"/>
    </row>
    <row r="988" spans="1:10">
      <c r="A988" s="38"/>
      <c r="B988" s="11"/>
      <c r="C988" s="12"/>
      <c r="D988" s="11"/>
      <c r="E988" s="11"/>
      <c r="F988" s="40"/>
      <c r="J988" s="23"/>
    </row>
    <row r="989" spans="1:10">
      <c r="A989" s="38"/>
      <c r="B989" s="11"/>
      <c r="C989" s="12"/>
      <c r="D989" s="11"/>
      <c r="E989" s="11"/>
      <c r="F989" s="40"/>
      <c r="J989" s="23"/>
    </row>
    <row r="990" spans="1:10">
      <c r="A990" s="38"/>
      <c r="B990" s="11"/>
      <c r="C990" s="12"/>
      <c r="D990" s="11"/>
      <c r="E990" s="11"/>
      <c r="F990" s="40"/>
      <c r="J990" s="23"/>
    </row>
    <row r="991" spans="1:10">
      <c r="A991" s="38"/>
      <c r="B991" s="11"/>
      <c r="C991" s="12"/>
      <c r="D991" s="11"/>
      <c r="E991" s="11"/>
      <c r="F991" s="40"/>
      <c r="J991" s="23"/>
    </row>
    <row r="992" spans="1:10">
      <c r="A992" s="38"/>
      <c r="B992" s="11"/>
      <c r="C992" s="12"/>
      <c r="D992" s="11"/>
      <c r="E992" s="11"/>
      <c r="F992" s="40"/>
      <c r="J992" s="23"/>
    </row>
    <row r="993" spans="1:10">
      <c r="A993" s="38"/>
      <c r="B993" s="11"/>
      <c r="C993" s="12"/>
      <c r="D993" s="11"/>
      <c r="E993" s="11"/>
      <c r="F993" s="40"/>
      <c r="J993" s="23"/>
    </row>
    <row r="994" spans="1:10">
      <c r="A994" s="38"/>
      <c r="B994" s="11"/>
      <c r="C994" s="12"/>
      <c r="D994" s="11"/>
      <c r="E994" s="11"/>
      <c r="F994" s="40"/>
      <c r="J994" s="23"/>
    </row>
    <row r="995" spans="1:10">
      <c r="A995" s="38"/>
      <c r="B995" s="11"/>
      <c r="C995" s="12"/>
      <c r="D995" s="11"/>
      <c r="E995" s="11"/>
      <c r="F995" s="40"/>
      <c r="J995" s="23"/>
    </row>
    <row r="996" spans="1:10">
      <c r="A996" s="38"/>
      <c r="B996" s="11"/>
      <c r="C996" s="12"/>
      <c r="D996" s="11"/>
      <c r="E996" s="11"/>
      <c r="F996" s="40"/>
      <c r="J996" s="23"/>
    </row>
    <row r="997" spans="1:10">
      <c r="A997" s="38"/>
      <c r="B997" s="11"/>
      <c r="C997" s="12"/>
      <c r="D997" s="11"/>
      <c r="E997" s="11"/>
      <c r="F997" s="40"/>
      <c r="J997" s="23"/>
    </row>
    <row r="998" spans="1:10">
      <c r="A998" s="38"/>
      <c r="B998" s="11"/>
      <c r="C998" s="12"/>
      <c r="D998" s="11"/>
      <c r="E998" s="11"/>
      <c r="F998" s="40"/>
      <c r="J998" s="23"/>
    </row>
    <row r="999" spans="1:10">
      <c r="A999" s="38"/>
      <c r="B999" s="11"/>
      <c r="C999" s="12"/>
      <c r="D999" s="11"/>
      <c r="E999" s="11"/>
      <c r="F999" s="40"/>
      <c r="J999" s="23"/>
    </row>
    <row r="1000" spans="1:10">
      <c r="A1000" s="38"/>
      <c r="B1000" s="11"/>
      <c r="C1000" s="12"/>
      <c r="D1000" s="11"/>
      <c r="E1000" s="11"/>
      <c r="F1000" s="40"/>
      <c r="J1000" s="23"/>
    </row>
    <row r="1001" spans="1:10">
      <c r="A1001" s="38"/>
      <c r="B1001" s="11"/>
      <c r="C1001" s="12"/>
      <c r="D1001" s="11"/>
      <c r="E1001" s="11"/>
      <c r="F1001" s="40"/>
      <c r="J1001" s="23"/>
    </row>
    <row r="1002" spans="1:10">
      <c r="A1002" s="38"/>
      <c r="B1002" s="11"/>
      <c r="C1002" s="12"/>
      <c r="D1002" s="11"/>
      <c r="E1002" s="11"/>
      <c r="F1002" s="40"/>
      <c r="J1002" s="23"/>
    </row>
    <row r="1003" spans="1:10">
      <c r="A1003" s="38"/>
      <c r="B1003" s="11"/>
      <c r="C1003" s="12"/>
      <c r="D1003" s="11"/>
      <c r="E1003" s="11"/>
      <c r="F1003" s="40"/>
      <c r="J1003" s="23"/>
    </row>
    <row r="1004" spans="1:10">
      <c r="A1004" s="38"/>
      <c r="B1004" s="11"/>
      <c r="C1004" s="12"/>
      <c r="D1004" s="11"/>
      <c r="E1004" s="11"/>
      <c r="F1004" s="40"/>
      <c r="J1004" s="23"/>
    </row>
    <row r="1005" spans="1:10">
      <c r="A1005" s="38"/>
      <c r="B1005" s="11"/>
      <c r="C1005" s="12"/>
      <c r="D1005" s="11"/>
      <c r="E1005" s="11"/>
      <c r="F1005" s="40"/>
      <c r="J1005" s="23"/>
    </row>
    <row r="1006" spans="1:10">
      <c r="A1006" s="38"/>
      <c r="B1006" s="11"/>
      <c r="C1006" s="12"/>
      <c r="D1006" s="11"/>
      <c r="E1006" s="11"/>
      <c r="F1006" s="40"/>
      <c r="J1006" s="23"/>
    </row>
    <row r="1007" spans="1:10">
      <c r="A1007" s="38"/>
      <c r="B1007" s="11"/>
      <c r="C1007" s="12"/>
      <c r="D1007" s="11"/>
      <c r="E1007" s="11"/>
      <c r="F1007" s="40"/>
      <c r="J1007" s="23"/>
    </row>
    <row r="1008" spans="1:10">
      <c r="A1008" s="38"/>
      <c r="B1008" s="11"/>
      <c r="C1008" s="12"/>
      <c r="D1008" s="11"/>
      <c r="E1008" s="11"/>
      <c r="F1008" s="40"/>
      <c r="J1008" s="23"/>
    </row>
    <row r="1009" spans="1:10">
      <c r="A1009" s="38"/>
      <c r="B1009" s="11"/>
      <c r="C1009" s="12"/>
      <c r="D1009" s="11"/>
      <c r="E1009" s="11"/>
      <c r="F1009" s="40"/>
      <c r="J1009" s="23"/>
    </row>
    <row r="1010" spans="1:10">
      <c r="A1010" s="38"/>
      <c r="B1010" s="11"/>
      <c r="C1010" s="12"/>
      <c r="D1010" s="11"/>
      <c r="E1010" s="11"/>
      <c r="F1010" s="40"/>
      <c r="J1010" s="23"/>
    </row>
    <row r="1011" spans="1:10">
      <c r="A1011" s="38"/>
      <c r="B1011" s="11"/>
      <c r="C1011" s="12"/>
      <c r="D1011" s="11"/>
      <c r="E1011" s="11"/>
      <c r="F1011" s="40"/>
      <c r="J1011" s="23"/>
    </row>
    <row r="1012" spans="1:10">
      <c r="A1012" s="38"/>
      <c r="B1012" s="11"/>
      <c r="C1012" s="12"/>
      <c r="D1012" s="11"/>
      <c r="E1012" s="11"/>
      <c r="F1012" s="40"/>
      <c r="J1012" s="23"/>
    </row>
    <row r="1013" spans="1:10">
      <c r="A1013" s="38"/>
      <c r="B1013" s="11"/>
      <c r="C1013" s="12"/>
      <c r="D1013" s="11"/>
      <c r="E1013" s="11"/>
      <c r="F1013" s="40"/>
      <c r="J1013" s="23"/>
    </row>
    <row r="1014" spans="1:10">
      <c r="A1014" s="38"/>
      <c r="B1014" s="11"/>
      <c r="C1014" s="12"/>
      <c r="D1014" s="11"/>
      <c r="E1014" s="11"/>
      <c r="F1014" s="40"/>
      <c r="J1014" s="23"/>
    </row>
    <row r="1015" spans="1:10">
      <c r="A1015" s="38"/>
      <c r="B1015" s="11"/>
      <c r="C1015" s="12"/>
      <c r="D1015" s="11"/>
      <c r="E1015" s="11"/>
      <c r="F1015" s="40"/>
      <c r="J1015" s="23"/>
    </row>
    <row r="1016" spans="1:10">
      <c r="A1016" s="38"/>
      <c r="B1016" s="11"/>
      <c r="C1016" s="12"/>
      <c r="D1016" s="11"/>
      <c r="E1016" s="11"/>
      <c r="F1016" s="40"/>
      <c r="J1016" s="23"/>
    </row>
    <row r="1017" spans="1:10">
      <c r="A1017" s="38"/>
      <c r="B1017" s="11"/>
      <c r="C1017" s="12"/>
      <c r="D1017" s="11"/>
      <c r="E1017" s="11"/>
      <c r="F1017" s="40"/>
      <c r="J1017" s="23"/>
    </row>
    <row r="1018" spans="1:10">
      <c r="A1018" s="38"/>
      <c r="B1018" s="11"/>
      <c r="C1018" s="12"/>
      <c r="D1018" s="11"/>
      <c r="E1018" s="11"/>
      <c r="F1018" s="40"/>
      <c r="J1018" s="23"/>
    </row>
    <row r="1019" spans="1:10">
      <c r="A1019" s="38"/>
      <c r="B1019" s="11"/>
      <c r="C1019" s="12"/>
      <c r="D1019" s="11"/>
      <c r="E1019" s="11"/>
      <c r="F1019" s="40"/>
      <c r="J1019" s="23"/>
    </row>
    <row r="1020" spans="1:10">
      <c r="A1020" s="38"/>
      <c r="B1020" s="11"/>
      <c r="C1020" s="12"/>
      <c r="D1020" s="11"/>
      <c r="E1020" s="11"/>
      <c r="F1020" s="40"/>
      <c r="J1020" s="23"/>
    </row>
    <row r="1021" spans="1:10">
      <c r="A1021" s="38"/>
      <c r="B1021" s="11"/>
      <c r="C1021" s="12"/>
      <c r="D1021" s="11"/>
      <c r="E1021" s="11"/>
      <c r="F1021" s="40"/>
      <c r="J1021" s="23"/>
    </row>
    <row r="1022" spans="1:10">
      <c r="A1022" s="38"/>
      <c r="B1022" s="11"/>
      <c r="C1022" s="12"/>
      <c r="D1022" s="11"/>
      <c r="E1022" s="11"/>
      <c r="F1022" s="40"/>
      <c r="J1022" s="23"/>
    </row>
    <row r="1023" spans="1:10">
      <c r="A1023" s="38"/>
      <c r="B1023" s="11"/>
      <c r="C1023" s="12"/>
      <c r="D1023" s="11"/>
      <c r="E1023" s="11"/>
      <c r="F1023" s="40"/>
      <c r="J1023" s="23"/>
    </row>
    <row r="1024" spans="1:10">
      <c r="A1024" s="38"/>
      <c r="B1024" s="11"/>
      <c r="C1024" s="12"/>
      <c r="D1024" s="11"/>
      <c r="E1024" s="11"/>
      <c r="F1024" s="40"/>
      <c r="J1024" s="23"/>
    </row>
    <row r="1025" spans="1:10">
      <c r="A1025" s="38"/>
      <c r="B1025" s="11"/>
      <c r="C1025" s="12"/>
      <c r="D1025" s="11"/>
      <c r="E1025" s="11"/>
      <c r="F1025" s="40"/>
      <c r="J1025" s="23"/>
    </row>
    <row r="1026" spans="1:10">
      <c r="A1026" s="38"/>
      <c r="B1026" s="11"/>
      <c r="C1026" s="12"/>
      <c r="D1026" s="11"/>
      <c r="E1026" s="11"/>
      <c r="F1026" s="40"/>
      <c r="J1026" s="23"/>
    </row>
    <row r="1027" spans="1:10">
      <c r="A1027" s="38"/>
      <c r="B1027" s="11"/>
      <c r="C1027" s="12"/>
      <c r="D1027" s="11"/>
      <c r="E1027" s="11"/>
      <c r="F1027" s="40"/>
      <c r="J1027" s="23"/>
    </row>
    <row r="1028" spans="1:10">
      <c r="A1028" s="38"/>
      <c r="B1028" s="11"/>
      <c r="C1028" s="12"/>
      <c r="D1028" s="11"/>
      <c r="E1028" s="11"/>
      <c r="F1028" s="40"/>
      <c r="J1028" s="23"/>
    </row>
    <row r="1029" spans="1:10">
      <c r="A1029" s="38"/>
      <c r="B1029" s="11"/>
      <c r="C1029" s="12"/>
      <c r="D1029" s="11"/>
      <c r="E1029" s="11"/>
      <c r="F1029" s="40"/>
      <c r="J1029" s="23"/>
    </row>
    <row r="1030" spans="1:10">
      <c r="A1030" s="38"/>
      <c r="B1030" s="11"/>
      <c r="C1030" s="12"/>
      <c r="D1030" s="11"/>
      <c r="E1030" s="11"/>
      <c r="F1030" s="40"/>
      <c r="J1030" s="23"/>
    </row>
    <row r="1031" spans="1:10">
      <c r="A1031" s="38"/>
      <c r="B1031" s="11"/>
      <c r="C1031" s="12"/>
      <c r="D1031" s="11"/>
      <c r="E1031" s="11"/>
      <c r="F1031" s="40"/>
      <c r="J1031" s="23"/>
    </row>
    <row r="1032" spans="1:10">
      <c r="A1032" s="38"/>
      <c r="B1032" s="11"/>
      <c r="C1032" s="12"/>
      <c r="D1032" s="11"/>
      <c r="E1032" s="11"/>
      <c r="F1032" s="40"/>
      <c r="J1032" s="23"/>
    </row>
    <row r="1033" spans="1:10">
      <c r="A1033" s="38"/>
      <c r="B1033" s="11"/>
      <c r="C1033" s="12"/>
      <c r="D1033" s="11"/>
      <c r="E1033" s="11"/>
      <c r="F1033" s="40"/>
      <c r="J1033" s="23"/>
    </row>
    <row r="1034" spans="1:10">
      <c r="A1034" s="38"/>
      <c r="B1034" s="11"/>
      <c r="C1034" s="12"/>
      <c r="D1034" s="11"/>
      <c r="E1034" s="11"/>
      <c r="F1034" s="40"/>
      <c r="J1034" s="23"/>
    </row>
    <row r="1035" spans="1:10">
      <c r="A1035" s="38"/>
      <c r="B1035" s="11"/>
      <c r="C1035" s="12"/>
      <c r="D1035" s="11"/>
      <c r="E1035" s="11"/>
      <c r="F1035" s="40"/>
      <c r="J1035" s="23"/>
    </row>
    <row r="1036" spans="1:10">
      <c r="A1036" s="38"/>
      <c r="B1036" s="11"/>
      <c r="C1036" s="12"/>
      <c r="D1036" s="11"/>
      <c r="E1036" s="11"/>
      <c r="F1036" s="40"/>
      <c r="J1036" s="23"/>
    </row>
    <row r="1037" spans="1:10">
      <c r="A1037" s="38"/>
      <c r="B1037" s="11"/>
      <c r="C1037" s="12"/>
      <c r="D1037" s="11"/>
      <c r="E1037" s="11"/>
      <c r="F1037" s="40"/>
      <c r="J1037" s="23"/>
    </row>
    <row r="1038" spans="1:10">
      <c r="A1038" s="38"/>
      <c r="B1038" s="11"/>
      <c r="C1038" s="12"/>
      <c r="D1038" s="11"/>
      <c r="E1038" s="11"/>
      <c r="F1038" s="40"/>
      <c r="J1038" s="23"/>
    </row>
    <row r="1039" spans="1:10">
      <c r="A1039" s="38"/>
      <c r="B1039" s="11"/>
      <c r="C1039" s="12"/>
      <c r="D1039" s="11"/>
      <c r="E1039" s="11"/>
      <c r="F1039" s="40"/>
      <c r="J1039" s="23"/>
    </row>
    <row r="1040" spans="1:10">
      <c r="A1040" s="38"/>
      <c r="B1040" s="11"/>
      <c r="C1040" s="12"/>
      <c r="D1040" s="11"/>
      <c r="E1040" s="11"/>
      <c r="F1040" s="40"/>
      <c r="J1040" s="23"/>
    </row>
    <row r="1041" spans="1:10">
      <c r="A1041" s="38"/>
      <c r="B1041" s="11"/>
      <c r="C1041" s="12"/>
      <c r="D1041" s="11"/>
      <c r="E1041" s="11"/>
      <c r="F1041" s="40"/>
      <c r="J1041" s="23"/>
    </row>
    <row r="1042" spans="1:10">
      <c r="A1042" s="38"/>
      <c r="B1042" s="11"/>
      <c r="C1042" s="12"/>
      <c r="D1042" s="11"/>
      <c r="E1042" s="11"/>
      <c r="F1042" s="40"/>
      <c r="J1042" s="23"/>
    </row>
    <row r="1043" spans="1:10">
      <c r="A1043" s="38"/>
      <c r="B1043" s="11"/>
      <c r="C1043" s="12"/>
      <c r="D1043" s="11"/>
      <c r="E1043" s="11"/>
      <c r="F1043" s="40"/>
      <c r="J1043" s="23"/>
    </row>
    <row r="1044" spans="1:10">
      <c r="A1044" s="38"/>
      <c r="B1044" s="11"/>
      <c r="C1044" s="12"/>
      <c r="D1044" s="11"/>
      <c r="E1044" s="11"/>
      <c r="F1044" s="40"/>
      <c r="J1044" s="23"/>
    </row>
    <row r="1045" spans="1:10">
      <c r="A1045" s="38"/>
      <c r="B1045" s="11"/>
      <c r="C1045" s="12"/>
      <c r="D1045" s="11"/>
      <c r="E1045" s="11"/>
      <c r="F1045" s="40"/>
      <c r="J1045" s="23"/>
    </row>
    <row r="1046" spans="1:10">
      <c r="A1046" s="38"/>
      <c r="B1046" s="11"/>
      <c r="C1046" s="12"/>
      <c r="D1046" s="11"/>
      <c r="E1046" s="11"/>
      <c r="F1046" s="40"/>
      <c r="J1046" s="23"/>
    </row>
    <row r="1047" spans="1:10">
      <c r="A1047" s="38"/>
      <c r="B1047" s="11"/>
      <c r="C1047" s="12"/>
      <c r="D1047" s="11"/>
      <c r="E1047" s="11"/>
      <c r="F1047" s="40"/>
      <c r="J1047" s="23"/>
    </row>
    <row r="1048" spans="1:10">
      <c r="A1048" s="38"/>
      <c r="B1048" s="11"/>
      <c r="C1048" s="12"/>
      <c r="D1048" s="11"/>
      <c r="E1048" s="11"/>
      <c r="F1048" s="40"/>
      <c r="J1048" s="23"/>
    </row>
    <row r="1049" spans="1:10">
      <c r="A1049" s="38"/>
      <c r="B1049" s="11"/>
      <c r="C1049" s="12"/>
      <c r="D1049" s="11"/>
      <c r="E1049" s="11"/>
      <c r="F1049" s="40"/>
      <c r="J1049" s="23"/>
    </row>
    <row r="1050" spans="1:10">
      <c r="A1050" s="38"/>
      <c r="B1050" s="11"/>
      <c r="C1050" s="12"/>
      <c r="D1050" s="11"/>
      <c r="E1050" s="11"/>
      <c r="F1050" s="40"/>
      <c r="J1050" s="23"/>
    </row>
    <row r="1051" spans="1:10">
      <c r="A1051" s="38"/>
      <c r="B1051" s="11"/>
      <c r="C1051" s="12"/>
      <c r="D1051" s="11"/>
      <c r="E1051" s="11"/>
      <c r="F1051" s="40"/>
      <c r="J1051" s="23"/>
    </row>
    <row r="1052" spans="1:10">
      <c r="A1052" s="38"/>
      <c r="B1052" s="11"/>
      <c r="C1052" s="12"/>
      <c r="D1052" s="11"/>
      <c r="E1052" s="11"/>
      <c r="F1052" s="40"/>
      <c r="J1052" s="23"/>
    </row>
    <row r="1053" spans="1:10">
      <c r="A1053" s="38"/>
      <c r="B1053" s="11"/>
      <c r="C1053" s="12"/>
      <c r="D1053" s="11"/>
      <c r="E1053" s="11"/>
      <c r="F1053" s="40"/>
      <c r="J1053" s="23"/>
    </row>
    <row r="1054" spans="1:10">
      <c r="A1054" s="38"/>
      <c r="B1054" s="11"/>
      <c r="C1054" s="12"/>
      <c r="D1054" s="11"/>
      <c r="E1054" s="11"/>
      <c r="F1054" s="40"/>
      <c r="J1054" s="23"/>
    </row>
    <row r="1055" spans="1:10">
      <c r="A1055" s="38"/>
      <c r="B1055" s="11"/>
      <c r="C1055" s="12"/>
      <c r="D1055" s="11"/>
      <c r="E1055" s="11"/>
      <c r="F1055" s="40"/>
      <c r="J1055" s="23"/>
    </row>
    <row r="1056" spans="1:10">
      <c r="A1056" s="38"/>
      <c r="B1056" s="11"/>
      <c r="C1056" s="12"/>
      <c r="D1056" s="11"/>
      <c r="E1056" s="11"/>
      <c r="F1056" s="40"/>
      <c r="J1056" s="23"/>
    </row>
    <row r="1057" spans="1:10">
      <c r="A1057" s="38"/>
      <c r="B1057" s="11"/>
      <c r="C1057" s="12"/>
      <c r="D1057" s="11"/>
      <c r="E1057" s="11"/>
      <c r="F1057" s="40"/>
      <c r="J1057" s="23"/>
    </row>
    <row r="1058" spans="1:10">
      <c r="A1058" s="38"/>
      <c r="B1058" s="11"/>
      <c r="C1058" s="12"/>
      <c r="D1058" s="11"/>
      <c r="E1058" s="11"/>
      <c r="F1058" s="40"/>
      <c r="J1058" s="23"/>
    </row>
    <row r="1059" spans="1:10">
      <c r="A1059" s="38"/>
      <c r="B1059" s="11"/>
      <c r="C1059" s="12"/>
      <c r="D1059" s="11"/>
      <c r="E1059" s="11"/>
      <c r="F1059" s="40"/>
      <c r="J1059" s="23"/>
    </row>
    <row r="1060" spans="1:10">
      <c r="A1060" s="38"/>
      <c r="B1060" s="11"/>
      <c r="C1060" s="12"/>
      <c r="D1060" s="11"/>
      <c r="E1060" s="11"/>
      <c r="F1060" s="40"/>
      <c r="J1060" s="23"/>
    </row>
    <row r="1061" spans="1:10">
      <c r="A1061" s="38"/>
      <c r="B1061" s="11"/>
      <c r="C1061" s="12"/>
      <c r="D1061" s="11"/>
      <c r="E1061" s="11"/>
      <c r="F1061" s="40"/>
      <c r="J1061" s="23"/>
    </row>
    <row r="1062" spans="1:10">
      <c r="A1062" s="38"/>
      <c r="B1062" s="11"/>
      <c r="C1062" s="12"/>
      <c r="D1062" s="11"/>
      <c r="E1062" s="11"/>
      <c r="F1062" s="40"/>
      <c r="J1062" s="23"/>
    </row>
    <row r="1063" spans="1:10">
      <c r="A1063" s="38"/>
      <c r="B1063" s="11"/>
      <c r="C1063" s="12"/>
      <c r="D1063" s="11"/>
      <c r="E1063" s="11"/>
      <c r="F1063" s="40"/>
      <c r="J1063" s="23"/>
    </row>
    <row r="1064" spans="1:10">
      <c r="A1064" s="38"/>
      <c r="B1064" s="11"/>
      <c r="C1064" s="12"/>
      <c r="D1064" s="11"/>
      <c r="E1064" s="11"/>
      <c r="F1064" s="40"/>
      <c r="J1064" s="23"/>
    </row>
    <row r="1065" spans="1:10">
      <c r="A1065" s="38"/>
      <c r="B1065" s="11"/>
      <c r="C1065" s="12"/>
      <c r="D1065" s="11"/>
      <c r="E1065" s="11"/>
      <c r="F1065" s="40"/>
      <c r="J1065" s="23"/>
    </row>
    <row r="1066" spans="1:10">
      <c r="A1066" s="38"/>
      <c r="B1066" s="11"/>
      <c r="C1066" s="12"/>
      <c r="D1066" s="11"/>
      <c r="E1066" s="11"/>
      <c r="F1066" s="40"/>
      <c r="J1066" s="23"/>
    </row>
    <row r="1067" spans="1:10">
      <c r="A1067" s="38"/>
      <c r="B1067" s="11"/>
      <c r="C1067" s="12"/>
      <c r="D1067" s="11"/>
      <c r="E1067" s="11"/>
      <c r="F1067" s="40"/>
      <c r="J1067" s="23"/>
    </row>
    <row r="1068" spans="1:10">
      <c r="A1068" s="38"/>
      <c r="B1068" s="11"/>
      <c r="C1068" s="12"/>
      <c r="D1068" s="11"/>
      <c r="E1068" s="11"/>
      <c r="F1068" s="40"/>
      <c r="J1068" s="23"/>
    </row>
    <row r="1069" spans="1:10">
      <c r="A1069" s="38"/>
      <c r="B1069" s="11"/>
      <c r="C1069" s="12"/>
      <c r="D1069" s="11"/>
      <c r="E1069" s="11"/>
      <c r="F1069" s="40"/>
      <c r="J1069" s="23"/>
    </row>
    <row r="1070" spans="1:10">
      <c r="A1070" s="38"/>
      <c r="B1070" s="11"/>
      <c r="C1070" s="12"/>
      <c r="D1070" s="11"/>
      <c r="E1070" s="11"/>
      <c r="F1070" s="40"/>
      <c r="J1070" s="23"/>
    </row>
    <row r="1071" spans="1:10">
      <c r="A1071" s="38"/>
      <c r="B1071" s="11"/>
      <c r="C1071" s="12"/>
      <c r="D1071" s="11"/>
      <c r="E1071" s="11"/>
      <c r="F1071" s="40"/>
      <c r="J1071" s="23"/>
    </row>
    <row r="1072" spans="1:10">
      <c r="A1072" s="38"/>
      <c r="B1072" s="11"/>
      <c r="C1072" s="12"/>
      <c r="D1072" s="11"/>
      <c r="E1072" s="11"/>
      <c r="F1072" s="40"/>
      <c r="J1072" s="23"/>
    </row>
    <row r="1073" spans="1:10">
      <c r="A1073" s="38"/>
      <c r="B1073" s="11"/>
      <c r="C1073" s="12"/>
      <c r="D1073" s="11"/>
      <c r="E1073" s="11"/>
      <c r="F1073" s="40"/>
      <c r="J1073" s="23"/>
    </row>
    <row r="1074" spans="1:10">
      <c r="A1074" s="38"/>
      <c r="B1074" s="11"/>
      <c r="C1074" s="12"/>
      <c r="D1074" s="11"/>
      <c r="E1074" s="11"/>
      <c r="F1074" s="40"/>
      <c r="J1074" s="23"/>
    </row>
    <row r="1075" spans="1:10">
      <c r="A1075" s="38"/>
      <c r="B1075" s="11"/>
      <c r="C1075" s="12"/>
      <c r="D1075" s="11"/>
      <c r="E1075" s="11"/>
      <c r="F1075" s="40"/>
      <c r="J1075" s="23"/>
    </row>
    <row r="1076" spans="1:10">
      <c r="A1076" s="38"/>
      <c r="B1076" s="11"/>
      <c r="C1076" s="12"/>
      <c r="D1076" s="11"/>
      <c r="E1076" s="11"/>
      <c r="F1076" s="40"/>
      <c r="J1076" s="23"/>
    </row>
    <row r="1077" spans="1:10">
      <c r="A1077" s="38"/>
      <c r="B1077" s="11"/>
      <c r="C1077" s="12"/>
      <c r="D1077" s="11"/>
      <c r="E1077" s="11"/>
      <c r="F1077" s="40"/>
      <c r="J1077" s="23"/>
    </row>
    <row r="1078" spans="1:10">
      <c r="A1078" s="38"/>
      <c r="B1078" s="11"/>
      <c r="C1078" s="12"/>
      <c r="D1078" s="11"/>
      <c r="E1078" s="11"/>
      <c r="F1078" s="40"/>
      <c r="J1078" s="23"/>
    </row>
    <row r="1079" spans="1:10">
      <c r="A1079" s="38"/>
      <c r="B1079" s="11"/>
      <c r="C1079" s="12"/>
      <c r="D1079" s="11"/>
      <c r="E1079" s="11"/>
      <c r="F1079" s="40"/>
      <c r="J1079" s="23"/>
    </row>
    <row r="1080" spans="1:10">
      <c r="A1080" s="38"/>
      <c r="B1080" s="11"/>
      <c r="C1080" s="12"/>
      <c r="D1080" s="11"/>
      <c r="E1080" s="11"/>
      <c r="F1080" s="40"/>
      <c r="J1080" s="23"/>
    </row>
    <row r="1081" spans="1:10">
      <c r="A1081" s="38"/>
      <c r="B1081" s="11"/>
      <c r="C1081" s="12"/>
      <c r="D1081" s="11"/>
      <c r="E1081" s="11"/>
      <c r="F1081" s="40"/>
      <c r="J1081" s="23"/>
    </row>
    <row r="1082" spans="1:10">
      <c r="A1082" s="38"/>
      <c r="B1082" s="11"/>
      <c r="C1082" s="12"/>
      <c r="D1082" s="11"/>
      <c r="E1082" s="11"/>
      <c r="F1082" s="40"/>
      <c r="J1082" s="23"/>
    </row>
    <row r="1083" spans="1:10">
      <c r="A1083" s="38"/>
      <c r="B1083" s="11"/>
      <c r="C1083" s="12"/>
      <c r="D1083" s="11"/>
      <c r="E1083" s="11"/>
      <c r="F1083" s="40"/>
      <c r="J1083" s="23"/>
    </row>
    <row r="1084" spans="1:10">
      <c r="A1084" s="38"/>
      <c r="B1084" s="11"/>
      <c r="C1084" s="12"/>
      <c r="D1084" s="11"/>
      <c r="E1084" s="11"/>
      <c r="F1084" s="40"/>
      <c r="J1084" s="23"/>
    </row>
    <row r="1085" spans="1:10">
      <c r="A1085" s="38"/>
      <c r="B1085" s="11"/>
      <c r="C1085" s="12"/>
      <c r="D1085" s="11"/>
      <c r="E1085" s="11"/>
      <c r="F1085" s="40"/>
      <c r="J1085" s="23"/>
    </row>
    <row r="1086" spans="1:10">
      <c r="A1086" s="38"/>
      <c r="B1086" s="11"/>
      <c r="C1086" s="12"/>
      <c r="D1086" s="11"/>
      <c r="E1086" s="11"/>
      <c r="F1086" s="40"/>
      <c r="J1086" s="23"/>
    </row>
    <row r="1087" spans="1:10">
      <c r="A1087" s="38"/>
      <c r="B1087" s="11"/>
      <c r="C1087" s="12"/>
      <c r="D1087" s="11"/>
      <c r="E1087" s="11"/>
      <c r="F1087" s="40"/>
      <c r="J1087" s="23"/>
    </row>
    <row r="1088" spans="1:10">
      <c r="A1088" s="38"/>
      <c r="B1088" s="11"/>
      <c r="C1088" s="12"/>
      <c r="D1088" s="11"/>
      <c r="E1088" s="11"/>
      <c r="F1088" s="40"/>
      <c r="J1088" s="23"/>
    </row>
    <row r="1089" spans="1:10">
      <c r="A1089" s="38"/>
      <c r="B1089" s="11"/>
      <c r="C1089" s="12"/>
      <c r="D1089" s="11"/>
      <c r="E1089" s="11"/>
      <c r="F1089" s="40"/>
      <c r="J1089" s="23"/>
    </row>
    <row r="1090" spans="1:10">
      <c r="A1090" s="38"/>
      <c r="B1090" s="11"/>
      <c r="C1090" s="12"/>
      <c r="D1090" s="11"/>
      <c r="E1090" s="11"/>
      <c r="F1090" s="40"/>
      <c r="J1090" s="23"/>
    </row>
    <row r="1091" spans="1:10">
      <c r="A1091" s="38"/>
      <c r="B1091" s="11"/>
      <c r="C1091" s="12"/>
      <c r="D1091" s="11"/>
      <c r="E1091" s="11"/>
      <c r="F1091" s="40"/>
      <c r="J1091" s="23"/>
    </row>
    <row r="1092" spans="1:10">
      <c r="A1092" s="38"/>
      <c r="B1092" s="11"/>
      <c r="C1092" s="12"/>
      <c r="D1092" s="11"/>
      <c r="E1092" s="11"/>
      <c r="F1092" s="40"/>
      <c r="J1092" s="23"/>
    </row>
    <row r="1093" spans="1:10">
      <c r="A1093" s="38"/>
      <c r="B1093" s="11"/>
      <c r="C1093" s="12"/>
      <c r="D1093" s="11"/>
      <c r="E1093" s="11"/>
      <c r="F1093" s="40"/>
      <c r="J1093" s="23"/>
    </row>
    <row r="1094" spans="1:10">
      <c r="A1094" s="38"/>
      <c r="B1094" s="11"/>
      <c r="C1094" s="12"/>
      <c r="D1094" s="11"/>
      <c r="E1094" s="11"/>
      <c r="F1094" s="40"/>
      <c r="J1094" s="23"/>
    </row>
    <row r="1095" spans="1:10">
      <c r="A1095" s="38"/>
      <c r="B1095" s="11"/>
      <c r="C1095" s="12"/>
      <c r="D1095" s="11"/>
      <c r="E1095" s="11"/>
      <c r="F1095" s="40"/>
      <c r="J1095" s="23"/>
    </row>
    <row r="1096" spans="1:10">
      <c r="A1096" s="38"/>
      <c r="B1096" s="11"/>
      <c r="C1096" s="12"/>
      <c r="D1096" s="11"/>
      <c r="E1096" s="11"/>
      <c r="F1096" s="40"/>
      <c r="J1096" s="23"/>
    </row>
    <row r="1097" spans="1:10">
      <c r="A1097" s="38"/>
      <c r="B1097" s="11"/>
      <c r="C1097" s="12"/>
      <c r="D1097" s="11"/>
      <c r="E1097" s="11"/>
      <c r="F1097" s="40"/>
      <c r="J1097" s="23"/>
    </row>
    <row r="1098" spans="1:10">
      <c r="A1098" s="38"/>
      <c r="B1098" s="11"/>
      <c r="C1098" s="12"/>
      <c r="D1098" s="11"/>
      <c r="E1098" s="11"/>
      <c r="F1098" s="40"/>
      <c r="J1098" s="23"/>
    </row>
    <row r="1099" spans="1:10">
      <c r="A1099" s="38"/>
      <c r="B1099" s="11"/>
      <c r="C1099" s="12"/>
      <c r="D1099" s="11"/>
      <c r="E1099" s="11"/>
      <c r="F1099" s="40"/>
      <c r="J1099" s="23"/>
    </row>
    <row r="1100" spans="1:10">
      <c r="A1100" s="38"/>
      <c r="B1100" s="11"/>
      <c r="C1100" s="12"/>
      <c r="D1100" s="11"/>
      <c r="E1100" s="11"/>
      <c r="F1100" s="40"/>
      <c r="J1100" s="23"/>
    </row>
    <row r="1101" spans="1:10">
      <c r="A1101" s="38"/>
      <c r="B1101" s="11"/>
      <c r="C1101" s="12"/>
      <c r="D1101" s="11"/>
      <c r="E1101" s="11"/>
      <c r="F1101" s="40"/>
      <c r="J1101" s="23"/>
    </row>
    <row r="1102" spans="1:10">
      <c r="A1102" s="38"/>
      <c r="B1102" s="11"/>
      <c r="C1102" s="12"/>
      <c r="D1102" s="11"/>
      <c r="E1102" s="11"/>
      <c r="F1102" s="40"/>
      <c r="J1102" s="23"/>
    </row>
    <row r="1103" spans="1:10">
      <c r="A1103" s="38"/>
      <c r="B1103" s="11"/>
      <c r="C1103" s="12"/>
      <c r="D1103" s="11"/>
      <c r="E1103" s="11"/>
      <c r="F1103" s="40"/>
      <c r="J1103" s="23"/>
    </row>
    <row r="1104" spans="1:10">
      <c r="A1104" s="38"/>
      <c r="B1104" s="11"/>
      <c r="C1104" s="12"/>
      <c r="D1104" s="11"/>
      <c r="E1104" s="11"/>
      <c r="F1104" s="40"/>
      <c r="J1104" s="23"/>
    </row>
    <row r="1105" spans="1:10">
      <c r="A1105" s="38"/>
      <c r="B1105" s="11"/>
      <c r="C1105" s="12"/>
      <c r="D1105" s="11"/>
      <c r="E1105" s="11"/>
      <c r="F1105" s="40"/>
      <c r="J1105" s="23"/>
    </row>
    <row r="1106" spans="1:10">
      <c r="A1106" s="38"/>
      <c r="B1106" s="11"/>
      <c r="C1106" s="12"/>
      <c r="D1106" s="11"/>
      <c r="E1106" s="11"/>
      <c r="F1106" s="40"/>
      <c r="J1106" s="23"/>
    </row>
    <row r="1107" spans="1:10">
      <c r="A1107" s="38"/>
      <c r="B1107" s="11"/>
      <c r="C1107" s="12"/>
      <c r="D1107" s="11"/>
      <c r="E1107" s="11"/>
      <c r="F1107" s="40"/>
      <c r="J1107" s="23"/>
    </row>
    <row r="1108" spans="1:10">
      <c r="A1108" s="38"/>
      <c r="B1108" s="11"/>
      <c r="C1108" s="12"/>
      <c r="D1108" s="11"/>
      <c r="E1108" s="11"/>
      <c r="F1108" s="40"/>
      <c r="J1108" s="23"/>
    </row>
    <row r="1109" spans="1:10">
      <c r="A1109" s="38"/>
      <c r="B1109" s="11"/>
      <c r="C1109" s="12"/>
      <c r="D1109" s="11"/>
      <c r="E1109" s="11"/>
      <c r="F1109" s="40"/>
      <c r="J1109" s="23"/>
    </row>
    <row r="1110" spans="1:10">
      <c r="A1110" s="38"/>
      <c r="B1110" s="11"/>
      <c r="C1110" s="12"/>
      <c r="D1110" s="11"/>
      <c r="E1110" s="11"/>
      <c r="F1110" s="40"/>
      <c r="J1110" s="23"/>
    </row>
    <row r="1111" spans="1:10">
      <c r="A1111" s="38"/>
      <c r="B1111" s="11"/>
      <c r="C1111" s="12"/>
      <c r="D1111" s="11"/>
      <c r="E1111" s="11"/>
      <c r="F1111" s="40"/>
      <c r="J1111" s="23"/>
    </row>
    <row r="1112" spans="1:10">
      <c r="A1112" s="38"/>
      <c r="B1112" s="11"/>
      <c r="C1112" s="12"/>
      <c r="D1112" s="11"/>
      <c r="E1112" s="11"/>
      <c r="F1112" s="40"/>
      <c r="J1112" s="23"/>
    </row>
    <row r="1113" spans="1:10">
      <c r="A1113" s="38"/>
      <c r="B1113" s="11"/>
      <c r="C1113" s="12"/>
      <c r="D1113" s="11"/>
      <c r="E1113" s="11"/>
      <c r="F1113" s="40"/>
      <c r="J1113" s="23"/>
    </row>
    <row r="1114" spans="1:10">
      <c r="A1114" s="38"/>
      <c r="B1114" s="11"/>
      <c r="C1114" s="12"/>
      <c r="D1114" s="11"/>
      <c r="E1114" s="11"/>
      <c r="F1114" s="40"/>
      <c r="J1114" s="23"/>
    </row>
    <row r="1115" spans="1:10">
      <c r="A1115" s="38"/>
      <c r="B1115" s="11"/>
      <c r="C1115" s="12"/>
      <c r="D1115" s="11"/>
      <c r="E1115" s="11"/>
      <c r="F1115" s="40"/>
      <c r="J1115" s="23"/>
    </row>
    <row r="1116" spans="1:10">
      <c r="A1116" s="38"/>
      <c r="B1116" s="11"/>
      <c r="C1116" s="12"/>
      <c r="D1116" s="11"/>
      <c r="E1116" s="11"/>
      <c r="F1116" s="40"/>
      <c r="J1116" s="23"/>
    </row>
    <row r="1117" spans="1:10">
      <c r="A1117" s="38"/>
      <c r="B1117" s="11"/>
      <c r="C1117" s="12"/>
      <c r="D1117" s="11"/>
      <c r="E1117" s="11"/>
      <c r="F1117" s="40"/>
      <c r="J1117" s="23"/>
    </row>
    <row r="1118" spans="1:10">
      <c r="A1118" s="38"/>
      <c r="B1118" s="11"/>
      <c r="C1118" s="12"/>
      <c r="D1118" s="11"/>
      <c r="E1118" s="11"/>
      <c r="F1118" s="40"/>
      <c r="J1118" s="23"/>
    </row>
    <row r="1119" spans="1:10">
      <c r="A1119" s="38"/>
      <c r="B1119" s="11"/>
      <c r="C1119" s="12"/>
      <c r="D1119" s="11"/>
      <c r="E1119" s="11"/>
      <c r="F1119" s="40"/>
      <c r="J1119" s="23"/>
    </row>
    <row r="1120" spans="1:10">
      <c r="A1120" s="38"/>
      <c r="B1120" s="11"/>
      <c r="C1120" s="12"/>
      <c r="D1120" s="11"/>
      <c r="E1120" s="11"/>
      <c r="F1120" s="40"/>
      <c r="J1120" s="23"/>
    </row>
    <row r="1121" spans="1:10">
      <c r="A1121" s="38"/>
      <c r="B1121" s="11"/>
      <c r="C1121" s="12"/>
      <c r="D1121" s="11"/>
      <c r="E1121" s="11"/>
      <c r="F1121" s="40"/>
      <c r="J1121" s="23"/>
    </row>
    <row r="1122" spans="1:10">
      <c r="A1122" s="38"/>
      <c r="B1122" s="11"/>
      <c r="C1122" s="12"/>
      <c r="D1122" s="11"/>
      <c r="E1122" s="11"/>
      <c r="F1122" s="40"/>
      <c r="J1122" s="23"/>
    </row>
    <row r="1123" spans="1:10">
      <c r="A1123" s="38"/>
      <c r="B1123" s="11"/>
      <c r="C1123" s="12"/>
      <c r="D1123" s="11"/>
      <c r="E1123" s="11"/>
      <c r="F1123" s="40"/>
      <c r="J1123" s="23"/>
    </row>
    <row r="1124" spans="1:10">
      <c r="A1124" s="38"/>
      <c r="B1124" s="11"/>
      <c r="C1124" s="12"/>
      <c r="D1124" s="11"/>
      <c r="E1124" s="11"/>
      <c r="F1124" s="40"/>
      <c r="J1124" s="23"/>
    </row>
    <row r="1125" spans="1:10">
      <c r="A1125" s="38"/>
      <c r="B1125" s="11"/>
      <c r="C1125" s="12"/>
      <c r="D1125" s="11"/>
      <c r="E1125" s="11"/>
      <c r="F1125" s="40"/>
      <c r="J1125" s="23"/>
    </row>
    <row r="1126" spans="1:10">
      <c r="A1126" s="38"/>
      <c r="B1126" s="11"/>
      <c r="C1126" s="12"/>
      <c r="D1126" s="11"/>
      <c r="E1126" s="11"/>
      <c r="F1126" s="40"/>
      <c r="J1126" s="23"/>
    </row>
    <row r="1127" spans="1:10">
      <c r="A1127" s="38"/>
      <c r="B1127" s="11"/>
      <c r="C1127" s="12"/>
      <c r="D1127" s="11"/>
      <c r="E1127" s="11"/>
      <c r="F1127" s="40"/>
      <c r="J1127" s="23"/>
    </row>
    <row r="1128" spans="1:10">
      <c r="A1128" s="38"/>
      <c r="B1128" s="11"/>
      <c r="C1128" s="12"/>
      <c r="D1128" s="11"/>
      <c r="E1128" s="11"/>
      <c r="F1128" s="40"/>
      <c r="J1128" s="23"/>
    </row>
    <row r="1129" spans="1:10">
      <c r="A1129" s="38"/>
      <c r="B1129" s="11"/>
      <c r="C1129" s="12"/>
      <c r="D1129" s="11"/>
      <c r="E1129" s="11"/>
      <c r="F1129" s="40"/>
      <c r="J1129" s="23"/>
    </row>
    <row r="1130" spans="1:10">
      <c r="A1130" s="38"/>
      <c r="B1130" s="11"/>
      <c r="C1130" s="12"/>
      <c r="D1130" s="11"/>
      <c r="E1130" s="11"/>
      <c r="F1130" s="40"/>
      <c r="J1130" s="23"/>
    </row>
    <row r="1131" spans="1:10">
      <c r="A1131" s="38"/>
      <c r="B1131" s="11"/>
      <c r="C1131" s="12"/>
      <c r="D1131" s="11"/>
      <c r="E1131" s="11"/>
      <c r="F1131" s="40"/>
      <c r="J1131" s="23"/>
    </row>
    <row r="1132" spans="1:10">
      <c r="A1132" s="38"/>
      <c r="B1132" s="11"/>
      <c r="C1132" s="12"/>
      <c r="D1132" s="11"/>
      <c r="E1132" s="11"/>
      <c r="F1132" s="40"/>
      <c r="J1132" s="23"/>
    </row>
    <row r="1133" spans="1:10">
      <c r="A1133" s="38"/>
      <c r="B1133" s="11"/>
      <c r="C1133" s="12"/>
      <c r="D1133" s="11"/>
      <c r="E1133" s="11"/>
      <c r="F1133" s="40"/>
      <c r="J1133" s="23"/>
    </row>
    <row r="1134" spans="1:10">
      <c r="A1134" s="38"/>
      <c r="B1134" s="11"/>
      <c r="C1134" s="12"/>
      <c r="D1134" s="11"/>
      <c r="E1134" s="11"/>
      <c r="F1134" s="40"/>
      <c r="J1134" s="23"/>
    </row>
    <row r="1135" spans="1:10">
      <c r="A1135" s="38"/>
      <c r="B1135" s="11"/>
      <c r="C1135" s="12"/>
      <c r="D1135" s="11"/>
      <c r="E1135" s="11"/>
      <c r="F1135" s="40"/>
      <c r="J1135" s="23"/>
    </row>
    <row r="1136" spans="1:10">
      <c r="A1136" s="38"/>
      <c r="B1136" s="11"/>
      <c r="C1136" s="12"/>
      <c r="D1136" s="11"/>
      <c r="E1136" s="11"/>
      <c r="F1136" s="40"/>
      <c r="J1136" s="23"/>
    </row>
    <row r="1137" spans="1:10">
      <c r="A1137" s="38"/>
      <c r="B1137" s="11"/>
      <c r="C1137" s="12"/>
      <c r="D1137" s="11"/>
      <c r="E1137" s="11"/>
      <c r="F1137" s="40"/>
      <c r="J1137" s="23"/>
    </row>
    <row r="1138" spans="1:10">
      <c r="A1138" s="38"/>
      <c r="B1138" s="11"/>
      <c r="C1138" s="12"/>
      <c r="D1138" s="11"/>
      <c r="E1138" s="11"/>
      <c r="F1138" s="40"/>
      <c r="J1138" s="23"/>
    </row>
    <row r="1139" spans="1:10">
      <c r="A1139" s="38"/>
      <c r="B1139" s="11"/>
      <c r="C1139" s="12"/>
      <c r="D1139" s="11"/>
      <c r="E1139" s="11"/>
      <c r="F1139" s="40"/>
      <c r="J1139" s="23"/>
    </row>
    <row r="1140" spans="1:10">
      <c r="A1140" s="38"/>
      <c r="B1140" s="11"/>
      <c r="C1140" s="12"/>
      <c r="D1140" s="11"/>
      <c r="E1140" s="11"/>
      <c r="F1140" s="40"/>
      <c r="J1140" s="23"/>
    </row>
    <row r="1141" spans="1:10">
      <c r="A1141" s="38"/>
      <c r="B1141" s="11"/>
      <c r="C1141" s="12"/>
      <c r="D1141" s="11"/>
      <c r="E1141" s="11"/>
      <c r="F1141" s="40"/>
      <c r="J1141" s="23"/>
    </row>
    <row r="1142" spans="1:10">
      <c r="A1142" s="38"/>
      <c r="B1142" s="11"/>
      <c r="C1142" s="12"/>
      <c r="D1142" s="11"/>
      <c r="E1142" s="11"/>
      <c r="F1142" s="40"/>
      <c r="J1142" s="23"/>
    </row>
    <row r="1143" spans="1:10">
      <c r="A1143" s="38"/>
      <c r="B1143" s="11"/>
      <c r="C1143" s="12"/>
      <c r="D1143" s="11"/>
      <c r="E1143" s="11"/>
      <c r="F1143" s="40"/>
      <c r="J1143" s="23"/>
    </row>
    <row r="1144" spans="1:10">
      <c r="A1144" s="38"/>
      <c r="B1144" s="11"/>
      <c r="C1144" s="12"/>
      <c r="D1144" s="11"/>
      <c r="E1144" s="11"/>
      <c r="F1144" s="40"/>
      <c r="J1144" s="23"/>
    </row>
    <row r="1145" spans="1:10">
      <c r="A1145" s="38"/>
      <c r="B1145" s="11"/>
      <c r="C1145" s="12"/>
      <c r="D1145" s="11"/>
      <c r="E1145" s="11"/>
      <c r="F1145" s="40"/>
      <c r="J1145" s="23"/>
    </row>
    <row r="1146" spans="1:10">
      <c r="A1146" s="38"/>
      <c r="B1146" s="11"/>
      <c r="C1146" s="12"/>
      <c r="D1146" s="11"/>
      <c r="E1146" s="11"/>
      <c r="F1146" s="40"/>
      <c r="J1146" s="23"/>
    </row>
    <row r="1147" spans="1:10">
      <c r="A1147" s="38"/>
      <c r="B1147" s="11"/>
      <c r="C1147" s="12"/>
      <c r="D1147" s="11"/>
      <c r="E1147" s="11"/>
      <c r="F1147" s="40"/>
      <c r="J1147" s="23"/>
    </row>
    <row r="1148" spans="1:10">
      <c r="A1148" s="38"/>
      <c r="B1148" s="11"/>
      <c r="C1148" s="12"/>
      <c r="D1148" s="11"/>
      <c r="E1148" s="11"/>
      <c r="F1148" s="40"/>
      <c r="J1148" s="23"/>
    </row>
    <row r="1149" spans="1:10">
      <c r="A1149" s="38"/>
      <c r="B1149" s="11"/>
      <c r="C1149" s="12"/>
      <c r="D1149" s="11"/>
      <c r="E1149" s="11"/>
      <c r="F1149" s="40"/>
      <c r="J1149" s="23"/>
    </row>
    <row r="1150" spans="1:10">
      <c r="A1150" s="38"/>
      <c r="B1150" s="11"/>
      <c r="C1150" s="12"/>
      <c r="D1150" s="11"/>
      <c r="E1150" s="11"/>
      <c r="F1150" s="40"/>
      <c r="J1150" s="23"/>
    </row>
    <row r="1151" spans="1:10">
      <c r="A1151" s="38"/>
      <c r="B1151" s="11"/>
      <c r="C1151" s="12"/>
      <c r="D1151" s="11"/>
      <c r="E1151" s="11"/>
      <c r="F1151" s="40"/>
      <c r="J1151" s="23"/>
    </row>
    <row r="1152" spans="1:10">
      <c r="A1152" s="38"/>
      <c r="B1152" s="11"/>
      <c r="C1152" s="12"/>
      <c r="D1152" s="11"/>
      <c r="E1152" s="11"/>
      <c r="F1152" s="40"/>
      <c r="J1152" s="23"/>
    </row>
    <row r="1153" spans="1:10">
      <c r="A1153" s="38"/>
      <c r="B1153" s="11"/>
      <c r="C1153" s="12"/>
      <c r="D1153" s="11"/>
      <c r="E1153" s="11"/>
      <c r="F1153" s="40"/>
      <c r="J1153" s="23"/>
    </row>
    <row r="1154" spans="1:10">
      <c r="A1154" s="38"/>
      <c r="B1154" s="11"/>
      <c r="C1154" s="12"/>
      <c r="D1154" s="11"/>
      <c r="E1154" s="11"/>
      <c r="F1154" s="40"/>
      <c r="J1154" s="23"/>
    </row>
    <row r="1155" spans="1:10">
      <c r="A1155" s="38"/>
      <c r="B1155" s="11"/>
      <c r="C1155" s="12"/>
      <c r="D1155" s="11"/>
      <c r="E1155" s="11"/>
      <c r="F1155" s="40"/>
      <c r="J1155" s="23"/>
    </row>
    <row r="1156" spans="1:10">
      <c r="A1156" s="38"/>
      <c r="B1156" s="11"/>
      <c r="C1156" s="12"/>
      <c r="D1156" s="11"/>
      <c r="E1156" s="11"/>
      <c r="F1156" s="40"/>
      <c r="J1156" s="23"/>
    </row>
    <row r="1157" spans="1:10">
      <c r="A1157" s="38"/>
      <c r="B1157" s="11"/>
      <c r="C1157" s="12"/>
      <c r="D1157" s="11"/>
      <c r="E1157" s="11"/>
      <c r="F1157" s="40"/>
      <c r="J1157" s="23"/>
    </row>
    <row r="1158" spans="1:10">
      <c r="A1158" s="38"/>
      <c r="B1158" s="11"/>
      <c r="C1158" s="12"/>
      <c r="D1158" s="11"/>
      <c r="E1158" s="11"/>
      <c r="F1158" s="40"/>
      <c r="J1158" s="23"/>
    </row>
    <row r="1159" spans="1:10">
      <c r="A1159" s="38"/>
      <c r="B1159" s="11"/>
      <c r="C1159" s="12"/>
      <c r="D1159" s="11"/>
      <c r="E1159" s="11"/>
      <c r="F1159" s="40"/>
      <c r="J1159" s="23"/>
    </row>
    <row r="1160" spans="1:10">
      <c r="A1160" s="38"/>
      <c r="B1160" s="11"/>
      <c r="C1160" s="12"/>
      <c r="D1160" s="11"/>
      <c r="E1160" s="11"/>
      <c r="F1160" s="40"/>
      <c r="J1160" s="23"/>
    </row>
    <row r="1161" spans="1:10">
      <c r="A1161" s="38"/>
      <c r="B1161" s="11"/>
      <c r="C1161" s="12"/>
      <c r="D1161" s="11"/>
      <c r="E1161" s="11"/>
      <c r="F1161" s="40"/>
      <c r="J1161" s="23"/>
    </row>
    <row r="1162" spans="1:10">
      <c r="A1162" s="38"/>
      <c r="B1162" s="11"/>
      <c r="C1162" s="12"/>
      <c r="D1162" s="11"/>
      <c r="E1162" s="11"/>
      <c r="F1162" s="40"/>
      <c r="J1162" s="23"/>
    </row>
    <row r="1163" spans="1:10">
      <c r="A1163" s="38"/>
      <c r="B1163" s="11"/>
      <c r="C1163" s="12"/>
      <c r="D1163" s="11"/>
      <c r="E1163" s="11"/>
      <c r="F1163" s="40"/>
      <c r="J1163" s="23"/>
    </row>
    <row r="1164" spans="1:10">
      <c r="A1164" s="38"/>
      <c r="B1164" s="11"/>
      <c r="C1164" s="12"/>
      <c r="D1164" s="11"/>
      <c r="E1164" s="11"/>
      <c r="F1164" s="40"/>
      <c r="J1164" s="23"/>
    </row>
    <row r="1165" spans="1:10">
      <c r="A1165" s="38"/>
      <c r="B1165" s="11"/>
      <c r="C1165" s="12"/>
      <c r="D1165" s="11"/>
      <c r="E1165" s="11"/>
      <c r="F1165" s="40"/>
      <c r="J1165" s="23"/>
    </row>
    <row r="1166" spans="1:10">
      <c r="A1166" s="38"/>
      <c r="B1166" s="11"/>
      <c r="C1166" s="12"/>
      <c r="D1166" s="11"/>
      <c r="E1166" s="11"/>
      <c r="F1166" s="40"/>
      <c r="J1166" s="23"/>
    </row>
    <row r="1167" spans="1:10">
      <c r="A1167" s="38"/>
      <c r="B1167" s="11"/>
      <c r="C1167" s="12"/>
      <c r="D1167" s="11"/>
      <c r="E1167" s="11"/>
      <c r="F1167" s="40"/>
      <c r="J1167" s="23"/>
    </row>
    <row r="1168" spans="1:10">
      <c r="A1168" s="38"/>
      <c r="B1168" s="11"/>
      <c r="C1168" s="12"/>
      <c r="D1168" s="11"/>
      <c r="E1168" s="11"/>
      <c r="F1168" s="40"/>
      <c r="J1168" s="23"/>
    </row>
    <row r="1169" spans="1:10">
      <c r="A1169" s="38"/>
      <c r="B1169" s="11"/>
      <c r="C1169" s="12"/>
      <c r="D1169" s="11"/>
      <c r="E1169" s="11"/>
      <c r="F1169" s="40"/>
      <c r="J1169" s="23"/>
    </row>
    <row r="1170" spans="1:10">
      <c r="A1170" s="38"/>
      <c r="B1170" s="11"/>
      <c r="C1170" s="12"/>
      <c r="D1170" s="11"/>
      <c r="E1170" s="11"/>
      <c r="F1170" s="40"/>
      <c r="J1170" s="23"/>
    </row>
    <row r="1171" spans="1:10">
      <c r="A1171" s="38"/>
      <c r="B1171" s="11"/>
      <c r="C1171" s="12"/>
      <c r="D1171" s="11"/>
      <c r="E1171" s="11"/>
      <c r="F1171" s="40"/>
      <c r="J1171" s="23"/>
    </row>
    <row r="1172" spans="1:10">
      <c r="A1172" s="38"/>
      <c r="B1172" s="11"/>
      <c r="C1172" s="12"/>
      <c r="D1172" s="11"/>
      <c r="E1172" s="11"/>
      <c r="F1172" s="40"/>
      <c r="J1172" s="23"/>
    </row>
    <row r="1173" spans="1:10">
      <c r="A1173" s="38"/>
      <c r="B1173" s="11"/>
      <c r="C1173" s="12"/>
      <c r="D1173" s="11"/>
      <c r="E1173" s="11"/>
      <c r="F1173" s="40"/>
      <c r="J1173" s="23"/>
    </row>
    <row r="1174" spans="1:10">
      <c r="A1174" s="38"/>
      <c r="B1174" s="11"/>
      <c r="C1174" s="12"/>
      <c r="D1174" s="11"/>
      <c r="E1174" s="11"/>
      <c r="F1174" s="40"/>
      <c r="J1174" s="23"/>
    </row>
    <row r="1175" spans="1:10">
      <c r="A1175" s="38"/>
      <c r="B1175" s="11"/>
      <c r="C1175" s="12"/>
      <c r="D1175" s="11"/>
      <c r="E1175" s="11"/>
      <c r="F1175" s="40"/>
      <c r="J1175" s="23"/>
    </row>
    <row r="1176" spans="1:10">
      <c r="A1176" s="38"/>
      <c r="B1176" s="11"/>
      <c r="C1176" s="12"/>
      <c r="D1176" s="11"/>
      <c r="E1176" s="11"/>
      <c r="F1176" s="40"/>
      <c r="J1176" s="23"/>
    </row>
    <row r="1177" spans="1:10">
      <c r="A1177" s="38"/>
      <c r="B1177" s="11"/>
      <c r="C1177" s="12"/>
      <c r="D1177" s="11"/>
      <c r="E1177" s="11"/>
      <c r="F1177" s="40"/>
      <c r="J1177" s="23"/>
    </row>
    <row r="1178" spans="1:10">
      <c r="A1178" s="38"/>
      <c r="B1178" s="11"/>
      <c r="C1178" s="12"/>
      <c r="D1178" s="11"/>
      <c r="E1178" s="11"/>
      <c r="F1178" s="40"/>
      <c r="J1178" s="23"/>
    </row>
    <row r="1179" spans="1:10">
      <c r="A1179" s="38"/>
      <c r="B1179" s="11"/>
      <c r="C1179" s="12"/>
      <c r="D1179" s="11"/>
      <c r="E1179" s="11"/>
      <c r="F1179" s="40"/>
      <c r="J1179" s="23"/>
    </row>
    <row r="1180" spans="1:10">
      <c r="A1180" s="38"/>
      <c r="B1180" s="11"/>
      <c r="C1180" s="12"/>
      <c r="D1180" s="11"/>
      <c r="E1180" s="11"/>
      <c r="F1180" s="40"/>
      <c r="J1180" s="23"/>
    </row>
    <row r="1181" spans="1:10">
      <c r="A1181" s="38"/>
      <c r="B1181" s="11"/>
      <c r="C1181" s="12"/>
      <c r="D1181" s="11"/>
      <c r="E1181" s="11"/>
      <c r="F1181" s="40"/>
      <c r="J1181" s="23"/>
    </row>
    <row r="1182" spans="1:10">
      <c r="A1182" s="38"/>
      <c r="B1182" s="11"/>
      <c r="C1182" s="12"/>
      <c r="D1182" s="11"/>
      <c r="E1182" s="11"/>
      <c r="F1182" s="40"/>
      <c r="J1182" s="23"/>
    </row>
    <row r="1183" spans="1:10">
      <c r="A1183" s="38"/>
      <c r="B1183" s="11"/>
      <c r="C1183" s="12"/>
      <c r="D1183" s="11"/>
      <c r="E1183" s="11"/>
      <c r="F1183" s="40"/>
      <c r="J1183" s="23"/>
    </row>
    <row r="1184" spans="1:10">
      <c r="A1184" s="38"/>
      <c r="B1184" s="11"/>
      <c r="C1184" s="12"/>
      <c r="D1184" s="11"/>
      <c r="E1184" s="11"/>
      <c r="F1184" s="40"/>
      <c r="J1184" s="23"/>
    </row>
    <row r="1185" spans="1:10">
      <c r="A1185" s="38"/>
      <c r="B1185" s="11"/>
      <c r="C1185" s="12"/>
      <c r="D1185" s="11"/>
      <c r="E1185" s="11"/>
      <c r="F1185" s="40"/>
      <c r="J1185" s="23"/>
    </row>
    <row r="1186" spans="1:10">
      <c r="A1186" s="38"/>
      <c r="B1186" s="11"/>
      <c r="C1186" s="12"/>
      <c r="D1186" s="11"/>
      <c r="E1186" s="11"/>
      <c r="F1186" s="40"/>
      <c r="J1186" s="23"/>
    </row>
    <row r="1187" spans="1:10">
      <c r="A1187" s="38"/>
      <c r="B1187" s="11"/>
      <c r="C1187" s="12"/>
      <c r="D1187" s="11"/>
      <c r="E1187" s="11"/>
      <c r="F1187" s="40"/>
      <c r="J1187" s="23"/>
    </row>
    <row r="1188" spans="1:10">
      <c r="A1188" s="38"/>
      <c r="B1188" s="11"/>
      <c r="C1188" s="12"/>
      <c r="D1188" s="11"/>
      <c r="E1188" s="11"/>
      <c r="F1188" s="40"/>
      <c r="J1188" s="23"/>
    </row>
    <row r="1189" spans="1:10">
      <c r="A1189" s="38"/>
      <c r="B1189" s="11"/>
      <c r="C1189" s="12"/>
      <c r="D1189" s="11"/>
      <c r="E1189" s="11"/>
      <c r="F1189" s="40"/>
      <c r="J1189" s="23"/>
    </row>
    <row r="1190" spans="1:10">
      <c r="A1190" s="38"/>
      <c r="B1190" s="11"/>
      <c r="C1190" s="12"/>
      <c r="D1190" s="11"/>
      <c r="E1190" s="11"/>
      <c r="F1190" s="40"/>
      <c r="J1190" s="23"/>
    </row>
    <row r="1191" spans="1:10">
      <c r="A1191" s="38"/>
      <c r="B1191" s="11"/>
      <c r="C1191" s="12"/>
      <c r="D1191" s="11"/>
      <c r="E1191" s="11"/>
      <c r="F1191" s="40"/>
      <c r="J1191" s="23"/>
    </row>
    <row r="1192" spans="1:10">
      <c r="A1192" s="38"/>
      <c r="B1192" s="11"/>
      <c r="C1192" s="12"/>
      <c r="D1192" s="11"/>
      <c r="E1192" s="11"/>
      <c r="F1192" s="40"/>
      <c r="J1192" s="23"/>
    </row>
    <row r="1193" spans="1:10">
      <c r="A1193" s="38"/>
      <c r="B1193" s="11"/>
      <c r="C1193" s="12"/>
      <c r="D1193" s="11"/>
      <c r="E1193" s="11"/>
      <c r="F1193" s="40"/>
      <c r="J1193" s="23"/>
    </row>
    <row r="1194" spans="1:10">
      <c r="A1194" s="38"/>
      <c r="B1194" s="11"/>
      <c r="C1194" s="12"/>
      <c r="D1194" s="11"/>
      <c r="E1194" s="11"/>
      <c r="F1194" s="40"/>
      <c r="J1194" s="23"/>
    </row>
    <row r="1195" spans="1:10">
      <c r="A1195" s="38"/>
      <c r="B1195" s="11"/>
      <c r="C1195" s="12"/>
      <c r="D1195" s="11"/>
      <c r="E1195" s="11"/>
      <c r="F1195" s="40"/>
      <c r="J1195" s="23"/>
    </row>
    <row r="1196" spans="1:10">
      <c r="A1196" s="38"/>
      <c r="B1196" s="11"/>
      <c r="C1196" s="12"/>
      <c r="D1196" s="11"/>
      <c r="E1196" s="11"/>
      <c r="F1196" s="40"/>
      <c r="J1196" s="23"/>
    </row>
    <row r="1197" spans="1:10">
      <c r="A1197" s="38"/>
      <c r="B1197" s="11"/>
      <c r="C1197" s="12"/>
      <c r="D1197" s="11"/>
      <c r="E1197" s="11"/>
      <c r="F1197" s="40"/>
      <c r="J1197" s="23"/>
    </row>
    <row r="1198" spans="1:10">
      <c r="A1198" s="38"/>
      <c r="B1198" s="11"/>
      <c r="C1198" s="12"/>
      <c r="D1198" s="11"/>
      <c r="E1198" s="11"/>
      <c r="F1198" s="40"/>
      <c r="J1198" s="23"/>
    </row>
    <row r="1199" spans="1:10">
      <c r="A1199" s="38"/>
      <c r="B1199" s="11"/>
      <c r="C1199" s="12"/>
      <c r="D1199" s="11"/>
      <c r="E1199" s="11"/>
      <c r="F1199" s="40"/>
      <c r="J1199" s="23"/>
    </row>
    <row r="1200" spans="1:10">
      <c r="A1200" s="38"/>
      <c r="B1200" s="11"/>
      <c r="C1200" s="12"/>
      <c r="D1200" s="11"/>
      <c r="E1200" s="11"/>
      <c r="F1200" s="40"/>
      <c r="J1200" s="23"/>
    </row>
    <row r="1201" spans="1:10">
      <c r="A1201" s="38"/>
      <c r="B1201" s="11"/>
      <c r="C1201" s="12"/>
      <c r="D1201" s="11"/>
      <c r="E1201" s="11"/>
      <c r="F1201" s="40"/>
      <c r="J1201" s="23"/>
    </row>
    <row r="1202" spans="1:10">
      <c r="A1202" s="38"/>
      <c r="B1202" s="11"/>
      <c r="C1202" s="12"/>
      <c r="D1202" s="11"/>
      <c r="E1202" s="11"/>
      <c r="F1202" s="40"/>
      <c r="J1202" s="23"/>
    </row>
    <row r="1203" spans="1:10">
      <c r="A1203" s="38"/>
      <c r="B1203" s="11"/>
      <c r="C1203" s="12"/>
      <c r="D1203" s="11"/>
      <c r="E1203" s="11"/>
      <c r="F1203" s="40"/>
      <c r="J1203" s="23"/>
    </row>
    <row r="1204" spans="1:10">
      <c r="A1204" s="38"/>
      <c r="B1204" s="11"/>
      <c r="C1204" s="12"/>
      <c r="D1204" s="11"/>
      <c r="E1204" s="11"/>
      <c r="F1204" s="40"/>
      <c r="J1204" s="23"/>
    </row>
    <row r="1205" spans="1:10">
      <c r="A1205" s="38"/>
      <c r="B1205" s="11"/>
      <c r="C1205" s="12"/>
      <c r="D1205" s="11"/>
      <c r="E1205" s="11"/>
      <c r="F1205" s="40"/>
      <c r="J1205" s="23"/>
    </row>
    <row r="1206" spans="1:10">
      <c r="A1206" s="38"/>
      <c r="B1206" s="11"/>
      <c r="C1206" s="12"/>
      <c r="D1206" s="11"/>
      <c r="E1206" s="11"/>
      <c r="F1206" s="40"/>
      <c r="J1206" s="23"/>
    </row>
    <row r="1207" spans="1:10">
      <c r="A1207" s="38"/>
      <c r="B1207" s="11"/>
      <c r="C1207" s="12"/>
      <c r="D1207" s="11"/>
      <c r="E1207" s="11"/>
      <c r="F1207" s="40"/>
      <c r="J1207" s="23"/>
    </row>
    <row r="1208" spans="1:10">
      <c r="A1208" s="38"/>
      <c r="B1208" s="11"/>
      <c r="C1208" s="12"/>
      <c r="D1208" s="11"/>
      <c r="E1208" s="11"/>
      <c r="F1208" s="40"/>
      <c r="J1208" s="23"/>
    </row>
    <row r="1209" spans="1:10">
      <c r="A1209" s="38"/>
      <c r="B1209" s="11"/>
      <c r="C1209" s="12"/>
      <c r="D1209" s="11"/>
      <c r="E1209" s="11"/>
      <c r="F1209" s="40"/>
      <c r="J1209" s="23"/>
    </row>
    <row r="1210" spans="1:10">
      <c r="A1210" s="38"/>
      <c r="B1210" s="11"/>
      <c r="C1210" s="12"/>
      <c r="D1210" s="11"/>
      <c r="E1210" s="11"/>
      <c r="F1210" s="40"/>
      <c r="J1210" s="23"/>
    </row>
    <row r="1211" spans="1:10">
      <c r="A1211" s="38"/>
      <c r="B1211" s="11"/>
      <c r="C1211" s="12"/>
      <c r="D1211" s="11"/>
      <c r="E1211" s="11"/>
      <c r="F1211" s="40"/>
      <c r="J1211" s="23"/>
    </row>
    <row r="1212" spans="1:10">
      <c r="A1212" s="38"/>
      <c r="B1212" s="11"/>
      <c r="C1212" s="12"/>
      <c r="D1212" s="11"/>
      <c r="E1212" s="11"/>
      <c r="F1212" s="40"/>
      <c r="J1212" s="23"/>
    </row>
    <row r="1213" spans="1:10">
      <c r="A1213" s="38"/>
      <c r="B1213" s="11"/>
      <c r="C1213" s="12"/>
      <c r="D1213" s="11"/>
      <c r="E1213" s="11"/>
      <c r="F1213" s="40"/>
      <c r="J1213" s="23"/>
    </row>
    <row r="1214" spans="1:10">
      <c r="A1214" s="38"/>
      <c r="B1214" s="11"/>
      <c r="C1214" s="12"/>
      <c r="D1214" s="11"/>
      <c r="E1214" s="11"/>
      <c r="F1214" s="40"/>
      <c r="J1214" s="23"/>
    </row>
    <row r="1215" spans="1:10">
      <c r="A1215" s="38"/>
      <c r="B1215" s="11"/>
      <c r="C1215" s="12"/>
      <c r="D1215" s="11"/>
      <c r="E1215" s="11"/>
      <c r="F1215" s="40"/>
      <c r="J1215" s="23"/>
    </row>
    <row r="1216" spans="1:10">
      <c r="A1216" s="38"/>
      <c r="B1216" s="11"/>
      <c r="C1216" s="12"/>
      <c r="D1216" s="11"/>
      <c r="E1216" s="11"/>
      <c r="F1216" s="40"/>
      <c r="J1216" s="23"/>
    </row>
    <row r="1217" spans="1:10">
      <c r="A1217" s="38"/>
      <c r="B1217" s="11"/>
      <c r="C1217" s="12"/>
      <c r="D1217" s="11"/>
      <c r="E1217" s="11"/>
      <c r="F1217" s="40"/>
      <c r="J1217" s="23"/>
    </row>
    <row r="1218" spans="1:10">
      <c r="A1218" s="38"/>
      <c r="B1218" s="11"/>
      <c r="C1218" s="12"/>
      <c r="D1218" s="11"/>
      <c r="E1218" s="11"/>
      <c r="F1218" s="40"/>
      <c r="J1218" s="23"/>
    </row>
    <row r="1219" spans="1:10">
      <c r="A1219" s="38"/>
      <c r="B1219" s="11"/>
      <c r="C1219" s="12"/>
      <c r="D1219" s="11"/>
      <c r="E1219" s="11"/>
      <c r="F1219" s="40"/>
      <c r="J1219" s="23"/>
    </row>
    <row r="1220" spans="1:10">
      <c r="A1220" s="38"/>
      <c r="B1220" s="11"/>
      <c r="C1220" s="12"/>
      <c r="D1220" s="11"/>
      <c r="E1220" s="11"/>
      <c r="F1220" s="40"/>
      <c r="J1220" s="23"/>
    </row>
    <row r="1221" spans="1:10">
      <c r="A1221" s="38"/>
      <c r="B1221" s="11"/>
      <c r="C1221" s="12"/>
      <c r="D1221" s="11"/>
      <c r="E1221" s="11"/>
      <c r="F1221" s="40"/>
      <c r="J1221" s="23"/>
    </row>
    <row r="1222" spans="1:10">
      <c r="A1222" s="38"/>
      <c r="B1222" s="11"/>
      <c r="C1222" s="12"/>
      <c r="D1222" s="11"/>
      <c r="E1222" s="11"/>
      <c r="F1222" s="40"/>
      <c r="J1222" s="23"/>
    </row>
    <row r="1223" spans="1:10">
      <c r="A1223" s="38"/>
      <c r="B1223" s="11"/>
      <c r="C1223" s="12"/>
      <c r="D1223" s="11"/>
      <c r="E1223" s="11"/>
      <c r="F1223" s="40"/>
      <c r="J1223" s="23"/>
    </row>
    <row r="1224" spans="1:10">
      <c r="A1224" s="38"/>
      <c r="B1224" s="11"/>
      <c r="C1224" s="12"/>
      <c r="D1224" s="11"/>
      <c r="E1224" s="11"/>
      <c r="F1224" s="40"/>
      <c r="J1224" s="23"/>
    </row>
    <row r="1225" spans="1:10">
      <c r="A1225" s="38"/>
      <c r="B1225" s="11"/>
      <c r="C1225" s="12"/>
      <c r="D1225" s="11"/>
      <c r="E1225" s="11"/>
      <c r="F1225" s="40"/>
      <c r="J1225" s="23"/>
    </row>
    <row r="1226" spans="1:10">
      <c r="A1226" s="38"/>
      <c r="B1226" s="11"/>
      <c r="C1226" s="12"/>
      <c r="D1226" s="11"/>
      <c r="E1226" s="11"/>
      <c r="F1226" s="40"/>
      <c r="J1226" s="23"/>
    </row>
    <row r="1227" spans="1:10">
      <c r="A1227" s="38"/>
      <c r="B1227" s="11"/>
      <c r="C1227" s="12"/>
      <c r="D1227" s="11"/>
      <c r="E1227" s="11"/>
      <c r="F1227" s="40"/>
      <c r="J1227" s="23"/>
    </row>
    <row r="1228" spans="1:10">
      <c r="A1228" s="38"/>
      <c r="B1228" s="11"/>
      <c r="C1228" s="12"/>
      <c r="D1228" s="11"/>
      <c r="E1228" s="11"/>
      <c r="F1228" s="40"/>
      <c r="J1228" s="23"/>
    </row>
    <row r="1229" spans="1:10">
      <c r="A1229" s="38"/>
      <c r="B1229" s="11"/>
      <c r="C1229" s="12"/>
      <c r="D1229" s="11"/>
      <c r="E1229" s="11"/>
      <c r="F1229" s="40"/>
      <c r="J1229" s="23"/>
    </row>
    <row r="1230" spans="1:10">
      <c r="A1230" s="38"/>
      <c r="B1230" s="11"/>
      <c r="C1230" s="12"/>
      <c r="D1230" s="11"/>
      <c r="E1230" s="11"/>
      <c r="F1230" s="40"/>
      <c r="J1230" s="23"/>
    </row>
    <row r="1231" spans="1:10">
      <c r="A1231" s="38"/>
      <c r="B1231" s="11"/>
      <c r="C1231" s="12"/>
      <c r="D1231" s="11"/>
      <c r="E1231" s="11"/>
      <c r="F1231" s="40"/>
      <c r="J1231" s="23"/>
    </row>
    <row r="1232" spans="1:10">
      <c r="A1232" s="38"/>
      <c r="B1232" s="11"/>
      <c r="C1232" s="12"/>
      <c r="D1232" s="11"/>
      <c r="E1232" s="11"/>
      <c r="F1232" s="40"/>
      <c r="J1232" s="23"/>
    </row>
    <row r="1233" spans="1:10">
      <c r="A1233" s="38"/>
      <c r="B1233" s="11"/>
      <c r="C1233" s="12"/>
      <c r="D1233" s="11"/>
      <c r="E1233" s="11"/>
      <c r="F1233" s="40"/>
      <c r="J1233" s="23"/>
    </row>
    <row r="1234" spans="1:10">
      <c r="A1234" s="38"/>
      <c r="B1234" s="11"/>
      <c r="C1234" s="12"/>
      <c r="D1234" s="11"/>
      <c r="E1234" s="11"/>
      <c r="F1234" s="40"/>
      <c r="J1234" s="23"/>
    </row>
    <row r="1235" spans="1:10">
      <c r="A1235" s="38"/>
      <c r="B1235" s="11"/>
      <c r="C1235" s="12"/>
      <c r="D1235" s="11"/>
      <c r="E1235" s="11"/>
      <c r="F1235" s="40"/>
      <c r="J1235" s="23"/>
    </row>
    <row r="1236" spans="1:10">
      <c r="A1236" s="38"/>
      <c r="B1236" s="11"/>
      <c r="C1236" s="12"/>
      <c r="D1236" s="11"/>
      <c r="E1236" s="11"/>
      <c r="F1236" s="40"/>
      <c r="J1236" s="23"/>
    </row>
    <row r="1237" spans="1:10">
      <c r="A1237" s="38"/>
      <c r="B1237" s="11"/>
      <c r="C1237" s="12"/>
      <c r="D1237" s="11"/>
      <c r="E1237" s="11"/>
      <c r="F1237" s="40"/>
      <c r="J1237" s="23"/>
    </row>
    <row r="1238" spans="1:10">
      <c r="A1238" s="38"/>
      <c r="B1238" s="11"/>
      <c r="C1238" s="12"/>
      <c r="D1238" s="11"/>
      <c r="E1238" s="11"/>
      <c r="F1238" s="40"/>
      <c r="J1238" s="23"/>
    </row>
    <row r="1239" spans="1:10">
      <c r="A1239" s="38"/>
      <c r="B1239" s="11"/>
      <c r="C1239" s="12"/>
      <c r="D1239" s="11"/>
      <c r="E1239" s="11"/>
      <c r="F1239" s="40"/>
      <c r="J1239" s="23"/>
    </row>
    <row r="1240" spans="1:10">
      <c r="A1240" s="38"/>
      <c r="B1240" s="11"/>
      <c r="C1240" s="12"/>
      <c r="D1240" s="11"/>
      <c r="E1240" s="11"/>
      <c r="F1240" s="40"/>
      <c r="J1240" s="23"/>
    </row>
    <row r="1241" spans="1:10">
      <c r="A1241" s="38"/>
      <c r="B1241" s="11"/>
      <c r="C1241" s="12"/>
      <c r="D1241" s="11"/>
      <c r="E1241" s="11"/>
      <c r="F1241" s="40"/>
      <c r="J1241" s="23"/>
    </row>
    <row r="1242" spans="1:10">
      <c r="A1242" s="38"/>
      <c r="B1242" s="11"/>
      <c r="C1242" s="12"/>
      <c r="D1242" s="11"/>
      <c r="E1242" s="11"/>
      <c r="F1242" s="40"/>
      <c r="J1242" s="23"/>
    </row>
    <row r="1243" spans="1:10">
      <c r="A1243" s="38"/>
      <c r="B1243" s="11"/>
      <c r="C1243" s="12"/>
      <c r="D1243" s="11"/>
      <c r="E1243" s="11"/>
      <c r="F1243" s="40"/>
      <c r="J1243" s="23"/>
    </row>
    <row r="1244" spans="1:10">
      <c r="A1244" s="38"/>
      <c r="B1244" s="11"/>
      <c r="C1244" s="12"/>
      <c r="D1244" s="11"/>
      <c r="E1244" s="11"/>
      <c r="F1244" s="40"/>
      <c r="J1244" s="23"/>
    </row>
    <row r="1245" spans="1:10">
      <c r="A1245" s="38"/>
      <c r="B1245" s="11"/>
      <c r="C1245" s="12"/>
      <c r="D1245" s="11"/>
      <c r="E1245" s="11"/>
      <c r="F1245" s="40"/>
      <c r="J1245" s="23"/>
    </row>
    <row r="1246" spans="1:10">
      <c r="A1246" s="38"/>
      <c r="B1246" s="11"/>
      <c r="C1246" s="12"/>
      <c r="D1246" s="11"/>
      <c r="E1246" s="11"/>
      <c r="F1246" s="40"/>
      <c r="J1246" s="23"/>
    </row>
    <row r="1247" spans="1:10">
      <c r="A1247" s="38"/>
      <c r="B1247" s="11"/>
      <c r="C1247" s="12"/>
      <c r="D1247" s="11"/>
      <c r="E1247" s="11"/>
      <c r="F1247" s="40"/>
      <c r="J1247" s="23"/>
    </row>
    <row r="1248" spans="1:10">
      <c r="A1248" s="38"/>
      <c r="B1248" s="11"/>
      <c r="C1248" s="12"/>
      <c r="D1248" s="11"/>
      <c r="E1248" s="11"/>
      <c r="F1248" s="40"/>
      <c r="J1248" s="23"/>
    </row>
    <row r="1249" spans="1:10">
      <c r="A1249" s="38"/>
      <c r="B1249" s="11"/>
      <c r="C1249" s="12"/>
      <c r="D1249" s="11"/>
      <c r="E1249" s="11"/>
      <c r="F1249" s="40"/>
      <c r="J1249" s="23"/>
    </row>
    <row r="1250" spans="1:10">
      <c r="A1250" s="38"/>
      <c r="B1250" s="11"/>
      <c r="C1250" s="12"/>
      <c r="D1250" s="11"/>
      <c r="E1250" s="11"/>
      <c r="F1250" s="40"/>
      <c r="J1250" s="23"/>
    </row>
    <row r="1251" spans="1:10">
      <c r="A1251" s="38"/>
      <c r="B1251" s="11"/>
      <c r="C1251" s="12"/>
      <c r="D1251" s="11"/>
      <c r="E1251" s="11"/>
      <c r="F1251" s="40"/>
      <c r="J1251" s="23"/>
    </row>
    <row r="1252" spans="1:10">
      <c r="A1252" s="38"/>
      <c r="B1252" s="11"/>
      <c r="C1252" s="12"/>
      <c r="D1252" s="11"/>
      <c r="E1252" s="11"/>
      <c r="F1252" s="40"/>
      <c r="J1252" s="23"/>
    </row>
    <row r="1253" spans="1:10">
      <c r="A1253" s="38"/>
      <c r="B1253" s="11"/>
      <c r="C1253" s="12"/>
      <c r="D1253" s="11"/>
      <c r="E1253" s="11"/>
      <c r="F1253" s="40"/>
      <c r="J1253" s="23"/>
    </row>
    <row r="1254" spans="1:10">
      <c r="A1254" s="38"/>
      <c r="B1254" s="11"/>
      <c r="C1254" s="12"/>
      <c r="D1254" s="11"/>
      <c r="E1254" s="11"/>
      <c r="F1254" s="40"/>
      <c r="J1254" s="23"/>
    </row>
    <row r="1255" spans="1:10">
      <c r="A1255" s="38"/>
      <c r="B1255" s="11"/>
      <c r="C1255" s="12"/>
      <c r="D1255" s="11"/>
      <c r="E1255" s="11"/>
      <c r="F1255" s="40"/>
      <c r="J1255" s="23"/>
    </row>
    <row r="1256" spans="1:10">
      <c r="A1256" s="38"/>
      <c r="B1256" s="11"/>
      <c r="C1256" s="12"/>
      <c r="D1256" s="11"/>
      <c r="E1256" s="11"/>
      <c r="F1256" s="40"/>
      <c r="J1256" s="23"/>
    </row>
    <row r="1257" spans="1:10">
      <c r="A1257" s="38"/>
      <c r="B1257" s="11"/>
      <c r="C1257" s="12"/>
      <c r="D1257" s="11"/>
      <c r="E1257" s="11"/>
      <c r="F1257" s="40"/>
      <c r="J1257" s="23"/>
    </row>
    <row r="1258" spans="1:10">
      <c r="A1258" s="38"/>
      <c r="B1258" s="11"/>
      <c r="C1258" s="12"/>
      <c r="D1258" s="11"/>
      <c r="E1258" s="11"/>
      <c r="F1258" s="40"/>
      <c r="J1258" s="23"/>
    </row>
    <row r="1259" spans="1:10">
      <c r="A1259" s="38"/>
      <c r="B1259" s="11"/>
      <c r="C1259" s="12"/>
      <c r="D1259" s="11"/>
      <c r="E1259" s="11"/>
      <c r="F1259" s="40"/>
      <c r="J1259" s="23"/>
    </row>
    <row r="1260" spans="1:10">
      <c r="A1260" s="38"/>
      <c r="B1260" s="11"/>
      <c r="C1260" s="12"/>
      <c r="D1260" s="11"/>
      <c r="E1260" s="11"/>
      <c r="F1260" s="40"/>
      <c r="J1260" s="23"/>
    </row>
    <row r="1261" spans="1:10">
      <c r="A1261" s="38"/>
      <c r="B1261" s="11"/>
      <c r="C1261" s="12"/>
      <c r="D1261" s="11"/>
      <c r="E1261" s="11"/>
      <c r="F1261" s="40"/>
      <c r="J1261" s="23"/>
    </row>
    <row r="1262" spans="1:10">
      <c r="A1262" s="38"/>
      <c r="B1262" s="11"/>
      <c r="C1262" s="12"/>
      <c r="D1262" s="11"/>
      <c r="E1262" s="11"/>
      <c r="F1262" s="40"/>
      <c r="J1262" s="23"/>
    </row>
    <row r="1263" spans="1:10">
      <c r="A1263" s="38"/>
      <c r="B1263" s="11"/>
      <c r="C1263" s="12"/>
      <c r="D1263" s="11"/>
      <c r="E1263" s="11"/>
      <c r="F1263" s="40"/>
      <c r="J1263" s="23"/>
    </row>
    <row r="1264" spans="1:10">
      <c r="A1264" s="38"/>
      <c r="B1264" s="11"/>
      <c r="C1264" s="12"/>
      <c r="D1264" s="11"/>
      <c r="E1264" s="11"/>
      <c r="F1264" s="40"/>
      <c r="J1264" s="23"/>
    </row>
    <row r="1265" spans="1:10">
      <c r="A1265" s="38"/>
      <c r="B1265" s="11"/>
      <c r="C1265" s="12"/>
      <c r="D1265" s="11"/>
      <c r="E1265" s="11"/>
      <c r="F1265" s="40"/>
      <c r="J1265" s="23"/>
    </row>
    <row r="1266" spans="1:10">
      <c r="A1266" s="38"/>
      <c r="B1266" s="11"/>
      <c r="C1266" s="12"/>
      <c r="D1266" s="11"/>
      <c r="E1266" s="11"/>
      <c r="F1266" s="40"/>
      <c r="J1266" s="23"/>
    </row>
    <row r="1267" spans="1:10">
      <c r="A1267" s="38"/>
      <c r="B1267" s="11"/>
      <c r="C1267" s="12"/>
      <c r="D1267" s="11"/>
      <c r="E1267" s="11"/>
      <c r="F1267" s="40"/>
      <c r="J1267" s="23"/>
    </row>
    <row r="1268" spans="1:10">
      <c r="A1268" s="38"/>
      <c r="B1268" s="11"/>
      <c r="C1268" s="12"/>
      <c r="D1268" s="11"/>
      <c r="E1268" s="11"/>
      <c r="F1268" s="40"/>
      <c r="J1268" s="23"/>
    </row>
    <row r="1269" spans="1:10">
      <c r="A1269" s="38"/>
      <c r="B1269" s="11"/>
      <c r="C1269" s="12"/>
      <c r="D1269" s="11"/>
      <c r="E1269" s="11"/>
      <c r="F1269" s="40"/>
      <c r="J1269" s="23"/>
    </row>
    <row r="1270" spans="1:10">
      <c r="A1270" s="38"/>
      <c r="B1270" s="11"/>
      <c r="C1270" s="12"/>
      <c r="D1270" s="11"/>
      <c r="E1270" s="11"/>
      <c r="F1270" s="40"/>
      <c r="J1270" s="23"/>
    </row>
    <row r="1271" spans="1:10">
      <c r="A1271" s="38"/>
      <c r="B1271" s="11"/>
      <c r="C1271" s="12"/>
      <c r="D1271" s="11"/>
      <c r="E1271" s="11"/>
      <c r="F1271" s="40"/>
      <c r="J1271" s="23"/>
    </row>
    <row r="1272" spans="1:10">
      <c r="A1272" s="38"/>
      <c r="B1272" s="11"/>
      <c r="C1272" s="12"/>
      <c r="D1272" s="11"/>
      <c r="E1272" s="11"/>
      <c r="F1272" s="40"/>
      <c r="J1272" s="23"/>
    </row>
    <row r="1273" spans="1:10">
      <c r="A1273" s="38"/>
      <c r="B1273" s="11"/>
      <c r="C1273" s="12"/>
      <c r="D1273" s="11"/>
      <c r="E1273" s="11"/>
      <c r="F1273" s="40"/>
      <c r="J1273" s="23"/>
    </row>
    <row r="1274" spans="1:10">
      <c r="A1274" s="38"/>
      <c r="B1274" s="11"/>
      <c r="C1274" s="12"/>
      <c r="D1274" s="11"/>
      <c r="E1274" s="11"/>
      <c r="F1274" s="40"/>
      <c r="J1274" s="23"/>
    </row>
    <row r="1275" spans="1:10">
      <c r="A1275" s="38"/>
      <c r="B1275" s="11"/>
      <c r="C1275" s="12"/>
      <c r="D1275" s="11"/>
      <c r="E1275" s="11"/>
      <c r="F1275" s="40"/>
      <c r="J1275" s="23"/>
    </row>
    <row r="1276" spans="1:10" ht="18" customHeight="1">
      <c r="A1276" s="38"/>
      <c r="B1276" s="11"/>
      <c r="C1276" s="12"/>
      <c r="D1276" s="11"/>
      <c r="E1276" s="11"/>
      <c r="F1276" s="40"/>
      <c r="J1276" s="23"/>
    </row>
    <row r="1277" spans="1:10">
      <c r="A1277" s="38"/>
      <c r="B1277" s="11"/>
      <c r="C1277" s="12"/>
      <c r="D1277" s="11"/>
      <c r="E1277" s="11"/>
      <c r="F1277" s="40"/>
      <c r="J1277" s="23"/>
    </row>
    <row r="1278" spans="1:10">
      <c r="A1278" s="38"/>
      <c r="B1278" s="11"/>
      <c r="C1278" s="12"/>
      <c r="D1278" s="11"/>
      <c r="E1278" s="11"/>
      <c r="F1278" s="40"/>
      <c r="J1278" s="23"/>
    </row>
    <row r="1279" spans="1:10">
      <c r="A1279" s="38"/>
      <c r="B1279" s="11"/>
      <c r="C1279" s="12"/>
      <c r="D1279" s="11"/>
      <c r="E1279" s="11"/>
      <c r="F1279" s="40"/>
      <c r="J1279" s="23"/>
    </row>
    <row r="1280" spans="1:10">
      <c r="A1280" s="38"/>
      <c r="B1280" s="11"/>
      <c r="C1280" s="12"/>
      <c r="D1280" s="11"/>
      <c r="E1280" s="11"/>
      <c r="F1280" s="40"/>
      <c r="J1280" s="23"/>
    </row>
    <row r="1281" spans="1:10">
      <c r="A1281" s="38"/>
      <c r="B1281" s="11"/>
      <c r="C1281" s="12"/>
      <c r="D1281" s="11"/>
      <c r="E1281" s="11"/>
      <c r="F1281" s="40"/>
      <c r="J1281" s="23"/>
    </row>
    <row r="1282" spans="1:10">
      <c r="A1282" s="38"/>
      <c r="B1282" s="11"/>
      <c r="C1282" s="12"/>
      <c r="D1282" s="11"/>
      <c r="E1282" s="11"/>
      <c r="F1282" s="40"/>
      <c r="J1282" s="23"/>
    </row>
    <row r="1283" spans="1:10">
      <c r="A1283" s="38"/>
      <c r="B1283" s="11"/>
      <c r="C1283" s="12"/>
      <c r="D1283" s="11"/>
      <c r="E1283" s="11"/>
      <c r="F1283" s="40"/>
      <c r="J1283" s="23"/>
    </row>
    <row r="1284" spans="1:10">
      <c r="A1284" s="38"/>
      <c r="B1284" s="11"/>
      <c r="C1284" s="12"/>
      <c r="D1284" s="11"/>
      <c r="E1284" s="11"/>
      <c r="F1284" s="40"/>
      <c r="J1284" s="23"/>
    </row>
    <row r="1285" spans="1:10">
      <c r="A1285" s="38"/>
      <c r="B1285" s="11"/>
      <c r="C1285" s="12"/>
      <c r="D1285" s="11"/>
      <c r="E1285" s="11"/>
      <c r="F1285" s="40"/>
      <c r="J1285" s="23"/>
    </row>
    <row r="1286" spans="1:10">
      <c r="A1286" s="38"/>
      <c r="B1286" s="11"/>
      <c r="C1286" s="12"/>
      <c r="D1286" s="11"/>
      <c r="E1286" s="11"/>
      <c r="F1286" s="40"/>
      <c r="J1286" s="23"/>
    </row>
    <row r="1287" spans="1:10">
      <c r="A1287" s="38"/>
      <c r="B1287" s="11"/>
      <c r="C1287" s="12"/>
      <c r="D1287" s="11"/>
      <c r="E1287" s="11"/>
      <c r="F1287" s="40"/>
      <c r="J1287" s="23"/>
    </row>
    <row r="1288" spans="1:10">
      <c r="A1288" s="38"/>
      <c r="B1288" s="11"/>
      <c r="C1288" s="12"/>
      <c r="D1288" s="11"/>
      <c r="E1288" s="11"/>
      <c r="F1288" s="40"/>
      <c r="J1288" s="23"/>
    </row>
    <row r="1289" spans="1:10">
      <c r="A1289" s="38"/>
      <c r="B1289" s="11"/>
      <c r="C1289" s="12"/>
      <c r="D1289" s="11"/>
      <c r="E1289" s="11"/>
      <c r="F1289" s="40"/>
      <c r="J1289" s="23"/>
    </row>
    <row r="1290" spans="1:10">
      <c r="A1290" s="38"/>
      <c r="B1290" s="11"/>
      <c r="C1290" s="12"/>
      <c r="D1290" s="11"/>
      <c r="E1290" s="11"/>
      <c r="F1290" s="40"/>
      <c r="J1290" s="23"/>
    </row>
    <row r="1291" spans="1:10">
      <c r="A1291" s="38"/>
      <c r="B1291" s="11"/>
      <c r="C1291" s="12"/>
      <c r="D1291" s="11"/>
      <c r="E1291" s="11"/>
      <c r="F1291" s="40"/>
      <c r="J1291" s="23"/>
    </row>
    <row r="1292" spans="1:10">
      <c r="A1292" s="38"/>
      <c r="B1292" s="11"/>
      <c r="C1292" s="12"/>
      <c r="D1292" s="11"/>
      <c r="E1292" s="11"/>
      <c r="F1292" s="40"/>
      <c r="J1292" s="23"/>
    </row>
    <row r="1293" spans="1:10">
      <c r="A1293" s="38"/>
      <c r="B1293" s="11"/>
      <c r="C1293" s="12"/>
      <c r="D1293" s="11"/>
      <c r="E1293" s="11"/>
      <c r="F1293" s="40"/>
      <c r="J1293" s="23"/>
    </row>
    <row r="1294" spans="1:10">
      <c r="A1294" s="38"/>
      <c r="B1294" s="11"/>
      <c r="C1294" s="12"/>
      <c r="D1294" s="11"/>
      <c r="E1294" s="11"/>
      <c r="F1294" s="40"/>
      <c r="J1294" s="23"/>
    </row>
    <row r="1295" spans="1:10">
      <c r="A1295" s="38"/>
      <c r="B1295" s="11"/>
      <c r="C1295" s="12"/>
      <c r="D1295" s="11"/>
      <c r="E1295" s="11"/>
      <c r="F1295" s="40"/>
      <c r="J1295" s="23"/>
    </row>
    <row r="1296" spans="1:10">
      <c r="A1296" s="38"/>
      <c r="B1296" s="11"/>
      <c r="C1296" s="12"/>
      <c r="D1296" s="11"/>
      <c r="E1296" s="11"/>
      <c r="F1296" s="40"/>
      <c r="J1296" s="23"/>
    </row>
    <row r="1297" spans="1:10">
      <c r="A1297" s="38"/>
      <c r="B1297" s="11"/>
      <c r="C1297" s="12"/>
      <c r="D1297" s="11"/>
      <c r="E1297" s="11"/>
      <c r="F1297" s="40"/>
      <c r="J1297" s="23"/>
    </row>
    <row r="1298" spans="1:10">
      <c r="A1298" s="38"/>
      <c r="B1298" s="11"/>
      <c r="C1298" s="12"/>
      <c r="D1298" s="11"/>
      <c r="E1298" s="11"/>
      <c r="F1298" s="40"/>
      <c r="J1298" s="23"/>
    </row>
    <row r="1299" spans="1:10">
      <c r="A1299" s="38"/>
      <c r="B1299" s="11"/>
      <c r="C1299" s="12"/>
      <c r="D1299" s="11"/>
      <c r="E1299" s="11"/>
      <c r="F1299" s="40"/>
      <c r="J1299" s="23"/>
    </row>
    <row r="1300" spans="1:10">
      <c r="A1300" s="38"/>
      <c r="B1300" s="11"/>
      <c r="C1300" s="12"/>
      <c r="D1300" s="11"/>
      <c r="E1300" s="11"/>
      <c r="F1300" s="40"/>
      <c r="J1300" s="23"/>
    </row>
    <row r="1301" spans="1:10">
      <c r="A1301" s="38"/>
      <c r="B1301" s="11"/>
      <c r="C1301" s="12"/>
      <c r="D1301" s="11"/>
      <c r="E1301" s="11"/>
      <c r="F1301" s="40"/>
      <c r="J1301" s="23"/>
    </row>
    <row r="1302" spans="1:10">
      <c r="A1302" s="38"/>
      <c r="B1302" s="11"/>
      <c r="C1302" s="12"/>
      <c r="D1302" s="11"/>
      <c r="E1302" s="11"/>
      <c r="F1302" s="40"/>
      <c r="J1302" s="23"/>
    </row>
    <row r="1303" spans="1:10">
      <c r="A1303" s="38"/>
      <c r="B1303" s="11"/>
      <c r="C1303" s="12"/>
      <c r="D1303" s="11"/>
      <c r="E1303" s="11"/>
      <c r="F1303" s="40"/>
      <c r="J1303" s="23"/>
    </row>
    <row r="1304" spans="1:10">
      <c r="A1304" s="38"/>
      <c r="B1304" s="11"/>
      <c r="C1304" s="12"/>
      <c r="D1304" s="11"/>
      <c r="E1304" s="11"/>
      <c r="F1304" s="40"/>
      <c r="J1304" s="23"/>
    </row>
    <row r="1305" spans="1:10">
      <c r="A1305" s="38"/>
      <c r="B1305" s="11"/>
      <c r="C1305" s="12"/>
      <c r="D1305" s="11"/>
      <c r="E1305" s="11"/>
      <c r="F1305" s="40"/>
      <c r="J1305" s="23"/>
    </row>
    <row r="1306" spans="1:10">
      <c r="A1306" s="38"/>
      <c r="B1306" s="11"/>
      <c r="C1306" s="12"/>
      <c r="D1306" s="11"/>
      <c r="E1306" s="11"/>
      <c r="F1306" s="40"/>
      <c r="J1306" s="23"/>
    </row>
    <row r="1307" spans="1:10">
      <c r="A1307" s="38"/>
      <c r="B1307" s="11"/>
      <c r="C1307" s="12"/>
      <c r="D1307" s="11"/>
      <c r="E1307" s="11"/>
      <c r="F1307" s="40"/>
      <c r="J1307" s="23"/>
    </row>
    <row r="1308" spans="1:10">
      <c r="A1308" s="38"/>
      <c r="B1308" s="11"/>
      <c r="C1308" s="12"/>
      <c r="D1308" s="11"/>
      <c r="E1308" s="11"/>
      <c r="F1308" s="40"/>
      <c r="J1308" s="23"/>
    </row>
    <row r="1309" spans="1:10">
      <c r="A1309" s="38"/>
      <c r="B1309" s="11"/>
      <c r="C1309" s="12"/>
      <c r="D1309" s="11"/>
      <c r="E1309" s="11"/>
      <c r="F1309" s="40"/>
      <c r="J1309" s="23"/>
    </row>
    <row r="1310" spans="1:10">
      <c r="A1310" s="38"/>
      <c r="B1310" s="11"/>
      <c r="C1310" s="12"/>
      <c r="D1310" s="11"/>
      <c r="E1310" s="11"/>
      <c r="F1310" s="40"/>
      <c r="J1310" s="23"/>
    </row>
    <row r="1311" spans="1:10">
      <c r="A1311" s="38"/>
      <c r="B1311" s="11"/>
      <c r="C1311" s="12"/>
      <c r="D1311" s="11"/>
      <c r="E1311" s="11"/>
      <c r="F1311" s="40"/>
      <c r="J1311" s="23"/>
    </row>
    <row r="1312" spans="1:10">
      <c r="A1312" s="38"/>
      <c r="B1312" s="11"/>
      <c r="C1312" s="12"/>
      <c r="D1312" s="11"/>
      <c r="E1312" s="11"/>
      <c r="F1312" s="40"/>
      <c r="J1312" s="23"/>
    </row>
    <row r="1313" spans="1:10">
      <c r="A1313" s="38"/>
      <c r="B1313" s="11"/>
      <c r="C1313" s="12"/>
      <c r="D1313" s="11"/>
      <c r="E1313" s="11"/>
      <c r="F1313" s="40"/>
      <c r="J1313" s="23"/>
    </row>
    <row r="1314" spans="1:10">
      <c r="A1314" s="38"/>
      <c r="B1314" s="11"/>
      <c r="C1314" s="12"/>
      <c r="D1314" s="11"/>
      <c r="E1314" s="11"/>
      <c r="F1314" s="40"/>
      <c r="J1314" s="23"/>
    </row>
    <row r="1315" spans="1:10">
      <c r="A1315" s="38"/>
      <c r="B1315" s="11"/>
      <c r="C1315" s="12"/>
      <c r="D1315" s="11"/>
      <c r="E1315" s="11"/>
      <c r="F1315" s="40"/>
      <c r="J1315" s="23"/>
    </row>
    <row r="1316" spans="1:10">
      <c r="A1316" s="38"/>
      <c r="B1316" s="11"/>
      <c r="C1316" s="12"/>
      <c r="D1316" s="11"/>
      <c r="E1316" s="11"/>
      <c r="F1316" s="40"/>
      <c r="J1316" s="23"/>
    </row>
    <row r="1317" spans="1:10">
      <c r="A1317" s="38"/>
      <c r="B1317" s="11"/>
      <c r="C1317" s="12"/>
      <c r="D1317" s="11"/>
      <c r="E1317" s="11"/>
      <c r="F1317" s="40"/>
      <c r="J1317" s="23"/>
    </row>
    <row r="1318" spans="1:10">
      <c r="A1318" s="38"/>
      <c r="B1318" s="11"/>
      <c r="C1318" s="12"/>
      <c r="D1318" s="11"/>
      <c r="E1318" s="11"/>
      <c r="F1318" s="40"/>
      <c r="J1318" s="23"/>
    </row>
    <row r="1319" spans="1:10">
      <c r="A1319" s="38"/>
      <c r="B1319" s="11"/>
      <c r="C1319" s="12"/>
      <c r="D1319" s="11"/>
      <c r="E1319" s="11"/>
      <c r="F1319" s="40"/>
      <c r="J1319" s="23"/>
    </row>
    <row r="1320" spans="1:10">
      <c r="A1320" s="38"/>
      <c r="B1320" s="11"/>
      <c r="C1320" s="12"/>
      <c r="D1320" s="11"/>
      <c r="E1320" s="11"/>
      <c r="F1320" s="40"/>
      <c r="J1320" s="23"/>
    </row>
    <row r="1321" spans="1:10">
      <c r="A1321" s="38"/>
      <c r="B1321" s="11"/>
      <c r="C1321" s="12"/>
      <c r="D1321" s="11"/>
      <c r="E1321" s="11"/>
      <c r="F1321" s="40"/>
      <c r="J1321" s="23"/>
    </row>
    <row r="1322" spans="1:10">
      <c r="A1322" s="38"/>
      <c r="B1322" s="11"/>
      <c r="C1322" s="12"/>
      <c r="D1322" s="11"/>
      <c r="E1322" s="11"/>
      <c r="F1322" s="40"/>
      <c r="J1322" s="23"/>
    </row>
    <row r="1323" spans="1:10">
      <c r="A1323" s="38"/>
      <c r="B1323" s="11"/>
      <c r="C1323" s="12"/>
      <c r="D1323" s="11"/>
      <c r="E1323" s="11"/>
      <c r="F1323" s="40"/>
      <c r="J1323" s="23"/>
    </row>
    <row r="1324" spans="1:10">
      <c r="A1324" s="38"/>
      <c r="B1324" s="11"/>
      <c r="C1324" s="12"/>
      <c r="D1324" s="11"/>
      <c r="E1324" s="11"/>
      <c r="F1324" s="40"/>
      <c r="J1324" s="23"/>
    </row>
    <row r="1325" spans="1:10">
      <c r="A1325" s="38"/>
      <c r="B1325" s="11"/>
      <c r="C1325" s="12"/>
      <c r="D1325" s="11"/>
      <c r="E1325" s="11"/>
      <c r="F1325" s="40"/>
      <c r="J1325" s="23"/>
    </row>
    <row r="1326" spans="1:10">
      <c r="A1326" s="38"/>
      <c r="B1326" s="11"/>
      <c r="C1326" s="12"/>
      <c r="D1326" s="11"/>
      <c r="E1326" s="11"/>
      <c r="F1326" s="40"/>
      <c r="J1326" s="23"/>
    </row>
    <row r="1327" spans="1:10">
      <c r="A1327" s="38"/>
      <c r="B1327" s="11"/>
      <c r="C1327" s="12"/>
      <c r="D1327" s="11"/>
      <c r="E1327" s="11"/>
      <c r="F1327" s="40"/>
      <c r="J1327" s="23"/>
    </row>
    <row r="1328" spans="1:10">
      <c r="A1328" s="38"/>
      <c r="B1328" s="11"/>
      <c r="C1328" s="12"/>
      <c r="D1328" s="11"/>
      <c r="E1328" s="11"/>
      <c r="F1328" s="40"/>
      <c r="J1328" s="23"/>
    </row>
    <row r="1329" spans="1:10">
      <c r="A1329" s="38"/>
      <c r="B1329" s="11"/>
      <c r="C1329" s="12"/>
      <c r="D1329" s="11"/>
      <c r="E1329" s="11"/>
      <c r="F1329" s="40"/>
      <c r="J1329" s="23"/>
    </row>
    <row r="1330" spans="1:10">
      <c r="A1330" s="38"/>
      <c r="B1330" s="11"/>
      <c r="C1330" s="12"/>
      <c r="D1330" s="11"/>
      <c r="E1330" s="11"/>
      <c r="F1330" s="40"/>
      <c r="J1330" s="23"/>
    </row>
    <row r="1331" spans="1:10">
      <c r="A1331" s="38"/>
      <c r="B1331" s="11"/>
      <c r="C1331" s="12"/>
      <c r="D1331" s="11"/>
      <c r="E1331" s="11"/>
      <c r="F1331" s="40"/>
      <c r="J1331" s="23"/>
    </row>
    <row r="1332" spans="1:10">
      <c r="A1332" s="38"/>
      <c r="B1332" s="11"/>
      <c r="C1332" s="12"/>
      <c r="D1332" s="11"/>
      <c r="E1332" s="11"/>
      <c r="F1332" s="40"/>
      <c r="J1332" s="23"/>
    </row>
    <row r="1333" spans="1:10">
      <c r="A1333" s="38"/>
      <c r="B1333" s="11"/>
      <c r="C1333" s="12"/>
      <c r="D1333" s="11"/>
      <c r="E1333" s="11"/>
      <c r="F1333" s="40"/>
      <c r="J1333" s="23"/>
    </row>
    <row r="1334" spans="1:10">
      <c r="A1334" s="38"/>
      <c r="B1334" s="11"/>
      <c r="C1334" s="12"/>
      <c r="D1334" s="11"/>
      <c r="E1334" s="11"/>
      <c r="F1334" s="40"/>
      <c r="J1334" s="23"/>
    </row>
    <row r="1335" spans="1:10">
      <c r="A1335" s="38"/>
      <c r="B1335" s="11"/>
      <c r="C1335" s="12"/>
      <c r="D1335" s="11"/>
      <c r="E1335" s="11"/>
      <c r="F1335" s="40"/>
      <c r="J1335" s="23"/>
    </row>
    <row r="1336" spans="1:10">
      <c r="A1336" s="38"/>
      <c r="B1336" s="11"/>
      <c r="C1336" s="12"/>
      <c r="D1336" s="11"/>
      <c r="E1336" s="11"/>
      <c r="F1336" s="40"/>
      <c r="J1336" s="23"/>
    </row>
    <row r="1337" spans="1:10">
      <c r="A1337" s="38"/>
      <c r="B1337" s="11"/>
      <c r="C1337" s="12"/>
      <c r="D1337" s="11"/>
      <c r="E1337" s="11"/>
      <c r="F1337" s="40"/>
      <c r="J1337" s="23"/>
    </row>
    <row r="1338" spans="1:10">
      <c r="A1338" s="38"/>
      <c r="B1338" s="11"/>
      <c r="C1338" s="12"/>
      <c r="D1338" s="11"/>
      <c r="E1338" s="11"/>
      <c r="F1338" s="40"/>
      <c r="J1338" s="23"/>
    </row>
    <row r="1339" spans="1:10">
      <c r="A1339" s="38"/>
      <c r="B1339" s="11"/>
      <c r="C1339" s="12"/>
      <c r="D1339" s="11"/>
      <c r="E1339" s="11"/>
      <c r="F1339" s="40"/>
      <c r="J1339" s="23"/>
    </row>
    <row r="1340" spans="1:10">
      <c r="A1340" s="38"/>
      <c r="B1340" s="11"/>
      <c r="C1340" s="12"/>
      <c r="D1340" s="11"/>
      <c r="E1340" s="11"/>
      <c r="F1340" s="40"/>
      <c r="J1340" s="23"/>
    </row>
    <row r="1341" spans="1:10">
      <c r="A1341" s="38"/>
      <c r="B1341" s="11"/>
      <c r="C1341" s="12"/>
      <c r="D1341" s="11"/>
      <c r="E1341" s="11"/>
      <c r="F1341" s="40"/>
      <c r="J1341" s="23"/>
    </row>
    <row r="1342" spans="1:10">
      <c r="A1342" s="38"/>
      <c r="B1342" s="11"/>
      <c r="C1342" s="12"/>
      <c r="D1342" s="11"/>
      <c r="E1342" s="11"/>
      <c r="F1342" s="40"/>
      <c r="J1342" s="23"/>
    </row>
    <row r="1343" spans="1:10">
      <c r="A1343" s="38"/>
      <c r="B1343" s="11"/>
      <c r="C1343" s="12"/>
      <c r="D1343" s="11"/>
      <c r="E1343" s="11"/>
      <c r="F1343" s="40"/>
      <c r="J1343" s="23"/>
    </row>
    <row r="1344" spans="1:10">
      <c r="A1344" s="38"/>
      <c r="B1344" s="11"/>
      <c r="C1344" s="12"/>
      <c r="D1344" s="11"/>
      <c r="E1344" s="11"/>
      <c r="F1344" s="40"/>
      <c r="J1344" s="23"/>
    </row>
    <row r="1345" spans="1:10">
      <c r="A1345" s="38"/>
      <c r="B1345" s="11"/>
      <c r="C1345" s="12"/>
      <c r="D1345" s="11"/>
      <c r="E1345" s="11"/>
      <c r="F1345" s="40"/>
      <c r="J1345" s="23"/>
    </row>
    <row r="1346" spans="1:10">
      <c r="A1346" s="38"/>
      <c r="B1346" s="11"/>
      <c r="C1346" s="12"/>
      <c r="D1346" s="11"/>
      <c r="E1346" s="11"/>
      <c r="F1346" s="40"/>
      <c r="J1346" s="23"/>
    </row>
    <row r="1347" spans="1:10">
      <c r="A1347" s="38"/>
      <c r="B1347" s="11"/>
      <c r="C1347" s="12"/>
      <c r="D1347" s="11"/>
      <c r="E1347" s="11"/>
      <c r="F1347" s="40"/>
      <c r="J1347" s="23"/>
    </row>
    <row r="1348" spans="1:10">
      <c r="A1348" s="38"/>
      <c r="B1348" s="11"/>
      <c r="C1348" s="12"/>
      <c r="D1348" s="11"/>
      <c r="E1348" s="11"/>
      <c r="F1348" s="40"/>
      <c r="J1348" s="23"/>
    </row>
    <row r="1349" spans="1:10">
      <c r="A1349" s="38"/>
      <c r="B1349" s="11"/>
      <c r="C1349" s="12"/>
      <c r="D1349" s="11"/>
      <c r="E1349" s="11"/>
      <c r="F1349" s="40"/>
      <c r="J1349" s="23"/>
    </row>
    <row r="1350" spans="1:10">
      <c r="A1350" s="38"/>
      <c r="B1350" s="11"/>
      <c r="C1350" s="12"/>
      <c r="D1350" s="11"/>
      <c r="E1350" s="11"/>
      <c r="F1350" s="40"/>
      <c r="J1350" s="23"/>
    </row>
    <row r="1351" spans="1:10">
      <c r="A1351" s="38"/>
      <c r="B1351" s="11"/>
      <c r="C1351" s="12"/>
      <c r="D1351" s="11"/>
      <c r="E1351" s="11"/>
      <c r="F1351" s="40"/>
      <c r="J1351" s="23"/>
    </row>
    <row r="1352" spans="1:10">
      <c r="A1352" s="38"/>
      <c r="B1352" s="11"/>
      <c r="C1352" s="12"/>
      <c r="D1352" s="11"/>
      <c r="E1352" s="11"/>
      <c r="F1352" s="40"/>
      <c r="J1352" s="23"/>
    </row>
    <row r="1353" spans="1:10">
      <c r="A1353" s="38"/>
      <c r="B1353" s="11"/>
      <c r="C1353" s="12"/>
      <c r="D1353" s="11"/>
      <c r="E1353" s="11"/>
      <c r="F1353" s="40"/>
      <c r="J1353" s="23"/>
    </row>
    <row r="1354" spans="1:10">
      <c r="A1354" s="38"/>
      <c r="B1354" s="11"/>
      <c r="C1354" s="12"/>
      <c r="D1354" s="11"/>
      <c r="E1354" s="11"/>
      <c r="F1354" s="40"/>
      <c r="J1354" s="23"/>
    </row>
    <row r="1355" spans="1:10">
      <c r="A1355" s="38"/>
      <c r="B1355" s="11"/>
      <c r="C1355" s="12"/>
      <c r="D1355" s="11"/>
      <c r="E1355" s="11"/>
      <c r="F1355" s="40"/>
      <c r="J1355" s="23"/>
    </row>
    <row r="1356" spans="1:10">
      <c r="A1356" s="38"/>
      <c r="B1356" s="11"/>
      <c r="C1356" s="12"/>
      <c r="D1356" s="11"/>
      <c r="E1356" s="11"/>
      <c r="F1356" s="40"/>
      <c r="J1356" s="23"/>
    </row>
    <row r="1357" spans="1:10">
      <c r="A1357" s="38"/>
      <c r="B1357" s="11"/>
      <c r="C1357" s="12"/>
      <c r="D1357" s="11"/>
      <c r="E1357" s="11"/>
      <c r="F1357" s="40"/>
      <c r="J1357" s="23"/>
    </row>
    <row r="1358" spans="1:10">
      <c r="A1358" s="38"/>
      <c r="B1358" s="11"/>
      <c r="C1358" s="12"/>
      <c r="D1358" s="11"/>
      <c r="E1358" s="11"/>
      <c r="F1358" s="40"/>
      <c r="J1358" s="23"/>
    </row>
    <row r="1359" spans="1:10">
      <c r="A1359" s="38"/>
      <c r="B1359" s="11"/>
      <c r="C1359" s="12"/>
      <c r="D1359" s="11"/>
      <c r="E1359" s="11"/>
      <c r="F1359" s="40"/>
      <c r="J1359" s="23"/>
    </row>
    <row r="1360" spans="1:10">
      <c r="A1360" s="38"/>
      <c r="B1360" s="11"/>
      <c r="C1360" s="12"/>
      <c r="D1360" s="11"/>
      <c r="E1360" s="11"/>
      <c r="F1360" s="40"/>
      <c r="J1360" s="23"/>
    </row>
    <row r="1361" spans="1:10">
      <c r="A1361" s="38"/>
      <c r="B1361" s="11"/>
      <c r="C1361" s="12"/>
      <c r="D1361" s="11"/>
      <c r="E1361" s="11"/>
      <c r="F1361" s="40"/>
      <c r="J1361" s="23"/>
    </row>
    <row r="1362" spans="1:10">
      <c r="A1362" s="38"/>
      <c r="B1362" s="11"/>
      <c r="C1362" s="12"/>
      <c r="D1362" s="11"/>
      <c r="E1362" s="11"/>
      <c r="F1362" s="40"/>
      <c r="J1362" s="23"/>
    </row>
    <row r="1363" spans="1:10">
      <c r="A1363" s="38"/>
      <c r="B1363" s="11"/>
      <c r="C1363" s="12"/>
      <c r="D1363" s="11"/>
      <c r="E1363" s="11"/>
      <c r="F1363" s="40"/>
      <c r="J1363" s="23"/>
    </row>
    <row r="1364" spans="1:10">
      <c r="A1364" s="38"/>
      <c r="B1364" s="11"/>
      <c r="C1364" s="12"/>
      <c r="D1364" s="11"/>
      <c r="E1364" s="11"/>
      <c r="F1364" s="40"/>
      <c r="J1364" s="23"/>
    </row>
    <row r="1365" spans="1:10">
      <c r="A1365" s="38"/>
      <c r="B1365" s="11"/>
      <c r="C1365" s="12"/>
      <c r="D1365" s="11"/>
      <c r="E1365" s="11"/>
      <c r="F1365" s="40"/>
      <c r="J1365" s="23"/>
    </row>
    <row r="1366" spans="1:10">
      <c r="A1366" s="38"/>
      <c r="B1366" s="11"/>
      <c r="C1366" s="12"/>
      <c r="D1366" s="11"/>
      <c r="E1366" s="11"/>
      <c r="F1366" s="40"/>
      <c r="J1366" s="23"/>
    </row>
    <row r="1367" spans="1:10">
      <c r="A1367" s="38"/>
      <c r="B1367" s="11"/>
      <c r="C1367" s="12"/>
      <c r="D1367" s="11"/>
      <c r="E1367" s="11"/>
      <c r="F1367" s="40"/>
      <c r="J1367" s="23"/>
    </row>
    <row r="1368" spans="1:10">
      <c r="A1368" s="38"/>
      <c r="B1368" s="11"/>
      <c r="C1368" s="12"/>
      <c r="D1368" s="11"/>
      <c r="E1368" s="11"/>
      <c r="F1368" s="40"/>
      <c r="J1368" s="23"/>
    </row>
    <row r="1369" spans="1:10">
      <c r="A1369" s="38"/>
      <c r="B1369" s="11"/>
      <c r="C1369" s="12"/>
      <c r="D1369" s="11"/>
      <c r="E1369" s="11"/>
      <c r="F1369" s="40"/>
      <c r="J1369" s="23"/>
    </row>
    <row r="1370" spans="1:10">
      <c r="A1370" s="38"/>
      <c r="B1370" s="11"/>
      <c r="C1370" s="12"/>
      <c r="D1370" s="11"/>
      <c r="E1370" s="11"/>
      <c r="F1370" s="40"/>
      <c r="J1370" s="23"/>
    </row>
    <row r="1371" spans="1:10">
      <c r="A1371" s="38"/>
      <c r="B1371" s="11"/>
      <c r="C1371" s="12"/>
      <c r="D1371" s="11"/>
      <c r="E1371" s="11"/>
      <c r="F1371" s="40"/>
      <c r="J1371" s="23"/>
    </row>
    <row r="1372" spans="1:10">
      <c r="A1372" s="38"/>
      <c r="B1372" s="11"/>
      <c r="C1372" s="12"/>
      <c r="D1372" s="11"/>
      <c r="E1372" s="11"/>
      <c r="F1372" s="40"/>
      <c r="J1372" s="23"/>
    </row>
    <row r="1373" spans="1:10">
      <c r="A1373" s="38"/>
      <c r="B1373" s="11"/>
      <c r="C1373" s="12"/>
      <c r="D1373" s="11"/>
      <c r="E1373" s="11"/>
      <c r="F1373" s="40"/>
      <c r="J1373" s="23"/>
    </row>
    <row r="1374" spans="1:10">
      <c r="A1374" s="38"/>
      <c r="B1374" s="11"/>
      <c r="C1374" s="12"/>
      <c r="D1374" s="11"/>
      <c r="E1374" s="11"/>
      <c r="F1374" s="40"/>
      <c r="J1374" s="23"/>
    </row>
    <row r="1375" spans="1:10">
      <c r="A1375" s="38"/>
      <c r="B1375" s="11"/>
      <c r="C1375" s="12"/>
      <c r="D1375" s="11"/>
      <c r="E1375" s="11"/>
      <c r="F1375" s="40"/>
      <c r="J1375" s="23"/>
    </row>
    <row r="1376" spans="1:10">
      <c r="A1376" s="38"/>
      <c r="B1376" s="11"/>
      <c r="C1376" s="12"/>
      <c r="D1376" s="11"/>
      <c r="E1376" s="11"/>
      <c r="F1376" s="40"/>
      <c r="J1376" s="23"/>
    </row>
    <row r="1377" spans="1:10">
      <c r="A1377" s="38"/>
      <c r="B1377" s="11"/>
      <c r="C1377" s="12"/>
      <c r="D1377" s="11"/>
      <c r="E1377" s="11"/>
      <c r="F1377" s="40"/>
      <c r="J1377" s="23"/>
    </row>
    <row r="1378" spans="1:10">
      <c r="A1378" s="38"/>
      <c r="B1378" s="11"/>
      <c r="C1378" s="12"/>
      <c r="D1378" s="11"/>
      <c r="E1378" s="11"/>
      <c r="F1378" s="40"/>
      <c r="J1378" s="23"/>
    </row>
    <row r="1379" spans="1:10">
      <c r="A1379" s="38"/>
      <c r="B1379" s="11"/>
      <c r="C1379" s="12"/>
      <c r="D1379" s="11"/>
      <c r="E1379" s="11"/>
      <c r="F1379" s="40"/>
      <c r="J1379" s="23"/>
    </row>
    <row r="1380" spans="1:10">
      <c r="A1380" s="38"/>
      <c r="B1380" s="11"/>
      <c r="C1380" s="12"/>
      <c r="D1380" s="11"/>
      <c r="E1380" s="11"/>
      <c r="F1380" s="40"/>
      <c r="J1380" s="23"/>
    </row>
    <row r="1381" spans="1:10">
      <c r="A1381" s="38"/>
      <c r="B1381" s="11"/>
      <c r="C1381" s="12"/>
      <c r="D1381" s="11"/>
      <c r="E1381" s="11"/>
      <c r="F1381" s="40"/>
      <c r="J1381" s="23"/>
    </row>
    <row r="1382" spans="1:10">
      <c r="A1382" s="38"/>
      <c r="B1382" s="11"/>
      <c r="C1382" s="12"/>
      <c r="D1382" s="11"/>
      <c r="E1382" s="11"/>
      <c r="F1382" s="40"/>
      <c r="J1382" s="23"/>
    </row>
    <row r="1383" spans="1:10">
      <c r="A1383" s="38"/>
      <c r="B1383" s="11"/>
      <c r="C1383" s="12"/>
      <c r="D1383" s="11"/>
      <c r="E1383" s="11"/>
      <c r="F1383" s="40"/>
      <c r="J1383" s="23"/>
    </row>
    <row r="1384" spans="1:10">
      <c r="A1384" s="38"/>
      <c r="B1384" s="11"/>
      <c r="C1384" s="12"/>
      <c r="D1384" s="11"/>
      <c r="E1384" s="11"/>
      <c r="F1384" s="40"/>
      <c r="J1384" s="23"/>
    </row>
    <row r="1385" spans="1:10">
      <c r="A1385" s="38"/>
      <c r="B1385" s="11"/>
      <c r="C1385" s="12"/>
      <c r="D1385" s="11"/>
      <c r="E1385" s="11"/>
      <c r="F1385" s="40"/>
      <c r="J1385" s="23"/>
    </row>
    <row r="1386" spans="1:10">
      <c r="A1386" s="38"/>
      <c r="B1386" s="11"/>
      <c r="C1386" s="12"/>
      <c r="D1386" s="11"/>
      <c r="E1386" s="11"/>
      <c r="F1386" s="40"/>
      <c r="J1386" s="23"/>
    </row>
    <row r="1387" spans="1:10">
      <c r="A1387" s="38"/>
      <c r="B1387" s="11"/>
      <c r="C1387" s="12"/>
      <c r="D1387" s="11"/>
      <c r="E1387" s="11"/>
      <c r="F1387" s="40"/>
      <c r="J1387" s="23"/>
    </row>
    <row r="1388" spans="1:10">
      <c r="A1388" s="38"/>
      <c r="B1388" s="11"/>
      <c r="C1388" s="12"/>
      <c r="D1388" s="11"/>
      <c r="E1388" s="11"/>
      <c r="F1388" s="40"/>
      <c r="J1388" s="23"/>
    </row>
    <row r="1389" spans="1:10">
      <c r="A1389" s="38"/>
      <c r="B1389" s="11"/>
      <c r="C1389" s="12"/>
      <c r="D1389" s="11"/>
      <c r="E1389" s="11"/>
      <c r="F1389" s="40"/>
      <c r="J1389" s="23"/>
    </row>
    <row r="1390" spans="1:10">
      <c r="A1390" s="38"/>
      <c r="B1390" s="11"/>
      <c r="C1390" s="12"/>
      <c r="D1390" s="11"/>
      <c r="E1390" s="11"/>
      <c r="F1390" s="40"/>
      <c r="J1390" s="23"/>
    </row>
    <row r="1391" spans="1:10">
      <c r="A1391" s="38"/>
      <c r="B1391" s="11"/>
      <c r="C1391" s="12"/>
      <c r="D1391" s="11"/>
      <c r="E1391" s="11"/>
      <c r="F1391" s="40"/>
      <c r="J1391" s="23"/>
    </row>
    <row r="1392" spans="1:10">
      <c r="A1392" s="38"/>
      <c r="B1392" s="11"/>
      <c r="C1392" s="12"/>
      <c r="D1392" s="11"/>
      <c r="E1392" s="11"/>
      <c r="F1392" s="40"/>
      <c r="J1392" s="23"/>
    </row>
    <row r="1393" spans="1:10">
      <c r="A1393" s="38"/>
      <c r="B1393" s="11"/>
      <c r="C1393" s="12"/>
      <c r="D1393" s="11"/>
      <c r="E1393" s="11"/>
      <c r="F1393" s="40"/>
      <c r="J1393" s="23"/>
    </row>
    <row r="1394" spans="1:10">
      <c r="A1394" s="38"/>
      <c r="B1394" s="11"/>
      <c r="C1394" s="12"/>
      <c r="D1394" s="11"/>
      <c r="E1394" s="11"/>
      <c r="F1394" s="40"/>
      <c r="J1394" s="23"/>
    </row>
    <row r="1395" spans="1:10">
      <c r="A1395" s="38"/>
      <c r="B1395" s="11"/>
      <c r="C1395" s="12"/>
      <c r="D1395" s="11"/>
      <c r="E1395" s="11"/>
      <c r="F1395" s="40"/>
      <c r="J1395" s="23"/>
    </row>
    <row r="1396" spans="1:10">
      <c r="A1396" s="38"/>
      <c r="B1396" s="11"/>
      <c r="C1396" s="12"/>
      <c r="D1396" s="11"/>
      <c r="E1396" s="11"/>
      <c r="F1396" s="40"/>
      <c r="J1396" s="23"/>
    </row>
    <row r="1397" spans="1:10">
      <c r="A1397" s="38"/>
      <c r="B1397" s="11"/>
      <c r="C1397" s="12"/>
      <c r="D1397" s="11"/>
      <c r="E1397" s="11"/>
      <c r="F1397" s="40"/>
      <c r="J1397" s="23"/>
    </row>
    <row r="1398" spans="1:10">
      <c r="A1398" s="38"/>
      <c r="B1398" s="11"/>
      <c r="C1398" s="12"/>
      <c r="D1398" s="11"/>
      <c r="E1398" s="11"/>
      <c r="F1398" s="40"/>
      <c r="J1398" s="23"/>
    </row>
    <row r="1399" spans="1:10">
      <c r="A1399" s="38"/>
      <c r="B1399" s="11"/>
      <c r="C1399" s="12"/>
      <c r="D1399" s="11"/>
      <c r="E1399" s="11"/>
      <c r="F1399" s="40"/>
      <c r="J1399" s="23"/>
    </row>
    <row r="1400" spans="1:10">
      <c r="A1400" s="38"/>
      <c r="B1400" s="11"/>
      <c r="C1400" s="12"/>
      <c r="D1400" s="11"/>
      <c r="E1400" s="11"/>
      <c r="F1400" s="40"/>
      <c r="J1400" s="23"/>
    </row>
    <row r="1401" spans="1:10">
      <c r="A1401" s="38"/>
      <c r="B1401" s="11"/>
      <c r="C1401" s="12"/>
      <c r="D1401" s="11"/>
      <c r="E1401" s="11"/>
      <c r="F1401" s="40"/>
      <c r="J1401" s="23"/>
    </row>
    <row r="1402" spans="1:10">
      <c r="A1402" s="38"/>
      <c r="B1402" s="11"/>
      <c r="C1402" s="12"/>
      <c r="D1402" s="11"/>
      <c r="E1402" s="11"/>
      <c r="F1402" s="40"/>
      <c r="J1402" s="23"/>
    </row>
    <row r="1403" spans="1:10">
      <c r="A1403" s="38"/>
      <c r="B1403" s="11"/>
      <c r="C1403" s="12"/>
      <c r="D1403" s="11"/>
      <c r="E1403" s="11"/>
      <c r="F1403" s="40"/>
      <c r="J1403" s="23"/>
    </row>
    <row r="1404" spans="1:10">
      <c r="A1404" s="38"/>
      <c r="B1404" s="11"/>
      <c r="C1404" s="12"/>
      <c r="D1404" s="11"/>
      <c r="E1404" s="11"/>
      <c r="F1404" s="40"/>
      <c r="J1404" s="23"/>
    </row>
    <row r="1405" spans="1:10">
      <c r="A1405" s="38"/>
      <c r="B1405" s="11"/>
      <c r="C1405" s="12"/>
      <c r="D1405" s="11"/>
      <c r="E1405" s="11"/>
      <c r="F1405" s="40"/>
      <c r="J1405" s="23"/>
    </row>
    <row r="1406" spans="1:10">
      <c r="A1406" s="38"/>
      <c r="B1406" s="11"/>
      <c r="C1406" s="12"/>
      <c r="D1406" s="11"/>
      <c r="E1406" s="11"/>
      <c r="F1406" s="40"/>
      <c r="J1406" s="23"/>
    </row>
    <row r="1407" spans="1:10">
      <c r="A1407" s="38"/>
      <c r="B1407" s="11"/>
      <c r="C1407" s="12"/>
      <c r="D1407" s="11"/>
      <c r="E1407" s="11"/>
      <c r="F1407" s="40"/>
      <c r="J1407" s="23"/>
    </row>
    <row r="1408" spans="1:10">
      <c r="A1408" s="38"/>
      <c r="B1408" s="11"/>
      <c r="C1408" s="12"/>
      <c r="D1408" s="11"/>
      <c r="E1408" s="11"/>
      <c r="F1408" s="40"/>
      <c r="J1408" s="23"/>
    </row>
    <row r="1409" spans="1:10">
      <c r="A1409" s="38"/>
      <c r="B1409" s="11"/>
      <c r="C1409" s="12"/>
      <c r="D1409" s="11"/>
      <c r="E1409" s="11"/>
      <c r="F1409" s="40"/>
      <c r="J1409" s="23"/>
    </row>
    <row r="1410" spans="1:10">
      <c r="A1410" s="38"/>
      <c r="B1410" s="11"/>
      <c r="C1410" s="12"/>
      <c r="D1410" s="11"/>
      <c r="E1410" s="11"/>
      <c r="F1410" s="40"/>
      <c r="J1410" s="23"/>
    </row>
    <row r="1411" spans="1:10">
      <c r="A1411" s="38"/>
      <c r="B1411" s="11"/>
      <c r="C1411" s="12"/>
      <c r="D1411" s="11"/>
      <c r="E1411" s="11"/>
      <c r="F1411" s="40"/>
      <c r="J1411" s="23"/>
    </row>
    <row r="1412" spans="1:10">
      <c r="A1412" s="38"/>
      <c r="B1412" s="11"/>
      <c r="C1412" s="12"/>
      <c r="D1412" s="11"/>
      <c r="E1412" s="11"/>
      <c r="F1412" s="40"/>
      <c r="J1412" s="23"/>
    </row>
    <row r="1413" spans="1:10">
      <c r="A1413" s="38"/>
      <c r="B1413" s="11"/>
      <c r="C1413" s="12"/>
      <c r="D1413" s="11"/>
      <c r="E1413" s="11"/>
      <c r="F1413" s="40"/>
      <c r="J1413" s="23"/>
    </row>
    <row r="1414" spans="1:10">
      <c r="A1414" s="38"/>
      <c r="B1414" s="11"/>
      <c r="C1414" s="12"/>
      <c r="D1414" s="11"/>
      <c r="E1414" s="11"/>
      <c r="F1414" s="40"/>
      <c r="J1414" s="23"/>
    </row>
    <row r="1415" spans="1:10">
      <c r="A1415" s="38"/>
      <c r="B1415" s="11"/>
      <c r="C1415" s="12"/>
      <c r="D1415" s="11"/>
      <c r="E1415" s="11"/>
      <c r="F1415" s="40"/>
      <c r="J1415" s="23"/>
    </row>
    <row r="1416" spans="1:10">
      <c r="A1416" s="38"/>
      <c r="B1416" s="11"/>
      <c r="C1416" s="12"/>
      <c r="D1416" s="11"/>
      <c r="E1416" s="11"/>
      <c r="F1416" s="40"/>
      <c r="J1416" s="23"/>
    </row>
    <row r="1417" spans="1:10">
      <c r="A1417" s="38"/>
      <c r="B1417" s="11"/>
      <c r="C1417" s="12"/>
      <c r="D1417" s="11"/>
      <c r="E1417" s="11"/>
      <c r="F1417" s="40"/>
      <c r="J1417" s="23"/>
    </row>
    <row r="1418" spans="1:10">
      <c r="A1418" s="38"/>
      <c r="B1418" s="11"/>
      <c r="C1418" s="12"/>
      <c r="D1418" s="11"/>
      <c r="E1418" s="11"/>
      <c r="F1418" s="40"/>
      <c r="J1418" s="23"/>
    </row>
    <row r="1419" spans="1:10">
      <c r="A1419" s="38"/>
      <c r="B1419" s="11"/>
      <c r="C1419" s="12"/>
      <c r="D1419" s="11"/>
      <c r="E1419" s="11"/>
      <c r="F1419" s="40"/>
      <c r="J1419" s="23"/>
    </row>
    <row r="1420" spans="1:10">
      <c r="A1420" s="38"/>
      <c r="B1420" s="11"/>
      <c r="C1420" s="12"/>
      <c r="D1420" s="11"/>
      <c r="E1420" s="11"/>
      <c r="F1420" s="40"/>
      <c r="J1420" s="23"/>
    </row>
    <row r="1421" spans="1:10">
      <c r="A1421" s="38"/>
      <c r="B1421" s="11"/>
      <c r="C1421" s="12"/>
      <c r="D1421" s="11"/>
      <c r="E1421" s="11"/>
      <c r="F1421" s="40"/>
      <c r="J1421" s="23"/>
    </row>
    <row r="1422" spans="1:10">
      <c r="A1422" s="38"/>
      <c r="B1422" s="11"/>
      <c r="C1422" s="12"/>
      <c r="D1422" s="11"/>
      <c r="E1422" s="11"/>
      <c r="F1422" s="40"/>
      <c r="J1422" s="23"/>
    </row>
    <row r="1423" spans="1:10">
      <c r="A1423" s="38"/>
      <c r="B1423" s="11"/>
      <c r="C1423" s="12"/>
      <c r="D1423" s="11"/>
      <c r="E1423" s="11"/>
      <c r="F1423" s="40"/>
      <c r="J1423" s="23"/>
    </row>
    <row r="1424" spans="1:10">
      <c r="A1424" s="38"/>
      <c r="B1424" s="11"/>
      <c r="C1424" s="12"/>
      <c r="D1424" s="11"/>
      <c r="E1424" s="11"/>
      <c r="F1424" s="40"/>
      <c r="J1424" s="23"/>
    </row>
    <row r="1425" spans="1:10">
      <c r="A1425" s="38"/>
      <c r="B1425" s="11"/>
      <c r="C1425" s="12"/>
      <c r="D1425" s="11"/>
      <c r="E1425" s="11"/>
      <c r="F1425" s="40"/>
      <c r="J1425" s="23"/>
    </row>
    <row r="1426" spans="1:10">
      <c r="A1426" s="38"/>
      <c r="B1426" s="11"/>
      <c r="C1426" s="12"/>
      <c r="D1426" s="11"/>
      <c r="E1426" s="11"/>
      <c r="F1426" s="40"/>
      <c r="J1426" s="23"/>
    </row>
    <row r="1427" spans="1:10">
      <c r="A1427" s="38"/>
      <c r="B1427" s="11"/>
      <c r="C1427" s="12"/>
      <c r="D1427" s="11"/>
      <c r="E1427" s="11"/>
      <c r="F1427" s="40"/>
      <c r="J1427" s="23"/>
    </row>
    <row r="1428" spans="1:10">
      <c r="A1428" s="38"/>
      <c r="B1428" s="11"/>
      <c r="C1428" s="12"/>
      <c r="D1428" s="11"/>
      <c r="E1428" s="11"/>
      <c r="F1428" s="40"/>
      <c r="J1428" s="23"/>
    </row>
    <row r="1429" spans="1:10">
      <c r="A1429" s="38"/>
      <c r="B1429" s="11"/>
      <c r="C1429" s="12"/>
      <c r="D1429" s="11"/>
      <c r="E1429" s="11"/>
      <c r="F1429" s="40"/>
      <c r="J1429" s="23"/>
    </row>
    <row r="1430" spans="1:10">
      <c r="A1430" s="38"/>
      <c r="B1430" s="11"/>
      <c r="C1430" s="12"/>
      <c r="D1430" s="11"/>
      <c r="E1430" s="11"/>
      <c r="F1430" s="40"/>
      <c r="J1430" s="23"/>
    </row>
    <row r="1431" spans="1:10">
      <c r="A1431" s="38"/>
      <c r="B1431" s="11"/>
      <c r="C1431" s="12"/>
      <c r="D1431" s="11"/>
      <c r="E1431" s="11"/>
      <c r="F1431" s="40"/>
      <c r="J1431" s="23"/>
    </row>
    <row r="1432" spans="1:10">
      <c r="A1432" s="38"/>
      <c r="B1432" s="11"/>
      <c r="C1432" s="12"/>
      <c r="D1432" s="11"/>
      <c r="E1432" s="11"/>
      <c r="F1432" s="40"/>
      <c r="J1432" s="23"/>
    </row>
    <row r="1433" spans="1:10">
      <c r="A1433" s="38"/>
      <c r="B1433" s="11"/>
      <c r="C1433" s="12"/>
      <c r="D1433" s="11"/>
      <c r="E1433" s="11"/>
      <c r="F1433" s="40"/>
      <c r="J1433" s="23"/>
    </row>
    <row r="1434" spans="1:10">
      <c r="A1434" s="38"/>
      <c r="B1434" s="11"/>
      <c r="C1434" s="12"/>
      <c r="D1434" s="11"/>
      <c r="E1434" s="11"/>
      <c r="F1434" s="40"/>
      <c r="J1434" s="23"/>
    </row>
    <row r="1435" spans="1:10">
      <c r="A1435" s="38"/>
      <c r="B1435" s="11"/>
      <c r="C1435" s="12"/>
      <c r="D1435" s="11"/>
      <c r="E1435" s="11"/>
      <c r="F1435" s="40"/>
      <c r="J1435" s="23"/>
    </row>
    <row r="1436" spans="1:10">
      <c r="A1436" s="38"/>
      <c r="B1436" s="11"/>
      <c r="C1436" s="12"/>
      <c r="D1436" s="11"/>
      <c r="E1436" s="11"/>
      <c r="F1436" s="40"/>
      <c r="J1436" s="23"/>
    </row>
    <row r="1437" spans="1:10">
      <c r="A1437" s="38"/>
      <c r="B1437" s="11"/>
      <c r="C1437" s="12"/>
      <c r="D1437" s="11"/>
      <c r="E1437" s="11"/>
      <c r="F1437" s="40"/>
      <c r="J1437" s="23"/>
    </row>
    <row r="1438" spans="1:10">
      <c r="A1438" s="38"/>
      <c r="B1438" s="11"/>
      <c r="C1438" s="12"/>
      <c r="D1438" s="11"/>
      <c r="E1438" s="11"/>
      <c r="F1438" s="40"/>
      <c r="J1438" s="23"/>
    </row>
    <row r="1439" spans="1:10">
      <c r="A1439" s="38"/>
      <c r="B1439" s="11"/>
      <c r="C1439" s="12"/>
      <c r="D1439" s="11"/>
      <c r="E1439" s="11"/>
      <c r="F1439" s="40"/>
      <c r="J1439" s="23"/>
    </row>
    <row r="1440" spans="1:10">
      <c r="A1440" s="38"/>
      <c r="B1440" s="11"/>
      <c r="C1440" s="12"/>
      <c r="D1440" s="11"/>
      <c r="E1440" s="11"/>
      <c r="F1440" s="40"/>
      <c r="J1440" s="23"/>
    </row>
    <row r="1441" spans="1:10">
      <c r="A1441" s="38"/>
      <c r="B1441" s="11"/>
      <c r="C1441" s="12"/>
      <c r="D1441" s="11"/>
      <c r="E1441" s="11"/>
      <c r="F1441" s="40"/>
      <c r="J1441" s="23"/>
    </row>
    <row r="1442" spans="1:10">
      <c r="A1442" s="38"/>
      <c r="B1442" s="11"/>
      <c r="C1442" s="12"/>
      <c r="D1442" s="11"/>
      <c r="E1442" s="11"/>
      <c r="F1442" s="40"/>
      <c r="J1442" s="23"/>
    </row>
    <row r="1443" spans="1:10">
      <c r="A1443" s="38"/>
      <c r="B1443" s="11"/>
      <c r="C1443" s="12"/>
      <c r="D1443" s="11"/>
      <c r="E1443" s="11"/>
      <c r="F1443" s="40"/>
      <c r="J1443" s="23"/>
    </row>
    <row r="1444" spans="1:10">
      <c r="A1444" s="38"/>
      <c r="B1444" s="11"/>
      <c r="C1444" s="12"/>
      <c r="D1444" s="11"/>
      <c r="E1444" s="11"/>
      <c r="F1444" s="40"/>
      <c r="J1444" s="23"/>
    </row>
    <row r="1445" spans="1:10">
      <c r="A1445" s="38"/>
      <c r="B1445" s="11"/>
      <c r="C1445" s="12"/>
      <c r="D1445" s="11"/>
      <c r="E1445" s="11"/>
      <c r="F1445" s="40"/>
      <c r="J1445" s="23"/>
    </row>
    <row r="1446" spans="1:10">
      <c r="A1446" s="38"/>
      <c r="B1446" s="11"/>
      <c r="C1446" s="12"/>
      <c r="D1446" s="11"/>
      <c r="E1446" s="11"/>
      <c r="F1446" s="40"/>
      <c r="J1446" s="23"/>
    </row>
    <row r="1447" spans="1:10">
      <c r="A1447" s="38"/>
      <c r="B1447" s="11"/>
      <c r="C1447" s="12"/>
      <c r="D1447" s="11"/>
      <c r="E1447" s="11"/>
      <c r="F1447" s="40"/>
      <c r="J1447" s="23"/>
    </row>
    <row r="1448" spans="1:10">
      <c r="A1448" s="38"/>
      <c r="B1448" s="11"/>
      <c r="C1448" s="12"/>
      <c r="D1448" s="11"/>
      <c r="E1448" s="11"/>
      <c r="F1448" s="40"/>
      <c r="J1448" s="23"/>
    </row>
    <row r="1449" spans="1:10">
      <c r="A1449" s="38"/>
      <c r="B1449" s="11"/>
      <c r="C1449" s="12"/>
      <c r="D1449" s="11"/>
      <c r="E1449" s="11"/>
      <c r="F1449" s="40"/>
      <c r="J1449" s="23"/>
    </row>
    <row r="1450" spans="1:10">
      <c r="A1450" s="38"/>
      <c r="B1450" s="11"/>
      <c r="C1450" s="12"/>
      <c r="D1450" s="11"/>
      <c r="E1450" s="11"/>
      <c r="F1450" s="40"/>
      <c r="J1450" s="23"/>
    </row>
    <row r="1451" spans="1:10">
      <c r="A1451" s="38"/>
      <c r="B1451" s="11"/>
      <c r="C1451" s="12"/>
      <c r="D1451" s="11"/>
      <c r="E1451" s="11"/>
      <c r="F1451" s="40"/>
      <c r="J1451" s="23"/>
    </row>
    <row r="1452" spans="1:10">
      <c r="A1452" s="38"/>
      <c r="B1452" s="11"/>
      <c r="C1452" s="12"/>
      <c r="D1452" s="11"/>
      <c r="E1452" s="11"/>
      <c r="F1452" s="40"/>
      <c r="J1452" s="23"/>
    </row>
    <row r="1453" spans="1:10">
      <c r="A1453" s="38"/>
      <c r="B1453" s="11"/>
      <c r="C1453" s="12"/>
      <c r="D1453" s="11"/>
      <c r="E1453" s="11"/>
      <c r="F1453" s="40"/>
      <c r="J1453" s="23"/>
    </row>
    <row r="1454" spans="1:10">
      <c r="A1454" s="38"/>
      <c r="B1454" s="11"/>
      <c r="C1454" s="12"/>
      <c r="D1454" s="11"/>
      <c r="E1454" s="11"/>
      <c r="F1454" s="40"/>
      <c r="J1454" s="23"/>
    </row>
    <row r="1455" spans="1:10">
      <c r="A1455" s="38"/>
      <c r="B1455" s="11"/>
      <c r="C1455" s="12"/>
      <c r="D1455" s="11"/>
      <c r="E1455" s="11"/>
      <c r="F1455" s="40"/>
      <c r="J1455" s="23"/>
    </row>
    <row r="1456" spans="1:10">
      <c r="A1456" s="38"/>
      <c r="B1456" s="11"/>
      <c r="C1456" s="12"/>
      <c r="D1456" s="11"/>
      <c r="E1456" s="11"/>
      <c r="F1456" s="40"/>
      <c r="J1456" s="23"/>
    </row>
    <row r="1457" spans="1:10">
      <c r="A1457" s="38"/>
      <c r="B1457" s="11"/>
      <c r="C1457" s="12"/>
      <c r="D1457" s="11"/>
      <c r="E1457" s="11"/>
      <c r="F1457" s="40"/>
      <c r="J1457" s="23"/>
    </row>
    <row r="1458" spans="1:10">
      <c r="A1458" s="38"/>
      <c r="B1458" s="11"/>
      <c r="C1458" s="12"/>
      <c r="D1458" s="11"/>
      <c r="E1458" s="11"/>
      <c r="F1458" s="40"/>
      <c r="J1458" s="23"/>
    </row>
    <row r="1459" spans="1:10">
      <c r="A1459" s="38"/>
      <c r="B1459" s="11"/>
      <c r="C1459" s="12"/>
      <c r="D1459" s="11"/>
      <c r="E1459" s="11"/>
      <c r="F1459" s="40"/>
      <c r="J1459" s="23"/>
    </row>
    <row r="1460" spans="1:10">
      <c r="A1460" s="38"/>
      <c r="B1460" s="11"/>
      <c r="C1460" s="12"/>
      <c r="D1460" s="11"/>
      <c r="E1460" s="11"/>
      <c r="F1460" s="40"/>
      <c r="J1460" s="23"/>
    </row>
    <row r="1461" spans="1:10">
      <c r="A1461" s="38"/>
      <c r="B1461" s="11"/>
      <c r="C1461" s="12"/>
      <c r="D1461" s="11"/>
      <c r="E1461" s="11"/>
      <c r="F1461" s="40"/>
      <c r="J1461" s="23"/>
    </row>
    <row r="1462" spans="1:10">
      <c r="A1462" s="38"/>
      <c r="B1462" s="11"/>
      <c r="C1462" s="12"/>
      <c r="D1462" s="11"/>
      <c r="E1462" s="11"/>
      <c r="F1462" s="40"/>
      <c r="J1462" s="23"/>
    </row>
    <row r="1463" spans="1:10">
      <c r="A1463" s="38"/>
      <c r="B1463" s="11"/>
      <c r="C1463" s="12"/>
      <c r="D1463" s="11"/>
      <c r="E1463" s="11"/>
      <c r="F1463" s="40"/>
      <c r="J1463" s="23"/>
    </row>
    <row r="1464" spans="1:10">
      <c r="A1464" s="38"/>
      <c r="B1464" s="11"/>
      <c r="C1464" s="12"/>
      <c r="D1464" s="11"/>
      <c r="E1464" s="11"/>
      <c r="F1464" s="40"/>
      <c r="J1464" s="23"/>
    </row>
    <row r="1465" spans="1:10">
      <c r="A1465" s="38"/>
      <c r="B1465" s="11"/>
      <c r="C1465" s="12"/>
      <c r="D1465" s="11"/>
      <c r="E1465" s="11"/>
      <c r="F1465" s="40"/>
      <c r="J1465" s="23"/>
    </row>
    <row r="1466" spans="1:10">
      <c r="A1466" s="38"/>
      <c r="B1466" s="11"/>
      <c r="C1466" s="12"/>
      <c r="D1466" s="11"/>
      <c r="E1466" s="11"/>
      <c r="F1466" s="40"/>
      <c r="J1466" s="23"/>
    </row>
    <row r="1467" spans="1:10">
      <c r="A1467" s="38"/>
      <c r="B1467" s="11"/>
      <c r="C1467" s="12"/>
      <c r="D1467" s="11"/>
      <c r="E1467" s="11"/>
      <c r="F1467" s="40"/>
      <c r="J1467" s="23"/>
    </row>
    <row r="1468" spans="1:10">
      <c r="A1468" s="38"/>
      <c r="B1468" s="11"/>
      <c r="C1468" s="12"/>
      <c r="D1468" s="11"/>
      <c r="E1468" s="11"/>
      <c r="F1468" s="40"/>
      <c r="J1468" s="23"/>
    </row>
    <row r="1469" spans="1:10">
      <c r="A1469" s="38"/>
      <c r="B1469" s="11"/>
      <c r="C1469" s="12"/>
      <c r="D1469" s="11"/>
      <c r="E1469" s="11"/>
      <c r="F1469" s="40"/>
      <c r="J1469" s="23"/>
    </row>
    <row r="1470" spans="1:10">
      <c r="A1470" s="38"/>
      <c r="B1470" s="11"/>
      <c r="C1470" s="12"/>
      <c r="D1470" s="11"/>
      <c r="E1470" s="11"/>
      <c r="F1470" s="40"/>
      <c r="J1470" s="23"/>
    </row>
    <row r="1471" spans="1:10">
      <c r="A1471" s="38"/>
      <c r="B1471" s="11"/>
      <c r="C1471" s="12"/>
      <c r="D1471" s="11"/>
      <c r="E1471" s="11"/>
      <c r="F1471" s="40"/>
      <c r="J1471" s="23"/>
    </row>
    <row r="1472" spans="1:10">
      <c r="A1472" s="38"/>
      <c r="B1472" s="11"/>
      <c r="C1472" s="12"/>
      <c r="D1472" s="11"/>
      <c r="E1472" s="11"/>
      <c r="F1472" s="40"/>
      <c r="J1472" s="23"/>
    </row>
    <row r="1473" spans="1:10">
      <c r="A1473" s="38"/>
      <c r="B1473" s="11"/>
      <c r="C1473" s="12"/>
      <c r="D1473" s="11"/>
      <c r="E1473" s="11"/>
      <c r="F1473" s="40"/>
      <c r="J1473" s="23"/>
    </row>
    <row r="1474" spans="1:10">
      <c r="A1474" s="38"/>
      <c r="B1474" s="11"/>
      <c r="C1474" s="12"/>
      <c r="D1474" s="11"/>
      <c r="E1474" s="11"/>
      <c r="F1474" s="40"/>
      <c r="J1474" s="23"/>
    </row>
    <row r="1475" spans="1:10">
      <c r="A1475" s="38"/>
      <c r="B1475" s="11"/>
      <c r="C1475" s="12"/>
      <c r="D1475" s="11"/>
      <c r="E1475" s="11"/>
      <c r="F1475" s="40"/>
      <c r="J1475" s="23"/>
    </row>
    <row r="1476" spans="1:10">
      <c r="A1476" s="38"/>
      <c r="B1476" s="11"/>
      <c r="C1476" s="12"/>
      <c r="D1476" s="11"/>
      <c r="E1476" s="11"/>
      <c r="F1476" s="40"/>
      <c r="J1476" s="23"/>
    </row>
    <row r="1477" spans="1:10">
      <c r="A1477" s="38"/>
      <c r="B1477" s="11"/>
      <c r="C1477" s="12"/>
      <c r="D1477" s="11"/>
      <c r="E1477" s="11"/>
      <c r="F1477" s="40"/>
      <c r="J1477" s="23"/>
    </row>
    <row r="1478" spans="1:10">
      <c r="A1478" s="38"/>
      <c r="B1478" s="11"/>
      <c r="C1478" s="12"/>
      <c r="D1478" s="11"/>
      <c r="E1478" s="11"/>
      <c r="F1478" s="40"/>
      <c r="J1478" s="23"/>
    </row>
    <row r="1479" spans="1:10">
      <c r="A1479" s="38"/>
      <c r="B1479" s="11"/>
      <c r="C1479" s="12"/>
      <c r="D1479" s="11"/>
      <c r="E1479" s="11"/>
      <c r="F1479" s="40"/>
      <c r="J1479" s="23"/>
    </row>
    <row r="1480" spans="1:10">
      <c r="A1480" s="38"/>
      <c r="B1480" s="11"/>
      <c r="C1480" s="12"/>
      <c r="D1480" s="11"/>
      <c r="E1480" s="11"/>
      <c r="F1480" s="40"/>
      <c r="J1480" s="23"/>
    </row>
    <row r="1481" spans="1:10">
      <c r="A1481" s="38"/>
      <c r="B1481" s="11"/>
      <c r="C1481" s="12"/>
      <c r="D1481" s="11"/>
      <c r="E1481" s="11"/>
      <c r="F1481" s="40"/>
      <c r="J1481" s="23"/>
    </row>
    <row r="1482" spans="1:10">
      <c r="A1482" s="38"/>
      <c r="B1482" s="11"/>
      <c r="C1482" s="12"/>
      <c r="D1482" s="11"/>
      <c r="E1482" s="11"/>
      <c r="F1482" s="40"/>
      <c r="J1482" s="23"/>
    </row>
    <row r="1483" spans="1:10">
      <c r="A1483" s="38"/>
      <c r="B1483" s="11"/>
      <c r="C1483" s="12"/>
      <c r="D1483" s="11"/>
      <c r="E1483" s="11"/>
      <c r="F1483" s="40"/>
      <c r="J1483" s="23"/>
    </row>
    <row r="1484" spans="1:10">
      <c r="A1484" s="38"/>
      <c r="B1484" s="11"/>
      <c r="C1484" s="12"/>
      <c r="D1484" s="11"/>
      <c r="E1484" s="11"/>
      <c r="F1484" s="40"/>
      <c r="J1484" s="23"/>
    </row>
    <row r="1485" spans="1:10">
      <c r="A1485" s="38"/>
      <c r="B1485" s="11"/>
      <c r="C1485" s="12"/>
      <c r="D1485" s="11"/>
      <c r="E1485" s="11"/>
      <c r="F1485" s="40"/>
      <c r="J1485" s="23"/>
    </row>
    <row r="1486" spans="1:10">
      <c r="A1486" s="38"/>
      <c r="B1486" s="11"/>
      <c r="C1486" s="12"/>
      <c r="D1486" s="11"/>
      <c r="E1486" s="11"/>
      <c r="F1486" s="40"/>
      <c r="J1486" s="23"/>
    </row>
    <row r="1487" spans="1:10">
      <c r="A1487" s="38"/>
      <c r="B1487" s="11"/>
      <c r="C1487" s="12"/>
      <c r="D1487" s="11"/>
      <c r="E1487" s="11"/>
      <c r="F1487" s="40"/>
      <c r="J1487" s="23"/>
    </row>
    <row r="1488" spans="1:10">
      <c r="A1488" s="38"/>
      <c r="B1488" s="11"/>
      <c r="C1488" s="12"/>
      <c r="D1488" s="11"/>
      <c r="E1488" s="11"/>
      <c r="F1488" s="40"/>
      <c r="J1488" s="23"/>
    </row>
    <row r="1489" spans="1:10">
      <c r="A1489" s="38"/>
      <c r="B1489" s="11"/>
      <c r="C1489" s="12"/>
      <c r="D1489" s="11"/>
      <c r="E1489" s="11"/>
      <c r="F1489" s="40"/>
      <c r="J1489" s="23"/>
    </row>
    <row r="1490" spans="1:10">
      <c r="A1490" s="38"/>
      <c r="B1490" s="11"/>
      <c r="C1490" s="12"/>
      <c r="D1490" s="11"/>
      <c r="E1490" s="11"/>
      <c r="F1490" s="40"/>
      <c r="J1490" s="23"/>
    </row>
    <row r="1491" spans="1:10">
      <c r="A1491" s="38"/>
      <c r="B1491" s="11"/>
      <c r="C1491" s="12"/>
      <c r="D1491" s="11"/>
      <c r="E1491" s="11"/>
      <c r="F1491" s="40"/>
      <c r="J1491" s="23"/>
    </row>
    <row r="1492" spans="1:10">
      <c r="A1492" s="38"/>
      <c r="B1492" s="11"/>
      <c r="C1492" s="12"/>
      <c r="D1492" s="11"/>
      <c r="E1492" s="11"/>
      <c r="F1492" s="40"/>
      <c r="J1492" s="23"/>
    </row>
    <row r="1493" spans="1:10">
      <c r="A1493" s="38"/>
      <c r="B1493" s="11"/>
      <c r="C1493" s="12"/>
      <c r="D1493" s="11"/>
      <c r="E1493" s="11"/>
      <c r="F1493" s="40"/>
      <c r="J1493" s="23"/>
    </row>
    <row r="1494" spans="1:10">
      <c r="A1494" s="38"/>
      <c r="B1494" s="11"/>
      <c r="C1494" s="12"/>
      <c r="D1494" s="11"/>
      <c r="E1494" s="11"/>
      <c r="F1494" s="40"/>
      <c r="J1494" s="23"/>
    </row>
    <row r="1495" spans="1:10">
      <c r="A1495" s="38"/>
      <c r="B1495" s="11"/>
      <c r="C1495" s="12"/>
      <c r="D1495" s="11"/>
      <c r="E1495" s="11"/>
      <c r="F1495" s="40"/>
      <c r="J1495" s="23"/>
    </row>
    <row r="1496" spans="1:10">
      <c r="A1496" s="38"/>
      <c r="B1496" s="11"/>
      <c r="C1496" s="12"/>
      <c r="D1496" s="11"/>
      <c r="E1496" s="11"/>
      <c r="F1496" s="40"/>
      <c r="J1496" s="23"/>
    </row>
    <row r="1497" spans="1:10">
      <c r="A1497" s="38"/>
      <c r="B1497" s="11"/>
      <c r="C1497" s="12"/>
      <c r="D1497" s="11"/>
      <c r="E1497" s="11"/>
      <c r="F1497" s="40"/>
      <c r="J1497" s="23"/>
    </row>
    <row r="1498" spans="1:10">
      <c r="A1498" s="38"/>
      <c r="B1498" s="11"/>
      <c r="C1498" s="12"/>
      <c r="D1498" s="11"/>
      <c r="E1498" s="11"/>
      <c r="F1498" s="40"/>
      <c r="J1498" s="23"/>
    </row>
    <row r="1499" spans="1:10">
      <c r="A1499" s="38"/>
      <c r="B1499" s="11"/>
      <c r="C1499" s="12"/>
      <c r="D1499" s="11"/>
      <c r="E1499" s="11"/>
      <c r="F1499" s="40"/>
      <c r="J1499" s="23"/>
    </row>
    <row r="1500" spans="1:10">
      <c r="A1500" s="38"/>
      <c r="B1500" s="11"/>
      <c r="C1500" s="12"/>
      <c r="D1500" s="11"/>
      <c r="E1500" s="11"/>
      <c r="F1500" s="40"/>
      <c r="J1500" s="23"/>
    </row>
    <row r="1501" spans="1:10">
      <c r="A1501" s="38"/>
      <c r="B1501" s="11"/>
      <c r="C1501" s="12"/>
      <c r="D1501" s="11"/>
      <c r="E1501" s="11"/>
      <c r="F1501" s="40"/>
      <c r="J1501" s="23"/>
    </row>
    <row r="1502" spans="1:10">
      <c r="A1502" s="38"/>
      <c r="B1502" s="11"/>
      <c r="C1502" s="12"/>
      <c r="D1502" s="11"/>
      <c r="E1502" s="11"/>
      <c r="F1502" s="40"/>
      <c r="J1502" s="23"/>
    </row>
    <row r="1503" spans="1:10">
      <c r="A1503" s="38"/>
      <c r="B1503" s="11"/>
      <c r="C1503" s="12"/>
      <c r="D1503" s="11"/>
      <c r="E1503" s="11"/>
      <c r="F1503" s="40"/>
      <c r="J1503" s="23"/>
    </row>
    <row r="1504" spans="1:10">
      <c r="A1504" s="38"/>
      <c r="B1504" s="11"/>
      <c r="C1504" s="12"/>
      <c r="D1504" s="11"/>
      <c r="E1504" s="11"/>
      <c r="F1504" s="40"/>
      <c r="J1504" s="23"/>
    </row>
    <row r="1505" spans="1:10">
      <c r="A1505" s="38"/>
      <c r="B1505" s="11"/>
      <c r="C1505" s="12"/>
      <c r="D1505" s="11"/>
      <c r="E1505" s="11"/>
      <c r="F1505" s="40"/>
      <c r="J1505" s="23"/>
    </row>
    <row r="1506" spans="1:10">
      <c r="A1506" s="38"/>
      <c r="B1506" s="11"/>
      <c r="C1506" s="12"/>
      <c r="D1506" s="11"/>
      <c r="E1506" s="11"/>
      <c r="F1506" s="40"/>
      <c r="J1506" s="23"/>
    </row>
    <row r="1507" spans="1:10">
      <c r="A1507" s="38"/>
      <c r="B1507" s="11"/>
      <c r="C1507" s="12"/>
      <c r="D1507" s="11"/>
      <c r="E1507" s="11"/>
      <c r="F1507" s="40"/>
      <c r="J1507" s="23"/>
    </row>
    <row r="1508" spans="1:10">
      <c r="A1508" s="38"/>
      <c r="B1508" s="11"/>
      <c r="C1508" s="12"/>
      <c r="D1508" s="11"/>
      <c r="E1508" s="11"/>
      <c r="F1508" s="40"/>
      <c r="J1508" s="23"/>
    </row>
    <row r="1509" spans="1:10">
      <c r="A1509" s="38"/>
      <c r="B1509" s="11"/>
      <c r="C1509" s="12"/>
      <c r="D1509" s="11"/>
      <c r="E1509" s="11"/>
      <c r="F1509" s="40"/>
      <c r="J1509" s="23"/>
    </row>
    <row r="1510" spans="1:10">
      <c r="A1510" s="38"/>
      <c r="B1510" s="11"/>
      <c r="C1510" s="12"/>
      <c r="D1510" s="11"/>
      <c r="E1510" s="11"/>
      <c r="F1510" s="40"/>
      <c r="J1510" s="23"/>
    </row>
    <row r="1511" spans="1:10">
      <c r="A1511" s="38"/>
      <c r="B1511" s="11"/>
      <c r="C1511" s="12"/>
      <c r="D1511" s="11"/>
      <c r="E1511" s="11"/>
      <c r="F1511" s="40"/>
      <c r="J1511" s="23"/>
    </row>
    <row r="1512" spans="1:10">
      <c r="A1512" s="38"/>
      <c r="B1512" s="11"/>
      <c r="C1512" s="12"/>
      <c r="D1512" s="11"/>
      <c r="E1512" s="11"/>
      <c r="F1512" s="40"/>
      <c r="J1512" s="23"/>
    </row>
    <row r="1513" spans="1:10">
      <c r="A1513" s="38"/>
      <c r="B1513" s="11"/>
      <c r="C1513" s="12"/>
      <c r="D1513" s="11"/>
      <c r="E1513" s="11"/>
      <c r="F1513" s="40"/>
      <c r="J1513" s="23"/>
    </row>
    <row r="1514" spans="1:10">
      <c r="A1514" s="38"/>
      <c r="B1514" s="11"/>
      <c r="C1514" s="12"/>
      <c r="D1514" s="11"/>
      <c r="E1514" s="11"/>
      <c r="F1514" s="40"/>
      <c r="J1514" s="23"/>
    </row>
    <row r="1515" spans="1:10">
      <c r="A1515" s="38"/>
      <c r="B1515" s="11"/>
      <c r="C1515" s="12"/>
      <c r="D1515" s="11"/>
      <c r="E1515" s="11"/>
      <c r="F1515" s="40"/>
      <c r="J1515" s="23"/>
    </row>
    <row r="1516" spans="1:10">
      <c r="A1516" s="38"/>
      <c r="B1516" s="11"/>
      <c r="C1516" s="12"/>
      <c r="D1516" s="11"/>
      <c r="E1516" s="11"/>
      <c r="F1516" s="40"/>
      <c r="J1516" s="23"/>
    </row>
    <row r="1517" spans="1:10">
      <c r="A1517" s="38"/>
      <c r="B1517" s="11"/>
      <c r="C1517" s="12"/>
      <c r="D1517" s="11"/>
      <c r="E1517" s="11"/>
      <c r="F1517" s="40"/>
      <c r="J1517" s="23"/>
    </row>
    <row r="1518" spans="1:10">
      <c r="A1518" s="38"/>
      <c r="B1518" s="11"/>
      <c r="C1518" s="12"/>
      <c r="D1518" s="11"/>
      <c r="E1518" s="11"/>
      <c r="F1518" s="40"/>
      <c r="J1518" s="23"/>
    </row>
    <row r="1519" spans="1:10">
      <c r="A1519" s="38"/>
      <c r="B1519" s="11"/>
      <c r="C1519" s="12"/>
      <c r="D1519" s="11"/>
      <c r="E1519" s="11"/>
      <c r="F1519" s="40"/>
      <c r="J1519" s="23"/>
    </row>
    <row r="1520" spans="1:10">
      <c r="A1520" s="38"/>
      <c r="B1520" s="11"/>
      <c r="C1520" s="12"/>
      <c r="D1520" s="11"/>
      <c r="E1520" s="11"/>
      <c r="F1520" s="40"/>
      <c r="J1520" s="23"/>
    </row>
    <row r="1521" spans="1:10">
      <c r="A1521" s="38"/>
      <c r="B1521" s="11"/>
      <c r="C1521" s="12"/>
      <c r="D1521" s="11"/>
      <c r="E1521" s="11"/>
      <c r="F1521" s="40"/>
      <c r="J1521" s="23"/>
    </row>
    <row r="1522" spans="1:10">
      <c r="A1522" s="38"/>
      <c r="B1522" s="11"/>
      <c r="C1522" s="12"/>
      <c r="D1522" s="11"/>
      <c r="E1522" s="11"/>
      <c r="F1522" s="40"/>
      <c r="J1522" s="23"/>
    </row>
    <row r="1523" spans="1:10">
      <c r="A1523" s="38"/>
      <c r="B1523" s="11"/>
      <c r="C1523" s="12"/>
      <c r="D1523" s="11"/>
      <c r="E1523" s="11"/>
      <c r="F1523" s="40"/>
      <c r="J1523" s="23"/>
    </row>
    <row r="1524" spans="1:10">
      <c r="A1524" s="38"/>
      <c r="B1524" s="11"/>
      <c r="C1524" s="12"/>
      <c r="D1524" s="11"/>
      <c r="E1524" s="11"/>
      <c r="F1524" s="40"/>
      <c r="J1524" s="23"/>
    </row>
    <row r="1525" spans="1:10">
      <c r="A1525" s="38"/>
      <c r="B1525" s="11"/>
      <c r="C1525" s="12"/>
      <c r="D1525" s="11"/>
      <c r="E1525" s="11"/>
      <c r="F1525" s="40"/>
      <c r="J1525" s="23"/>
    </row>
    <row r="1526" spans="1:10">
      <c r="A1526" s="38"/>
      <c r="B1526" s="11"/>
      <c r="C1526" s="12"/>
      <c r="D1526" s="11"/>
      <c r="E1526" s="11"/>
      <c r="F1526" s="40"/>
      <c r="J1526" s="23"/>
    </row>
    <row r="1527" spans="1:10">
      <c r="A1527" s="38"/>
      <c r="B1527" s="11"/>
      <c r="C1527" s="12"/>
      <c r="D1527" s="11"/>
      <c r="E1527" s="11"/>
      <c r="F1527" s="40"/>
      <c r="J1527" s="23"/>
    </row>
    <row r="1528" spans="1:10">
      <c r="A1528" s="38"/>
      <c r="B1528" s="11"/>
      <c r="C1528" s="12"/>
      <c r="D1528" s="11"/>
      <c r="E1528" s="11"/>
      <c r="F1528" s="40"/>
      <c r="J1528" s="23"/>
    </row>
    <row r="1529" spans="1:10">
      <c r="A1529" s="38"/>
      <c r="B1529" s="11"/>
      <c r="C1529" s="12"/>
      <c r="D1529" s="11"/>
      <c r="E1529" s="11"/>
      <c r="F1529" s="40"/>
      <c r="J1529" s="23"/>
    </row>
    <row r="1530" spans="1:10">
      <c r="A1530" s="38"/>
      <c r="B1530" s="11"/>
      <c r="C1530" s="12"/>
      <c r="D1530" s="11"/>
      <c r="E1530" s="11"/>
      <c r="F1530" s="40"/>
      <c r="J1530" s="23"/>
    </row>
    <row r="1531" spans="1:10">
      <c r="A1531" s="38"/>
      <c r="B1531" s="11"/>
      <c r="C1531" s="12"/>
      <c r="D1531" s="11"/>
      <c r="E1531" s="11"/>
      <c r="F1531" s="40"/>
      <c r="J1531" s="23"/>
    </row>
    <row r="1532" spans="1:10">
      <c r="A1532" s="38"/>
      <c r="B1532" s="11"/>
      <c r="C1532" s="12"/>
      <c r="D1532" s="11"/>
      <c r="E1532" s="11"/>
      <c r="F1532" s="40"/>
      <c r="J1532" s="23"/>
    </row>
    <row r="1533" spans="1:10">
      <c r="A1533" s="38"/>
      <c r="B1533" s="11"/>
      <c r="C1533" s="12"/>
      <c r="D1533" s="11"/>
      <c r="E1533" s="11"/>
      <c r="F1533" s="40"/>
      <c r="J1533" s="23"/>
    </row>
    <row r="1534" spans="1:10">
      <c r="A1534" s="38"/>
      <c r="B1534" s="11"/>
      <c r="C1534" s="12"/>
      <c r="D1534" s="11"/>
      <c r="E1534" s="11"/>
      <c r="F1534" s="40"/>
      <c r="J1534" s="23"/>
    </row>
    <row r="1535" spans="1:10">
      <c r="A1535" s="38"/>
      <c r="B1535" s="11"/>
      <c r="C1535" s="12"/>
      <c r="D1535" s="11"/>
      <c r="E1535" s="11"/>
      <c r="F1535" s="40"/>
      <c r="J1535" s="23"/>
    </row>
    <row r="1536" spans="1:10">
      <c r="A1536" s="38"/>
      <c r="B1536" s="11"/>
      <c r="C1536" s="12"/>
      <c r="D1536" s="11"/>
      <c r="E1536" s="11"/>
      <c r="F1536" s="40"/>
      <c r="J1536" s="23"/>
    </row>
    <row r="1537" spans="1:10">
      <c r="A1537" s="38"/>
      <c r="B1537" s="11"/>
      <c r="C1537" s="12"/>
      <c r="D1537" s="11"/>
      <c r="E1537" s="11"/>
      <c r="F1537" s="40"/>
      <c r="J1537" s="23"/>
    </row>
    <row r="1538" spans="1:10">
      <c r="A1538" s="38"/>
      <c r="B1538" s="11"/>
      <c r="C1538" s="12"/>
      <c r="D1538" s="11"/>
      <c r="E1538" s="11"/>
      <c r="F1538" s="40"/>
      <c r="J1538" s="23"/>
    </row>
    <row r="1539" spans="1:10">
      <c r="A1539" s="38"/>
      <c r="B1539" s="11"/>
      <c r="C1539" s="12"/>
      <c r="D1539" s="11"/>
      <c r="E1539" s="11"/>
      <c r="F1539" s="40"/>
      <c r="J1539" s="23"/>
    </row>
    <row r="1540" spans="1:10">
      <c r="A1540" s="38"/>
      <c r="B1540" s="11"/>
      <c r="C1540" s="12"/>
      <c r="D1540" s="11"/>
      <c r="E1540" s="11"/>
      <c r="F1540" s="40"/>
      <c r="J1540" s="23"/>
    </row>
    <row r="1541" spans="1:10">
      <c r="A1541" s="38"/>
      <c r="B1541" s="11"/>
      <c r="C1541" s="12"/>
      <c r="D1541" s="11"/>
      <c r="E1541" s="11"/>
      <c r="F1541" s="40"/>
      <c r="J1541" s="23"/>
    </row>
    <row r="1542" spans="1:10">
      <c r="A1542" s="38"/>
      <c r="B1542" s="11"/>
      <c r="C1542" s="12"/>
      <c r="D1542" s="11"/>
      <c r="E1542" s="11"/>
      <c r="F1542" s="40"/>
      <c r="J1542" s="23"/>
    </row>
    <row r="1543" spans="1:10">
      <c r="A1543" s="38"/>
      <c r="B1543" s="11"/>
      <c r="C1543" s="12"/>
      <c r="D1543" s="11"/>
      <c r="E1543" s="11"/>
      <c r="F1543" s="40"/>
      <c r="J1543" s="23"/>
    </row>
    <row r="1544" spans="1:10">
      <c r="A1544" s="38"/>
      <c r="B1544" s="11"/>
      <c r="C1544" s="12"/>
      <c r="D1544" s="11"/>
      <c r="E1544" s="11"/>
      <c r="F1544" s="40"/>
      <c r="J1544" s="23"/>
    </row>
    <row r="1545" spans="1:10">
      <c r="A1545" s="38"/>
      <c r="B1545" s="11"/>
      <c r="C1545" s="12"/>
      <c r="D1545" s="11"/>
      <c r="E1545" s="11"/>
      <c r="F1545" s="40"/>
      <c r="J1545" s="23"/>
    </row>
    <row r="1546" spans="1:10">
      <c r="A1546" s="38"/>
      <c r="B1546" s="11"/>
      <c r="C1546" s="12"/>
      <c r="D1546" s="11"/>
      <c r="E1546" s="11"/>
      <c r="F1546" s="40"/>
      <c r="J1546" s="23"/>
    </row>
    <row r="1547" spans="1:10">
      <c r="A1547" s="38"/>
      <c r="B1547" s="11"/>
      <c r="C1547" s="12"/>
      <c r="D1547" s="11"/>
      <c r="E1547" s="11"/>
      <c r="F1547" s="40"/>
      <c r="J1547" s="23"/>
    </row>
    <row r="1548" spans="1:10">
      <c r="A1548" s="38"/>
      <c r="B1548" s="11"/>
      <c r="C1548" s="12"/>
      <c r="D1548" s="11"/>
      <c r="E1548" s="11"/>
      <c r="F1548" s="40"/>
      <c r="J1548" s="23"/>
    </row>
    <row r="1549" spans="1:10">
      <c r="A1549" s="38"/>
      <c r="B1549" s="11"/>
      <c r="C1549" s="12"/>
      <c r="D1549" s="11"/>
      <c r="E1549" s="11"/>
      <c r="F1549" s="40"/>
      <c r="J1549" s="23"/>
    </row>
    <row r="1550" spans="1:10">
      <c r="A1550" s="38"/>
      <c r="B1550" s="11"/>
      <c r="C1550" s="12"/>
      <c r="D1550" s="11"/>
      <c r="E1550" s="11"/>
      <c r="F1550" s="40"/>
      <c r="J1550" s="23"/>
    </row>
    <row r="1551" spans="1:10">
      <c r="A1551" s="38"/>
      <c r="B1551" s="11"/>
      <c r="C1551" s="12"/>
      <c r="D1551" s="11"/>
      <c r="E1551" s="11"/>
      <c r="F1551" s="40"/>
      <c r="J1551" s="23"/>
    </row>
    <row r="1552" spans="1:10">
      <c r="A1552" s="38"/>
      <c r="B1552" s="11"/>
      <c r="C1552" s="12"/>
      <c r="D1552" s="11"/>
      <c r="E1552" s="11"/>
      <c r="F1552" s="40"/>
      <c r="J1552" s="23"/>
    </row>
    <row r="1553" spans="1:10">
      <c r="A1553" s="41"/>
      <c r="B1553" s="42"/>
      <c r="C1553" s="43"/>
      <c r="D1553" s="42"/>
      <c r="E1553" s="42"/>
      <c r="F1553" s="39"/>
      <c r="J1553" s="23"/>
    </row>
    <row r="1554" spans="1:10">
      <c r="A1554" s="41"/>
      <c r="B1554" s="42"/>
      <c r="C1554" s="43"/>
      <c r="D1554" s="42"/>
      <c r="E1554" s="42"/>
      <c r="F1554" s="39"/>
    </row>
    <row r="1555" spans="1:10">
      <c r="A1555" s="41"/>
      <c r="B1555" s="42"/>
      <c r="C1555" s="43"/>
      <c r="D1555" s="42"/>
      <c r="E1555" s="42"/>
      <c r="F1555" s="39"/>
    </row>
    <row r="1556" spans="1:10">
      <c r="A1556" s="41"/>
      <c r="B1556" s="42"/>
      <c r="C1556" s="43"/>
      <c r="D1556" s="42"/>
      <c r="E1556" s="42"/>
      <c r="F1556" s="39"/>
    </row>
    <row r="1557" spans="1:10">
      <c r="A1557" s="41"/>
      <c r="B1557" s="42"/>
      <c r="C1557" s="43"/>
      <c r="D1557" s="42"/>
      <c r="E1557" s="42"/>
      <c r="F1557" s="39"/>
    </row>
    <row r="1558" spans="1:10">
      <c r="A1558" s="41"/>
      <c r="B1558" s="42"/>
      <c r="C1558" s="43"/>
      <c r="D1558" s="42"/>
      <c r="E1558" s="42"/>
      <c r="F1558" s="39"/>
    </row>
    <row r="1559" spans="1:10">
      <c r="A1559" s="41"/>
      <c r="B1559" s="42"/>
      <c r="C1559" s="43"/>
      <c r="D1559" s="42"/>
      <c r="E1559" s="42"/>
      <c r="F1559" s="39"/>
    </row>
    <row r="1560" spans="1:10">
      <c r="A1560" s="41"/>
      <c r="B1560" s="42"/>
      <c r="C1560" s="43"/>
      <c r="D1560" s="42"/>
      <c r="E1560" s="42"/>
      <c r="F1560" s="39"/>
    </row>
    <row r="1561" spans="1:10">
      <c r="A1561" s="41"/>
      <c r="B1561" s="42"/>
      <c r="C1561" s="43"/>
      <c r="D1561" s="42"/>
      <c r="E1561" s="42"/>
      <c r="F1561" s="39"/>
    </row>
    <row r="1562" spans="1:10">
      <c r="A1562" s="41"/>
      <c r="B1562" s="42"/>
      <c r="C1562" s="43"/>
      <c r="D1562" s="42"/>
      <c r="E1562" s="42"/>
      <c r="F1562" s="39"/>
    </row>
    <row r="1563" spans="1:10">
      <c r="A1563" s="41"/>
      <c r="B1563" s="42"/>
      <c r="C1563" s="43"/>
      <c r="D1563" s="42"/>
      <c r="E1563" s="42"/>
      <c r="F1563" s="39"/>
    </row>
    <row r="1564" spans="1:10">
      <c r="A1564" s="41"/>
      <c r="B1564" s="42"/>
      <c r="C1564" s="43"/>
      <c r="D1564" s="42"/>
      <c r="E1564" s="42"/>
      <c r="F1564" s="39"/>
    </row>
    <row r="1565" spans="1:10">
      <c r="A1565" s="41"/>
      <c r="B1565" s="42"/>
      <c r="C1565" s="43"/>
      <c r="D1565" s="42"/>
      <c r="E1565" s="42"/>
      <c r="F1565" s="39"/>
    </row>
    <row r="1566" spans="1:10">
      <c r="A1566" s="41"/>
      <c r="B1566" s="42"/>
      <c r="C1566" s="43"/>
      <c r="D1566" s="42"/>
      <c r="E1566" s="42"/>
      <c r="F1566" s="39"/>
    </row>
    <row r="1567" spans="1:10">
      <c r="A1567" s="41"/>
      <c r="B1567" s="42"/>
      <c r="C1567" s="43"/>
      <c r="D1567" s="42"/>
      <c r="E1567" s="42"/>
      <c r="F1567" s="39"/>
    </row>
    <row r="1568" spans="1:10">
      <c r="A1568" s="41"/>
      <c r="B1568" s="42"/>
      <c r="C1568" s="43"/>
      <c r="D1568" s="42"/>
      <c r="E1568" s="42"/>
      <c r="F1568" s="39"/>
    </row>
    <row r="1569" spans="1:6">
      <c r="A1569" s="41"/>
      <c r="B1569" s="42"/>
      <c r="C1569" s="43"/>
      <c r="D1569" s="42"/>
      <c r="E1569" s="42"/>
      <c r="F1569" s="39"/>
    </row>
    <row r="1570" spans="1:6">
      <c r="A1570" s="41"/>
      <c r="B1570" s="42"/>
      <c r="C1570" s="43"/>
      <c r="D1570" s="42"/>
      <c r="E1570" s="42"/>
      <c r="F1570" s="39"/>
    </row>
    <row r="1571" spans="1:6">
      <c r="A1571" s="41"/>
      <c r="B1571" s="42"/>
      <c r="C1571" s="43"/>
      <c r="D1571" s="42"/>
      <c r="E1571" s="42"/>
      <c r="F1571" s="39"/>
    </row>
    <row r="1572" spans="1:6">
      <c r="A1572" s="41"/>
      <c r="B1572" s="42"/>
      <c r="C1572" s="43"/>
      <c r="D1572" s="42"/>
      <c r="E1572" s="42"/>
      <c r="F1572" s="39"/>
    </row>
    <row r="1573" spans="1:6">
      <c r="A1573" s="41"/>
      <c r="B1573" s="42"/>
      <c r="C1573" s="43"/>
      <c r="D1573" s="42"/>
      <c r="E1573" s="42"/>
      <c r="F1573" s="39"/>
    </row>
    <row r="1574" spans="1:6">
      <c r="A1574" s="41"/>
      <c r="B1574" s="42"/>
      <c r="C1574" s="43"/>
      <c r="D1574" s="42"/>
      <c r="E1574" s="42"/>
      <c r="F1574" s="39"/>
    </row>
    <row r="1575" spans="1:6">
      <c r="A1575" s="41"/>
      <c r="B1575" s="42"/>
      <c r="C1575" s="43"/>
      <c r="D1575" s="42"/>
      <c r="E1575" s="42"/>
      <c r="F1575" s="39"/>
    </row>
    <row r="1576" spans="1:6">
      <c r="A1576" s="41"/>
      <c r="B1576" s="42"/>
      <c r="C1576" s="43"/>
      <c r="D1576" s="42"/>
      <c r="E1576" s="42"/>
      <c r="F1576" s="39"/>
    </row>
    <row r="1577" spans="1:6">
      <c r="A1577" s="41"/>
      <c r="B1577" s="42"/>
      <c r="C1577" s="43"/>
      <c r="D1577" s="42"/>
      <c r="E1577" s="42"/>
      <c r="F1577" s="39"/>
    </row>
    <row r="1578" spans="1:6">
      <c r="A1578" s="41"/>
      <c r="B1578" s="42"/>
      <c r="C1578" s="43"/>
      <c r="D1578" s="42"/>
      <c r="E1578" s="42"/>
      <c r="F1578" s="39"/>
    </row>
    <row r="1579" spans="1:6">
      <c r="A1579" s="41"/>
      <c r="B1579" s="42"/>
      <c r="C1579" s="43"/>
      <c r="D1579" s="42"/>
      <c r="E1579" s="42"/>
      <c r="F1579" s="39"/>
    </row>
    <row r="1580" spans="1:6">
      <c r="A1580" s="41"/>
      <c r="B1580" s="42"/>
      <c r="C1580" s="43"/>
      <c r="D1580" s="42"/>
      <c r="E1580" s="42"/>
      <c r="F1580" s="39"/>
    </row>
    <row r="1581" spans="1:6">
      <c r="A1581" s="41"/>
      <c r="B1581" s="42"/>
      <c r="C1581" s="43"/>
      <c r="D1581" s="42"/>
      <c r="E1581" s="42"/>
      <c r="F1581" s="39"/>
    </row>
    <row r="1582" spans="1:6">
      <c r="A1582" s="41"/>
      <c r="B1582" s="42"/>
      <c r="C1582" s="43"/>
      <c r="D1582" s="42"/>
      <c r="E1582" s="42"/>
      <c r="F1582" s="39"/>
    </row>
    <row r="1583" spans="1:6">
      <c r="A1583" s="41"/>
      <c r="B1583" s="42"/>
      <c r="C1583" s="43"/>
      <c r="D1583" s="42"/>
      <c r="E1583" s="42"/>
      <c r="F1583" s="39"/>
    </row>
    <row r="1584" spans="1:6">
      <c r="A1584" s="41"/>
      <c r="B1584" s="42"/>
      <c r="C1584" s="43"/>
      <c r="D1584" s="42"/>
      <c r="E1584" s="42"/>
      <c r="F1584" s="39"/>
    </row>
    <row r="1585" spans="1:6">
      <c r="A1585" s="41"/>
      <c r="B1585" s="42"/>
      <c r="C1585" s="43"/>
      <c r="D1585" s="42"/>
      <c r="E1585" s="42"/>
      <c r="F1585" s="39"/>
    </row>
    <row r="1586" spans="1:6">
      <c r="A1586" s="41"/>
      <c r="B1586" s="42"/>
      <c r="C1586" s="43"/>
      <c r="D1586" s="42"/>
      <c r="E1586" s="42"/>
      <c r="F1586" s="39"/>
    </row>
    <row r="1587" spans="1:6">
      <c r="A1587" s="41"/>
      <c r="B1587" s="42"/>
      <c r="C1587" s="43"/>
      <c r="D1587" s="42"/>
      <c r="E1587" s="42"/>
      <c r="F1587" s="39"/>
    </row>
    <row r="1588" spans="1:6">
      <c r="A1588" s="41"/>
      <c r="B1588" s="42"/>
      <c r="C1588" s="43"/>
      <c r="D1588" s="42"/>
      <c r="E1588" s="42"/>
      <c r="F1588" s="39"/>
    </row>
    <row r="1589" spans="1:6">
      <c r="A1589" s="41"/>
      <c r="B1589" s="42"/>
      <c r="C1589" s="43"/>
      <c r="D1589" s="42"/>
      <c r="E1589" s="42"/>
      <c r="F1589" s="39"/>
    </row>
    <row r="1590" spans="1:6">
      <c r="A1590" s="41"/>
      <c r="B1590" s="42"/>
      <c r="C1590" s="43"/>
      <c r="D1590" s="42"/>
      <c r="E1590" s="42"/>
      <c r="F1590" s="39"/>
    </row>
    <row r="1591" spans="1:6">
      <c r="A1591" s="41"/>
      <c r="B1591" s="42"/>
      <c r="C1591" s="43"/>
      <c r="D1591" s="42"/>
      <c r="E1591" s="42"/>
      <c r="F1591" s="39"/>
    </row>
    <row r="1592" spans="1:6">
      <c r="A1592" s="41"/>
      <c r="B1592" s="42"/>
      <c r="C1592" s="43"/>
      <c r="D1592" s="42"/>
      <c r="E1592" s="42"/>
      <c r="F1592" s="39"/>
    </row>
    <row r="1593" spans="1:6">
      <c r="A1593" s="41"/>
      <c r="B1593" s="42"/>
      <c r="C1593" s="43"/>
      <c r="D1593" s="42"/>
      <c r="E1593" s="42"/>
      <c r="F1593" s="39"/>
    </row>
    <row r="1594" spans="1:6">
      <c r="A1594" s="41"/>
      <c r="B1594" s="42"/>
      <c r="C1594" s="43"/>
      <c r="D1594" s="42"/>
      <c r="E1594" s="42"/>
      <c r="F1594" s="39"/>
    </row>
    <row r="1595" spans="1:6">
      <c r="A1595" s="41"/>
      <c r="B1595" s="42"/>
      <c r="C1595" s="43"/>
      <c r="D1595" s="42"/>
      <c r="E1595" s="42"/>
      <c r="F1595" s="39"/>
    </row>
    <row r="1596" spans="1:6">
      <c r="A1596" s="41"/>
      <c r="B1596" s="42"/>
      <c r="C1596" s="43"/>
      <c r="D1596" s="42"/>
      <c r="E1596" s="42"/>
      <c r="F1596" s="39"/>
    </row>
    <row r="1597" spans="1:6">
      <c r="A1597" s="41"/>
      <c r="B1597" s="42"/>
      <c r="C1597" s="43"/>
      <c r="D1597" s="42"/>
      <c r="E1597" s="42"/>
      <c r="F1597" s="39"/>
    </row>
    <row r="1598" spans="1:6">
      <c r="A1598" s="41"/>
      <c r="B1598" s="42"/>
      <c r="C1598" s="43"/>
      <c r="D1598" s="42"/>
      <c r="E1598" s="42"/>
      <c r="F1598" s="39"/>
    </row>
    <row r="1599" spans="1:6">
      <c r="A1599" s="41"/>
      <c r="B1599" s="42"/>
      <c r="C1599" s="43"/>
      <c r="D1599" s="42"/>
      <c r="E1599" s="42"/>
      <c r="F1599" s="39"/>
    </row>
    <row r="1600" spans="1:6">
      <c r="A1600" s="41"/>
      <c r="B1600" s="42"/>
      <c r="C1600" s="43"/>
      <c r="D1600" s="42"/>
      <c r="E1600" s="42"/>
      <c r="F1600" s="39"/>
    </row>
    <row r="1601" spans="1:6">
      <c r="A1601" s="41"/>
      <c r="B1601" s="42"/>
      <c r="C1601" s="43"/>
      <c r="D1601" s="42"/>
      <c r="E1601" s="42"/>
      <c r="F1601" s="39"/>
    </row>
    <row r="1602" spans="1:6">
      <c r="A1602" s="41"/>
      <c r="B1602" s="42"/>
      <c r="C1602" s="43"/>
      <c r="D1602" s="42"/>
      <c r="E1602" s="42"/>
      <c r="F1602" s="39"/>
    </row>
    <row r="1603" spans="1:6">
      <c r="A1603" s="41"/>
      <c r="B1603" s="42"/>
      <c r="C1603" s="43"/>
      <c r="D1603" s="42"/>
      <c r="E1603" s="42"/>
      <c r="F1603" s="39"/>
    </row>
    <row r="1604" spans="1:6">
      <c r="A1604" s="41"/>
      <c r="B1604" s="42"/>
      <c r="C1604" s="43"/>
      <c r="D1604" s="42"/>
      <c r="E1604" s="42"/>
      <c r="F1604" s="39"/>
    </row>
    <row r="1605" spans="1:6">
      <c r="A1605" s="41"/>
      <c r="B1605" s="42"/>
      <c r="C1605" s="43"/>
      <c r="D1605" s="42"/>
      <c r="E1605" s="42"/>
      <c r="F1605" s="39"/>
    </row>
    <row r="1606" spans="1:6">
      <c r="A1606" s="41"/>
      <c r="B1606" s="42"/>
      <c r="C1606" s="43"/>
      <c r="D1606" s="42"/>
      <c r="E1606" s="42"/>
      <c r="F1606" s="39"/>
    </row>
    <row r="1607" spans="1:6">
      <c r="A1607" s="41"/>
      <c r="B1607" s="42"/>
      <c r="C1607" s="43"/>
      <c r="D1607" s="42"/>
      <c r="E1607" s="42"/>
      <c r="F1607" s="39"/>
    </row>
    <row r="1608" spans="1:6">
      <c r="A1608" s="41"/>
      <c r="B1608" s="42"/>
      <c r="C1608" s="43"/>
      <c r="D1608" s="42"/>
      <c r="E1608" s="42"/>
      <c r="F1608" s="39"/>
    </row>
    <row r="1609" spans="1:6">
      <c r="A1609" s="41"/>
      <c r="B1609" s="42"/>
      <c r="C1609" s="43"/>
      <c r="D1609" s="42"/>
      <c r="E1609" s="42"/>
      <c r="F1609" s="39"/>
    </row>
    <row r="1610" spans="1:6">
      <c r="A1610" s="41"/>
      <c r="B1610" s="42"/>
      <c r="C1610" s="43"/>
      <c r="D1610" s="42"/>
      <c r="E1610" s="42"/>
      <c r="F1610" s="39"/>
    </row>
    <row r="1611" spans="1:6">
      <c r="A1611" s="41"/>
      <c r="B1611" s="42"/>
      <c r="C1611" s="43"/>
      <c r="D1611" s="42"/>
      <c r="E1611" s="42"/>
      <c r="F1611" s="39"/>
    </row>
    <row r="1612" spans="1:6">
      <c r="A1612" s="41"/>
      <c r="B1612" s="42"/>
      <c r="C1612" s="43"/>
      <c r="D1612" s="42"/>
      <c r="E1612" s="42"/>
      <c r="F1612" s="39"/>
    </row>
    <row r="1613" spans="1:6">
      <c r="A1613" s="41"/>
      <c r="B1613" s="42"/>
      <c r="C1613" s="43"/>
      <c r="D1613" s="42"/>
      <c r="E1613" s="42"/>
      <c r="F1613" s="39"/>
    </row>
    <row r="1614" spans="1:6">
      <c r="A1614" s="41"/>
      <c r="B1614" s="42"/>
      <c r="C1614" s="43"/>
      <c r="D1614" s="42"/>
      <c r="E1614" s="42"/>
      <c r="F1614" s="39"/>
    </row>
    <row r="1615" spans="1:6">
      <c r="A1615" s="41"/>
      <c r="B1615" s="42"/>
      <c r="C1615" s="43"/>
      <c r="D1615" s="42"/>
      <c r="E1615" s="42"/>
      <c r="F1615" s="39"/>
    </row>
    <row r="1616" spans="1:6">
      <c r="A1616" s="41"/>
      <c r="B1616" s="42"/>
      <c r="C1616" s="43"/>
      <c r="D1616" s="42"/>
      <c r="E1616" s="42"/>
      <c r="F1616" s="39"/>
    </row>
    <row r="1617" spans="1:6">
      <c r="A1617" s="41"/>
      <c r="B1617" s="42"/>
      <c r="C1617" s="43"/>
      <c r="D1617" s="42"/>
      <c r="E1617" s="42"/>
      <c r="F1617" s="39"/>
    </row>
    <row r="1618" spans="1:6">
      <c r="A1618" s="41"/>
      <c r="B1618" s="42"/>
      <c r="C1618" s="43"/>
      <c r="D1618" s="42"/>
      <c r="E1618" s="42"/>
      <c r="F1618" s="39"/>
    </row>
    <row r="1619" spans="1:6">
      <c r="A1619" s="41"/>
      <c r="B1619" s="42"/>
      <c r="C1619" s="43"/>
      <c r="D1619" s="42"/>
      <c r="E1619" s="42"/>
      <c r="F1619" s="39"/>
    </row>
    <row r="1620" spans="1:6">
      <c r="A1620" s="41"/>
      <c r="B1620" s="42"/>
      <c r="C1620" s="43"/>
      <c r="D1620" s="42"/>
      <c r="E1620" s="42"/>
      <c r="F1620" s="39"/>
    </row>
    <row r="1621" spans="1:6">
      <c r="A1621" s="41"/>
      <c r="B1621" s="42"/>
      <c r="C1621" s="43"/>
      <c r="D1621" s="42"/>
      <c r="E1621" s="42"/>
      <c r="F1621" s="39"/>
    </row>
    <row r="1622" spans="1:6">
      <c r="A1622" s="41"/>
      <c r="B1622" s="42"/>
      <c r="C1622" s="43"/>
      <c r="D1622" s="42"/>
      <c r="E1622" s="42"/>
      <c r="F1622" s="39"/>
    </row>
    <row r="1623" spans="1:6">
      <c r="A1623" s="41"/>
      <c r="B1623" s="42"/>
      <c r="C1623" s="43"/>
      <c r="D1623" s="42"/>
      <c r="E1623" s="42"/>
      <c r="F1623" s="39"/>
    </row>
    <row r="1624" spans="1:6">
      <c r="A1624" s="41"/>
      <c r="B1624" s="42"/>
      <c r="C1624" s="43"/>
      <c r="D1624" s="42"/>
      <c r="E1624" s="42"/>
      <c r="F1624" s="39"/>
    </row>
    <row r="1625" spans="1:6">
      <c r="A1625" s="41"/>
      <c r="B1625" s="42"/>
      <c r="C1625" s="43"/>
      <c r="D1625" s="42"/>
      <c r="E1625" s="42"/>
      <c r="F1625" s="39"/>
    </row>
    <row r="1626" spans="1:6">
      <c r="A1626" s="41"/>
      <c r="B1626" s="42"/>
      <c r="C1626" s="43"/>
      <c r="D1626" s="42"/>
      <c r="E1626" s="42"/>
      <c r="F1626" s="39"/>
    </row>
    <row r="1627" spans="1:6">
      <c r="A1627" s="41"/>
      <c r="B1627" s="42"/>
      <c r="C1627" s="43"/>
      <c r="D1627" s="42"/>
      <c r="E1627" s="42"/>
      <c r="F1627" s="39"/>
    </row>
    <row r="1628" spans="1:6">
      <c r="A1628" s="41"/>
      <c r="B1628" s="42"/>
      <c r="C1628" s="43"/>
      <c r="D1628" s="42"/>
      <c r="E1628" s="42"/>
      <c r="F1628" s="39"/>
    </row>
    <row r="1629" spans="1:6">
      <c r="A1629" s="41"/>
      <c r="B1629" s="42"/>
      <c r="C1629" s="43"/>
      <c r="D1629" s="42"/>
      <c r="E1629" s="42"/>
      <c r="F1629" s="39"/>
    </row>
    <row r="1630" spans="1:6">
      <c r="A1630" s="41"/>
      <c r="B1630" s="42"/>
      <c r="C1630" s="43"/>
      <c r="D1630" s="42"/>
      <c r="E1630" s="42"/>
      <c r="F1630" s="39"/>
    </row>
    <row r="1631" spans="1:6">
      <c r="A1631" s="41"/>
      <c r="B1631" s="42"/>
      <c r="C1631" s="43"/>
      <c r="D1631" s="42"/>
      <c r="E1631" s="42"/>
      <c r="F1631" s="39"/>
    </row>
    <row r="1632" spans="1:6">
      <c r="A1632" s="41"/>
      <c r="B1632" s="42"/>
      <c r="C1632" s="43"/>
      <c r="D1632" s="42"/>
      <c r="E1632" s="42"/>
      <c r="F1632" s="39"/>
    </row>
    <row r="1633" spans="1:6">
      <c r="A1633" s="41"/>
      <c r="B1633" s="42"/>
      <c r="C1633" s="43"/>
      <c r="D1633" s="42"/>
      <c r="E1633" s="42"/>
      <c r="F1633" s="39"/>
    </row>
    <row r="1634" spans="1:6">
      <c r="A1634" s="41"/>
      <c r="B1634" s="42"/>
      <c r="C1634" s="43"/>
      <c r="D1634" s="42"/>
      <c r="E1634" s="42"/>
      <c r="F1634" s="39"/>
    </row>
    <row r="1635" spans="1:6">
      <c r="A1635" s="41"/>
      <c r="B1635" s="42"/>
      <c r="C1635" s="43"/>
      <c r="D1635" s="42"/>
      <c r="E1635" s="42"/>
      <c r="F1635" s="39"/>
    </row>
    <row r="1636" spans="1:6">
      <c r="A1636" s="41"/>
      <c r="B1636" s="42"/>
      <c r="C1636" s="43"/>
      <c r="D1636" s="42"/>
      <c r="E1636" s="42"/>
      <c r="F1636" s="39"/>
    </row>
    <row r="1637" spans="1:6">
      <c r="A1637" s="41"/>
      <c r="B1637" s="42"/>
      <c r="C1637" s="43"/>
      <c r="D1637" s="42"/>
      <c r="E1637" s="42"/>
      <c r="F1637" s="39"/>
    </row>
    <row r="1638" spans="1:6">
      <c r="A1638" s="41"/>
      <c r="B1638" s="42"/>
      <c r="C1638" s="43"/>
      <c r="D1638" s="42"/>
      <c r="E1638" s="42"/>
      <c r="F1638" s="39"/>
    </row>
    <row r="1639" spans="1:6">
      <c r="A1639" s="41"/>
      <c r="B1639" s="42"/>
      <c r="C1639" s="43"/>
      <c r="D1639" s="42"/>
      <c r="E1639" s="42"/>
      <c r="F1639" s="39"/>
    </row>
    <row r="1640" spans="1:6">
      <c r="A1640" s="41"/>
      <c r="B1640" s="42"/>
      <c r="C1640" s="43"/>
      <c r="D1640" s="42"/>
      <c r="E1640" s="42"/>
      <c r="F1640" s="39"/>
    </row>
    <row r="1641" spans="1:6">
      <c r="A1641" s="41"/>
      <c r="B1641" s="42"/>
      <c r="C1641" s="43"/>
      <c r="D1641" s="42"/>
      <c r="E1641" s="42"/>
      <c r="F1641" s="39"/>
    </row>
    <row r="1642" spans="1:6">
      <c r="A1642" s="41"/>
      <c r="B1642" s="42"/>
      <c r="C1642" s="43"/>
      <c r="D1642" s="42"/>
      <c r="E1642" s="42"/>
      <c r="F1642" s="39"/>
    </row>
    <row r="1643" spans="1:6">
      <c r="A1643" s="41"/>
      <c r="B1643" s="42"/>
      <c r="C1643" s="43"/>
      <c r="D1643" s="42"/>
      <c r="E1643" s="42"/>
      <c r="F1643" s="39"/>
    </row>
    <row r="1644" spans="1:6">
      <c r="A1644" s="41"/>
      <c r="B1644" s="42"/>
      <c r="C1644" s="43"/>
      <c r="D1644" s="42"/>
      <c r="E1644" s="42"/>
      <c r="F1644" s="39"/>
    </row>
    <row r="1645" spans="1:6">
      <c r="A1645" s="41"/>
      <c r="B1645" s="42"/>
      <c r="C1645" s="43"/>
      <c r="D1645" s="42"/>
      <c r="E1645" s="42"/>
      <c r="F1645" s="39"/>
    </row>
    <row r="1646" spans="1:6">
      <c r="A1646" s="41"/>
      <c r="B1646" s="42"/>
      <c r="C1646" s="43"/>
      <c r="D1646" s="42"/>
      <c r="E1646" s="42"/>
      <c r="F1646" s="39"/>
    </row>
    <row r="1647" spans="1:6">
      <c r="A1647" s="41"/>
      <c r="B1647" s="42"/>
      <c r="C1647" s="43"/>
      <c r="D1647" s="42"/>
      <c r="E1647" s="42"/>
      <c r="F1647" s="39"/>
    </row>
    <row r="1648" spans="1:6">
      <c r="A1648" s="41"/>
      <c r="B1648" s="42"/>
      <c r="C1648" s="43"/>
      <c r="D1648" s="42"/>
      <c r="E1648" s="42"/>
      <c r="F1648" s="39"/>
    </row>
    <row r="1649" spans="1:6">
      <c r="A1649" s="41"/>
      <c r="B1649" s="42"/>
      <c r="C1649" s="43"/>
      <c r="D1649" s="42"/>
      <c r="E1649" s="42"/>
      <c r="F1649" s="39"/>
    </row>
    <row r="1650" spans="1:6">
      <c r="A1650" s="41"/>
      <c r="B1650" s="42"/>
      <c r="C1650" s="43"/>
      <c r="D1650" s="42"/>
      <c r="E1650" s="42"/>
      <c r="F1650" s="39"/>
    </row>
    <row r="1651" spans="1:6">
      <c r="A1651" s="41"/>
      <c r="B1651" s="42"/>
      <c r="C1651" s="43"/>
      <c r="D1651" s="42"/>
      <c r="E1651" s="42"/>
      <c r="F1651" s="39"/>
    </row>
    <row r="1652" spans="1:6">
      <c r="A1652" s="41"/>
      <c r="B1652" s="42"/>
      <c r="C1652" s="43"/>
      <c r="D1652" s="42"/>
      <c r="E1652" s="42"/>
      <c r="F1652" s="39"/>
    </row>
    <row r="1653" spans="1:6">
      <c r="A1653" s="41"/>
      <c r="B1653" s="42"/>
      <c r="C1653" s="43"/>
      <c r="D1653" s="42"/>
      <c r="E1653" s="42"/>
      <c r="F1653" s="39"/>
    </row>
    <row r="1654" spans="1:6">
      <c r="A1654" s="41"/>
      <c r="B1654" s="42"/>
      <c r="C1654" s="43"/>
      <c r="D1654" s="42"/>
      <c r="E1654" s="42"/>
      <c r="F1654" s="39"/>
    </row>
    <row r="1655" spans="1:6">
      <c r="A1655" s="41"/>
      <c r="B1655" s="42"/>
      <c r="C1655" s="43"/>
      <c r="D1655" s="42"/>
      <c r="E1655" s="42"/>
      <c r="F1655" s="39"/>
    </row>
    <row r="1656" spans="1:6">
      <c r="A1656" s="41"/>
      <c r="B1656" s="42"/>
      <c r="C1656" s="43"/>
      <c r="D1656" s="42"/>
      <c r="E1656" s="42"/>
      <c r="F1656" s="39"/>
    </row>
    <row r="1657" spans="1:6">
      <c r="A1657" s="41"/>
      <c r="B1657" s="42"/>
      <c r="C1657" s="43"/>
      <c r="D1657" s="42"/>
      <c r="E1657" s="42"/>
      <c r="F1657" s="39"/>
    </row>
    <row r="1658" spans="1:6">
      <c r="A1658" s="41"/>
      <c r="B1658" s="42"/>
      <c r="C1658" s="43"/>
      <c r="D1658" s="42"/>
      <c r="E1658" s="42"/>
      <c r="F1658" s="39"/>
    </row>
    <row r="1659" spans="1:6">
      <c r="A1659" s="41"/>
      <c r="B1659" s="42"/>
      <c r="C1659" s="43"/>
      <c r="D1659" s="42"/>
      <c r="E1659" s="42"/>
      <c r="F1659" s="39"/>
    </row>
    <row r="1660" spans="1:6">
      <c r="A1660" s="41"/>
      <c r="B1660" s="42"/>
      <c r="C1660" s="43"/>
      <c r="D1660" s="42"/>
      <c r="E1660" s="42"/>
      <c r="F1660" s="39"/>
    </row>
    <row r="1661" spans="1:6">
      <c r="A1661" s="41"/>
      <c r="B1661" s="42"/>
      <c r="C1661" s="43"/>
      <c r="D1661" s="42"/>
      <c r="E1661" s="42"/>
      <c r="F1661" s="39"/>
    </row>
    <row r="1662" spans="1:6">
      <c r="A1662" s="41"/>
      <c r="B1662" s="42"/>
      <c r="C1662" s="43"/>
      <c r="D1662" s="42"/>
      <c r="E1662" s="42"/>
      <c r="F1662" s="39"/>
    </row>
    <row r="1663" spans="1:6">
      <c r="A1663" s="41"/>
      <c r="B1663" s="42"/>
      <c r="C1663" s="43"/>
      <c r="D1663" s="42"/>
      <c r="E1663" s="42"/>
      <c r="F1663" s="39"/>
    </row>
    <row r="1664" spans="1:6">
      <c r="A1664" s="41"/>
      <c r="B1664" s="42"/>
      <c r="C1664" s="43"/>
      <c r="D1664" s="42"/>
      <c r="E1664" s="42"/>
      <c r="F1664" s="39"/>
    </row>
    <row r="1665" spans="1:6">
      <c r="A1665" s="41"/>
      <c r="B1665" s="42"/>
      <c r="C1665" s="43"/>
      <c r="D1665" s="42"/>
      <c r="E1665" s="42"/>
      <c r="F1665" s="39"/>
    </row>
    <row r="1666" spans="1:6">
      <c r="A1666" s="41"/>
      <c r="B1666" s="42"/>
      <c r="C1666" s="43"/>
      <c r="D1666" s="42"/>
      <c r="E1666" s="42"/>
      <c r="F1666" s="39"/>
    </row>
    <row r="1667" spans="1:6">
      <c r="A1667" s="41"/>
      <c r="B1667" s="42"/>
      <c r="C1667" s="43"/>
      <c r="D1667" s="42"/>
      <c r="E1667" s="42"/>
      <c r="F1667" s="39"/>
    </row>
    <row r="1668" spans="1:6">
      <c r="A1668" s="41"/>
      <c r="B1668" s="42"/>
      <c r="C1668" s="43"/>
      <c r="D1668" s="42"/>
      <c r="E1668" s="42"/>
      <c r="F1668" s="39"/>
    </row>
    <row r="1669" spans="1:6">
      <c r="A1669" s="41"/>
      <c r="B1669" s="42"/>
      <c r="C1669" s="43"/>
      <c r="D1669" s="42"/>
      <c r="E1669" s="42"/>
      <c r="F1669" s="39"/>
    </row>
    <row r="1670" spans="1:6">
      <c r="A1670" s="41"/>
      <c r="B1670" s="42"/>
      <c r="C1670" s="43"/>
      <c r="D1670" s="42"/>
      <c r="E1670" s="42"/>
      <c r="F1670" s="39"/>
    </row>
    <row r="1671" spans="1:6">
      <c r="A1671" s="41"/>
      <c r="B1671" s="42"/>
      <c r="C1671" s="43"/>
      <c r="D1671" s="42"/>
      <c r="E1671" s="42"/>
      <c r="F1671" s="39"/>
    </row>
    <row r="1672" spans="1:6">
      <c r="A1672" s="41"/>
      <c r="B1672" s="42"/>
      <c r="C1672" s="43"/>
      <c r="D1672" s="42"/>
      <c r="E1672" s="42"/>
      <c r="F1672" s="39"/>
    </row>
    <row r="1673" spans="1:6">
      <c r="A1673" s="41"/>
      <c r="B1673" s="42"/>
      <c r="C1673" s="43"/>
      <c r="D1673" s="42"/>
      <c r="E1673" s="42"/>
      <c r="F1673" s="39"/>
    </row>
    <row r="1674" spans="1:6">
      <c r="A1674" s="41"/>
      <c r="B1674" s="42"/>
      <c r="C1674" s="43"/>
      <c r="D1674" s="42"/>
      <c r="E1674" s="42"/>
      <c r="F1674" s="39"/>
    </row>
    <row r="1675" spans="1:6">
      <c r="A1675" s="41"/>
      <c r="B1675" s="42"/>
      <c r="C1675" s="43"/>
      <c r="D1675" s="42"/>
      <c r="E1675" s="42"/>
      <c r="F1675" s="39"/>
    </row>
    <row r="1676" spans="1:6">
      <c r="A1676" s="41"/>
      <c r="B1676" s="42"/>
      <c r="C1676" s="43"/>
      <c r="D1676" s="42"/>
      <c r="E1676" s="42"/>
      <c r="F1676" s="39"/>
    </row>
    <row r="1677" spans="1:6">
      <c r="A1677" s="41"/>
      <c r="B1677" s="42"/>
      <c r="C1677" s="43"/>
      <c r="D1677" s="42"/>
      <c r="E1677" s="42"/>
      <c r="F1677" s="39"/>
    </row>
    <row r="1678" spans="1:6">
      <c r="A1678" s="41"/>
      <c r="B1678" s="42"/>
      <c r="C1678" s="43"/>
      <c r="D1678" s="42"/>
      <c r="E1678" s="42"/>
      <c r="F1678" s="39"/>
    </row>
    <row r="1679" spans="1:6">
      <c r="A1679" s="41"/>
      <c r="B1679" s="42"/>
      <c r="C1679" s="43"/>
      <c r="D1679" s="42"/>
      <c r="E1679" s="42"/>
      <c r="F1679" s="39"/>
    </row>
    <row r="1680" spans="1:6">
      <c r="A1680" s="41"/>
      <c r="B1680" s="42"/>
      <c r="C1680" s="43"/>
      <c r="D1680" s="42"/>
      <c r="E1680" s="42"/>
      <c r="F1680" s="39"/>
    </row>
    <row r="1681" spans="1:6">
      <c r="A1681" s="41"/>
      <c r="B1681" s="42"/>
      <c r="C1681" s="43"/>
      <c r="D1681" s="42"/>
      <c r="E1681" s="42"/>
      <c r="F1681" s="39"/>
    </row>
    <row r="1682" spans="1:6">
      <c r="A1682" s="41"/>
      <c r="B1682" s="42"/>
      <c r="C1682" s="43"/>
      <c r="D1682" s="42"/>
      <c r="E1682" s="42"/>
      <c r="F1682" s="39"/>
    </row>
    <row r="1683" spans="1:6">
      <c r="A1683" s="41"/>
      <c r="B1683" s="42"/>
      <c r="C1683" s="43"/>
      <c r="D1683" s="42"/>
      <c r="E1683" s="42"/>
      <c r="F1683" s="39"/>
    </row>
    <row r="1684" spans="1:6">
      <c r="A1684" s="41"/>
      <c r="B1684" s="42"/>
      <c r="C1684" s="43"/>
      <c r="D1684" s="42"/>
      <c r="E1684" s="42"/>
      <c r="F1684" s="39"/>
    </row>
    <row r="1685" spans="1:6">
      <c r="A1685" s="41"/>
      <c r="B1685" s="42"/>
      <c r="C1685" s="43"/>
      <c r="D1685" s="42"/>
      <c r="E1685" s="42"/>
      <c r="F1685" s="39"/>
    </row>
    <row r="1686" spans="1:6">
      <c r="A1686" s="41"/>
      <c r="B1686" s="42"/>
      <c r="C1686" s="43"/>
      <c r="D1686" s="42"/>
      <c r="E1686" s="42"/>
      <c r="F1686" s="39"/>
    </row>
    <row r="1687" spans="1:6">
      <c r="A1687" s="41"/>
      <c r="B1687" s="42"/>
      <c r="C1687" s="43"/>
      <c r="D1687" s="42"/>
      <c r="E1687" s="42"/>
      <c r="F1687" s="39"/>
    </row>
    <row r="1688" spans="1:6">
      <c r="A1688" s="41"/>
      <c r="B1688" s="42"/>
      <c r="C1688" s="43"/>
      <c r="D1688" s="42"/>
      <c r="E1688" s="42"/>
      <c r="F1688" s="39"/>
    </row>
    <row r="1689" spans="1:6">
      <c r="A1689" s="41"/>
      <c r="B1689" s="42"/>
      <c r="C1689" s="43"/>
      <c r="D1689" s="42"/>
      <c r="E1689" s="42"/>
      <c r="F1689" s="39"/>
    </row>
    <row r="1690" spans="1:6">
      <c r="A1690" s="41"/>
      <c r="B1690" s="42"/>
      <c r="C1690" s="43"/>
      <c r="D1690" s="42"/>
      <c r="E1690" s="42"/>
      <c r="F1690" s="39"/>
    </row>
    <row r="1691" spans="1:6">
      <c r="A1691" s="41"/>
      <c r="B1691" s="42"/>
      <c r="C1691" s="43"/>
      <c r="D1691" s="42"/>
      <c r="E1691" s="42"/>
      <c r="F1691" s="39"/>
    </row>
    <row r="1692" spans="1:6">
      <c r="A1692" s="41"/>
      <c r="B1692" s="42"/>
      <c r="C1692" s="43"/>
      <c r="D1692" s="42"/>
      <c r="E1692" s="42"/>
      <c r="F1692" s="39"/>
    </row>
    <row r="1693" spans="1:6">
      <c r="A1693" s="41"/>
      <c r="B1693" s="42"/>
      <c r="C1693" s="43"/>
      <c r="D1693" s="42"/>
      <c r="E1693" s="42"/>
      <c r="F1693" s="39"/>
    </row>
    <row r="1694" spans="1:6">
      <c r="A1694" s="41"/>
      <c r="B1694" s="42"/>
      <c r="C1694" s="43"/>
      <c r="D1694" s="42"/>
      <c r="E1694" s="42"/>
      <c r="F1694" s="39"/>
    </row>
    <row r="1695" spans="1:6">
      <c r="A1695" s="41"/>
      <c r="B1695" s="42"/>
      <c r="C1695" s="43"/>
      <c r="D1695" s="42"/>
      <c r="E1695" s="42"/>
      <c r="F1695" s="39"/>
    </row>
    <row r="1696" spans="1:6">
      <c r="A1696" s="41"/>
      <c r="B1696" s="42"/>
      <c r="C1696" s="43"/>
      <c r="D1696" s="42"/>
      <c r="E1696" s="42"/>
      <c r="F1696" s="39"/>
    </row>
    <row r="1697" spans="1:6">
      <c r="A1697" s="41"/>
      <c r="B1697" s="42"/>
      <c r="C1697" s="43"/>
      <c r="D1697" s="42"/>
      <c r="E1697" s="42"/>
      <c r="F1697" s="39"/>
    </row>
    <row r="1698" spans="1:6">
      <c r="A1698" s="41"/>
      <c r="B1698" s="42"/>
      <c r="C1698" s="43"/>
      <c r="D1698" s="42"/>
      <c r="E1698" s="42"/>
      <c r="F1698" s="39"/>
    </row>
    <row r="1699" spans="1:6">
      <c r="A1699" s="41"/>
      <c r="B1699" s="42"/>
      <c r="C1699" s="43"/>
      <c r="D1699" s="42"/>
      <c r="E1699" s="42"/>
      <c r="F1699" s="39"/>
    </row>
    <row r="1700" spans="1:6">
      <c r="A1700" s="41"/>
      <c r="B1700" s="42"/>
      <c r="C1700" s="43"/>
      <c r="D1700" s="42"/>
      <c r="E1700" s="42"/>
      <c r="F1700" s="39"/>
    </row>
    <row r="1701" spans="1:6">
      <c r="A1701" s="41"/>
      <c r="B1701" s="42"/>
      <c r="C1701" s="43"/>
      <c r="D1701" s="42"/>
      <c r="E1701" s="42"/>
      <c r="F1701" s="39"/>
    </row>
    <row r="1702" spans="1:6">
      <c r="A1702" s="41"/>
      <c r="B1702" s="42"/>
      <c r="C1702" s="43"/>
      <c r="D1702" s="42"/>
      <c r="E1702" s="42"/>
      <c r="F1702" s="39"/>
    </row>
    <row r="1703" spans="1:6">
      <c r="A1703" s="41"/>
      <c r="B1703" s="42"/>
      <c r="C1703" s="43"/>
      <c r="D1703" s="42"/>
      <c r="E1703" s="42"/>
      <c r="F1703" s="39"/>
    </row>
    <row r="1704" spans="1:6">
      <c r="A1704" s="41"/>
      <c r="B1704" s="42"/>
      <c r="C1704" s="43"/>
      <c r="D1704" s="42"/>
      <c r="E1704" s="42"/>
      <c r="F1704" s="39"/>
    </row>
    <row r="1705" spans="1:6">
      <c r="A1705" s="41"/>
      <c r="B1705" s="42"/>
      <c r="C1705" s="43"/>
      <c r="D1705" s="42"/>
      <c r="E1705" s="42"/>
      <c r="F1705" s="39"/>
    </row>
    <row r="1706" spans="1:6">
      <c r="A1706" s="41"/>
      <c r="B1706" s="42"/>
      <c r="C1706" s="43"/>
      <c r="D1706" s="42"/>
      <c r="E1706" s="42"/>
      <c r="F1706" s="39"/>
    </row>
    <row r="1707" spans="1:6">
      <c r="A1707" s="41"/>
      <c r="B1707" s="42"/>
      <c r="C1707" s="43"/>
      <c r="D1707" s="42"/>
      <c r="E1707" s="42"/>
      <c r="F1707" s="39"/>
    </row>
    <row r="1708" spans="1:6">
      <c r="A1708" s="41"/>
      <c r="B1708" s="42"/>
      <c r="C1708" s="43"/>
      <c r="D1708" s="42"/>
      <c r="E1708" s="42"/>
      <c r="F1708" s="39"/>
    </row>
    <row r="1709" spans="1:6">
      <c r="A1709" s="41"/>
      <c r="B1709" s="42"/>
      <c r="C1709" s="43"/>
      <c r="D1709" s="42"/>
      <c r="E1709" s="42"/>
      <c r="F1709" s="39"/>
    </row>
    <row r="1710" spans="1:6">
      <c r="A1710" s="41"/>
      <c r="B1710" s="42"/>
      <c r="C1710" s="43"/>
      <c r="D1710" s="42"/>
      <c r="E1710" s="42"/>
      <c r="F1710" s="39"/>
    </row>
    <row r="1711" spans="1:6">
      <c r="A1711" s="41"/>
      <c r="B1711" s="42"/>
      <c r="C1711" s="43"/>
      <c r="D1711" s="42"/>
      <c r="E1711" s="42"/>
      <c r="F1711" s="39"/>
    </row>
    <row r="1712" spans="1:6">
      <c r="A1712" s="41"/>
      <c r="B1712" s="42"/>
      <c r="C1712" s="43"/>
      <c r="D1712" s="42"/>
      <c r="E1712" s="42"/>
      <c r="F1712" s="39"/>
    </row>
    <row r="1713" spans="1:6">
      <c r="A1713" s="41"/>
      <c r="B1713" s="42"/>
      <c r="C1713" s="43"/>
      <c r="D1713" s="42"/>
      <c r="E1713" s="42"/>
      <c r="F1713" s="39"/>
    </row>
    <row r="1714" spans="1:6">
      <c r="A1714" s="41"/>
      <c r="B1714" s="42"/>
      <c r="C1714" s="43"/>
      <c r="D1714" s="42"/>
      <c r="E1714" s="42"/>
      <c r="F1714" s="39"/>
    </row>
    <row r="1715" spans="1:6">
      <c r="A1715" s="41"/>
      <c r="B1715" s="42"/>
      <c r="C1715" s="43"/>
      <c r="D1715" s="42"/>
      <c r="E1715" s="42"/>
      <c r="F1715" s="39"/>
    </row>
    <row r="1716" spans="1:6">
      <c r="A1716" s="41"/>
      <c r="B1716" s="42"/>
      <c r="C1716" s="43"/>
      <c r="D1716" s="42"/>
      <c r="E1716" s="42"/>
      <c r="F1716" s="39"/>
    </row>
    <row r="1717" spans="1:6">
      <c r="A1717" s="41"/>
      <c r="B1717" s="42"/>
      <c r="C1717" s="43"/>
      <c r="D1717" s="42"/>
      <c r="E1717" s="42"/>
      <c r="F1717" s="39"/>
    </row>
    <row r="1718" spans="1:6">
      <c r="A1718" s="41"/>
      <c r="B1718" s="42"/>
      <c r="C1718" s="43"/>
      <c r="D1718" s="42"/>
      <c r="E1718" s="42"/>
      <c r="F1718" s="39"/>
    </row>
    <row r="1719" spans="1:6">
      <c r="A1719" s="41"/>
      <c r="B1719" s="42"/>
      <c r="C1719" s="43"/>
      <c r="D1719" s="42"/>
      <c r="E1719" s="42"/>
      <c r="F1719" s="39"/>
    </row>
    <row r="1720" spans="1:6">
      <c r="A1720" s="41"/>
      <c r="B1720" s="42"/>
      <c r="C1720" s="43"/>
      <c r="D1720" s="42"/>
      <c r="E1720" s="42"/>
      <c r="F1720" s="39"/>
    </row>
    <row r="1721" spans="1:6">
      <c r="A1721" s="41"/>
      <c r="B1721" s="42"/>
      <c r="C1721" s="43"/>
      <c r="D1721" s="42"/>
      <c r="E1721" s="42"/>
      <c r="F1721" s="39"/>
    </row>
    <row r="1722" spans="1:6">
      <c r="A1722" s="41"/>
      <c r="B1722" s="42"/>
      <c r="C1722" s="43"/>
      <c r="D1722" s="42"/>
      <c r="E1722" s="42"/>
      <c r="F1722" s="39"/>
    </row>
    <row r="1723" spans="1:6">
      <c r="A1723" s="41"/>
      <c r="B1723" s="42"/>
      <c r="C1723" s="43"/>
      <c r="D1723" s="42"/>
      <c r="E1723" s="42"/>
      <c r="F1723" s="39"/>
    </row>
    <row r="1724" spans="1:6">
      <c r="A1724" s="41"/>
      <c r="B1724" s="42"/>
      <c r="C1724" s="43"/>
      <c r="D1724" s="42"/>
      <c r="E1724" s="42"/>
      <c r="F1724" s="39"/>
    </row>
    <row r="1725" spans="1:6">
      <c r="A1725" s="41"/>
      <c r="B1725" s="42"/>
      <c r="C1725" s="43"/>
      <c r="D1725" s="42"/>
      <c r="E1725" s="42"/>
      <c r="F1725" s="39"/>
    </row>
    <row r="1726" spans="1:6">
      <c r="A1726" s="41"/>
      <c r="B1726" s="42"/>
      <c r="C1726" s="43"/>
      <c r="D1726" s="42"/>
      <c r="E1726" s="42"/>
      <c r="F1726" s="39"/>
    </row>
    <row r="1727" spans="1:6">
      <c r="A1727" s="41"/>
      <c r="B1727" s="42"/>
      <c r="C1727" s="43"/>
      <c r="D1727" s="42"/>
      <c r="E1727" s="42"/>
      <c r="F1727" s="39"/>
    </row>
    <row r="1728" spans="1:6">
      <c r="A1728" s="41"/>
      <c r="B1728" s="42"/>
      <c r="C1728" s="43"/>
      <c r="D1728" s="42"/>
      <c r="E1728" s="42"/>
      <c r="F1728" s="39"/>
    </row>
    <row r="1729" spans="1:6">
      <c r="A1729" s="41"/>
      <c r="B1729" s="42"/>
      <c r="C1729" s="43"/>
      <c r="D1729" s="42"/>
      <c r="E1729" s="42"/>
      <c r="F1729" s="39"/>
    </row>
    <row r="1730" spans="1:6">
      <c r="A1730" s="41"/>
      <c r="B1730" s="42"/>
      <c r="C1730" s="43"/>
      <c r="D1730" s="42"/>
      <c r="E1730" s="42"/>
      <c r="F1730" s="39"/>
    </row>
    <row r="1731" spans="1:6">
      <c r="A1731" s="41"/>
      <c r="B1731" s="42"/>
      <c r="C1731" s="43"/>
      <c r="D1731" s="42"/>
      <c r="E1731" s="42"/>
      <c r="F1731" s="39"/>
    </row>
    <row r="1732" spans="1:6">
      <c r="A1732" s="41"/>
      <c r="B1732" s="42"/>
      <c r="C1732" s="43"/>
      <c r="D1732" s="42"/>
      <c r="E1732" s="42"/>
      <c r="F1732" s="39"/>
    </row>
    <row r="1733" spans="1:6">
      <c r="A1733" s="41"/>
      <c r="B1733" s="42"/>
      <c r="C1733" s="43"/>
      <c r="D1733" s="42"/>
      <c r="E1733" s="42"/>
      <c r="F1733" s="39"/>
    </row>
    <row r="1734" spans="1:6">
      <c r="A1734" s="41"/>
      <c r="B1734" s="42"/>
      <c r="C1734" s="43"/>
      <c r="D1734" s="42"/>
      <c r="E1734" s="42"/>
      <c r="F1734" s="39"/>
    </row>
    <row r="1735" spans="1:6">
      <c r="A1735" s="41"/>
      <c r="B1735" s="42"/>
      <c r="C1735" s="43"/>
      <c r="D1735" s="42"/>
      <c r="E1735" s="42"/>
      <c r="F1735" s="39"/>
    </row>
    <row r="1736" spans="1:6">
      <c r="A1736" s="41"/>
      <c r="B1736" s="42"/>
      <c r="C1736" s="43"/>
      <c r="D1736" s="42"/>
      <c r="E1736" s="42"/>
      <c r="F1736" s="39"/>
    </row>
    <row r="1737" spans="1:6">
      <c r="A1737" s="41"/>
      <c r="B1737" s="42"/>
      <c r="C1737" s="43"/>
      <c r="D1737" s="42"/>
      <c r="E1737" s="42"/>
      <c r="F1737" s="39"/>
    </row>
    <row r="1738" spans="1:6">
      <c r="A1738" s="41"/>
      <c r="B1738" s="42"/>
      <c r="C1738" s="43"/>
      <c r="D1738" s="42"/>
      <c r="E1738" s="42"/>
      <c r="F1738" s="39"/>
    </row>
    <row r="1739" spans="1:6">
      <c r="A1739" s="41"/>
      <c r="B1739" s="42"/>
      <c r="C1739" s="43"/>
      <c r="D1739" s="42"/>
      <c r="E1739" s="42"/>
      <c r="F1739" s="39"/>
    </row>
    <row r="1740" spans="1:6">
      <c r="A1740" s="41"/>
      <c r="B1740" s="42"/>
      <c r="C1740" s="43"/>
      <c r="D1740" s="42"/>
      <c r="E1740" s="42"/>
      <c r="F1740" s="39"/>
    </row>
    <row r="1741" spans="1:6">
      <c r="A1741" s="41"/>
      <c r="B1741" s="42"/>
      <c r="C1741" s="43"/>
      <c r="D1741" s="42"/>
      <c r="E1741" s="42"/>
      <c r="F1741" s="39"/>
    </row>
    <row r="1742" spans="1:6">
      <c r="A1742" s="41"/>
      <c r="B1742" s="42"/>
      <c r="C1742" s="43"/>
      <c r="D1742" s="42"/>
      <c r="E1742" s="42"/>
      <c r="F1742" s="39"/>
    </row>
    <row r="1743" spans="1:6">
      <c r="A1743" s="41"/>
      <c r="B1743" s="42"/>
      <c r="C1743" s="43"/>
      <c r="D1743" s="42"/>
      <c r="E1743" s="42"/>
      <c r="F1743" s="39"/>
    </row>
    <row r="1744" spans="1:6">
      <c r="A1744" s="41"/>
      <c r="B1744" s="42"/>
      <c r="C1744" s="43"/>
      <c r="D1744" s="42"/>
      <c r="E1744" s="42"/>
      <c r="F1744" s="39"/>
    </row>
    <row r="1745" spans="1:6">
      <c r="A1745" s="41"/>
      <c r="B1745" s="42"/>
      <c r="C1745" s="43"/>
      <c r="D1745" s="42"/>
      <c r="E1745" s="42"/>
      <c r="F1745" s="39"/>
    </row>
    <row r="1746" spans="1:6">
      <c r="A1746" s="41"/>
      <c r="B1746" s="42"/>
      <c r="C1746" s="43"/>
      <c r="D1746" s="42"/>
      <c r="E1746" s="42"/>
      <c r="F1746" s="39"/>
    </row>
    <row r="1747" spans="1:6">
      <c r="A1747" s="41"/>
      <c r="B1747" s="42"/>
      <c r="C1747" s="43"/>
      <c r="D1747" s="42"/>
      <c r="E1747" s="42"/>
      <c r="F1747" s="39"/>
    </row>
    <row r="1748" spans="1:6">
      <c r="A1748" s="41"/>
      <c r="B1748" s="42"/>
      <c r="C1748" s="43"/>
      <c r="D1748" s="42"/>
      <c r="E1748" s="42"/>
      <c r="F1748" s="39"/>
    </row>
    <row r="1749" spans="1:6">
      <c r="A1749" s="41"/>
      <c r="B1749" s="42"/>
      <c r="C1749" s="43"/>
      <c r="D1749" s="42"/>
      <c r="E1749" s="42"/>
      <c r="F1749" s="39"/>
    </row>
    <row r="1750" spans="1:6">
      <c r="A1750" s="41"/>
      <c r="B1750" s="42"/>
      <c r="C1750" s="43"/>
      <c r="D1750" s="42"/>
      <c r="E1750" s="42"/>
      <c r="F1750" s="39"/>
    </row>
    <row r="1751" spans="1:6">
      <c r="A1751" s="41"/>
      <c r="B1751" s="42"/>
      <c r="C1751" s="43"/>
      <c r="D1751" s="42"/>
      <c r="E1751" s="42"/>
      <c r="F1751" s="39"/>
    </row>
    <row r="1752" spans="1:6">
      <c r="A1752" s="41"/>
      <c r="B1752" s="42"/>
      <c r="C1752" s="43"/>
      <c r="D1752" s="42"/>
      <c r="E1752" s="42"/>
      <c r="F1752" s="39"/>
    </row>
    <row r="1753" spans="1:6">
      <c r="A1753" s="41"/>
      <c r="B1753" s="42"/>
      <c r="C1753" s="43"/>
      <c r="D1753" s="42"/>
      <c r="E1753" s="42"/>
      <c r="F1753" s="39"/>
    </row>
    <row r="1754" spans="1:6">
      <c r="A1754" s="41"/>
      <c r="B1754" s="42"/>
      <c r="C1754" s="43"/>
      <c r="D1754" s="42"/>
      <c r="E1754" s="42"/>
      <c r="F1754" s="39"/>
    </row>
    <row r="1755" spans="1:6">
      <c r="A1755" s="41"/>
      <c r="B1755" s="42"/>
      <c r="C1755" s="43"/>
      <c r="D1755" s="42"/>
      <c r="E1755" s="42"/>
      <c r="F1755" s="39"/>
    </row>
    <row r="1756" spans="1:6">
      <c r="A1756" s="41"/>
      <c r="B1756" s="42"/>
      <c r="C1756" s="43"/>
      <c r="D1756" s="42"/>
      <c r="E1756" s="42"/>
      <c r="F1756" s="39"/>
    </row>
    <row r="1757" spans="1:6">
      <c r="A1757" s="41"/>
      <c r="B1757" s="42"/>
      <c r="C1757" s="43"/>
      <c r="D1757" s="42"/>
      <c r="E1757" s="42"/>
      <c r="F1757" s="39"/>
    </row>
    <row r="1758" spans="1:6">
      <c r="A1758" s="41"/>
      <c r="B1758" s="42"/>
      <c r="C1758" s="43"/>
      <c r="D1758" s="42"/>
      <c r="E1758" s="42"/>
      <c r="F1758" s="39"/>
    </row>
    <row r="1759" spans="1:6">
      <c r="A1759" s="41"/>
      <c r="B1759" s="42"/>
      <c r="C1759" s="43"/>
      <c r="D1759" s="42"/>
      <c r="E1759" s="42"/>
      <c r="F1759" s="39"/>
    </row>
    <row r="1760" spans="1:6">
      <c r="A1760" s="41"/>
      <c r="B1760" s="42"/>
      <c r="C1760" s="43"/>
      <c r="D1760" s="42"/>
      <c r="E1760" s="42"/>
      <c r="F1760" s="39"/>
    </row>
    <row r="1761" spans="1:6">
      <c r="A1761" s="41"/>
      <c r="B1761" s="42"/>
      <c r="C1761" s="43"/>
      <c r="D1761" s="42"/>
      <c r="E1761" s="42"/>
      <c r="F1761" s="39"/>
    </row>
    <row r="1762" spans="1:6">
      <c r="A1762" s="41"/>
      <c r="B1762" s="42"/>
      <c r="C1762" s="43"/>
      <c r="D1762" s="42"/>
      <c r="E1762" s="42"/>
      <c r="F1762" s="39"/>
    </row>
    <row r="1763" spans="1:6">
      <c r="A1763" s="41"/>
      <c r="B1763" s="42"/>
      <c r="C1763" s="43"/>
      <c r="D1763" s="42"/>
      <c r="E1763" s="42"/>
      <c r="F1763" s="39"/>
    </row>
    <row r="1764" spans="1:6">
      <c r="A1764" s="41"/>
      <c r="B1764" s="42"/>
      <c r="C1764" s="43"/>
      <c r="D1764" s="42"/>
      <c r="E1764" s="42"/>
      <c r="F1764" s="39"/>
    </row>
    <row r="1765" spans="1:6">
      <c r="A1765" s="41"/>
      <c r="B1765" s="42"/>
      <c r="C1765" s="43"/>
      <c r="D1765" s="42"/>
      <c r="E1765" s="42"/>
      <c r="F1765" s="39"/>
    </row>
    <row r="1766" spans="1:6">
      <c r="A1766" s="41"/>
      <c r="B1766" s="42"/>
      <c r="C1766" s="43"/>
      <c r="D1766" s="42"/>
      <c r="E1766" s="42"/>
      <c r="F1766" s="39"/>
    </row>
    <row r="1767" spans="1:6">
      <c r="A1767" s="41"/>
      <c r="B1767" s="42"/>
      <c r="C1767" s="43"/>
      <c r="D1767" s="42"/>
      <c r="E1767" s="42"/>
      <c r="F1767" s="39"/>
    </row>
    <row r="1768" spans="1:6">
      <c r="A1768" s="41"/>
      <c r="B1768" s="42"/>
      <c r="C1768" s="43"/>
      <c r="D1768" s="42"/>
      <c r="E1768" s="42"/>
      <c r="F1768" s="39"/>
    </row>
    <row r="1769" spans="1:6">
      <c r="A1769" s="41"/>
      <c r="B1769" s="42"/>
      <c r="C1769" s="43"/>
      <c r="D1769" s="42"/>
      <c r="E1769" s="42"/>
      <c r="F1769" s="39"/>
    </row>
    <row r="1770" spans="1:6">
      <c r="A1770" s="41"/>
      <c r="B1770" s="42"/>
      <c r="C1770" s="43"/>
      <c r="D1770" s="42"/>
      <c r="E1770" s="42"/>
      <c r="F1770" s="39"/>
    </row>
    <row r="1771" spans="1:6">
      <c r="A1771" s="41"/>
      <c r="B1771" s="42"/>
      <c r="C1771" s="43"/>
      <c r="D1771" s="42"/>
      <c r="E1771" s="42"/>
      <c r="F1771" s="39"/>
    </row>
    <row r="1772" spans="1:6">
      <c r="A1772" s="41"/>
      <c r="B1772" s="42"/>
      <c r="C1772" s="43"/>
      <c r="D1772" s="42"/>
      <c r="E1772" s="42"/>
      <c r="F1772" s="39"/>
    </row>
    <row r="1773" spans="1:6">
      <c r="A1773" s="41"/>
      <c r="B1773" s="42"/>
      <c r="C1773" s="43"/>
      <c r="D1773" s="42"/>
      <c r="E1773" s="42"/>
      <c r="F1773" s="39"/>
    </row>
    <row r="1774" spans="1:6">
      <c r="A1774" s="41"/>
      <c r="B1774" s="42"/>
      <c r="C1774" s="43"/>
      <c r="D1774" s="42"/>
      <c r="E1774" s="42"/>
      <c r="F1774" s="39"/>
    </row>
    <row r="1775" spans="1:6">
      <c r="A1775" s="41"/>
      <c r="B1775" s="42"/>
      <c r="C1775" s="43"/>
      <c r="D1775" s="42"/>
      <c r="E1775" s="42"/>
      <c r="F1775" s="39"/>
    </row>
    <row r="1776" spans="1:6">
      <c r="A1776" s="41"/>
      <c r="B1776" s="42"/>
      <c r="C1776" s="43"/>
      <c r="D1776" s="42"/>
      <c r="E1776" s="42"/>
      <c r="F1776" s="39"/>
    </row>
    <row r="1777" spans="1:6">
      <c r="A1777" s="41"/>
      <c r="B1777" s="42"/>
      <c r="C1777" s="43"/>
      <c r="D1777" s="42"/>
      <c r="E1777" s="42"/>
      <c r="F1777" s="39"/>
    </row>
    <row r="1778" spans="1:6">
      <c r="A1778" s="41"/>
      <c r="B1778" s="42"/>
      <c r="C1778" s="43"/>
      <c r="D1778" s="42"/>
      <c r="E1778" s="42"/>
      <c r="F1778" s="39"/>
    </row>
    <row r="1779" spans="1:6">
      <c r="A1779" s="41"/>
      <c r="B1779" s="42"/>
      <c r="C1779" s="43"/>
      <c r="D1779" s="42"/>
      <c r="E1779" s="42"/>
      <c r="F1779" s="39"/>
    </row>
    <row r="1780" spans="1:6">
      <c r="A1780" s="41"/>
      <c r="B1780" s="42"/>
      <c r="C1780" s="43"/>
      <c r="D1780" s="42"/>
      <c r="E1780" s="42"/>
      <c r="F1780" s="39"/>
    </row>
    <row r="1781" spans="1:6">
      <c r="A1781" s="41"/>
      <c r="B1781" s="42"/>
      <c r="C1781" s="43"/>
      <c r="D1781" s="42"/>
      <c r="E1781" s="42"/>
      <c r="F1781" s="39"/>
    </row>
    <row r="1782" spans="1:6">
      <c r="A1782" s="41"/>
      <c r="B1782" s="42"/>
      <c r="C1782" s="43"/>
      <c r="D1782" s="42"/>
      <c r="E1782" s="42"/>
      <c r="F1782" s="39"/>
    </row>
    <row r="1783" spans="1:6">
      <c r="A1783" s="41"/>
      <c r="B1783" s="42"/>
      <c r="C1783" s="43"/>
      <c r="D1783" s="42"/>
      <c r="E1783" s="42"/>
      <c r="F1783" s="39"/>
    </row>
    <row r="1784" spans="1:6">
      <c r="A1784" s="41"/>
      <c r="B1784" s="42"/>
      <c r="C1784" s="43"/>
      <c r="D1784" s="42"/>
      <c r="E1784" s="42"/>
      <c r="F1784" s="39"/>
    </row>
    <row r="1785" spans="1:6">
      <c r="A1785" s="41"/>
      <c r="B1785" s="42"/>
      <c r="C1785" s="43"/>
      <c r="D1785" s="42"/>
      <c r="E1785" s="42"/>
      <c r="F1785" s="39"/>
    </row>
    <row r="1786" spans="1:6">
      <c r="A1786" s="41"/>
      <c r="B1786" s="42"/>
      <c r="C1786" s="43"/>
      <c r="D1786" s="42"/>
      <c r="E1786" s="42"/>
      <c r="F1786" s="39"/>
    </row>
    <row r="1787" spans="1:6">
      <c r="A1787" s="41"/>
      <c r="B1787" s="42"/>
      <c r="C1787" s="43"/>
      <c r="D1787" s="42"/>
      <c r="E1787" s="42"/>
      <c r="F1787" s="39"/>
    </row>
    <row r="1788" spans="1:6">
      <c r="A1788" s="41"/>
      <c r="B1788" s="42"/>
      <c r="C1788" s="43"/>
      <c r="D1788" s="42"/>
      <c r="E1788" s="42"/>
      <c r="F1788" s="39"/>
    </row>
    <row r="1789" spans="1:6">
      <c r="A1789" s="41"/>
      <c r="B1789" s="42"/>
      <c r="C1789" s="43"/>
      <c r="D1789" s="42"/>
      <c r="E1789" s="42"/>
      <c r="F1789" s="39"/>
    </row>
    <row r="1790" spans="1:6">
      <c r="A1790" s="41"/>
      <c r="B1790" s="42"/>
      <c r="C1790" s="43"/>
      <c r="D1790" s="42"/>
      <c r="E1790" s="42"/>
      <c r="F1790" s="39"/>
    </row>
    <row r="1791" spans="1:6">
      <c r="A1791" s="41"/>
      <c r="B1791" s="42"/>
      <c r="C1791" s="43"/>
      <c r="D1791" s="42"/>
      <c r="E1791" s="42"/>
      <c r="F1791" s="39"/>
    </row>
    <row r="1792" spans="1:6">
      <c r="A1792" s="41"/>
      <c r="B1792" s="42"/>
      <c r="C1792" s="43"/>
      <c r="D1792" s="42"/>
      <c r="E1792" s="42"/>
      <c r="F1792" s="39"/>
    </row>
    <row r="1793" spans="1:6">
      <c r="A1793" s="41"/>
      <c r="B1793" s="42"/>
      <c r="C1793" s="43"/>
      <c r="D1793" s="42"/>
      <c r="E1793" s="42"/>
      <c r="F1793" s="39"/>
    </row>
    <row r="1794" spans="1:6">
      <c r="A1794" s="41"/>
      <c r="B1794" s="42"/>
      <c r="C1794" s="43"/>
      <c r="D1794" s="42"/>
      <c r="E1794" s="42"/>
      <c r="F1794" s="39"/>
    </row>
    <row r="1795" spans="1:6">
      <c r="A1795" s="41"/>
      <c r="B1795" s="42"/>
      <c r="C1795" s="43"/>
      <c r="D1795" s="42"/>
      <c r="E1795" s="42"/>
      <c r="F1795" s="39"/>
    </row>
    <row r="1796" spans="1:6">
      <c r="A1796" s="41"/>
      <c r="B1796" s="42"/>
      <c r="C1796" s="43"/>
      <c r="D1796" s="42"/>
      <c r="E1796" s="42"/>
      <c r="F1796" s="39"/>
    </row>
    <row r="1797" spans="1:6">
      <c r="A1797" s="41"/>
      <c r="B1797" s="42"/>
      <c r="C1797" s="43"/>
      <c r="D1797" s="42"/>
      <c r="E1797" s="42"/>
      <c r="F1797" s="39"/>
    </row>
    <row r="1798" spans="1:6">
      <c r="A1798" s="41"/>
      <c r="B1798" s="42"/>
      <c r="C1798" s="43"/>
      <c r="D1798" s="42"/>
      <c r="E1798" s="42"/>
      <c r="F1798" s="39"/>
    </row>
    <row r="1799" spans="1:6">
      <c r="A1799" s="41"/>
      <c r="B1799" s="42"/>
      <c r="C1799" s="43"/>
      <c r="D1799" s="42"/>
      <c r="E1799" s="42"/>
      <c r="F1799" s="39"/>
    </row>
    <row r="1800" spans="1:6">
      <c r="A1800" s="41"/>
      <c r="B1800" s="42"/>
      <c r="C1800" s="43"/>
      <c r="D1800" s="42"/>
      <c r="E1800" s="42"/>
      <c r="F1800" s="39"/>
    </row>
    <row r="1801" spans="1:6">
      <c r="A1801" s="41"/>
      <c r="B1801" s="42"/>
      <c r="C1801" s="43"/>
      <c r="D1801" s="42"/>
      <c r="E1801" s="42"/>
      <c r="F1801" s="39"/>
    </row>
    <row r="1802" spans="1:6">
      <c r="A1802" s="41"/>
      <c r="B1802" s="42"/>
      <c r="C1802" s="43"/>
      <c r="D1802" s="42"/>
      <c r="E1802" s="42"/>
      <c r="F1802" s="39"/>
    </row>
    <row r="1803" spans="1:6">
      <c r="A1803" s="41"/>
      <c r="B1803" s="42"/>
      <c r="C1803" s="43"/>
      <c r="D1803" s="42"/>
      <c r="E1803" s="42"/>
      <c r="F1803" s="39"/>
    </row>
    <row r="1804" spans="1:6">
      <c r="A1804" s="41"/>
      <c r="B1804" s="42"/>
      <c r="C1804" s="43"/>
      <c r="D1804" s="42"/>
      <c r="E1804" s="42"/>
      <c r="F1804" s="39"/>
    </row>
    <row r="1805" spans="1:6">
      <c r="A1805" s="41"/>
      <c r="B1805" s="42"/>
      <c r="C1805" s="43"/>
      <c r="D1805" s="42"/>
      <c r="E1805" s="42"/>
      <c r="F1805" s="39"/>
    </row>
    <row r="1806" spans="1:6">
      <c r="A1806" s="41"/>
      <c r="B1806" s="42"/>
      <c r="C1806" s="43"/>
      <c r="D1806" s="42"/>
      <c r="E1806" s="42"/>
      <c r="F1806" s="39"/>
    </row>
    <row r="1807" spans="1:6">
      <c r="A1807" s="41"/>
      <c r="B1807" s="42"/>
      <c r="C1807" s="43"/>
      <c r="D1807" s="42"/>
      <c r="E1807" s="42"/>
      <c r="F1807" s="39"/>
    </row>
    <row r="1808" spans="1:6">
      <c r="A1808" s="41"/>
      <c r="B1808" s="42"/>
      <c r="C1808" s="43"/>
      <c r="D1808" s="42"/>
      <c r="E1808" s="42"/>
      <c r="F1808" s="39"/>
    </row>
    <row r="1809" spans="1:6">
      <c r="A1809" s="41"/>
      <c r="B1809" s="42"/>
      <c r="C1809" s="43"/>
      <c r="D1809" s="42"/>
      <c r="E1809" s="42"/>
      <c r="F1809" s="39"/>
    </row>
    <row r="1810" spans="1:6">
      <c r="A1810" s="41"/>
      <c r="B1810" s="42"/>
      <c r="C1810" s="43"/>
      <c r="D1810" s="42"/>
      <c r="E1810" s="42"/>
      <c r="F1810" s="39"/>
    </row>
    <row r="1811" spans="1:6">
      <c r="A1811" s="41"/>
      <c r="B1811" s="42"/>
      <c r="C1811" s="43"/>
      <c r="D1811" s="42"/>
      <c r="E1811" s="42"/>
      <c r="F1811" s="39"/>
    </row>
    <row r="1812" spans="1:6">
      <c r="A1812" s="41"/>
      <c r="B1812" s="42"/>
      <c r="C1812" s="43"/>
      <c r="D1812" s="42"/>
      <c r="E1812" s="42"/>
      <c r="F1812" s="39"/>
    </row>
    <row r="1813" spans="1:6">
      <c r="A1813" s="41"/>
      <c r="B1813" s="42"/>
      <c r="C1813" s="43"/>
      <c r="D1813" s="42"/>
      <c r="E1813" s="42"/>
      <c r="F1813" s="39"/>
    </row>
    <row r="1814" spans="1:6">
      <c r="A1814" s="41"/>
      <c r="B1814" s="42"/>
      <c r="C1814" s="43"/>
      <c r="D1814" s="42"/>
      <c r="E1814" s="42"/>
      <c r="F1814" s="39"/>
    </row>
    <row r="1815" spans="1:6">
      <c r="A1815" s="41"/>
      <c r="B1815" s="42"/>
      <c r="C1815" s="43"/>
      <c r="D1815" s="42"/>
      <c r="E1815" s="42"/>
      <c r="F1815" s="39"/>
    </row>
    <row r="1816" spans="1:6">
      <c r="A1816" s="41"/>
      <c r="B1816" s="42"/>
      <c r="C1816" s="43"/>
      <c r="D1816" s="42"/>
      <c r="E1816" s="42"/>
      <c r="F1816" s="39"/>
    </row>
    <row r="1817" spans="1:6">
      <c r="A1817" s="41"/>
      <c r="B1817" s="42"/>
      <c r="C1817" s="43"/>
      <c r="D1817" s="42"/>
      <c r="E1817" s="42"/>
      <c r="F1817" s="39"/>
    </row>
    <row r="1818" spans="1:6">
      <c r="A1818" s="41"/>
      <c r="B1818" s="42"/>
      <c r="C1818" s="43"/>
      <c r="D1818" s="42"/>
      <c r="E1818" s="42"/>
      <c r="F1818" s="39"/>
    </row>
    <row r="1819" spans="1:6">
      <c r="A1819" s="41"/>
      <c r="B1819" s="42"/>
      <c r="C1819" s="43"/>
      <c r="D1819" s="42"/>
      <c r="E1819" s="42"/>
      <c r="F1819" s="39"/>
    </row>
    <row r="1820" spans="1:6">
      <c r="A1820" s="41"/>
      <c r="B1820" s="42"/>
      <c r="C1820" s="43"/>
      <c r="D1820" s="42"/>
      <c r="E1820" s="42"/>
      <c r="F1820" s="39"/>
    </row>
    <row r="1821" spans="1:6">
      <c r="A1821" s="41"/>
      <c r="B1821" s="42"/>
      <c r="C1821" s="43"/>
      <c r="D1821" s="42"/>
      <c r="E1821" s="42"/>
      <c r="F1821" s="39"/>
    </row>
    <row r="1822" spans="1:6">
      <c r="A1822" s="41"/>
      <c r="B1822" s="42"/>
      <c r="C1822" s="43"/>
      <c r="D1822" s="42"/>
      <c r="E1822" s="42"/>
      <c r="F1822" s="39"/>
    </row>
    <row r="1823" spans="1:6">
      <c r="A1823" s="41"/>
      <c r="B1823" s="42"/>
      <c r="C1823" s="43"/>
      <c r="D1823" s="42"/>
      <c r="E1823" s="42"/>
      <c r="F1823" s="39"/>
    </row>
    <row r="1824" spans="1:6">
      <c r="A1824" s="41"/>
      <c r="B1824" s="42"/>
      <c r="C1824" s="43"/>
      <c r="D1824" s="42"/>
      <c r="E1824" s="42"/>
      <c r="F1824" s="39"/>
    </row>
    <row r="1825" spans="1:6">
      <c r="A1825" s="41"/>
      <c r="B1825" s="42"/>
      <c r="C1825" s="43"/>
      <c r="D1825" s="42"/>
      <c r="E1825" s="42"/>
      <c r="F1825" s="39"/>
    </row>
    <row r="1826" spans="1:6">
      <c r="A1826" s="41"/>
      <c r="B1826" s="42"/>
      <c r="C1826" s="43"/>
      <c r="D1826" s="42"/>
      <c r="E1826" s="42"/>
      <c r="F1826" s="39"/>
    </row>
    <row r="1827" spans="1:6">
      <c r="A1827" s="41"/>
      <c r="B1827" s="42"/>
      <c r="C1827" s="43"/>
      <c r="D1827" s="42"/>
      <c r="E1827" s="42"/>
      <c r="F1827" s="39"/>
    </row>
    <row r="1828" spans="1:6">
      <c r="A1828" s="41"/>
      <c r="B1828" s="42"/>
      <c r="C1828" s="43"/>
      <c r="D1828" s="42"/>
      <c r="E1828" s="42"/>
      <c r="F1828" s="39"/>
    </row>
    <row r="1829" spans="1:6">
      <c r="A1829" s="41"/>
      <c r="B1829" s="42"/>
      <c r="C1829" s="43"/>
      <c r="D1829" s="42"/>
      <c r="E1829" s="42"/>
      <c r="F1829" s="39"/>
    </row>
    <row r="1830" spans="1:6">
      <c r="A1830" s="41"/>
      <c r="B1830" s="42"/>
      <c r="C1830" s="43"/>
      <c r="D1830" s="42"/>
      <c r="E1830" s="42"/>
      <c r="F1830" s="39"/>
    </row>
    <row r="1831" spans="1:6">
      <c r="A1831" s="41"/>
      <c r="B1831" s="42"/>
      <c r="C1831" s="43"/>
      <c r="D1831" s="42"/>
      <c r="E1831" s="42"/>
      <c r="F1831" s="39"/>
    </row>
    <row r="1832" spans="1:6">
      <c r="A1832" s="41"/>
      <c r="B1832" s="42"/>
      <c r="C1832" s="43"/>
      <c r="D1832" s="42"/>
      <c r="E1832" s="42"/>
      <c r="F1832" s="39"/>
    </row>
    <row r="1833" spans="1:6">
      <c r="A1833" s="41"/>
      <c r="B1833" s="42"/>
      <c r="C1833" s="43"/>
      <c r="D1833" s="42"/>
      <c r="E1833" s="42"/>
      <c r="F1833" s="39"/>
    </row>
    <row r="1834" spans="1:6">
      <c r="A1834" s="41"/>
      <c r="B1834" s="42"/>
      <c r="C1834" s="43"/>
      <c r="D1834" s="42"/>
      <c r="E1834" s="42"/>
      <c r="F1834" s="39"/>
    </row>
    <row r="1835" spans="1:6">
      <c r="A1835" s="41"/>
      <c r="B1835" s="42"/>
      <c r="C1835" s="43"/>
      <c r="D1835" s="42"/>
      <c r="E1835" s="42"/>
      <c r="F1835" s="39"/>
    </row>
    <row r="1836" spans="1:6">
      <c r="A1836" s="41"/>
      <c r="B1836" s="42"/>
      <c r="C1836" s="43"/>
      <c r="D1836" s="42"/>
      <c r="E1836" s="42"/>
      <c r="F1836" s="39"/>
    </row>
    <row r="1837" spans="1:6">
      <c r="A1837" s="41"/>
      <c r="B1837" s="42"/>
      <c r="C1837" s="43"/>
      <c r="D1837" s="42"/>
      <c r="E1837" s="42"/>
      <c r="F1837" s="39"/>
    </row>
    <row r="1838" spans="1:6">
      <c r="A1838" s="41"/>
      <c r="B1838" s="42"/>
      <c r="C1838" s="43"/>
      <c r="D1838" s="42"/>
      <c r="E1838" s="42"/>
      <c r="F1838" s="39"/>
    </row>
    <row r="1839" spans="1:6">
      <c r="A1839" s="41"/>
      <c r="B1839" s="42"/>
      <c r="C1839" s="43"/>
      <c r="D1839" s="42"/>
      <c r="E1839" s="42"/>
      <c r="F1839" s="39"/>
    </row>
    <row r="1840" spans="1:6">
      <c r="A1840" s="41"/>
      <c r="B1840" s="42"/>
      <c r="C1840" s="43"/>
      <c r="D1840" s="42"/>
      <c r="E1840" s="42"/>
      <c r="F1840" s="39"/>
    </row>
    <row r="1841" spans="1:6">
      <c r="A1841" s="41"/>
      <c r="B1841" s="42"/>
      <c r="C1841" s="43"/>
      <c r="D1841" s="42"/>
      <c r="E1841" s="42"/>
      <c r="F1841" s="39"/>
    </row>
    <row r="1842" spans="1:6">
      <c r="A1842" s="41"/>
      <c r="B1842" s="42"/>
      <c r="C1842" s="43"/>
      <c r="D1842" s="42"/>
      <c r="E1842" s="42"/>
      <c r="F1842" s="39"/>
    </row>
    <row r="1843" spans="1:6">
      <c r="A1843" s="41"/>
      <c r="B1843" s="42"/>
      <c r="C1843" s="43"/>
      <c r="D1843" s="42"/>
      <c r="E1843" s="42"/>
      <c r="F1843" s="39"/>
    </row>
    <row r="1844" spans="1:6">
      <c r="A1844" s="41"/>
      <c r="B1844" s="42"/>
      <c r="C1844" s="43"/>
      <c r="D1844" s="42"/>
      <c r="E1844" s="42"/>
      <c r="F1844" s="39"/>
    </row>
    <row r="1845" spans="1:6">
      <c r="A1845" s="41"/>
      <c r="B1845" s="42"/>
      <c r="C1845" s="43"/>
      <c r="D1845" s="42"/>
      <c r="E1845" s="42"/>
      <c r="F1845" s="39"/>
    </row>
    <row r="1846" spans="1:6">
      <c r="A1846" s="41"/>
      <c r="B1846" s="42"/>
      <c r="C1846" s="43"/>
      <c r="D1846" s="42"/>
      <c r="E1846" s="42"/>
      <c r="F1846" s="39"/>
    </row>
    <row r="1847" spans="1:6">
      <c r="A1847" s="41"/>
      <c r="B1847" s="42"/>
      <c r="C1847" s="43"/>
      <c r="D1847" s="42"/>
      <c r="E1847" s="42"/>
      <c r="F1847" s="39"/>
    </row>
    <row r="1848" spans="1:6">
      <c r="A1848" s="41"/>
      <c r="B1848" s="42"/>
      <c r="C1848" s="43"/>
      <c r="D1848" s="42"/>
      <c r="E1848" s="42"/>
      <c r="F1848" s="39"/>
    </row>
    <row r="1849" spans="1:6">
      <c r="A1849" s="41"/>
      <c r="B1849" s="42"/>
      <c r="C1849" s="43"/>
      <c r="D1849" s="42"/>
      <c r="E1849" s="42"/>
      <c r="F1849" s="39"/>
    </row>
    <row r="1850" spans="1:6">
      <c r="A1850" s="41"/>
      <c r="B1850" s="42"/>
      <c r="C1850" s="43"/>
      <c r="D1850" s="42"/>
      <c r="E1850" s="42"/>
      <c r="F1850" s="39"/>
    </row>
    <row r="1851" spans="1:6">
      <c r="A1851" s="41"/>
      <c r="B1851" s="42"/>
      <c r="C1851" s="43"/>
      <c r="D1851" s="42"/>
      <c r="E1851" s="42"/>
      <c r="F1851" s="39"/>
    </row>
    <row r="1852" spans="1:6">
      <c r="A1852" s="41"/>
      <c r="B1852" s="42"/>
      <c r="C1852" s="43"/>
      <c r="D1852" s="42"/>
      <c r="E1852" s="42"/>
      <c r="F1852" s="39"/>
    </row>
    <row r="1853" spans="1:6">
      <c r="A1853" s="41"/>
      <c r="B1853" s="42"/>
      <c r="C1853" s="43"/>
      <c r="D1853" s="42"/>
      <c r="E1853" s="42"/>
      <c r="F1853" s="39"/>
    </row>
    <row r="1854" spans="1:6">
      <c r="A1854" s="41"/>
      <c r="B1854" s="42"/>
      <c r="C1854" s="43"/>
      <c r="D1854" s="42"/>
      <c r="E1854" s="42"/>
      <c r="F1854" s="39"/>
    </row>
    <row r="1855" spans="1:6">
      <c r="A1855" s="41"/>
      <c r="B1855" s="42"/>
      <c r="C1855" s="43"/>
      <c r="D1855" s="42"/>
      <c r="E1855" s="42"/>
      <c r="F1855" s="39"/>
    </row>
    <row r="1856" spans="1:6">
      <c r="A1856" s="41"/>
      <c r="B1856" s="42"/>
      <c r="C1856" s="43"/>
      <c r="D1856" s="42"/>
      <c r="E1856" s="42"/>
      <c r="F1856" s="39"/>
    </row>
    <row r="1857" spans="1:6">
      <c r="A1857" s="41"/>
      <c r="B1857" s="42"/>
      <c r="C1857" s="43"/>
      <c r="D1857" s="42"/>
      <c r="E1857" s="42"/>
      <c r="F1857" s="39"/>
    </row>
    <row r="1858" spans="1:6">
      <c r="A1858" s="41"/>
      <c r="B1858" s="42"/>
      <c r="C1858" s="43"/>
      <c r="D1858" s="42"/>
      <c r="E1858" s="42"/>
      <c r="F1858" s="39"/>
    </row>
    <row r="1859" spans="1:6">
      <c r="A1859" s="41"/>
      <c r="B1859" s="42"/>
      <c r="C1859" s="43"/>
      <c r="D1859" s="42"/>
      <c r="E1859" s="42"/>
      <c r="F1859" s="39"/>
    </row>
    <row r="1860" spans="1:6">
      <c r="A1860" s="41"/>
      <c r="B1860" s="42"/>
      <c r="C1860" s="43"/>
      <c r="D1860" s="42"/>
      <c r="E1860" s="42"/>
      <c r="F1860" s="39"/>
    </row>
    <row r="1861" spans="1:6">
      <c r="A1861" s="41"/>
      <c r="B1861" s="42"/>
      <c r="C1861" s="43"/>
      <c r="D1861" s="42"/>
      <c r="E1861" s="42"/>
      <c r="F1861" s="39"/>
    </row>
    <row r="1862" spans="1:6">
      <c r="A1862" s="41"/>
      <c r="B1862" s="42"/>
      <c r="C1862" s="43"/>
      <c r="D1862" s="42"/>
      <c r="E1862" s="42"/>
      <c r="F1862" s="39"/>
    </row>
    <row r="1863" spans="1:6">
      <c r="A1863" s="41"/>
      <c r="B1863" s="42"/>
      <c r="C1863" s="43"/>
      <c r="D1863" s="42"/>
      <c r="E1863" s="42"/>
      <c r="F1863" s="39"/>
    </row>
    <row r="1864" spans="1:6">
      <c r="A1864" s="41"/>
      <c r="B1864" s="42"/>
      <c r="C1864" s="43"/>
      <c r="D1864" s="42"/>
      <c r="E1864" s="42"/>
      <c r="F1864" s="39"/>
    </row>
    <row r="1865" spans="1:6">
      <c r="A1865" s="41"/>
      <c r="B1865" s="42"/>
      <c r="C1865" s="43"/>
      <c r="D1865" s="42"/>
      <c r="E1865" s="42"/>
      <c r="F1865" s="39"/>
    </row>
    <row r="1866" spans="1:6">
      <c r="A1866" s="41"/>
      <c r="B1866" s="42"/>
      <c r="C1866" s="43"/>
      <c r="D1866" s="42"/>
      <c r="E1866" s="42"/>
      <c r="F1866" s="39"/>
    </row>
    <row r="1867" spans="1:6">
      <c r="A1867" s="41"/>
      <c r="B1867" s="42"/>
      <c r="C1867" s="43"/>
      <c r="D1867" s="42"/>
      <c r="E1867" s="42"/>
      <c r="F1867" s="39"/>
    </row>
    <row r="1868" spans="1:6">
      <c r="A1868" s="41"/>
      <c r="B1868" s="42"/>
      <c r="C1868" s="43"/>
      <c r="D1868" s="42"/>
      <c r="E1868" s="42"/>
      <c r="F1868" s="39"/>
    </row>
    <row r="1869" spans="1:6">
      <c r="A1869" s="41"/>
      <c r="B1869" s="42"/>
      <c r="C1869" s="43"/>
      <c r="D1869" s="42"/>
      <c r="E1869" s="42"/>
      <c r="F1869" s="39"/>
    </row>
    <row r="1870" spans="1:6">
      <c r="A1870" s="41"/>
      <c r="B1870" s="42"/>
      <c r="C1870" s="43"/>
      <c r="D1870" s="42"/>
      <c r="E1870" s="42"/>
      <c r="F1870" s="39"/>
    </row>
    <row r="1871" spans="1:6">
      <c r="A1871" s="41"/>
      <c r="B1871" s="42"/>
      <c r="C1871" s="43"/>
      <c r="D1871" s="42"/>
      <c r="E1871" s="42"/>
      <c r="F1871" s="39"/>
    </row>
    <row r="1872" spans="1:6">
      <c r="A1872" s="41"/>
      <c r="B1872" s="42"/>
      <c r="C1872" s="43"/>
      <c r="D1872" s="42"/>
      <c r="E1872" s="42"/>
      <c r="F1872" s="39"/>
    </row>
    <row r="1873" spans="1:6">
      <c r="A1873" s="41"/>
      <c r="B1873" s="42"/>
      <c r="C1873" s="43"/>
      <c r="D1873" s="42"/>
      <c r="E1873" s="42"/>
      <c r="F1873" s="39"/>
    </row>
    <row r="1874" spans="1:6">
      <c r="A1874" s="41"/>
      <c r="B1874" s="42"/>
      <c r="C1874" s="43"/>
      <c r="D1874" s="42"/>
      <c r="E1874" s="42"/>
      <c r="F1874" s="39"/>
    </row>
    <row r="1875" spans="1:6">
      <c r="A1875" s="41"/>
      <c r="B1875" s="42"/>
      <c r="C1875" s="43"/>
      <c r="D1875" s="42"/>
      <c r="E1875" s="42"/>
      <c r="F1875" s="39"/>
    </row>
    <row r="1876" spans="1:6">
      <c r="A1876" s="41"/>
      <c r="B1876" s="42"/>
      <c r="C1876" s="43"/>
      <c r="D1876" s="42"/>
      <c r="E1876" s="42"/>
      <c r="F1876" s="39"/>
    </row>
    <row r="1877" spans="1:6">
      <c r="A1877" s="41"/>
      <c r="B1877" s="42"/>
      <c r="C1877" s="43"/>
      <c r="D1877" s="42"/>
      <c r="E1877" s="42"/>
      <c r="F1877" s="39"/>
    </row>
    <row r="1878" spans="1:6">
      <c r="A1878" s="41"/>
      <c r="B1878" s="42"/>
      <c r="C1878" s="43"/>
      <c r="D1878" s="42"/>
      <c r="E1878" s="42"/>
      <c r="F1878" s="39"/>
    </row>
    <row r="1879" spans="1:6">
      <c r="A1879" s="41"/>
      <c r="B1879" s="42"/>
      <c r="C1879" s="43"/>
      <c r="D1879" s="42"/>
      <c r="E1879" s="42"/>
      <c r="F1879" s="39"/>
    </row>
    <row r="1880" spans="1:6">
      <c r="A1880" s="41"/>
      <c r="B1880" s="42"/>
      <c r="C1880" s="43"/>
      <c r="D1880" s="42"/>
      <c r="E1880" s="42"/>
      <c r="F1880" s="39"/>
    </row>
    <row r="1881" spans="1:6">
      <c r="A1881" s="41"/>
      <c r="B1881" s="42"/>
      <c r="C1881" s="43"/>
      <c r="D1881" s="42"/>
      <c r="E1881" s="42"/>
      <c r="F1881" s="39"/>
    </row>
    <row r="1882" spans="1:6">
      <c r="A1882" s="41"/>
      <c r="B1882" s="42"/>
      <c r="C1882" s="43"/>
      <c r="D1882" s="42"/>
      <c r="E1882" s="42"/>
      <c r="F1882" s="39"/>
    </row>
    <row r="1883" spans="1:6">
      <c r="A1883" s="41"/>
      <c r="B1883" s="42"/>
      <c r="C1883" s="43"/>
      <c r="D1883" s="42"/>
      <c r="E1883" s="42"/>
      <c r="F1883" s="39"/>
    </row>
    <row r="1884" spans="1:6">
      <c r="A1884" s="41"/>
      <c r="B1884" s="42"/>
      <c r="C1884" s="43"/>
      <c r="D1884" s="42"/>
      <c r="E1884" s="42"/>
      <c r="F1884" s="39"/>
    </row>
    <row r="1885" spans="1:6">
      <c r="A1885" s="41"/>
      <c r="B1885" s="42"/>
      <c r="C1885" s="43"/>
      <c r="D1885" s="42"/>
      <c r="E1885" s="42"/>
      <c r="F1885" s="39"/>
    </row>
    <row r="1886" spans="1:6">
      <c r="A1886" s="41"/>
      <c r="B1886" s="42"/>
      <c r="C1886" s="43"/>
      <c r="D1886" s="42"/>
      <c r="E1886" s="42"/>
      <c r="F1886" s="39"/>
    </row>
    <row r="1887" spans="1:6">
      <c r="A1887" s="41"/>
      <c r="B1887" s="42"/>
      <c r="C1887" s="43"/>
      <c r="D1887" s="42"/>
      <c r="E1887" s="42"/>
      <c r="F1887" s="39"/>
    </row>
    <row r="1888" spans="1:6">
      <c r="A1888" s="41"/>
      <c r="B1888" s="42"/>
      <c r="C1888" s="43"/>
      <c r="D1888" s="42"/>
      <c r="E1888" s="42"/>
      <c r="F1888" s="39"/>
    </row>
    <row r="1889" spans="1:6">
      <c r="A1889" s="41"/>
      <c r="B1889" s="42"/>
      <c r="C1889" s="43"/>
      <c r="D1889" s="42"/>
      <c r="E1889" s="42"/>
      <c r="F1889" s="39"/>
    </row>
    <row r="1890" spans="1:6">
      <c r="A1890" s="41"/>
      <c r="B1890" s="42"/>
      <c r="C1890" s="43"/>
      <c r="D1890" s="42"/>
      <c r="E1890" s="42"/>
      <c r="F1890" s="39"/>
    </row>
    <row r="1891" spans="1:6">
      <c r="A1891" s="41"/>
      <c r="B1891" s="42"/>
      <c r="C1891" s="43"/>
      <c r="D1891" s="42"/>
      <c r="E1891" s="42"/>
      <c r="F1891" s="39"/>
    </row>
    <row r="1892" spans="1:6">
      <c r="A1892" s="41"/>
      <c r="B1892" s="42"/>
      <c r="C1892" s="43"/>
      <c r="D1892" s="42"/>
      <c r="E1892" s="42"/>
      <c r="F1892" s="39"/>
    </row>
    <row r="1893" spans="1:6">
      <c r="A1893" s="41"/>
      <c r="B1893" s="42"/>
      <c r="C1893" s="43"/>
      <c r="D1893" s="42"/>
      <c r="E1893" s="42"/>
      <c r="F1893" s="39"/>
    </row>
    <row r="1894" spans="1:6">
      <c r="A1894" s="41"/>
      <c r="B1894" s="42"/>
      <c r="C1894" s="43"/>
      <c r="D1894" s="42"/>
      <c r="E1894" s="42"/>
      <c r="F1894" s="39"/>
    </row>
    <row r="1895" spans="1:6">
      <c r="A1895" s="41"/>
      <c r="B1895" s="42"/>
      <c r="C1895" s="43"/>
      <c r="D1895" s="42"/>
      <c r="E1895" s="42"/>
      <c r="F1895" s="39"/>
    </row>
    <row r="1896" spans="1:6">
      <c r="A1896" s="41"/>
      <c r="B1896" s="42"/>
      <c r="C1896" s="43"/>
      <c r="D1896" s="42"/>
      <c r="E1896" s="42"/>
      <c r="F1896" s="39"/>
    </row>
    <row r="1897" spans="1:6">
      <c r="A1897" s="41"/>
      <c r="B1897" s="42"/>
      <c r="C1897" s="43"/>
      <c r="D1897" s="42"/>
      <c r="E1897" s="42"/>
      <c r="F1897" s="39"/>
    </row>
    <row r="1898" spans="1:6">
      <c r="A1898" s="41"/>
      <c r="B1898" s="42"/>
      <c r="C1898" s="43"/>
      <c r="D1898" s="42"/>
      <c r="E1898" s="42"/>
      <c r="F1898" s="39"/>
    </row>
    <row r="1899" spans="1:6">
      <c r="A1899" s="41"/>
      <c r="B1899" s="42"/>
      <c r="C1899" s="43"/>
      <c r="D1899" s="42"/>
      <c r="E1899" s="42"/>
      <c r="F1899" s="39"/>
    </row>
    <row r="1900" spans="1:6">
      <c r="A1900" s="41"/>
      <c r="B1900" s="42"/>
      <c r="C1900" s="43"/>
      <c r="D1900" s="42"/>
      <c r="E1900" s="42"/>
      <c r="F1900" s="39"/>
    </row>
    <row r="1901" spans="1:6">
      <c r="A1901" s="41"/>
      <c r="B1901" s="42"/>
      <c r="C1901" s="43"/>
      <c r="D1901" s="42"/>
      <c r="E1901" s="42"/>
      <c r="F1901" s="39"/>
    </row>
    <row r="1902" spans="1:6">
      <c r="A1902" s="41"/>
      <c r="B1902" s="42"/>
      <c r="C1902" s="43"/>
      <c r="D1902" s="42"/>
      <c r="E1902" s="42"/>
      <c r="F1902" s="39"/>
    </row>
    <row r="1903" spans="1:6">
      <c r="A1903" s="41"/>
      <c r="B1903" s="42"/>
      <c r="C1903" s="43"/>
      <c r="D1903" s="42"/>
      <c r="E1903" s="42"/>
      <c r="F1903" s="39"/>
    </row>
    <row r="1904" spans="1:6">
      <c r="A1904" s="41"/>
      <c r="B1904" s="42"/>
      <c r="C1904" s="43"/>
      <c r="D1904" s="42"/>
      <c r="E1904" s="42"/>
      <c r="F1904" s="39"/>
    </row>
    <row r="1905" spans="1:6">
      <c r="A1905" s="41"/>
      <c r="B1905" s="42"/>
      <c r="C1905" s="43"/>
      <c r="D1905" s="42"/>
      <c r="E1905" s="42"/>
      <c r="F1905" s="39"/>
    </row>
    <row r="1906" spans="1:6">
      <c r="A1906" s="41"/>
      <c r="B1906" s="42"/>
      <c r="C1906" s="43"/>
      <c r="D1906" s="42"/>
      <c r="E1906" s="42"/>
      <c r="F1906" s="39"/>
    </row>
    <row r="1907" spans="1:6">
      <c r="A1907" s="41"/>
      <c r="B1907" s="42"/>
      <c r="C1907" s="43"/>
      <c r="D1907" s="42"/>
      <c r="E1907" s="42"/>
      <c r="F1907" s="39"/>
    </row>
    <row r="1908" spans="1:6">
      <c r="A1908" s="41"/>
      <c r="B1908" s="42"/>
      <c r="C1908" s="43"/>
      <c r="D1908" s="42"/>
      <c r="E1908" s="42"/>
      <c r="F1908" s="39"/>
    </row>
    <row r="1909" spans="1:6">
      <c r="A1909" s="41"/>
      <c r="B1909" s="42"/>
      <c r="C1909" s="43"/>
      <c r="D1909" s="42"/>
      <c r="E1909" s="42"/>
      <c r="F1909" s="39"/>
    </row>
    <row r="1910" spans="1:6">
      <c r="A1910" s="41"/>
      <c r="B1910" s="42"/>
      <c r="C1910" s="43"/>
      <c r="D1910" s="42"/>
      <c r="E1910" s="42"/>
      <c r="F1910" s="39"/>
    </row>
    <row r="1911" spans="1:6">
      <c r="A1911" s="41"/>
      <c r="B1911" s="42"/>
      <c r="C1911" s="43"/>
      <c r="D1911" s="42"/>
      <c r="E1911" s="42"/>
      <c r="F1911" s="39"/>
    </row>
    <row r="1912" spans="1:6">
      <c r="A1912" s="41"/>
      <c r="B1912" s="42"/>
      <c r="C1912" s="43"/>
      <c r="D1912" s="42"/>
      <c r="E1912" s="42"/>
      <c r="F1912" s="39"/>
    </row>
    <row r="1913" spans="1:6">
      <c r="A1913" s="41"/>
      <c r="B1913" s="42"/>
      <c r="C1913" s="43"/>
      <c r="D1913" s="42"/>
      <c r="E1913" s="42"/>
      <c r="F1913" s="39"/>
    </row>
    <row r="1914" spans="1:6">
      <c r="A1914" s="41"/>
      <c r="B1914" s="42"/>
      <c r="C1914" s="43"/>
      <c r="D1914" s="42"/>
      <c r="E1914" s="42"/>
      <c r="F1914" s="39"/>
    </row>
    <row r="1915" spans="1:6">
      <c r="A1915" s="41"/>
      <c r="B1915" s="42"/>
      <c r="C1915" s="43"/>
      <c r="D1915" s="42"/>
      <c r="E1915" s="42"/>
      <c r="F1915" s="39"/>
    </row>
    <row r="1916" spans="1:6">
      <c r="A1916" s="41"/>
      <c r="B1916" s="42"/>
      <c r="C1916" s="43"/>
      <c r="D1916" s="42"/>
      <c r="E1916" s="42"/>
      <c r="F1916" s="39"/>
    </row>
    <row r="1917" spans="1:6">
      <c r="A1917" s="41"/>
      <c r="B1917" s="42"/>
      <c r="C1917" s="43"/>
      <c r="D1917" s="42"/>
      <c r="E1917" s="42"/>
      <c r="F1917" s="39"/>
    </row>
    <row r="1918" spans="1:6">
      <c r="A1918" s="41"/>
      <c r="B1918" s="42"/>
      <c r="C1918" s="43"/>
      <c r="D1918" s="42"/>
      <c r="E1918" s="42"/>
      <c r="F1918" s="39"/>
    </row>
    <row r="1919" spans="1:6">
      <c r="A1919" s="41"/>
      <c r="B1919" s="42"/>
      <c r="C1919" s="43"/>
      <c r="D1919" s="42"/>
      <c r="E1919" s="42"/>
      <c r="F1919" s="39"/>
    </row>
    <row r="1920" spans="1:6">
      <c r="A1920" s="41"/>
      <c r="B1920" s="42"/>
      <c r="C1920" s="43"/>
      <c r="D1920" s="42"/>
      <c r="E1920" s="42"/>
      <c r="F1920" s="39"/>
    </row>
    <row r="1921" spans="1:6">
      <c r="A1921" s="41"/>
      <c r="B1921" s="42"/>
      <c r="C1921" s="43"/>
      <c r="D1921" s="42"/>
      <c r="E1921" s="42"/>
      <c r="F1921" s="39"/>
    </row>
    <row r="1922" spans="1:6">
      <c r="A1922" s="41"/>
      <c r="B1922" s="42"/>
      <c r="C1922" s="43"/>
      <c r="D1922" s="42"/>
      <c r="E1922" s="42"/>
      <c r="F1922" s="39"/>
    </row>
    <row r="1923" spans="1:6">
      <c r="A1923" s="41"/>
      <c r="B1923" s="42"/>
      <c r="C1923" s="43"/>
      <c r="D1923" s="42"/>
      <c r="E1923" s="42"/>
      <c r="F1923" s="39"/>
    </row>
    <row r="1924" spans="1:6">
      <c r="A1924" s="41"/>
      <c r="B1924" s="42"/>
      <c r="C1924" s="43"/>
      <c r="D1924" s="42"/>
      <c r="E1924" s="42"/>
      <c r="F1924" s="39"/>
    </row>
    <row r="1925" spans="1:6">
      <c r="A1925" s="41"/>
      <c r="B1925" s="42"/>
      <c r="C1925" s="43"/>
      <c r="D1925" s="42"/>
      <c r="E1925" s="42"/>
      <c r="F1925" s="39"/>
    </row>
    <row r="1926" spans="1:6">
      <c r="A1926" s="41"/>
      <c r="B1926" s="42"/>
      <c r="C1926" s="43"/>
      <c r="D1926" s="42"/>
      <c r="E1926" s="42"/>
      <c r="F1926" s="39"/>
    </row>
    <row r="1927" spans="1:6">
      <c r="A1927" s="41"/>
      <c r="B1927" s="42"/>
      <c r="C1927" s="43"/>
      <c r="D1927" s="42"/>
      <c r="E1927" s="42"/>
      <c r="F1927" s="39"/>
    </row>
    <row r="1928" spans="1:6">
      <c r="A1928" s="41"/>
      <c r="B1928" s="42"/>
      <c r="C1928" s="43"/>
      <c r="D1928" s="42"/>
      <c r="E1928" s="42"/>
      <c r="F1928" s="39"/>
    </row>
    <row r="1929" spans="1:6">
      <c r="A1929" s="41"/>
      <c r="B1929" s="42"/>
      <c r="C1929" s="43"/>
      <c r="D1929" s="42"/>
      <c r="E1929" s="42"/>
      <c r="F1929" s="39"/>
    </row>
    <row r="1930" spans="1:6">
      <c r="A1930" s="41"/>
      <c r="B1930" s="42"/>
      <c r="C1930" s="43"/>
      <c r="D1930" s="42"/>
      <c r="E1930" s="42"/>
      <c r="F1930" s="39"/>
    </row>
    <row r="1931" spans="1:6">
      <c r="A1931" s="41"/>
      <c r="B1931" s="42"/>
      <c r="C1931" s="43"/>
      <c r="D1931" s="42"/>
      <c r="E1931" s="42"/>
      <c r="F1931" s="39"/>
    </row>
    <row r="1932" spans="1:6">
      <c r="A1932" s="41"/>
      <c r="B1932" s="42"/>
      <c r="C1932" s="43"/>
      <c r="D1932" s="42"/>
      <c r="E1932" s="42"/>
      <c r="F1932" s="39"/>
    </row>
    <row r="1933" spans="1:6">
      <c r="A1933" s="41"/>
      <c r="B1933" s="42"/>
      <c r="C1933" s="43"/>
      <c r="D1933" s="42"/>
      <c r="E1933" s="42"/>
      <c r="F1933" s="39"/>
    </row>
    <row r="1934" spans="1:6">
      <c r="A1934" s="41"/>
      <c r="B1934" s="42"/>
      <c r="C1934" s="43"/>
      <c r="D1934" s="42"/>
      <c r="E1934" s="42"/>
      <c r="F1934" s="39"/>
    </row>
    <row r="1935" spans="1:6">
      <c r="A1935" s="41"/>
      <c r="B1935" s="42"/>
      <c r="C1935" s="43"/>
      <c r="D1935" s="42"/>
      <c r="E1935" s="42"/>
      <c r="F1935" s="39"/>
    </row>
    <row r="1936" spans="1:6">
      <c r="A1936" s="41"/>
      <c r="B1936" s="42"/>
      <c r="C1936" s="43"/>
      <c r="D1936" s="42"/>
      <c r="E1936" s="42"/>
      <c r="F1936" s="39"/>
    </row>
    <row r="1937" spans="1:6">
      <c r="A1937" s="41"/>
      <c r="B1937" s="42"/>
      <c r="C1937" s="43"/>
      <c r="D1937" s="42"/>
      <c r="E1937" s="42"/>
      <c r="F1937" s="39"/>
    </row>
    <row r="1938" spans="1:6">
      <c r="A1938" s="41"/>
      <c r="B1938" s="42"/>
      <c r="C1938" s="43"/>
      <c r="D1938" s="42"/>
      <c r="E1938" s="42"/>
      <c r="F1938" s="39"/>
    </row>
    <row r="1939" spans="1:6">
      <c r="A1939" s="41"/>
      <c r="B1939" s="42"/>
      <c r="C1939" s="43"/>
      <c r="D1939" s="42"/>
      <c r="E1939" s="42"/>
      <c r="F1939" s="39"/>
    </row>
    <row r="1940" spans="1:6">
      <c r="A1940" s="41"/>
      <c r="B1940" s="42"/>
      <c r="C1940" s="43"/>
      <c r="D1940" s="42"/>
      <c r="E1940" s="42"/>
      <c r="F1940" s="39"/>
    </row>
    <row r="1941" spans="1:6">
      <c r="A1941" s="41"/>
      <c r="B1941" s="42"/>
      <c r="C1941" s="43"/>
      <c r="D1941" s="42"/>
      <c r="E1941" s="42"/>
      <c r="F1941" s="39"/>
    </row>
    <row r="1942" spans="1:6">
      <c r="A1942" s="41"/>
      <c r="B1942" s="42"/>
      <c r="C1942" s="43"/>
      <c r="D1942" s="42"/>
      <c r="E1942" s="42"/>
      <c r="F1942" s="39"/>
    </row>
    <row r="1943" spans="1:6">
      <c r="A1943" s="41"/>
      <c r="B1943" s="42"/>
      <c r="C1943" s="43"/>
      <c r="D1943" s="42"/>
      <c r="E1943" s="42"/>
      <c r="F1943" s="39"/>
    </row>
    <row r="1944" spans="1:6">
      <c r="A1944" s="41"/>
      <c r="B1944" s="42"/>
      <c r="C1944" s="43"/>
      <c r="D1944" s="42"/>
      <c r="E1944" s="42"/>
      <c r="F1944" s="39"/>
    </row>
    <row r="1945" spans="1:6">
      <c r="A1945" s="41"/>
      <c r="B1945" s="42"/>
      <c r="C1945" s="43"/>
      <c r="D1945" s="42"/>
      <c r="E1945" s="42"/>
      <c r="F1945" s="39"/>
    </row>
    <row r="1946" spans="1:6">
      <c r="A1946" s="41"/>
      <c r="B1946" s="42"/>
      <c r="C1946" s="43"/>
      <c r="D1946" s="42"/>
      <c r="E1946" s="42"/>
      <c r="F1946" s="39"/>
    </row>
    <row r="1947" spans="1:6">
      <c r="A1947" s="41"/>
      <c r="B1947" s="42"/>
      <c r="C1947" s="43"/>
      <c r="D1947" s="42"/>
      <c r="E1947" s="42"/>
      <c r="F1947" s="39"/>
    </row>
    <row r="1948" spans="1:6">
      <c r="A1948" s="41"/>
      <c r="B1948" s="42"/>
      <c r="C1948" s="43"/>
      <c r="D1948" s="42"/>
      <c r="E1948" s="42"/>
      <c r="F1948" s="39"/>
    </row>
    <row r="1949" spans="1:6">
      <c r="A1949" s="41"/>
      <c r="B1949" s="42"/>
      <c r="C1949" s="43"/>
      <c r="D1949" s="42"/>
      <c r="E1949" s="42"/>
      <c r="F1949" s="39"/>
    </row>
    <row r="1950" spans="1:6">
      <c r="A1950" s="41"/>
      <c r="B1950" s="42"/>
      <c r="C1950" s="43"/>
      <c r="D1950" s="42"/>
      <c r="E1950" s="42"/>
      <c r="F1950" s="39"/>
    </row>
    <row r="1951" spans="1:6">
      <c r="A1951" s="41"/>
      <c r="B1951" s="42"/>
      <c r="C1951" s="43"/>
      <c r="D1951" s="42"/>
      <c r="E1951" s="42"/>
      <c r="F1951" s="39"/>
    </row>
    <row r="1952" spans="1:6">
      <c r="A1952" s="41"/>
      <c r="B1952" s="42"/>
      <c r="C1952" s="43"/>
      <c r="D1952" s="42"/>
      <c r="E1952" s="42"/>
      <c r="F1952" s="39"/>
    </row>
    <row r="1953" spans="1:6">
      <c r="A1953" s="41"/>
      <c r="B1953" s="42"/>
      <c r="C1953" s="43"/>
      <c r="D1953" s="42"/>
      <c r="E1953" s="42"/>
      <c r="F1953" s="39"/>
    </row>
    <row r="1954" spans="1:6">
      <c r="A1954" s="41"/>
      <c r="B1954" s="42"/>
      <c r="C1954" s="43"/>
      <c r="D1954" s="42"/>
      <c r="E1954" s="42"/>
      <c r="F1954" s="39"/>
    </row>
    <row r="1955" spans="1:6">
      <c r="A1955" s="41"/>
      <c r="B1955" s="42"/>
      <c r="C1955" s="43"/>
      <c r="D1955" s="42"/>
      <c r="E1955" s="42"/>
      <c r="F1955" s="39"/>
    </row>
    <row r="1956" spans="1:6">
      <c r="A1956" s="41"/>
      <c r="B1956" s="42"/>
      <c r="C1956" s="43"/>
      <c r="D1956" s="42"/>
      <c r="E1956" s="42"/>
      <c r="F1956" s="39"/>
    </row>
    <row r="1957" spans="1:6">
      <c r="A1957" s="41"/>
      <c r="B1957" s="42"/>
      <c r="C1957" s="43"/>
      <c r="D1957" s="42"/>
      <c r="E1957" s="42"/>
      <c r="F1957" s="39"/>
    </row>
    <row r="1958" spans="1:6">
      <c r="A1958" s="41"/>
      <c r="B1958" s="42"/>
      <c r="C1958" s="43"/>
      <c r="D1958" s="42"/>
      <c r="E1958" s="42"/>
      <c r="F1958" s="39"/>
    </row>
    <row r="1959" spans="1:6">
      <c r="A1959" s="41"/>
      <c r="B1959" s="42"/>
      <c r="C1959" s="43"/>
      <c r="D1959" s="42"/>
      <c r="E1959" s="42"/>
      <c r="F1959" s="39"/>
    </row>
    <row r="1960" spans="1:6">
      <c r="A1960" s="41"/>
      <c r="B1960" s="42"/>
      <c r="C1960" s="43"/>
      <c r="D1960" s="42"/>
      <c r="E1960" s="42"/>
      <c r="F1960" s="39"/>
    </row>
    <row r="1961" spans="1:6">
      <c r="A1961" s="41"/>
      <c r="B1961" s="42"/>
      <c r="C1961" s="43"/>
      <c r="D1961" s="42"/>
      <c r="E1961" s="42"/>
      <c r="F1961" s="39"/>
    </row>
    <row r="1962" spans="1:6">
      <c r="A1962" s="41"/>
      <c r="B1962" s="42"/>
      <c r="C1962" s="43"/>
      <c r="D1962" s="42"/>
      <c r="E1962" s="42"/>
      <c r="F1962" s="39"/>
    </row>
    <row r="1963" spans="1:6">
      <c r="A1963" s="41"/>
      <c r="B1963" s="42"/>
      <c r="C1963" s="43"/>
      <c r="D1963" s="42"/>
      <c r="E1963" s="42"/>
      <c r="F1963" s="39"/>
    </row>
    <row r="1964" spans="1:6">
      <c r="A1964" s="41"/>
      <c r="B1964" s="42"/>
      <c r="C1964" s="43"/>
      <c r="D1964" s="42"/>
      <c r="E1964" s="42"/>
      <c r="F1964" s="39"/>
    </row>
    <row r="1965" spans="1:6">
      <c r="A1965" s="41"/>
      <c r="B1965" s="42"/>
      <c r="C1965" s="43"/>
      <c r="D1965" s="42"/>
      <c r="E1965" s="42"/>
      <c r="F1965" s="39"/>
    </row>
    <row r="1966" spans="1:6">
      <c r="A1966" s="41"/>
      <c r="B1966" s="42"/>
      <c r="C1966" s="43"/>
      <c r="D1966" s="42"/>
      <c r="E1966" s="42"/>
      <c r="F1966" s="39"/>
    </row>
    <row r="1967" spans="1:6">
      <c r="A1967" s="41"/>
      <c r="B1967" s="42"/>
      <c r="C1967" s="43"/>
      <c r="D1967" s="42"/>
      <c r="E1967" s="42"/>
      <c r="F1967" s="39"/>
    </row>
    <row r="1968" spans="1:6">
      <c r="A1968" s="41"/>
      <c r="B1968" s="42"/>
      <c r="C1968" s="43"/>
      <c r="D1968" s="42"/>
      <c r="E1968" s="42"/>
      <c r="F1968" s="39"/>
    </row>
    <row r="1969" spans="1:6">
      <c r="A1969" s="41"/>
      <c r="B1969" s="42"/>
      <c r="C1969" s="43"/>
      <c r="D1969" s="42"/>
      <c r="E1969" s="42"/>
      <c r="F1969" s="39"/>
    </row>
    <row r="1970" spans="1:6">
      <c r="A1970" s="41"/>
      <c r="B1970" s="42"/>
      <c r="C1970" s="43"/>
      <c r="D1970" s="42"/>
      <c r="E1970" s="42"/>
      <c r="F1970" s="39"/>
    </row>
    <row r="1971" spans="1:6">
      <c r="A1971" s="41"/>
      <c r="B1971" s="42"/>
      <c r="C1971" s="43"/>
      <c r="D1971" s="42"/>
      <c r="E1971" s="42"/>
      <c r="F1971" s="39"/>
    </row>
    <row r="1972" spans="1:6">
      <c r="A1972" s="41"/>
      <c r="B1972" s="42"/>
      <c r="C1972" s="43"/>
      <c r="D1972" s="42"/>
      <c r="E1972" s="42"/>
      <c r="F1972" s="39"/>
    </row>
    <row r="1973" spans="1:6">
      <c r="A1973" s="41"/>
      <c r="B1973" s="42"/>
      <c r="C1973" s="43"/>
      <c r="D1973" s="42"/>
      <c r="E1973" s="42"/>
      <c r="F1973" s="39"/>
    </row>
    <row r="1974" spans="1:6">
      <c r="A1974" s="41"/>
      <c r="B1974" s="42"/>
      <c r="C1974" s="43"/>
      <c r="D1974" s="42"/>
      <c r="E1974" s="42"/>
      <c r="F1974" s="39"/>
    </row>
    <row r="1975" spans="1:6">
      <c r="A1975" s="41"/>
      <c r="B1975" s="42"/>
      <c r="C1975" s="43"/>
      <c r="D1975" s="42"/>
      <c r="E1975" s="42"/>
      <c r="F1975" s="39"/>
    </row>
    <row r="1976" spans="1:6">
      <c r="A1976" s="41"/>
      <c r="B1976" s="42"/>
      <c r="C1976" s="43"/>
      <c r="D1976" s="42"/>
      <c r="E1976" s="42"/>
      <c r="F1976" s="39"/>
    </row>
    <row r="1977" spans="1:6">
      <c r="A1977" s="41"/>
      <c r="B1977" s="42"/>
      <c r="C1977" s="43"/>
      <c r="D1977" s="42"/>
      <c r="E1977" s="42"/>
      <c r="F1977" s="39"/>
    </row>
    <row r="1978" spans="1:6">
      <c r="A1978" s="41"/>
      <c r="B1978" s="42"/>
      <c r="C1978" s="43"/>
      <c r="D1978" s="42"/>
      <c r="E1978" s="42"/>
      <c r="F1978" s="39"/>
    </row>
    <row r="1979" spans="1:6">
      <c r="A1979" s="41"/>
      <c r="B1979" s="42"/>
      <c r="C1979" s="43"/>
      <c r="D1979" s="42"/>
      <c r="E1979" s="42"/>
      <c r="F1979" s="39"/>
    </row>
    <row r="1980" spans="1:6">
      <c r="A1980" s="41"/>
      <c r="B1980" s="42"/>
      <c r="C1980" s="43"/>
      <c r="D1980" s="42"/>
      <c r="E1980" s="42"/>
      <c r="F1980" s="39"/>
    </row>
    <row r="1981" spans="1:6">
      <c r="A1981" s="41"/>
      <c r="B1981" s="42"/>
      <c r="C1981" s="43"/>
      <c r="D1981" s="42"/>
      <c r="E1981" s="42"/>
      <c r="F1981" s="39"/>
    </row>
    <row r="1982" spans="1:6">
      <c r="A1982" s="41"/>
      <c r="B1982" s="42"/>
      <c r="C1982" s="43"/>
      <c r="D1982" s="42"/>
      <c r="E1982" s="42"/>
      <c r="F1982" s="39"/>
    </row>
    <row r="1983" spans="1:6">
      <c r="A1983" s="41"/>
      <c r="B1983" s="42"/>
      <c r="C1983" s="43"/>
      <c r="D1983" s="42"/>
      <c r="E1983" s="42"/>
      <c r="F1983" s="39"/>
    </row>
    <row r="1984" spans="1:6">
      <c r="A1984" s="41"/>
      <c r="B1984" s="42"/>
      <c r="C1984" s="43"/>
      <c r="D1984" s="42"/>
      <c r="E1984" s="42"/>
      <c r="F1984" s="39"/>
    </row>
    <row r="1985" spans="1:6">
      <c r="A1985" s="41"/>
      <c r="B1985" s="42"/>
      <c r="C1985" s="43"/>
      <c r="D1985" s="42"/>
      <c r="E1985" s="42"/>
      <c r="F1985" s="39"/>
    </row>
    <row r="1986" spans="1:6">
      <c r="A1986" s="41"/>
      <c r="B1986" s="42"/>
      <c r="C1986" s="43"/>
      <c r="D1986" s="42"/>
      <c r="E1986" s="42"/>
      <c r="F1986" s="39"/>
    </row>
    <row r="1987" spans="1:6">
      <c r="A1987" s="41"/>
      <c r="B1987" s="42"/>
      <c r="C1987" s="43"/>
      <c r="D1987" s="42"/>
      <c r="E1987" s="42"/>
      <c r="F1987" s="39"/>
    </row>
    <row r="1988" spans="1:6">
      <c r="A1988" s="41"/>
      <c r="B1988" s="42"/>
      <c r="C1988" s="43"/>
      <c r="D1988" s="42"/>
      <c r="E1988" s="42"/>
      <c r="F1988" s="39"/>
    </row>
    <row r="1989" spans="1:6">
      <c r="A1989" s="41"/>
      <c r="B1989" s="42"/>
      <c r="C1989" s="43"/>
      <c r="D1989" s="42"/>
      <c r="E1989" s="42"/>
      <c r="F1989" s="39"/>
    </row>
    <row r="1990" spans="1:6">
      <c r="A1990" s="41"/>
      <c r="B1990" s="42"/>
      <c r="C1990" s="43"/>
      <c r="D1990" s="42"/>
      <c r="E1990" s="42"/>
      <c r="F1990" s="39"/>
    </row>
    <row r="1991" spans="1:6">
      <c r="A1991" s="41"/>
      <c r="B1991" s="42"/>
      <c r="C1991" s="43"/>
      <c r="D1991" s="42"/>
      <c r="E1991" s="42"/>
      <c r="F1991" s="39"/>
    </row>
    <row r="1992" spans="1:6">
      <c r="A1992" s="41"/>
      <c r="B1992" s="42"/>
      <c r="C1992" s="43"/>
      <c r="D1992" s="42"/>
      <c r="E1992" s="42"/>
      <c r="F1992" s="39"/>
    </row>
    <row r="1993" spans="1:6">
      <c r="A1993" s="41"/>
      <c r="B1993" s="42"/>
      <c r="C1993" s="43"/>
      <c r="D1993" s="42"/>
      <c r="E1993" s="42"/>
      <c r="F1993" s="39"/>
    </row>
    <row r="1994" spans="1:6">
      <c r="A1994" s="41"/>
      <c r="B1994" s="42"/>
      <c r="C1994" s="43"/>
      <c r="D1994" s="42"/>
      <c r="E1994" s="42"/>
      <c r="F1994" s="39"/>
    </row>
    <row r="1995" spans="1:6">
      <c r="A1995" s="41"/>
      <c r="B1995" s="42"/>
      <c r="C1995" s="43"/>
      <c r="D1995" s="42"/>
      <c r="E1995" s="42"/>
      <c r="F1995" s="39"/>
    </row>
    <row r="1996" spans="1:6">
      <c r="A1996" s="41"/>
      <c r="B1996" s="42"/>
      <c r="C1996" s="43"/>
      <c r="D1996" s="42"/>
      <c r="E1996" s="42"/>
      <c r="F1996" s="39"/>
    </row>
    <row r="1997" spans="1:6">
      <c r="A1997" s="41"/>
      <c r="B1997" s="42"/>
      <c r="C1997" s="43"/>
      <c r="D1997" s="42"/>
      <c r="E1997" s="42"/>
      <c r="F1997" s="39"/>
    </row>
    <row r="1998" spans="1:6">
      <c r="A1998" s="41"/>
      <c r="B1998" s="42"/>
      <c r="C1998" s="43"/>
      <c r="D1998" s="42"/>
      <c r="E1998" s="42"/>
      <c r="F1998" s="39"/>
    </row>
    <row r="1999" spans="1:6">
      <c r="A1999" s="41"/>
      <c r="B1999" s="42"/>
      <c r="C1999" s="43"/>
      <c r="D1999" s="42"/>
      <c r="E1999" s="42"/>
      <c r="F1999" s="39"/>
    </row>
    <row r="2000" spans="1:6">
      <c r="A2000" s="44"/>
      <c r="B2000" s="45"/>
      <c r="C2000" s="46"/>
      <c r="D2000" s="45"/>
      <c r="E2000" s="45"/>
      <c r="F2000" s="47"/>
    </row>
  </sheetData>
  <pageMargins left="0.7" right="0.7" top="0.75" bottom="0.75" header="0.51180555555555496" footer="0.51180555555555496"/>
  <pageSetup paperSize="9" firstPageNumber="0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K41"/>
  <sheetViews>
    <sheetView showGridLines="0" zoomScale="85" zoomScaleNormal="85" workbookViewId="0">
      <selection activeCell="B33" sqref="B33"/>
    </sheetView>
  </sheetViews>
  <sheetFormatPr baseColWidth="10" defaultRowHeight="15"/>
  <cols>
    <col min="1" max="1" width="61.85546875" customWidth="1"/>
    <col min="2" max="2" width="18.5703125" customWidth="1"/>
    <col min="3" max="3" width="12.5703125" customWidth="1"/>
    <col min="4" max="4" width="12.7109375" customWidth="1"/>
    <col min="5" max="5" width="13.7109375" customWidth="1"/>
    <col min="7" max="7" width="14.85546875" customWidth="1"/>
    <col min="8" max="8" width="30.85546875" customWidth="1"/>
  </cols>
  <sheetData>
    <row r="1" spans="1:11" ht="23.25">
      <c r="A1" s="152" t="s">
        <v>127</v>
      </c>
      <c r="B1" s="152"/>
      <c r="C1" s="152"/>
      <c r="D1" s="152"/>
      <c r="E1" s="152"/>
      <c r="F1" s="152"/>
      <c r="G1" s="152"/>
      <c r="H1" s="152"/>
      <c r="I1" s="152"/>
    </row>
    <row r="2" spans="1:11" ht="18" customHeight="1">
      <c r="A2" s="72"/>
      <c r="B2" s="72"/>
      <c r="C2" s="72"/>
      <c r="D2" s="72"/>
      <c r="E2" s="72"/>
      <c r="F2" s="72"/>
      <c r="G2" s="72"/>
      <c r="H2" s="72"/>
    </row>
    <row r="3" spans="1:11" ht="7.5" customHeight="1" thickBot="1">
      <c r="A3" s="87"/>
      <c r="B3" s="87"/>
      <c r="C3" s="87"/>
      <c r="D3" s="72"/>
      <c r="E3" s="72"/>
      <c r="F3" s="72"/>
      <c r="G3" s="72"/>
      <c r="H3" s="72"/>
    </row>
    <row r="4" spans="1:11" ht="15.75" thickBot="1">
      <c r="A4" s="85" t="s">
        <v>59</v>
      </c>
      <c r="B4" s="91" t="s">
        <v>47</v>
      </c>
      <c r="C4" s="73"/>
      <c r="F4" s="73"/>
      <c r="G4" s="150" t="s">
        <v>69</v>
      </c>
      <c r="H4" s="150"/>
      <c r="I4" s="150"/>
    </row>
    <row r="5" spans="1:11" ht="9" customHeight="1" thickBot="1">
      <c r="A5" s="85"/>
      <c r="B5" s="88"/>
      <c r="C5" s="73"/>
      <c r="F5" s="73"/>
      <c r="G5" s="85"/>
      <c r="H5" s="85"/>
      <c r="I5" s="85"/>
    </row>
    <row r="6" spans="1:11" ht="15.75" thickBot="1">
      <c r="F6" s="73"/>
      <c r="G6" s="74" t="s">
        <v>49</v>
      </c>
      <c r="H6" s="75">
        <v>2008</v>
      </c>
      <c r="I6" s="73"/>
    </row>
    <row r="7" spans="1:11" ht="15.75" thickBot="1">
      <c r="F7" s="73"/>
      <c r="G7" s="74" t="s">
        <v>50</v>
      </c>
      <c r="H7" s="75">
        <v>2006</v>
      </c>
      <c r="I7" s="73"/>
    </row>
    <row r="8" spans="1:11" ht="16.5" customHeight="1" thickBot="1">
      <c r="A8" s="73"/>
      <c r="B8" s="78" t="s">
        <v>85</v>
      </c>
      <c r="C8" s="78" t="s">
        <v>86</v>
      </c>
      <c r="D8" s="78" t="s">
        <v>87</v>
      </c>
      <c r="F8" s="73"/>
      <c r="G8" s="74" t="s">
        <v>51</v>
      </c>
      <c r="H8" s="76">
        <v>2004</v>
      </c>
      <c r="I8" s="73"/>
    </row>
    <row r="9" spans="1:11" ht="15.75" thickBot="1">
      <c r="A9" s="85" t="s">
        <v>129</v>
      </c>
      <c r="B9" s="80">
        <v>20</v>
      </c>
      <c r="C9" s="77">
        <v>15</v>
      </c>
      <c r="D9" s="77">
        <v>8</v>
      </c>
      <c r="F9" s="73"/>
      <c r="G9" s="74" t="s">
        <v>52</v>
      </c>
      <c r="H9" s="76">
        <v>2003</v>
      </c>
      <c r="I9" s="73"/>
    </row>
    <row r="10" spans="1:11" ht="15.75" thickBot="1">
      <c r="A10" s="74"/>
      <c r="B10" s="79"/>
      <c r="C10" s="73"/>
      <c r="D10" s="73"/>
      <c r="F10" s="73"/>
      <c r="G10" s="74" t="s">
        <v>42</v>
      </c>
      <c r="H10" s="76">
        <v>2001</v>
      </c>
      <c r="I10" s="73"/>
    </row>
    <row r="11" spans="1:11" ht="15.75" thickBot="1">
      <c r="F11" s="73"/>
      <c r="G11" s="74" t="s">
        <v>53</v>
      </c>
      <c r="H11" s="76">
        <v>2000</v>
      </c>
      <c r="I11" s="73"/>
    </row>
    <row r="12" spans="1:11">
      <c r="F12" s="73"/>
      <c r="G12" s="74"/>
      <c r="H12" s="81"/>
      <c r="I12" s="73"/>
      <c r="K12" t="s">
        <v>21</v>
      </c>
    </row>
    <row r="14" spans="1:11">
      <c r="A14" s="73"/>
      <c r="B14" s="79"/>
      <c r="C14" s="73"/>
      <c r="D14" s="73"/>
      <c r="E14" s="73"/>
      <c r="F14" s="73"/>
      <c r="G14" s="73"/>
      <c r="H14" s="73"/>
      <c r="I14" s="73"/>
    </row>
    <row r="15" spans="1:11" ht="30" customHeight="1">
      <c r="A15" s="155" t="s">
        <v>60</v>
      </c>
      <c r="B15" s="156"/>
      <c r="C15" s="34" t="s">
        <v>11</v>
      </c>
      <c r="D15" s="34" t="s">
        <v>1</v>
      </c>
      <c r="E15" s="35" t="s">
        <v>12</v>
      </c>
      <c r="F15" s="34" t="s">
        <v>13</v>
      </c>
      <c r="G15" s="34" t="s">
        <v>2</v>
      </c>
      <c r="H15" s="92" t="s">
        <v>39</v>
      </c>
      <c r="I15" s="73"/>
    </row>
    <row r="16" spans="1:11">
      <c r="A16" s="157" t="s">
        <v>61</v>
      </c>
      <c r="B16" s="157"/>
      <c r="C16" s="32" t="s">
        <v>84</v>
      </c>
      <c r="D16" s="32" t="s">
        <v>32</v>
      </c>
      <c r="E16" s="33">
        <v>37622</v>
      </c>
      <c r="F16" s="32" t="s">
        <v>31</v>
      </c>
      <c r="G16" s="32" t="s">
        <v>45</v>
      </c>
      <c r="H16" s="32" t="s">
        <v>67</v>
      </c>
      <c r="I16" s="73"/>
    </row>
    <row r="17" spans="1:9">
      <c r="A17" s="82"/>
      <c r="B17" s="83"/>
      <c r="C17" s="83"/>
      <c r="D17" s="84"/>
      <c r="E17" s="84"/>
      <c r="F17" s="83"/>
      <c r="G17" s="83"/>
      <c r="H17" s="83"/>
      <c r="I17" s="73"/>
    </row>
    <row r="20" spans="1:9" ht="15.75" thickBot="1">
      <c r="A20" s="151" t="s">
        <v>130</v>
      </c>
      <c r="B20" s="73"/>
      <c r="C20" s="73"/>
      <c r="D20" s="73"/>
      <c r="E20" s="73"/>
      <c r="F20" s="89"/>
      <c r="G20" s="73"/>
      <c r="H20" s="73"/>
    </row>
    <row r="21" spans="1:9" ht="15.75" thickBot="1">
      <c r="A21" s="151"/>
      <c r="B21" s="153" t="s">
        <v>68</v>
      </c>
      <c r="C21" s="153"/>
      <c r="D21" s="153"/>
      <c r="E21" s="85" t="s">
        <v>62</v>
      </c>
      <c r="F21" s="89"/>
      <c r="G21" s="89"/>
      <c r="H21" s="73"/>
    </row>
    <row r="22" spans="1:9" ht="18" customHeight="1" thickBot="1">
      <c r="A22" s="151"/>
      <c r="B22" s="147" t="s">
        <v>65</v>
      </c>
      <c r="C22" s="148"/>
      <c r="D22" s="149"/>
      <c r="E22" s="90" t="s">
        <v>38</v>
      </c>
      <c r="F22" s="89"/>
      <c r="G22" s="89"/>
      <c r="H22" s="73"/>
    </row>
    <row r="23" spans="1:9" ht="15.75" customHeight="1" thickBot="1">
      <c r="A23" s="151"/>
      <c r="B23" s="154" t="s">
        <v>64</v>
      </c>
      <c r="C23" s="154"/>
      <c r="D23" s="154"/>
      <c r="E23" s="85" t="s">
        <v>66</v>
      </c>
      <c r="F23" s="89"/>
      <c r="G23" s="89"/>
      <c r="H23" s="73"/>
    </row>
    <row r="24" spans="1:9" ht="15.75" thickBot="1">
      <c r="A24" s="151"/>
      <c r="B24" s="154" t="s">
        <v>67</v>
      </c>
      <c r="C24" s="154"/>
      <c r="D24" s="154"/>
      <c r="E24" s="85" t="s">
        <v>63</v>
      </c>
      <c r="F24" s="89"/>
      <c r="G24" s="89"/>
      <c r="H24" s="73"/>
    </row>
    <row r="25" spans="1:9">
      <c r="A25" s="151"/>
      <c r="B25" s="73"/>
      <c r="C25" s="73"/>
      <c r="D25" s="73"/>
      <c r="E25" s="73"/>
      <c r="F25" s="89"/>
      <c r="G25" s="73"/>
      <c r="H25" s="73"/>
    </row>
    <row r="27" spans="1:9" ht="15.75" customHeight="1">
      <c r="A27" s="73"/>
      <c r="B27" s="73"/>
      <c r="C27" s="73"/>
      <c r="D27" s="73"/>
      <c r="E27" s="73"/>
      <c r="F27" s="73"/>
      <c r="G27" s="73"/>
      <c r="H27" s="73"/>
    </row>
    <row r="28" spans="1:9">
      <c r="A28" s="86" t="s">
        <v>128</v>
      </c>
      <c r="B28" s="86"/>
      <c r="C28" s="73"/>
      <c r="D28" s="73"/>
      <c r="E28" s="73"/>
      <c r="F28" s="73"/>
      <c r="G28" s="73"/>
      <c r="H28" s="73"/>
    </row>
    <row r="29" spans="1:9" ht="15.75" customHeight="1">
      <c r="A29" s="73"/>
      <c r="B29" s="73"/>
      <c r="C29" s="73"/>
      <c r="D29" s="73"/>
      <c r="E29" s="73"/>
      <c r="F29" s="73"/>
      <c r="G29" s="73"/>
      <c r="H29" s="73"/>
    </row>
    <row r="41" spans="1:1">
      <c r="A41" t="s">
        <v>21</v>
      </c>
    </row>
  </sheetData>
  <mergeCells count="9">
    <mergeCell ref="B22:D22"/>
    <mergeCell ref="G4:I4"/>
    <mergeCell ref="A20:A25"/>
    <mergeCell ref="A1:I1"/>
    <mergeCell ref="B21:D21"/>
    <mergeCell ref="B23:D23"/>
    <mergeCell ref="B24:D24"/>
    <mergeCell ref="A15:B15"/>
    <mergeCell ref="A16:B16"/>
  </mergeCells>
  <dataValidations count="1">
    <dataValidation type="list" allowBlank="1" showInputMessage="1" showErrorMessage="1" sqref="B4:B6">
      <formula1>"2018/2019,2019/2020,2020/2021,2021/2022,2022/2023"</formula1>
    </dataValidation>
  </dataValidations>
  <pageMargins left="0.7" right="0.7" top="0.75" bottom="0.75" header="0.3" footer="0.3"/>
  <pageSetup paperSize="9" orientation="portrait" horizontalDpi="4294967293" r:id="rId1"/>
  <legacyDrawing r:id="rId2"/>
  <controls>
    <control shapeId="58374" r:id="rId3" name="CommandButton2"/>
    <control shapeId="58372" r:id="rId4" name="CommandButton1"/>
  </controls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4"/>
  <dimension ref="A1:L700"/>
  <sheetViews>
    <sheetView zoomScale="85" zoomScaleNormal="85" workbookViewId="0">
      <pane ySplit="3" topLeftCell="A4" activePane="bottomLeft" state="frozen"/>
      <selection activeCell="A72" sqref="A72:F91"/>
      <selection pane="bottomLeft" activeCell="L11" sqref="L11"/>
    </sheetView>
  </sheetViews>
  <sheetFormatPr baseColWidth="10" defaultColWidth="9.140625" defaultRowHeight="15"/>
  <cols>
    <col min="1" max="1" width="36.7109375" style="1" customWidth="1"/>
    <col min="2" max="2" width="15.140625" style="10" customWidth="1"/>
    <col min="3" max="3" width="7.85546875" style="1" customWidth="1"/>
    <col min="4" max="4" width="9.140625" style="1"/>
    <col min="5" max="5" width="7.42578125" style="1" customWidth="1"/>
    <col min="6" max="6" width="9.7109375" style="1" customWidth="1"/>
    <col min="7" max="7" width="11.5703125" style="22" customWidth="1"/>
    <col min="8" max="8" width="12" style="22" customWidth="1"/>
    <col min="9" max="9" width="11.140625" style="28" customWidth="1"/>
    <col min="10" max="10" width="9.140625" style="22"/>
    <col min="11" max="11" width="10" style="10" customWidth="1"/>
    <col min="12" max="12" width="38.85546875" style="8" customWidth="1"/>
    <col min="13" max="16384" width="9.140625" style="1"/>
  </cols>
  <sheetData>
    <row r="1" spans="1:11">
      <c r="A1" s="158" t="str">
        <f>"INSCRIPTIONS AS "&amp;Accueil!B4</f>
        <v>INSCRIPTIONS AS 2018/2019</v>
      </c>
      <c r="B1" s="158"/>
      <c r="C1" s="26"/>
      <c r="D1" s="26"/>
      <c r="E1" s="26"/>
      <c r="F1" s="26"/>
    </row>
    <row r="2" spans="1:11" ht="28.5" customHeight="1">
      <c r="A2" s="159"/>
      <c r="B2" s="159"/>
      <c r="C2" s="27"/>
      <c r="D2" s="27"/>
      <c r="E2" s="27"/>
      <c r="F2" s="27"/>
    </row>
    <row r="3" spans="1:11" ht="37.5" customHeight="1">
      <c r="A3" s="59" t="s">
        <v>0</v>
      </c>
      <c r="B3" s="59" t="s">
        <v>3</v>
      </c>
      <c r="C3" s="59" t="s">
        <v>14</v>
      </c>
      <c r="D3" s="59" t="s">
        <v>2</v>
      </c>
      <c r="E3" s="59" t="s">
        <v>39</v>
      </c>
      <c r="F3" s="63" t="s">
        <v>8</v>
      </c>
      <c r="G3" s="62" t="s">
        <v>19</v>
      </c>
      <c r="H3" s="62" t="s">
        <v>89</v>
      </c>
      <c r="I3" s="62" t="s">
        <v>90</v>
      </c>
      <c r="J3" s="62" t="s">
        <v>91</v>
      </c>
      <c r="K3" s="62" t="s">
        <v>20</v>
      </c>
    </row>
    <row r="4" spans="1:11" ht="15.75">
      <c r="A4" s="21" t="s">
        <v>329</v>
      </c>
      <c r="B4" s="16">
        <v>36617</v>
      </c>
      <c r="C4" s="19" t="s">
        <v>31</v>
      </c>
      <c r="D4" s="2" t="s">
        <v>133</v>
      </c>
      <c r="E4" s="6" t="s">
        <v>38</v>
      </c>
      <c r="F4" s="60" t="str">
        <f>IF(B4="","",IF(C4="F",INDEX(Barèmes!$A$4:$A$7,MATCH((YEAR($B4)),Barèmes!$B$4:$B$7,-1)),INDEX(Barèmes!$C$4:$C$7,MATCH((YEAR($B4)),Barèmes!$B$4:$B$7,-1))))</f>
        <v>SG</v>
      </c>
      <c r="G4" s="20" t="s">
        <v>126</v>
      </c>
      <c r="H4" s="18" t="s">
        <v>330</v>
      </c>
      <c r="I4" s="7" t="s">
        <v>46</v>
      </c>
      <c r="J4" s="17" t="s">
        <v>46</v>
      </c>
      <c r="K4" s="61" t="str">
        <f>IF(F4="","",IF(AND(I4="oui",OR(G4="esp ("&amp;Accueil!$C$9&amp;")",G4="chq ("&amp;Accueil!$C$9&amp;")")),"oui ("&amp;Accueil!$C$9&amp;")",IF(AND(I4="oui",OR(G4="esp ("&amp;Accueil!$B$9&amp;")",G4="chq (20)")),"oui ("&amp;Accueil!$B$9&amp;")",IF(AND(I4="oui",G4="Gratuité"),"Gratuité",IF(AND(I4="oui",OR(G4="esp ("&amp;Accueil!$D$9&amp;")",G4="chq ("&amp;Accueil!$D$9&amp;")")),"oui ("&amp;Accueil!$D$9&amp;")","non")))))</f>
        <v>oui (20)</v>
      </c>
    </row>
    <row r="5" spans="1:11" ht="15.75">
      <c r="A5" s="21"/>
      <c r="B5" s="16"/>
      <c r="C5" s="19"/>
      <c r="D5" s="2"/>
      <c r="E5" s="6"/>
      <c r="F5" s="60" t="str">
        <f>IF(B5="","",IF(C5="F",INDEX(Barèmes!$A$4:$A$7,MATCH((YEAR($B5)),Barèmes!$B$4:$B$7,-1)),INDEX(Barèmes!$C$4:$C$7,MATCH((YEAR($B5)),Barèmes!$B$4:$B$7,-1))))</f>
        <v/>
      </c>
      <c r="G5" s="20"/>
      <c r="H5" s="18"/>
      <c r="I5" s="7"/>
      <c r="J5" s="17"/>
      <c r="K5" s="61" t="str">
        <f t="shared" ref="K5:K67" si="0">IF(F5="","",IF(AND(I5="oui",OR(G5="esp (15)",G5="chq (15)")),"oui (15)",IF(AND(I5="oui",OR(G5="esp (20)",G5="chq (20)")),"oui (20)",IF(AND(I5="oui",G5="Gratuité"),"Gratuité",IF(AND(I5="oui",OR(G5="esp (8)",G5="chq (8)")),"oui (8)","non")))))</f>
        <v/>
      </c>
    </row>
    <row r="6" spans="1:11" ht="15.75">
      <c r="A6" s="21"/>
      <c r="B6" s="16"/>
      <c r="C6" s="19"/>
      <c r="D6" s="2"/>
      <c r="E6" s="6"/>
      <c r="F6" s="60" t="str">
        <f>IF(B6="","",IF(C6="F",INDEX(Barèmes!$A$4:$A$7,MATCH((YEAR($B6)),Barèmes!$B$4:$B$7,-1)),INDEX(Barèmes!$C$4:$C$7,MATCH((YEAR($B6)),Barèmes!$B$4:$B$7,-1))))</f>
        <v/>
      </c>
      <c r="G6" s="20"/>
      <c r="H6" s="18"/>
      <c r="I6" s="7"/>
      <c r="J6" s="17"/>
      <c r="K6" s="61" t="str">
        <f t="shared" si="0"/>
        <v/>
      </c>
    </row>
    <row r="7" spans="1:11" ht="15.75">
      <c r="A7" s="21"/>
      <c r="B7" s="16"/>
      <c r="C7" s="19"/>
      <c r="D7" s="2"/>
      <c r="E7" s="6"/>
      <c r="F7" s="60" t="str">
        <f>IF(B7="","",IF(C7="F",INDEX(Barèmes!$A$4:$A$7,MATCH((YEAR($B7)),Barèmes!$B$4:$B$7,-1)),INDEX(Barèmes!$C$4:$C$7,MATCH((YEAR($B7)),Barèmes!$B$4:$B$7,-1))))</f>
        <v/>
      </c>
      <c r="G7" s="20"/>
      <c r="H7" s="18"/>
      <c r="I7" s="7"/>
      <c r="J7" s="17"/>
      <c r="K7" s="61" t="str">
        <f t="shared" si="0"/>
        <v/>
      </c>
    </row>
    <row r="8" spans="1:11" ht="15.75">
      <c r="A8" s="21"/>
      <c r="B8" s="16"/>
      <c r="C8" s="19"/>
      <c r="D8" s="2"/>
      <c r="E8" s="6"/>
      <c r="F8" s="60" t="str">
        <f>IF(B8="","",IF(C8="F",INDEX(Barèmes!$A$4:$A$7,MATCH((YEAR($B8)),Barèmes!$B$4:$B$7,-1)),INDEX(Barèmes!$C$4:$C$7,MATCH((YEAR($B8)),Barèmes!$B$4:$B$7,-1))))</f>
        <v/>
      </c>
      <c r="G8" s="20"/>
      <c r="H8" s="18"/>
      <c r="I8" s="7"/>
      <c r="J8" s="17"/>
      <c r="K8" s="61" t="str">
        <f t="shared" si="0"/>
        <v/>
      </c>
    </row>
    <row r="9" spans="1:11" ht="15.75">
      <c r="A9" s="21"/>
      <c r="B9" s="16"/>
      <c r="C9" s="19"/>
      <c r="D9" s="2"/>
      <c r="E9" s="6"/>
      <c r="F9" s="60" t="str">
        <f>IF(B9="","",IF(C9="F",INDEX(Barèmes!$A$4:$A$7,MATCH((YEAR($B9)),Barèmes!$B$4:$B$7,-1)),INDEX(Barèmes!$C$4:$C$7,MATCH((YEAR($B9)),Barèmes!$B$4:$B$7,-1))))</f>
        <v/>
      </c>
      <c r="G9" s="20"/>
      <c r="H9" s="18"/>
      <c r="I9" s="7"/>
      <c r="J9" s="17"/>
      <c r="K9" s="61" t="str">
        <f t="shared" si="0"/>
        <v/>
      </c>
    </row>
    <row r="10" spans="1:11" ht="15.75">
      <c r="A10" s="21"/>
      <c r="B10" s="16"/>
      <c r="C10" s="19"/>
      <c r="D10" s="2"/>
      <c r="E10" s="6"/>
      <c r="F10" s="60" t="str">
        <f>IF(B10="","",IF(C10="F",INDEX(Barèmes!$A$4:$A$7,MATCH((YEAR($B10)),Barèmes!$B$4:$B$7,-1)),INDEX(Barèmes!$C$4:$C$7,MATCH((YEAR($B10)),Barèmes!$B$4:$B$7,-1))))</f>
        <v/>
      </c>
      <c r="G10" s="20"/>
      <c r="H10" s="18"/>
      <c r="I10" s="7"/>
      <c r="J10" s="17"/>
      <c r="K10" s="61" t="str">
        <f t="shared" si="0"/>
        <v/>
      </c>
    </row>
    <row r="11" spans="1:11" ht="15.75">
      <c r="A11" s="21"/>
      <c r="B11" s="16"/>
      <c r="C11" s="19"/>
      <c r="D11" s="2"/>
      <c r="E11" s="6"/>
      <c r="F11" s="60" t="str">
        <f>IF(B11="","",IF(C11="F",INDEX(Barèmes!$A$4:$A$7,MATCH((YEAR($B11)),Barèmes!$B$4:$B$7,-1)),INDEX(Barèmes!$C$4:$C$7,MATCH((YEAR($B11)),Barèmes!$B$4:$B$7,-1))))</f>
        <v/>
      </c>
      <c r="G11" s="20"/>
      <c r="H11" s="18"/>
      <c r="I11" s="7"/>
      <c r="J11" s="17"/>
      <c r="K11" s="61" t="str">
        <f t="shared" si="0"/>
        <v/>
      </c>
    </row>
    <row r="12" spans="1:11" ht="15.75">
      <c r="A12" s="21"/>
      <c r="B12" s="16"/>
      <c r="C12" s="19"/>
      <c r="D12" s="2"/>
      <c r="E12" s="6"/>
      <c r="F12" s="60" t="str">
        <f>IF(B12="","",IF(C12="F",INDEX(Barèmes!$A$4:$A$7,MATCH((YEAR($B12)),Barèmes!$B$4:$B$7,-1)),INDEX(Barèmes!$C$4:$C$7,MATCH((YEAR($B12)),Barèmes!$B$4:$B$7,-1))))</f>
        <v/>
      </c>
      <c r="G12" s="20"/>
      <c r="H12" s="18"/>
      <c r="I12" s="7"/>
      <c r="J12" s="17"/>
      <c r="K12" s="61" t="str">
        <f t="shared" si="0"/>
        <v/>
      </c>
    </row>
    <row r="13" spans="1:11" ht="15.75">
      <c r="A13" s="21"/>
      <c r="B13" s="16"/>
      <c r="C13" s="19"/>
      <c r="D13" s="2"/>
      <c r="E13" s="6"/>
      <c r="F13" s="60" t="str">
        <f>IF(B13="","",IF(C13="F",INDEX(Barèmes!$A$4:$A$7,MATCH((YEAR($B13)),Barèmes!$B$4:$B$7,-1)),INDEX(Barèmes!$C$4:$C$7,MATCH((YEAR($B13)),Barèmes!$B$4:$B$7,-1))))</f>
        <v/>
      </c>
      <c r="G13" s="20"/>
      <c r="H13" s="18"/>
      <c r="I13" s="7"/>
      <c r="J13" s="17"/>
      <c r="K13" s="61" t="str">
        <f t="shared" si="0"/>
        <v/>
      </c>
    </row>
    <row r="14" spans="1:11" ht="15.75">
      <c r="A14" s="21"/>
      <c r="B14" s="16"/>
      <c r="C14" s="19"/>
      <c r="D14" s="2"/>
      <c r="E14" s="6"/>
      <c r="F14" s="60" t="str">
        <f>IF(B14="","",IF(C14="F",INDEX(Barèmes!$A$4:$A$7,MATCH((YEAR($B14)),Barèmes!$B$4:$B$7,-1)),INDEX(Barèmes!$C$4:$C$7,MATCH((YEAR($B14)),Barèmes!$B$4:$B$7,-1))))</f>
        <v/>
      </c>
      <c r="G14" s="20"/>
      <c r="H14" s="18"/>
      <c r="I14" s="7"/>
      <c r="J14" s="17"/>
      <c r="K14" s="61" t="str">
        <f t="shared" si="0"/>
        <v/>
      </c>
    </row>
    <row r="15" spans="1:11" ht="15.75">
      <c r="A15" s="21"/>
      <c r="B15" s="16"/>
      <c r="C15" s="19"/>
      <c r="D15" s="2"/>
      <c r="E15" s="6"/>
      <c r="F15" s="60" t="str">
        <f>IF(B15="","",IF(C15="F",INDEX(Barèmes!$A$4:$A$7,MATCH((YEAR($B15)),Barèmes!$B$4:$B$7,-1)),INDEX(Barèmes!$C$4:$C$7,MATCH((YEAR($B15)),Barèmes!$B$4:$B$7,-1))))</f>
        <v/>
      </c>
      <c r="G15" s="20"/>
      <c r="H15" s="18"/>
      <c r="I15" s="7"/>
      <c r="J15" s="17"/>
      <c r="K15" s="61" t="str">
        <f t="shared" si="0"/>
        <v/>
      </c>
    </row>
    <row r="16" spans="1:11" ht="15.75">
      <c r="A16" s="21"/>
      <c r="B16" s="16"/>
      <c r="C16" s="19"/>
      <c r="D16" s="2"/>
      <c r="E16" s="6"/>
      <c r="F16" s="60" t="str">
        <f>IF(B16="","",IF(C16="F",INDEX(Barèmes!$A$4:$A$7,MATCH((YEAR($B16)),Barèmes!$B$4:$B$7,-1)),INDEX(Barèmes!$C$4:$C$7,MATCH((YEAR($B16)),Barèmes!$B$4:$B$7,-1))))</f>
        <v/>
      </c>
      <c r="G16" s="20"/>
      <c r="H16" s="18"/>
      <c r="I16" s="7"/>
      <c r="J16" s="17"/>
      <c r="K16" s="61" t="str">
        <f t="shared" si="0"/>
        <v/>
      </c>
    </row>
    <row r="17" spans="1:12" ht="15.75">
      <c r="A17" s="21"/>
      <c r="B17" s="16"/>
      <c r="C17" s="19"/>
      <c r="D17" s="2"/>
      <c r="E17" s="6"/>
      <c r="F17" s="60" t="str">
        <f>IF(B17="","",IF(C17="F",INDEX(Barèmes!$A$4:$A$7,MATCH((YEAR($B17)),Barèmes!$B$4:$B$7,-1)),INDEX(Barèmes!$C$4:$C$7,MATCH((YEAR($B17)),Barèmes!$B$4:$B$7,-1))))</f>
        <v/>
      </c>
      <c r="G17" s="20"/>
      <c r="H17" s="18"/>
      <c r="I17" s="7"/>
      <c r="J17" s="17"/>
      <c r="K17" s="61" t="str">
        <f t="shared" si="0"/>
        <v/>
      </c>
    </row>
    <row r="18" spans="1:12" ht="15.75">
      <c r="A18" s="21"/>
      <c r="B18" s="16"/>
      <c r="C18" s="19"/>
      <c r="D18" s="2"/>
      <c r="E18" s="6"/>
      <c r="F18" s="60" t="str">
        <f>IF(B18="","",IF(C18="F",INDEX(Barèmes!$A$4:$A$7,MATCH((YEAR($B18)),Barèmes!$B$4:$B$7,-1)),INDEX(Barèmes!$C$4:$C$7,MATCH((YEAR($B18)),Barèmes!$B$4:$B$7,-1))))</f>
        <v/>
      </c>
      <c r="G18" s="20"/>
      <c r="H18" s="18"/>
      <c r="I18" s="7"/>
      <c r="J18" s="17"/>
      <c r="K18" s="61" t="str">
        <f t="shared" si="0"/>
        <v/>
      </c>
    </row>
    <row r="19" spans="1:12" ht="15.75">
      <c r="A19" s="21"/>
      <c r="B19" s="16"/>
      <c r="C19" s="19"/>
      <c r="D19" s="2"/>
      <c r="E19" s="6"/>
      <c r="F19" s="60" t="str">
        <f>IF(B19="","",IF(C19="F",INDEX(Barèmes!$A$4:$A$7,MATCH((YEAR($B19)),Barèmes!$B$4:$B$7,-1)),INDEX(Barèmes!$C$4:$C$7,MATCH((YEAR($B19)),Barèmes!$B$4:$B$7,-1))))</f>
        <v/>
      </c>
      <c r="G19" s="20"/>
      <c r="H19" s="18"/>
      <c r="I19" s="7"/>
      <c r="J19" s="17"/>
      <c r="K19" s="61" t="str">
        <f t="shared" si="0"/>
        <v/>
      </c>
    </row>
    <row r="20" spans="1:12" ht="15.75">
      <c r="A20" s="21"/>
      <c r="B20" s="16"/>
      <c r="C20" s="19"/>
      <c r="D20" s="2"/>
      <c r="E20" s="6"/>
      <c r="F20" s="60" t="str">
        <f>IF(B20="","",IF(C20="F",INDEX(Barèmes!$A$4:$A$7,MATCH((YEAR($B20)),Barèmes!$B$4:$B$7,-1)),INDEX(Barèmes!$C$4:$C$7,MATCH((YEAR($B20)),Barèmes!$B$4:$B$7,-1))))</f>
        <v/>
      </c>
      <c r="G20" s="20"/>
      <c r="H20" s="18"/>
      <c r="I20" s="7"/>
      <c r="J20" s="17"/>
      <c r="K20" s="61" t="str">
        <f t="shared" si="0"/>
        <v/>
      </c>
    </row>
    <row r="21" spans="1:12" ht="15.75">
      <c r="A21" s="21"/>
      <c r="B21" s="16"/>
      <c r="C21" s="19"/>
      <c r="D21" s="2"/>
      <c r="E21" s="6"/>
      <c r="F21" s="60" t="str">
        <f>IF(B21="","",IF(C21="F",INDEX(Barèmes!$A$4:$A$7,MATCH((YEAR($B21)),Barèmes!$B$4:$B$7,-1)),INDEX(Barèmes!$C$4:$C$7,MATCH((YEAR($B21)),Barèmes!$B$4:$B$7,-1))))</f>
        <v/>
      </c>
      <c r="G21" s="20"/>
      <c r="H21" s="18"/>
      <c r="I21" s="7"/>
      <c r="J21" s="17"/>
      <c r="K21" s="61" t="str">
        <f t="shared" si="0"/>
        <v/>
      </c>
    </row>
    <row r="22" spans="1:12" ht="15.75">
      <c r="A22" s="21"/>
      <c r="B22" s="16"/>
      <c r="C22" s="19"/>
      <c r="D22" s="2"/>
      <c r="E22" s="6"/>
      <c r="F22" s="60" t="str">
        <f>IF(B22="","",IF(C22="F",INDEX(Barèmes!$A$4:$A$7,MATCH((YEAR($B22)),Barèmes!$B$4:$B$7,-1)),INDEX(Barèmes!$C$4:$C$7,MATCH((YEAR($B22)),Barèmes!$B$4:$B$7,-1))))</f>
        <v/>
      </c>
      <c r="G22" s="20"/>
      <c r="H22" s="18"/>
      <c r="I22" s="7"/>
      <c r="J22" s="17"/>
      <c r="K22" s="61" t="str">
        <f t="shared" si="0"/>
        <v/>
      </c>
    </row>
    <row r="23" spans="1:12" ht="15.75">
      <c r="A23" s="21"/>
      <c r="B23" s="16"/>
      <c r="C23" s="19"/>
      <c r="D23" s="2"/>
      <c r="E23" s="6"/>
      <c r="F23" s="60" t="str">
        <f>IF(B23="","",IF(C23="F",INDEX(Barèmes!$A$4:$A$7,MATCH((YEAR($B23)),Barèmes!$B$4:$B$7,-1)),INDEX(Barèmes!$C$4:$C$7,MATCH((YEAR($B23)),Barèmes!$B$4:$B$7,-1))))</f>
        <v/>
      </c>
      <c r="G23" s="20"/>
      <c r="H23" s="18"/>
      <c r="I23" s="7"/>
      <c r="J23" s="17"/>
      <c r="K23" s="61" t="str">
        <f t="shared" si="0"/>
        <v/>
      </c>
    </row>
    <row r="24" spans="1:12" ht="15.75">
      <c r="A24" s="21"/>
      <c r="B24" s="16"/>
      <c r="C24" s="19"/>
      <c r="D24" s="2"/>
      <c r="E24" s="6"/>
      <c r="F24" s="60" t="str">
        <f>IF(B24="","",IF(C24="F",INDEX(Barèmes!$A$4:$A$7,MATCH((YEAR($B24)),Barèmes!$B$4:$B$7,-1)),INDEX(Barèmes!$C$4:$C$7,MATCH((YEAR($B24)),Barèmes!$B$4:$B$7,-1))))</f>
        <v/>
      </c>
      <c r="G24" s="20"/>
      <c r="H24" s="18"/>
      <c r="I24" s="7"/>
      <c r="J24" s="17"/>
      <c r="K24" s="61" t="str">
        <f t="shared" si="0"/>
        <v/>
      </c>
    </row>
    <row r="25" spans="1:12" ht="15.75">
      <c r="A25" s="21"/>
      <c r="B25" s="16"/>
      <c r="C25" s="19"/>
      <c r="D25" s="2"/>
      <c r="E25" s="6"/>
      <c r="F25" s="60" t="str">
        <f>IF(B25="","",IF(C25="F",INDEX(Barèmes!$A$4:$A$7,MATCH((YEAR($B25)),Barèmes!$B$4:$B$7,-1)),INDEX(Barèmes!$C$4:$C$7,MATCH((YEAR($B25)),Barèmes!$B$4:$B$7,-1))))</f>
        <v/>
      </c>
      <c r="G25" s="20"/>
      <c r="H25" s="18"/>
      <c r="I25" s="7"/>
      <c r="J25" s="17"/>
      <c r="K25" s="61" t="str">
        <f t="shared" si="0"/>
        <v/>
      </c>
    </row>
    <row r="26" spans="1:12" ht="15.75">
      <c r="A26" s="21"/>
      <c r="B26" s="16"/>
      <c r="C26" s="19"/>
      <c r="D26" s="2"/>
      <c r="E26" s="6"/>
      <c r="F26" s="60" t="str">
        <f>IF(B26="","",IF(C26="F",INDEX(Barèmes!$A$4:$A$7,MATCH((YEAR($B26)),Barèmes!$B$4:$B$7,-1)),INDEX(Barèmes!$C$4:$C$7,MATCH((YEAR($B26)),Barèmes!$B$4:$B$7,-1))))</f>
        <v/>
      </c>
      <c r="G26" s="20"/>
      <c r="H26" s="18"/>
      <c r="I26" s="7"/>
      <c r="J26" s="17"/>
      <c r="K26" s="61" t="str">
        <f t="shared" si="0"/>
        <v/>
      </c>
    </row>
    <row r="27" spans="1:12" ht="15.75">
      <c r="A27" s="21"/>
      <c r="B27" s="16"/>
      <c r="C27" s="19"/>
      <c r="D27" s="2"/>
      <c r="E27" s="6"/>
      <c r="F27" s="60" t="str">
        <f>IF(B27="","",IF(C27="F",INDEX(Barèmes!$A$4:$A$7,MATCH((YEAR($B27)),Barèmes!$B$4:$B$7,-1)),INDEX(Barèmes!$C$4:$C$7,MATCH((YEAR($B27)),Barèmes!$B$4:$B$7,-1))))</f>
        <v/>
      </c>
      <c r="G27" s="20"/>
      <c r="H27" s="18"/>
      <c r="I27" s="7"/>
      <c r="J27" s="17"/>
      <c r="K27" s="61" t="str">
        <f t="shared" si="0"/>
        <v/>
      </c>
    </row>
    <row r="28" spans="1:12" ht="15.75">
      <c r="A28" s="21"/>
      <c r="B28" s="16"/>
      <c r="C28" s="19"/>
      <c r="D28" s="2"/>
      <c r="E28" s="6"/>
      <c r="F28" s="60" t="str">
        <f>IF(B28="","",IF(C28="F",INDEX(Barèmes!$A$4:$A$7,MATCH((YEAR($B28)),Barèmes!$B$4:$B$7,-1)),INDEX(Barèmes!$C$4:$C$7,MATCH((YEAR($B28)),Barèmes!$B$4:$B$7,-1))))</f>
        <v/>
      </c>
      <c r="G28" s="20"/>
      <c r="H28" s="18"/>
      <c r="I28" s="7"/>
      <c r="J28" s="17"/>
      <c r="K28" s="61" t="str">
        <f t="shared" si="0"/>
        <v/>
      </c>
    </row>
    <row r="29" spans="1:12" ht="15.75">
      <c r="A29" s="21"/>
      <c r="B29" s="16"/>
      <c r="C29" s="19"/>
      <c r="D29" s="2"/>
      <c r="E29" s="6"/>
      <c r="F29" s="60" t="str">
        <f>IF(B29="","",IF(C29="F",INDEX(Barèmes!$A$4:$A$7,MATCH((YEAR($B29)),Barèmes!$B$4:$B$7,-1)),INDEX(Barèmes!$C$4:$C$7,MATCH((YEAR($B29)),Barèmes!$B$4:$B$7,-1))))</f>
        <v/>
      </c>
      <c r="G29" s="20"/>
      <c r="H29" s="18"/>
      <c r="I29" s="7"/>
      <c r="J29" s="17"/>
      <c r="K29" s="61" t="str">
        <f t="shared" si="0"/>
        <v/>
      </c>
      <c r="L29" s="9"/>
    </row>
    <row r="30" spans="1:12" ht="15.75">
      <c r="A30" s="21"/>
      <c r="B30" s="16"/>
      <c r="C30" s="19"/>
      <c r="D30" s="2"/>
      <c r="E30" s="6"/>
      <c r="F30" s="60" t="str">
        <f>IF(B30="","",IF(C30="F",INDEX(Barèmes!$A$4:$A$7,MATCH((YEAR($B30)),Barèmes!$B$4:$B$7,-1)),INDEX(Barèmes!$C$4:$C$7,MATCH((YEAR($B30)),Barèmes!$B$4:$B$7,-1))))</f>
        <v/>
      </c>
      <c r="G30" s="20"/>
      <c r="H30" s="18"/>
      <c r="I30" s="7"/>
      <c r="J30" s="17"/>
      <c r="K30" s="61" t="str">
        <f t="shared" si="0"/>
        <v/>
      </c>
    </row>
    <row r="31" spans="1:12" ht="15.75">
      <c r="A31" s="21"/>
      <c r="B31" s="16"/>
      <c r="C31" s="19"/>
      <c r="D31" s="2"/>
      <c r="E31" s="6"/>
      <c r="F31" s="60" t="str">
        <f>IF(B31="","",IF(C31="F",INDEX(Barèmes!$A$4:$A$7,MATCH((YEAR($B31)),Barèmes!$B$4:$B$7,-1)),INDEX(Barèmes!$C$4:$C$7,MATCH((YEAR($B31)),Barèmes!$B$4:$B$7,-1))))</f>
        <v/>
      </c>
      <c r="G31" s="20"/>
      <c r="H31" s="18"/>
      <c r="I31" s="7"/>
      <c r="J31" s="17"/>
      <c r="K31" s="61" t="str">
        <f t="shared" si="0"/>
        <v/>
      </c>
    </row>
    <row r="32" spans="1:12" ht="15.75">
      <c r="A32" s="21"/>
      <c r="B32" s="16"/>
      <c r="C32" s="19"/>
      <c r="D32" s="2"/>
      <c r="E32" s="6"/>
      <c r="F32" s="60" t="str">
        <f>IF(B32="","",IF(C32="F",INDEX(Barèmes!$A$4:$A$7,MATCH((YEAR($B32)),Barèmes!$B$4:$B$7,-1)),INDEX(Barèmes!$C$4:$C$7,MATCH((YEAR($B32)),Barèmes!$B$4:$B$7,-1))))</f>
        <v/>
      </c>
      <c r="G32" s="20"/>
      <c r="H32" s="18"/>
      <c r="I32" s="7"/>
      <c r="J32" s="17"/>
      <c r="K32" s="61" t="str">
        <f t="shared" si="0"/>
        <v/>
      </c>
    </row>
    <row r="33" spans="1:11" ht="15.75">
      <c r="A33" s="21"/>
      <c r="B33" s="16"/>
      <c r="C33" s="19"/>
      <c r="D33" s="2"/>
      <c r="E33" s="6"/>
      <c r="F33" s="60" t="str">
        <f>IF(B33="","",IF(C33="F",INDEX(Barèmes!$A$4:$A$7,MATCH((YEAR($B33)),Barèmes!$B$4:$B$7,-1)),INDEX(Barèmes!$C$4:$C$7,MATCH((YEAR($B33)),Barèmes!$B$4:$B$7,-1))))</f>
        <v/>
      </c>
      <c r="G33" s="20"/>
      <c r="H33" s="18"/>
      <c r="I33" s="7"/>
      <c r="J33" s="17"/>
      <c r="K33" s="61" t="str">
        <f t="shared" si="0"/>
        <v/>
      </c>
    </row>
    <row r="34" spans="1:11" ht="15.75">
      <c r="A34" s="21"/>
      <c r="B34" s="16"/>
      <c r="C34" s="19"/>
      <c r="D34" s="2"/>
      <c r="E34" s="6"/>
      <c r="F34" s="60" t="str">
        <f>IF(B34="","",IF(C34="F",INDEX(Barèmes!$A$4:$A$7,MATCH((YEAR($B34)),Barèmes!$B$4:$B$7,-1)),INDEX(Barèmes!$C$4:$C$7,MATCH((YEAR($B34)),Barèmes!$B$4:$B$7,-1))))</f>
        <v/>
      </c>
      <c r="G34" s="20"/>
      <c r="H34" s="18"/>
      <c r="I34" s="7"/>
      <c r="J34" s="17"/>
      <c r="K34" s="61" t="str">
        <f t="shared" si="0"/>
        <v/>
      </c>
    </row>
    <row r="35" spans="1:11" ht="15.75">
      <c r="A35" s="21"/>
      <c r="B35" s="16"/>
      <c r="C35" s="19"/>
      <c r="D35" s="2"/>
      <c r="E35" s="6"/>
      <c r="F35" s="60" t="str">
        <f>IF(B35="","",IF(C35="F",INDEX(Barèmes!$A$4:$A$7,MATCH((YEAR($B35)),Barèmes!$B$4:$B$7,-1)),INDEX(Barèmes!$C$4:$C$7,MATCH((YEAR($B35)),Barèmes!$B$4:$B$7,-1))))</f>
        <v/>
      </c>
      <c r="G35" s="20"/>
      <c r="H35" s="18"/>
      <c r="I35" s="7"/>
      <c r="J35" s="17"/>
      <c r="K35" s="61" t="str">
        <f t="shared" si="0"/>
        <v/>
      </c>
    </row>
    <row r="36" spans="1:11" ht="15.75">
      <c r="A36" s="21"/>
      <c r="B36" s="16"/>
      <c r="C36" s="19"/>
      <c r="D36" s="2"/>
      <c r="E36" s="6"/>
      <c r="F36" s="60" t="str">
        <f>IF(B36="","",IF(C36="F",INDEX(Barèmes!$A$4:$A$7,MATCH((YEAR($B36)),Barèmes!$B$4:$B$7,-1)),INDEX(Barèmes!$C$4:$C$7,MATCH((YEAR($B36)),Barèmes!$B$4:$B$7,-1))))</f>
        <v/>
      </c>
      <c r="G36" s="20"/>
      <c r="H36" s="18"/>
      <c r="I36" s="7"/>
      <c r="J36" s="17"/>
      <c r="K36" s="61" t="str">
        <f t="shared" si="0"/>
        <v/>
      </c>
    </row>
    <row r="37" spans="1:11" ht="15.75">
      <c r="A37" s="21"/>
      <c r="B37" s="16"/>
      <c r="C37" s="19"/>
      <c r="D37" s="2"/>
      <c r="E37" s="6"/>
      <c r="F37" s="60" t="str">
        <f>IF(B37="","",IF(C37="F",INDEX(Barèmes!$A$4:$A$7,MATCH((YEAR($B37)),Barèmes!$B$4:$B$7,-1)),INDEX(Barèmes!$C$4:$C$7,MATCH((YEAR($B37)),Barèmes!$B$4:$B$7,-1))))</f>
        <v/>
      </c>
      <c r="G37" s="20"/>
      <c r="H37" s="18"/>
      <c r="I37" s="7"/>
      <c r="J37" s="17"/>
      <c r="K37" s="61" t="str">
        <f t="shared" si="0"/>
        <v/>
      </c>
    </row>
    <row r="38" spans="1:11" ht="15.75">
      <c r="A38" s="21"/>
      <c r="B38" s="16"/>
      <c r="C38" s="19"/>
      <c r="D38" s="2"/>
      <c r="E38" s="6"/>
      <c r="F38" s="60" t="str">
        <f>IF(B38="","",IF(C38="F",INDEX(Barèmes!$A$4:$A$7,MATCH((YEAR($B38)),Barèmes!$B$4:$B$7,-1)),INDEX(Barèmes!$C$4:$C$7,MATCH((YEAR($B38)),Barèmes!$B$4:$B$7,-1))))</f>
        <v/>
      </c>
      <c r="G38" s="20"/>
      <c r="H38" s="18"/>
      <c r="I38" s="7"/>
      <c r="J38" s="17"/>
      <c r="K38" s="61" t="str">
        <f t="shared" si="0"/>
        <v/>
      </c>
    </row>
    <row r="39" spans="1:11" ht="15.75">
      <c r="A39" s="21"/>
      <c r="B39" s="16"/>
      <c r="C39" s="19"/>
      <c r="D39" s="2"/>
      <c r="E39" s="6"/>
      <c r="F39" s="60" t="str">
        <f>IF(B39="","",IF(C39="F",INDEX(Barèmes!$A$4:$A$7,MATCH((YEAR($B39)),Barèmes!$B$4:$B$7,-1)),INDEX(Barèmes!$C$4:$C$7,MATCH((YEAR($B39)),Barèmes!$B$4:$B$7,-1))))</f>
        <v/>
      </c>
      <c r="G39" s="20"/>
      <c r="H39" s="18"/>
      <c r="I39" s="7"/>
      <c r="J39" s="17"/>
      <c r="K39" s="61" t="str">
        <f t="shared" si="0"/>
        <v/>
      </c>
    </row>
    <row r="40" spans="1:11" ht="15.75">
      <c r="A40" s="21"/>
      <c r="B40" s="16"/>
      <c r="C40" s="19"/>
      <c r="D40" s="2"/>
      <c r="E40" s="6"/>
      <c r="F40" s="60" t="str">
        <f>IF(B40="","",IF(C40="F",INDEX(Barèmes!$A$4:$A$7,MATCH((YEAR($B40)),Barèmes!$B$4:$B$7,-1)),INDEX(Barèmes!$C$4:$C$7,MATCH((YEAR($B40)),Barèmes!$B$4:$B$7,-1))))</f>
        <v/>
      </c>
      <c r="G40" s="20"/>
      <c r="H40" s="18"/>
      <c r="I40" s="7"/>
      <c r="J40" s="17"/>
      <c r="K40" s="61" t="str">
        <f t="shared" si="0"/>
        <v/>
      </c>
    </row>
    <row r="41" spans="1:11" ht="15.75">
      <c r="A41" s="21"/>
      <c r="B41" s="16"/>
      <c r="C41" s="19"/>
      <c r="D41" s="2"/>
      <c r="E41" s="6"/>
      <c r="F41" s="60" t="str">
        <f>IF(B41="","",IF(C41="F",INDEX(Barèmes!$A$4:$A$7,MATCH((YEAR($B41)),Barèmes!$B$4:$B$7,-1)),INDEX(Barèmes!$C$4:$C$7,MATCH((YEAR($B41)),Barèmes!$B$4:$B$7,-1))))</f>
        <v/>
      </c>
      <c r="G41" s="20"/>
      <c r="H41" s="18"/>
      <c r="I41" s="7"/>
      <c r="J41" s="17"/>
      <c r="K41" s="61" t="str">
        <f t="shared" si="0"/>
        <v/>
      </c>
    </row>
    <row r="42" spans="1:11" ht="15.75">
      <c r="A42" s="21"/>
      <c r="B42" s="16"/>
      <c r="C42" s="19"/>
      <c r="D42" s="2"/>
      <c r="E42" s="6"/>
      <c r="F42" s="60" t="str">
        <f>IF(B42="","",IF(C42="F",INDEX(Barèmes!$A$4:$A$7,MATCH((YEAR($B42)),Barèmes!$B$4:$B$7,-1)),INDEX(Barèmes!$C$4:$C$7,MATCH((YEAR($B42)),Barèmes!$B$4:$B$7,-1))))</f>
        <v/>
      </c>
      <c r="G42" s="20"/>
      <c r="H42" s="18"/>
      <c r="I42" s="7"/>
      <c r="J42" s="17"/>
      <c r="K42" s="61" t="str">
        <f t="shared" si="0"/>
        <v/>
      </c>
    </row>
    <row r="43" spans="1:11" ht="15.75">
      <c r="A43" s="21"/>
      <c r="B43" s="16"/>
      <c r="C43" s="19"/>
      <c r="D43" s="2"/>
      <c r="E43" s="6"/>
      <c r="F43" s="60" t="str">
        <f>IF(B43="","",IF(C43="F",INDEX(Barèmes!$A$4:$A$7,MATCH((YEAR($B43)),Barèmes!$B$4:$B$7,-1)),INDEX(Barèmes!$C$4:$C$7,MATCH((YEAR($B43)),Barèmes!$B$4:$B$7,-1))))</f>
        <v/>
      </c>
      <c r="G43" s="20"/>
      <c r="H43" s="18"/>
      <c r="I43" s="7"/>
      <c r="J43" s="17"/>
      <c r="K43" s="61" t="str">
        <f t="shared" si="0"/>
        <v/>
      </c>
    </row>
    <row r="44" spans="1:11" ht="15.75">
      <c r="A44" s="21"/>
      <c r="B44" s="16"/>
      <c r="C44" s="19"/>
      <c r="D44" s="2"/>
      <c r="E44" s="6"/>
      <c r="F44" s="60" t="str">
        <f>IF(B44="","",IF(C44="F",INDEX(Barèmes!$A$4:$A$7,MATCH((YEAR($B44)),Barèmes!$B$4:$B$7,-1)),INDEX(Barèmes!$C$4:$C$7,MATCH((YEAR($B44)),Barèmes!$B$4:$B$7,-1))))</f>
        <v/>
      </c>
      <c r="G44" s="20"/>
      <c r="H44" s="18"/>
      <c r="I44" s="7"/>
      <c r="J44" s="17"/>
      <c r="K44" s="61" t="str">
        <f t="shared" si="0"/>
        <v/>
      </c>
    </row>
    <row r="45" spans="1:11" ht="15.75">
      <c r="A45" s="21"/>
      <c r="B45" s="16"/>
      <c r="C45" s="19"/>
      <c r="D45" s="2"/>
      <c r="E45" s="6"/>
      <c r="F45" s="60" t="str">
        <f>IF(B45="","",IF(C45="F",INDEX(Barèmes!$A$4:$A$7,MATCH((YEAR($B45)),Barèmes!$B$4:$B$7,-1)),INDEX(Barèmes!$C$4:$C$7,MATCH((YEAR($B45)),Barèmes!$B$4:$B$7,-1))))</f>
        <v/>
      </c>
      <c r="G45" s="20"/>
      <c r="H45" s="18"/>
      <c r="I45" s="7"/>
      <c r="J45" s="17"/>
      <c r="K45" s="61" t="str">
        <f t="shared" si="0"/>
        <v/>
      </c>
    </row>
    <row r="46" spans="1:11" ht="15.75">
      <c r="A46" s="21"/>
      <c r="B46" s="16"/>
      <c r="C46" s="19"/>
      <c r="D46" s="2"/>
      <c r="E46" s="6"/>
      <c r="F46" s="60" t="str">
        <f>IF(B46="","",IF(C46="F",INDEX(Barèmes!$A$4:$A$7,MATCH((YEAR($B46)),Barèmes!$B$4:$B$7,-1)),INDEX(Barèmes!$C$4:$C$7,MATCH((YEAR($B46)),Barèmes!$B$4:$B$7,-1))))</f>
        <v/>
      </c>
      <c r="G46" s="20"/>
      <c r="H46" s="18"/>
      <c r="I46" s="7"/>
      <c r="J46" s="17"/>
      <c r="K46" s="61" t="str">
        <f t="shared" si="0"/>
        <v/>
      </c>
    </row>
    <row r="47" spans="1:11" ht="15.75">
      <c r="A47" s="21"/>
      <c r="B47" s="16"/>
      <c r="C47" s="19"/>
      <c r="D47" s="2"/>
      <c r="E47" s="6"/>
      <c r="F47" s="60" t="str">
        <f>IF(B47="","",IF(C47="F",INDEX(Barèmes!$A$4:$A$7,MATCH((YEAR($B47)),Barèmes!$B$4:$B$7,-1)),INDEX(Barèmes!$C$4:$C$7,MATCH((YEAR($B47)),Barèmes!$B$4:$B$7,-1))))</f>
        <v/>
      </c>
      <c r="G47" s="20"/>
      <c r="H47" s="18"/>
      <c r="I47" s="7"/>
      <c r="J47" s="17"/>
      <c r="K47" s="61" t="str">
        <f t="shared" si="0"/>
        <v/>
      </c>
    </row>
    <row r="48" spans="1:11" ht="15.75">
      <c r="A48" s="21"/>
      <c r="B48" s="16"/>
      <c r="C48" s="19"/>
      <c r="D48" s="2"/>
      <c r="E48" s="6"/>
      <c r="F48" s="60" t="str">
        <f>IF(B48="","",IF(C48="F",INDEX(Barèmes!$A$4:$A$7,MATCH((YEAR($B48)),Barèmes!$B$4:$B$7,-1)),INDEX(Barèmes!$C$4:$C$7,MATCH((YEAR($B48)),Barèmes!$B$4:$B$7,-1))))</f>
        <v/>
      </c>
      <c r="G48" s="20"/>
      <c r="H48" s="18"/>
      <c r="I48" s="7"/>
      <c r="J48" s="17"/>
      <c r="K48" s="61" t="str">
        <f t="shared" si="0"/>
        <v/>
      </c>
    </row>
    <row r="49" spans="1:11" ht="15.75">
      <c r="A49" s="21"/>
      <c r="B49" s="16"/>
      <c r="C49" s="19"/>
      <c r="D49" s="2"/>
      <c r="E49" s="6"/>
      <c r="F49" s="60" t="str">
        <f>IF(B49="","",IF(C49="F",INDEX(Barèmes!$A$4:$A$7,MATCH((YEAR($B49)),Barèmes!$B$4:$B$7,-1)),INDEX(Barèmes!$C$4:$C$7,MATCH((YEAR($B49)),Barèmes!$B$4:$B$7,-1))))</f>
        <v/>
      </c>
      <c r="G49" s="20"/>
      <c r="H49" s="18"/>
      <c r="I49" s="7"/>
      <c r="J49" s="17"/>
      <c r="K49" s="61" t="str">
        <f t="shared" si="0"/>
        <v/>
      </c>
    </row>
    <row r="50" spans="1:11" ht="15.75">
      <c r="A50" s="21"/>
      <c r="B50" s="16"/>
      <c r="C50" s="19"/>
      <c r="D50" s="2"/>
      <c r="E50" s="6"/>
      <c r="F50" s="60" t="str">
        <f>IF(B50="","",IF(C50="F",INDEX(Barèmes!$A$4:$A$7,MATCH((YEAR($B50)),Barèmes!$B$4:$B$7,-1)),INDEX(Barèmes!$C$4:$C$7,MATCH((YEAR($B50)),Barèmes!$B$4:$B$7,-1))))</f>
        <v/>
      </c>
      <c r="G50" s="20"/>
      <c r="H50" s="18"/>
      <c r="I50" s="7"/>
      <c r="J50" s="17"/>
      <c r="K50" s="61" t="str">
        <f t="shared" si="0"/>
        <v/>
      </c>
    </row>
    <row r="51" spans="1:11" ht="15.75">
      <c r="A51" s="21"/>
      <c r="B51" s="16"/>
      <c r="C51" s="19"/>
      <c r="D51" s="2"/>
      <c r="E51" s="6"/>
      <c r="F51" s="60" t="str">
        <f>IF(B51="","",IF(C51="F",INDEX(Barèmes!$A$4:$A$7,MATCH((YEAR($B51)),Barèmes!$B$4:$B$7,-1)),INDEX(Barèmes!$C$4:$C$7,MATCH((YEAR($B51)),Barèmes!$B$4:$B$7,-1))))</f>
        <v/>
      </c>
      <c r="G51" s="20"/>
      <c r="H51" s="18"/>
      <c r="I51" s="7"/>
      <c r="J51" s="17"/>
      <c r="K51" s="61" t="str">
        <f t="shared" si="0"/>
        <v/>
      </c>
    </row>
    <row r="52" spans="1:11" ht="15.75">
      <c r="A52" s="21"/>
      <c r="B52" s="16"/>
      <c r="C52" s="19"/>
      <c r="D52" s="2"/>
      <c r="E52" s="6"/>
      <c r="F52" s="60" t="str">
        <f>IF(B52="","",IF(C52="F",INDEX(Barèmes!$A$4:$A$7,MATCH((YEAR($B52)),Barèmes!$B$4:$B$7,-1)),INDEX(Barèmes!$C$4:$C$7,MATCH((YEAR($B52)),Barèmes!$B$4:$B$7,-1))))</f>
        <v/>
      </c>
      <c r="G52" s="20"/>
      <c r="H52" s="18"/>
      <c r="I52" s="7"/>
      <c r="J52" s="17"/>
      <c r="K52" s="61" t="str">
        <f t="shared" si="0"/>
        <v/>
      </c>
    </row>
    <row r="53" spans="1:11" ht="15.75">
      <c r="A53" s="21"/>
      <c r="B53" s="16"/>
      <c r="C53" s="19"/>
      <c r="D53" s="2"/>
      <c r="E53" s="6"/>
      <c r="F53" s="60" t="str">
        <f>IF(B53="","",IF(C53="F",INDEX(Barèmes!$A$4:$A$7,MATCH((YEAR($B53)),Barèmes!$B$4:$B$7,-1)),INDEX(Barèmes!$C$4:$C$7,MATCH((YEAR($B53)),Barèmes!$B$4:$B$7,-1))))</f>
        <v/>
      </c>
      <c r="G53" s="20"/>
      <c r="H53" s="18"/>
      <c r="I53" s="7"/>
      <c r="J53" s="17"/>
      <c r="K53" s="61" t="str">
        <f t="shared" si="0"/>
        <v/>
      </c>
    </row>
    <row r="54" spans="1:11" ht="15.75">
      <c r="A54" s="21"/>
      <c r="B54" s="16"/>
      <c r="C54" s="19"/>
      <c r="D54" s="2"/>
      <c r="E54" s="6"/>
      <c r="F54" s="60" t="str">
        <f>IF(B54="","",IF(C54="F",INDEX(Barèmes!$A$4:$A$7,MATCH((YEAR($B54)),Barèmes!$B$4:$B$7,-1)),INDEX(Barèmes!$C$4:$C$7,MATCH((YEAR($B54)),Barèmes!$B$4:$B$7,-1))))</f>
        <v/>
      </c>
      <c r="G54" s="20"/>
      <c r="H54" s="18"/>
      <c r="I54" s="7"/>
      <c r="J54" s="7"/>
      <c r="K54" s="61" t="str">
        <f t="shared" si="0"/>
        <v/>
      </c>
    </row>
    <row r="55" spans="1:11" ht="15.75">
      <c r="A55" s="21"/>
      <c r="B55" s="16"/>
      <c r="C55" s="19"/>
      <c r="D55" s="2"/>
      <c r="E55" s="6"/>
      <c r="F55" s="60" t="str">
        <f>IF(B55="","",IF(C55="F",INDEX(Barèmes!$A$4:$A$7,MATCH((YEAR($B55)),Barèmes!$B$4:$B$7,-1)),INDEX(Barèmes!$C$4:$C$7,MATCH((YEAR($B55)),Barèmes!$B$4:$B$7,-1))))</f>
        <v/>
      </c>
      <c r="G55" s="20"/>
      <c r="H55" s="18"/>
      <c r="I55" s="7"/>
      <c r="J55" s="7"/>
      <c r="K55" s="61" t="str">
        <f t="shared" si="0"/>
        <v/>
      </c>
    </row>
    <row r="56" spans="1:11" ht="15.75">
      <c r="A56" s="21"/>
      <c r="B56" s="16"/>
      <c r="C56" s="19"/>
      <c r="D56" s="2"/>
      <c r="E56" s="6"/>
      <c r="F56" s="60" t="str">
        <f>IF(B56="","",IF(C56="F",INDEX(Barèmes!$A$4:$A$7,MATCH((YEAR($B56)),Barèmes!$B$4:$B$7,-1)),INDEX(Barèmes!$C$4:$C$7,MATCH((YEAR($B56)),Barèmes!$B$4:$B$7,-1))))</f>
        <v/>
      </c>
      <c r="G56" s="20"/>
      <c r="H56" s="18"/>
      <c r="I56" s="7"/>
      <c r="J56" s="7"/>
      <c r="K56" s="61" t="str">
        <f t="shared" si="0"/>
        <v/>
      </c>
    </row>
    <row r="57" spans="1:11" ht="15.75">
      <c r="A57" s="21"/>
      <c r="B57" s="16"/>
      <c r="C57" s="19"/>
      <c r="D57" s="2"/>
      <c r="E57" s="6"/>
      <c r="F57" s="60" t="str">
        <f>IF(B57="","",IF(C57="F",INDEX(Barèmes!$A$4:$A$7,MATCH((YEAR($B57)),Barèmes!$B$4:$B$7,-1)),INDEX(Barèmes!$C$4:$C$7,MATCH((YEAR($B57)),Barèmes!$B$4:$B$7,-1))))</f>
        <v/>
      </c>
      <c r="G57" s="20"/>
      <c r="H57" s="18"/>
      <c r="I57" s="7"/>
      <c r="J57" s="7"/>
      <c r="K57" s="61" t="str">
        <f t="shared" si="0"/>
        <v/>
      </c>
    </row>
    <row r="58" spans="1:11" ht="15.75">
      <c r="A58" s="21"/>
      <c r="B58" s="16"/>
      <c r="C58" s="19"/>
      <c r="D58" s="2"/>
      <c r="E58" s="6"/>
      <c r="F58" s="60" t="str">
        <f>IF(B58="","",IF(C58="F",INDEX(Barèmes!$A$4:$A$7,MATCH((YEAR($B58)),Barèmes!$B$4:$B$7,-1)),INDEX(Barèmes!$C$4:$C$7,MATCH((YEAR($B58)),Barèmes!$B$4:$B$7,-1))))</f>
        <v/>
      </c>
      <c r="G58" s="20"/>
      <c r="H58" s="18"/>
      <c r="I58" s="7"/>
      <c r="J58" s="17"/>
      <c r="K58" s="61" t="str">
        <f t="shared" si="0"/>
        <v/>
      </c>
    </row>
    <row r="59" spans="1:11" ht="15.75">
      <c r="A59" s="21"/>
      <c r="B59" s="16"/>
      <c r="C59" s="19"/>
      <c r="D59" s="2"/>
      <c r="E59" s="6"/>
      <c r="F59" s="60" t="str">
        <f>IF(B59="","",IF(C59="F",INDEX(Barèmes!$A$4:$A$7,MATCH((YEAR($B59)),Barèmes!$B$4:$B$7,-1)),INDEX(Barèmes!$C$4:$C$7,MATCH((YEAR($B59)),Barèmes!$B$4:$B$7,-1))))</f>
        <v/>
      </c>
      <c r="G59" s="20"/>
      <c r="H59" s="18"/>
      <c r="I59" s="7"/>
      <c r="J59" s="17"/>
      <c r="K59" s="61" t="str">
        <f t="shared" si="0"/>
        <v/>
      </c>
    </row>
    <row r="60" spans="1:11" ht="15.75">
      <c r="A60" s="21"/>
      <c r="B60" s="16"/>
      <c r="C60" s="19"/>
      <c r="D60" s="2"/>
      <c r="E60" s="6"/>
      <c r="F60" s="60" t="str">
        <f>IF(B60="","",IF(C60="F",INDEX(Barèmes!$A$4:$A$7,MATCH((YEAR($B60)),Barèmes!$B$4:$B$7,-1)),INDEX(Barèmes!$C$4:$C$7,MATCH((YEAR($B60)),Barèmes!$B$4:$B$7,-1))))</f>
        <v/>
      </c>
      <c r="G60" s="20"/>
      <c r="H60" s="18"/>
      <c r="I60" s="7"/>
      <c r="J60" s="17"/>
      <c r="K60" s="61" t="str">
        <f t="shared" si="0"/>
        <v/>
      </c>
    </row>
    <row r="61" spans="1:11" ht="15.75">
      <c r="A61" s="21"/>
      <c r="B61" s="16"/>
      <c r="C61" s="19"/>
      <c r="D61" s="2"/>
      <c r="E61" s="6"/>
      <c r="F61" s="60" t="str">
        <f>IF(B61="","",IF(C61="F",INDEX(Barèmes!$A$4:$A$7,MATCH((YEAR($B61)),Barèmes!$B$4:$B$7,-1)),INDEX(Barèmes!$C$4:$C$7,MATCH((YEAR($B61)),Barèmes!$B$4:$B$7,-1))))</f>
        <v/>
      </c>
      <c r="G61" s="20"/>
      <c r="H61" s="18"/>
      <c r="I61" s="7"/>
      <c r="J61" s="17"/>
      <c r="K61" s="61" t="str">
        <f t="shared" si="0"/>
        <v/>
      </c>
    </row>
    <row r="62" spans="1:11" ht="15.75">
      <c r="A62" s="21"/>
      <c r="B62" s="16"/>
      <c r="C62" s="19"/>
      <c r="D62" s="2"/>
      <c r="E62" s="6"/>
      <c r="F62" s="60" t="str">
        <f>IF(B62="","",IF(C62="F",INDEX(Barèmes!$A$4:$A$7,MATCH((YEAR($B62)),Barèmes!$B$4:$B$7,-1)),INDEX(Barèmes!$C$4:$C$7,MATCH((YEAR($B62)),Barèmes!$B$4:$B$7,-1))))</f>
        <v/>
      </c>
      <c r="G62" s="20"/>
      <c r="H62" s="18"/>
      <c r="I62" s="7"/>
      <c r="J62" s="17"/>
      <c r="K62" s="61" t="str">
        <f t="shared" si="0"/>
        <v/>
      </c>
    </row>
    <row r="63" spans="1:11" ht="15.75">
      <c r="A63" s="21"/>
      <c r="B63" s="16"/>
      <c r="C63" s="19"/>
      <c r="D63" s="2"/>
      <c r="E63" s="6"/>
      <c r="F63" s="60" t="str">
        <f>IF(B63="","",IF(C63="F",INDEX(Barèmes!$A$4:$A$7,MATCH((YEAR($B63)),Barèmes!$B$4:$B$7,-1)),INDEX(Barèmes!$C$4:$C$7,MATCH((YEAR($B63)),Barèmes!$B$4:$B$7,-1))))</f>
        <v/>
      </c>
      <c r="G63" s="20"/>
      <c r="H63" s="18"/>
      <c r="I63" s="7"/>
      <c r="J63" s="17"/>
      <c r="K63" s="61" t="str">
        <f t="shared" si="0"/>
        <v/>
      </c>
    </row>
    <row r="64" spans="1:11" ht="15.75">
      <c r="A64" s="21"/>
      <c r="B64" s="16"/>
      <c r="C64" s="19"/>
      <c r="D64" s="2"/>
      <c r="E64" s="6"/>
      <c r="F64" s="60" t="str">
        <f>IF(B64="","",IF(C64="F",INDEX(Barèmes!$A$4:$A$7,MATCH((YEAR($B64)),Barèmes!$B$4:$B$7,-1)),INDEX(Barèmes!$C$4:$C$7,MATCH((YEAR($B64)),Barèmes!$B$4:$B$7,-1))))</f>
        <v/>
      </c>
      <c r="G64" s="20"/>
      <c r="H64" s="18"/>
      <c r="I64" s="7"/>
      <c r="J64" s="17"/>
      <c r="K64" s="61" t="str">
        <f t="shared" si="0"/>
        <v/>
      </c>
    </row>
    <row r="65" spans="1:11" ht="15.75">
      <c r="A65" s="21"/>
      <c r="B65" s="16"/>
      <c r="C65" s="19"/>
      <c r="D65" s="2"/>
      <c r="E65" s="6"/>
      <c r="F65" s="60" t="str">
        <f>IF(B65="","",IF(C65="F",INDEX(Barèmes!$A$4:$A$7,MATCH((YEAR($B65)),Barèmes!$B$4:$B$7,-1)),INDEX(Barèmes!$C$4:$C$7,MATCH((YEAR($B65)),Barèmes!$B$4:$B$7,-1))))</f>
        <v/>
      </c>
      <c r="G65" s="20"/>
      <c r="H65" s="18"/>
      <c r="I65" s="7"/>
      <c r="J65" s="17"/>
      <c r="K65" s="61" t="str">
        <f t="shared" si="0"/>
        <v/>
      </c>
    </row>
    <row r="66" spans="1:11" ht="15.75">
      <c r="A66" s="21"/>
      <c r="B66" s="16"/>
      <c r="C66" s="19"/>
      <c r="D66" s="2"/>
      <c r="E66" s="6"/>
      <c r="F66" s="60" t="str">
        <f>IF(B66="","",IF(C66="F",INDEX(Barèmes!$A$4:$A$7,MATCH((YEAR($B66)),Barèmes!$B$4:$B$7,-1)),INDEX(Barèmes!$C$4:$C$7,MATCH((YEAR($B66)),Barèmes!$B$4:$B$7,-1))))</f>
        <v/>
      </c>
      <c r="G66" s="20"/>
      <c r="H66" s="18"/>
      <c r="I66" s="7"/>
      <c r="J66" s="17"/>
      <c r="K66" s="61" t="str">
        <f t="shared" si="0"/>
        <v/>
      </c>
    </row>
    <row r="67" spans="1:11" ht="15.75">
      <c r="A67" s="21"/>
      <c r="B67" s="16"/>
      <c r="C67" s="19"/>
      <c r="D67" s="2"/>
      <c r="E67" s="6"/>
      <c r="F67" s="60" t="str">
        <f>IF(B67="","",IF(C67="F",INDEX(Barèmes!$A$4:$A$7,MATCH((YEAR($B67)),Barèmes!$B$4:$B$7,-1)),INDEX(Barèmes!$C$4:$C$7,MATCH((YEAR($B67)),Barèmes!$B$4:$B$7,-1))))</f>
        <v/>
      </c>
      <c r="G67" s="20"/>
      <c r="H67" s="18"/>
      <c r="I67" s="7"/>
      <c r="J67" s="17"/>
      <c r="K67" s="61" t="str">
        <f t="shared" si="0"/>
        <v/>
      </c>
    </row>
    <row r="68" spans="1:11" ht="15.75">
      <c r="A68" s="21"/>
      <c r="B68" s="16"/>
      <c r="C68" s="19"/>
      <c r="D68" s="2"/>
      <c r="E68" s="6"/>
      <c r="F68" s="60" t="str">
        <f>IF(B68="","",IF(C68="F",INDEX(Barèmes!$A$4:$A$7,MATCH((YEAR($B68)),Barèmes!$B$4:$B$7,-1)),INDEX(Barèmes!$C$4:$C$7,MATCH((YEAR($B68)),Barèmes!$B$4:$B$7,-1))))</f>
        <v/>
      </c>
      <c r="G68" s="20"/>
      <c r="H68" s="18"/>
      <c r="I68" s="7"/>
      <c r="J68" s="17"/>
      <c r="K68" s="61" t="str">
        <f t="shared" ref="K68:K131" si="1">IF(F68="","",IF(AND(I68="oui",OR(G68="esp (15)",G68="chq (15)")),"oui (15)",IF(AND(I68="oui",OR(G68="esp (20)",G68="chq (20)")),"oui (20)",IF(AND(I68="oui",G68="Gratuité"),"Gratuité",IF(AND(I68="oui",OR(G68="esp (8)",G68="chq (8)")),"oui (8)","non")))))</f>
        <v/>
      </c>
    </row>
    <row r="69" spans="1:11" ht="15.75">
      <c r="A69" s="21"/>
      <c r="B69" s="16"/>
      <c r="C69" s="19"/>
      <c r="D69" s="2"/>
      <c r="E69" s="6"/>
      <c r="F69" s="60" t="str">
        <f>IF(B69="","",IF(C69="F",INDEX(Barèmes!$A$4:$A$7,MATCH((YEAR($B69)),Barèmes!$B$4:$B$7,-1)),INDEX(Barèmes!$C$4:$C$7,MATCH((YEAR($B69)),Barèmes!$B$4:$B$7,-1))))</f>
        <v/>
      </c>
      <c r="G69" s="20"/>
      <c r="H69" s="18"/>
      <c r="I69" s="7"/>
      <c r="J69" s="17"/>
      <c r="K69" s="61" t="str">
        <f t="shared" si="1"/>
        <v/>
      </c>
    </row>
    <row r="70" spans="1:11" ht="15.75">
      <c r="A70" s="21"/>
      <c r="B70" s="16"/>
      <c r="C70" s="19"/>
      <c r="D70" s="2"/>
      <c r="E70" s="6"/>
      <c r="F70" s="60" t="str">
        <f>IF(B70="","",IF(C70="F",INDEX(Barèmes!$A$4:$A$7,MATCH((YEAR($B70)),Barèmes!$B$4:$B$7,-1)),INDEX(Barèmes!$C$4:$C$7,MATCH((YEAR($B70)),Barèmes!$B$4:$B$7,-1))))</f>
        <v/>
      </c>
      <c r="G70" s="20"/>
      <c r="H70" s="18"/>
      <c r="I70" s="7"/>
      <c r="J70" s="17"/>
      <c r="K70" s="61" t="str">
        <f t="shared" si="1"/>
        <v/>
      </c>
    </row>
    <row r="71" spans="1:11" ht="15.75">
      <c r="A71" s="21"/>
      <c r="B71" s="16"/>
      <c r="C71" s="19"/>
      <c r="D71" s="2"/>
      <c r="E71" s="6"/>
      <c r="F71" s="60" t="str">
        <f>IF(B71="","",IF(C71="F",INDEX(Barèmes!$A$4:$A$7,MATCH((YEAR($B71)),Barèmes!$B$4:$B$7,-1)),INDEX(Barèmes!$C$4:$C$7,MATCH((YEAR($B71)),Barèmes!$B$4:$B$7,-1))))</f>
        <v/>
      </c>
      <c r="G71" s="20"/>
      <c r="H71" s="18"/>
      <c r="I71" s="7"/>
      <c r="J71" s="17"/>
      <c r="K71" s="61" t="str">
        <f t="shared" si="1"/>
        <v/>
      </c>
    </row>
    <row r="72" spans="1:11" ht="15.75">
      <c r="A72" s="21"/>
      <c r="B72" s="16"/>
      <c r="C72" s="19"/>
      <c r="D72" s="2"/>
      <c r="E72" s="6"/>
      <c r="F72" s="60" t="str">
        <f>IF(B72="","",IF(C72="F",INDEX(Barèmes!$A$4:$A$7,MATCH((YEAR($B72)),Barèmes!$B$4:$B$7,-1)),INDEX(Barèmes!$C$4:$C$7,MATCH((YEAR($B72)),Barèmes!$B$4:$B$7,-1))))</f>
        <v/>
      </c>
      <c r="G72" s="20"/>
      <c r="H72" s="18"/>
      <c r="I72" s="7"/>
      <c r="J72" s="17"/>
      <c r="K72" s="61" t="str">
        <f t="shared" si="1"/>
        <v/>
      </c>
    </row>
    <row r="73" spans="1:11" ht="15.75">
      <c r="A73" s="21"/>
      <c r="B73" s="16"/>
      <c r="C73" s="19"/>
      <c r="D73" s="2"/>
      <c r="E73" s="6"/>
      <c r="F73" s="60" t="str">
        <f>IF(B73="","",IF(C73="F",INDEX(Barèmes!$A$4:$A$7,MATCH((YEAR($B73)),Barèmes!$B$4:$B$7,-1)),INDEX(Barèmes!$C$4:$C$7,MATCH((YEAR($B73)),Barèmes!$B$4:$B$7,-1))))</f>
        <v/>
      </c>
      <c r="G73" s="20"/>
      <c r="H73" s="18"/>
      <c r="I73" s="7"/>
      <c r="J73" s="17"/>
      <c r="K73" s="61" t="str">
        <f t="shared" si="1"/>
        <v/>
      </c>
    </row>
    <row r="74" spans="1:11" ht="15.75">
      <c r="A74" s="21"/>
      <c r="B74" s="16"/>
      <c r="C74" s="19"/>
      <c r="D74" s="2"/>
      <c r="E74" s="6"/>
      <c r="F74" s="60" t="str">
        <f>IF(B74="","",IF(C74="F",INDEX(Barèmes!$A$4:$A$7,MATCH((YEAR($B74)),Barèmes!$B$4:$B$7,-1)),INDEX(Barèmes!$C$4:$C$7,MATCH((YEAR($B74)),Barèmes!$B$4:$B$7,-1))))</f>
        <v/>
      </c>
      <c r="G74" s="20"/>
      <c r="H74" s="18"/>
      <c r="I74" s="7"/>
      <c r="J74" s="17"/>
      <c r="K74" s="61" t="str">
        <f t="shared" si="1"/>
        <v/>
      </c>
    </row>
    <row r="75" spans="1:11" ht="15.75">
      <c r="A75" s="21"/>
      <c r="B75" s="16"/>
      <c r="C75" s="19"/>
      <c r="D75" s="2"/>
      <c r="E75" s="6"/>
      <c r="F75" s="60" t="str">
        <f>IF(B75="","",IF(C75="F",INDEX(Barèmes!$A$4:$A$7,MATCH((YEAR($B75)),Barèmes!$B$4:$B$7,-1)),INDEX(Barèmes!$C$4:$C$7,MATCH((YEAR($B75)),Barèmes!$B$4:$B$7,-1))))</f>
        <v/>
      </c>
      <c r="G75" s="20"/>
      <c r="H75" s="18"/>
      <c r="I75" s="7"/>
      <c r="J75" s="17"/>
      <c r="K75" s="61" t="str">
        <f t="shared" si="1"/>
        <v/>
      </c>
    </row>
    <row r="76" spans="1:11" ht="15.75">
      <c r="A76" s="21"/>
      <c r="B76" s="16"/>
      <c r="C76" s="19"/>
      <c r="D76" s="2"/>
      <c r="E76" s="6"/>
      <c r="F76" s="60" t="str">
        <f>IF(B76="","",IF(C76="F",INDEX(Barèmes!$A$4:$A$7,MATCH((YEAR($B76)),Barèmes!$B$4:$B$7,-1)),INDEX(Barèmes!$C$4:$C$7,MATCH((YEAR($B76)),Barèmes!$B$4:$B$7,-1))))</f>
        <v/>
      </c>
      <c r="G76" s="20"/>
      <c r="H76" s="18"/>
      <c r="I76" s="7"/>
      <c r="J76" s="17"/>
      <c r="K76" s="61" t="str">
        <f t="shared" si="1"/>
        <v/>
      </c>
    </row>
    <row r="77" spans="1:11" ht="15.75">
      <c r="A77" s="21"/>
      <c r="B77" s="16"/>
      <c r="C77" s="19"/>
      <c r="D77" s="2"/>
      <c r="E77" s="6"/>
      <c r="F77" s="60" t="str">
        <f>IF(B77="","",IF(C77="F",INDEX(Barèmes!$A$4:$A$7,MATCH((YEAR($B77)),Barèmes!$B$4:$B$7,-1)),INDEX(Barèmes!$C$4:$C$7,MATCH((YEAR($B77)),Barèmes!$B$4:$B$7,-1))))</f>
        <v/>
      </c>
      <c r="G77" s="20"/>
      <c r="H77" s="18"/>
      <c r="I77" s="7"/>
      <c r="J77" s="17"/>
      <c r="K77" s="61" t="str">
        <f t="shared" si="1"/>
        <v/>
      </c>
    </row>
    <row r="78" spans="1:11" ht="15.75">
      <c r="A78" s="21"/>
      <c r="B78" s="16"/>
      <c r="C78" s="19"/>
      <c r="D78" s="2"/>
      <c r="E78" s="6"/>
      <c r="F78" s="60" t="str">
        <f>IF(B78="","",IF(C78="F",INDEX(Barèmes!$A$4:$A$7,MATCH((YEAR($B78)),Barèmes!$B$4:$B$7,-1)),INDEX(Barèmes!$C$4:$C$7,MATCH((YEAR($B78)),Barèmes!$B$4:$B$7,-1))))</f>
        <v/>
      </c>
      <c r="G78" s="20"/>
      <c r="H78" s="18"/>
      <c r="I78" s="7"/>
      <c r="J78" s="17"/>
      <c r="K78" s="61" t="str">
        <f t="shared" si="1"/>
        <v/>
      </c>
    </row>
    <row r="79" spans="1:11" ht="15.75">
      <c r="A79" s="21"/>
      <c r="B79" s="16"/>
      <c r="C79" s="19"/>
      <c r="D79" s="2"/>
      <c r="E79" s="6"/>
      <c r="F79" s="60" t="str">
        <f>IF(B79="","",IF(C79="F",INDEX(Barèmes!$A$4:$A$7,MATCH((YEAR($B79)),Barèmes!$B$4:$B$7,-1)),INDEX(Barèmes!$C$4:$C$7,MATCH((YEAR($B79)),Barèmes!$B$4:$B$7,-1))))</f>
        <v/>
      </c>
      <c r="G79" s="20"/>
      <c r="H79" s="18"/>
      <c r="I79" s="7"/>
      <c r="J79" s="17"/>
      <c r="K79" s="61" t="str">
        <f t="shared" si="1"/>
        <v/>
      </c>
    </row>
    <row r="80" spans="1:11" ht="15.75">
      <c r="A80" s="21"/>
      <c r="B80" s="16"/>
      <c r="C80" s="19"/>
      <c r="D80" s="2"/>
      <c r="E80" s="6"/>
      <c r="F80" s="60" t="str">
        <f>IF(B80="","",IF(C80="F",INDEX(Barèmes!$A$4:$A$7,MATCH((YEAR($B80)),Barèmes!$B$4:$B$7,-1)),INDEX(Barèmes!$C$4:$C$7,MATCH((YEAR($B80)),Barèmes!$B$4:$B$7,-1))))</f>
        <v/>
      </c>
      <c r="G80" s="20"/>
      <c r="H80" s="18"/>
      <c r="I80" s="7"/>
      <c r="J80" s="17"/>
      <c r="K80" s="61" t="str">
        <f t="shared" si="1"/>
        <v/>
      </c>
    </row>
    <row r="81" spans="1:11" ht="15.75">
      <c r="A81" s="21"/>
      <c r="B81" s="16"/>
      <c r="C81" s="19"/>
      <c r="D81" s="2"/>
      <c r="E81" s="6"/>
      <c r="F81" s="60" t="str">
        <f>IF(B81="","",IF(C81="F",INDEX(Barèmes!$A$4:$A$7,MATCH((YEAR($B81)),Barèmes!$B$4:$B$7,-1)),INDEX(Barèmes!$C$4:$C$7,MATCH((YEAR($B81)),Barèmes!$B$4:$B$7,-1))))</f>
        <v/>
      </c>
      <c r="G81" s="20"/>
      <c r="H81" s="18"/>
      <c r="I81" s="7"/>
      <c r="J81" s="17"/>
      <c r="K81" s="61" t="str">
        <f t="shared" si="1"/>
        <v/>
      </c>
    </row>
    <row r="82" spans="1:11" ht="15.75">
      <c r="A82" s="21"/>
      <c r="B82" s="16"/>
      <c r="C82" s="19"/>
      <c r="D82" s="2"/>
      <c r="E82" s="6"/>
      <c r="F82" s="60" t="str">
        <f>IF(B82="","",IF(C82="F",INDEX(Barèmes!$A$4:$A$7,MATCH((YEAR($B82)),Barèmes!$B$4:$B$7,-1)),INDEX(Barèmes!$C$4:$C$7,MATCH((YEAR($B82)),Barèmes!$B$4:$B$7,-1))))</f>
        <v/>
      </c>
      <c r="G82" s="20"/>
      <c r="H82" s="18"/>
      <c r="I82" s="7"/>
      <c r="J82" s="17"/>
      <c r="K82" s="61" t="str">
        <f t="shared" si="1"/>
        <v/>
      </c>
    </row>
    <row r="83" spans="1:11" ht="15.75">
      <c r="A83" s="21"/>
      <c r="B83" s="16"/>
      <c r="C83" s="19"/>
      <c r="D83" s="2"/>
      <c r="E83" s="6"/>
      <c r="F83" s="60" t="str">
        <f>IF(B83="","",IF(C83="F",INDEX(Barèmes!$A$4:$A$7,MATCH((YEAR($B83)),Barèmes!$B$4:$B$7,-1)),INDEX(Barèmes!$C$4:$C$7,MATCH((YEAR($B83)),Barèmes!$B$4:$B$7,-1))))</f>
        <v/>
      </c>
      <c r="G83" s="20"/>
      <c r="H83" s="18"/>
      <c r="I83" s="7"/>
      <c r="J83" s="17"/>
      <c r="K83" s="61" t="str">
        <f t="shared" si="1"/>
        <v/>
      </c>
    </row>
    <row r="84" spans="1:11" ht="15.75">
      <c r="A84" s="21"/>
      <c r="B84" s="16"/>
      <c r="C84" s="19"/>
      <c r="D84" s="2"/>
      <c r="E84" s="6"/>
      <c r="F84" s="60" t="str">
        <f>IF(B84="","",IF(C84="F",INDEX(Barèmes!$A$4:$A$7,MATCH((YEAR($B84)),Barèmes!$B$4:$B$7,-1)),INDEX(Barèmes!$C$4:$C$7,MATCH((YEAR($B84)),Barèmes!$B$4:$B$7,-1))))</f>
        <v/>
      </c>
      <c r="G84" s="20"/>
      <c r="H84" s="18"/>
      <c r="I84" s="7"/>
      <c r="J84" s="17"/>
      <c r="K84" s="61" t="str">
        <f t="shared" si="1"/>
        <v/>
      </c>
    </row>
    <row r="85" spans="1:11" ht="15.75">
      <c r="A85" s="21"/>
      <c r="B85" s="16"/>
      <c r="C85" s="19"/>
      <c r="D85" s="2"/>
      <c r="E85" s="6"/>
      <c r="F85" s="60" t="str">
        <f>IF(B85="","",IF(C85="F",INDEX(Barèmes!$A$4:$A$7,MATCH((YEAR($B85)),Barèmes!$B$4:$B$7,-1)),INDEX(Barèmes!$C$4:$C$7,MATCH((YEAR($B85)),Barèmes!$B$4:$B$7,-1))))</f>
        <v/>
      </c>
      <c r="G85" s="20"/>
      <c r="H85" s="18"/>
      <c r="I85" s="7"/>
      <c r="J85" s="17"/>
      <c r="K85" s="61" t="str">
        <f t="shared" si="1"/>
        <v/>
      </c>
    </row>
    <row r="86" spans="1:11" ht="15.75">
      <c r="A86" s="21"/>
      <c r="B86" s="16"/>
      <c r="C86" s="19"/>
      <c r="D86" s="2"/>
      <c r="E86" s="6"/>
      <c r="F86" s="60" t="str">
        <f>IF(B86="","",IF(C86="F",INDEX(Barèmes!$A$4:$A$7,MATCH((YEAR($B86)),Barèmes!$B$4:$B$7,-1)),INDEX(Barèmes!$C$4:$C$7,MATCH((YEAR($B86)),Barèmes!$B$4:$B$7,-1))))</f>
        <v/>
      </c>
      <c r="G86" s="20"/>
      <c r="H86" s="18"/>
      <c r="I86" s="7"/>
      <c r="J86" s="17"/>
      <c r="K86" s="61" t="str">
        <f t="shared" si="1"/>
        <v/>
      </c>
    </row>
    <row r="87" spans="1:11" ht="15.75">
      <c r="A87" s="21"/>
      <c r="B87" s="16"/>
      <c r="C87" s="19"/>
      <c r="D87" s="2"/>
      <c r="E87" s="6"/>
      <c r="F87" s="60" t="str">
        <f>IF(B87="","",IF(C87="F",INDEX(Barèmes!$A$4:$A$7,MATCH((YEAR($B87)),Barèmes!$B$4:$B$7,-1)),INDEX(Barèmes!$C$4:$C$7,MATCH((YEAR($B87)),Barèmes!$B$4:$B$7,-1))))</f>
        <v/>
      </c>
      <c r="G87" s="20"/>
      <c r="H87" s="18"/>
      <c r="I87" s="7"/>
      <c r="J87" s="17"/>
      <c r="K87" s="61" t="str">
        <f t="shared" si="1"/>
        <v/>
      </c>
    </row>
    <row r="88" spans="1:11" ht="15.75">
      <c r="A88" s="21"/>
      <c r="B88" s="16"/>
      <c r="C88" s="19"/>
      <c r="D88" s="2"/>
      <c r="E88" s="6"/>
      <c r="F88" s="60" t="str">
        <f>IF(B88="","",IF(C88="F",INDEX(Barèmes!$A$4:$A$7,MATCH((YEAR($B88)),Barèmes!$B$4:$B$7,-1)),INDEX(Barèmes!$C$4:$C$7,MATCH((YEAR($B88)),Barèmes!$B$4:$B$7,-1))))</f>
        <v/>
      </c>
      <c r="G88" s="20"/>
      <c r="H88" s="18"/>
      <c r="I88" s="7"/>
      <c r="J88" s="17"/>
      <c r="K88" s="61" t="str">
        <f t="shared" si="1"/>
        <v/>
      </c>
    </row>
    <row r="89" spans="1:11" ht="15.75">
      <c r="A89" s="21"/>
      <c r="B89" s="16"/>
      <c r="C89" s="19"/>
      <c r="D89" s="2"/>
      <c r="E89" s="6"/>
      <c r="F89" s="60" t="str">
        <f>IF(B89="","",IF(C89="F",INDEX(Barèmes!$A$4:$A$7,MATCH((YEAR($B89)),Barèmes!$B$4:$B$7,-1)),INDEX(Barèmes!$C$4:$C$7,MATCH((YEAR($B89)),Barèmes!$B$4:$B$7,-1))))</f>
        <v/>
      </c>
      <c r="G89" s="20"/>
      <c r="H89" s="18"/>
      <c r="I89" s="7"/>
      <c r="J89" s="17"/>
      <c r="K89" s="61" t="str">
        <f t="shared" si="1"/>
        <v/>
      </c>
    </row>
    <row r="90" spans="1:11" ht="15.75">
      <c r="A90" s="21"/>
      <c r="B90" s="16"/>
      <c r="C90" s="19"/>
      <c r="D90" s="2"/>
      <c r="E90" s="6"/>
      <c r="F90" s="60" t="str">
        <f>IF(B90="","",IF(C90="F",INDEX(Barèmes!$A$4:$A$7,MATCH((YEAR($B90)),Barèmes!$B$4:$B$7,-1)),INDEX(Barèmes!$C$4:$C$7,MATCH((YEAR($B90)),Barèmes!$B$4:$B$7,-1))))</f>
        <v/>
      </c>
      <c r="G90" s="20"/>
      <c r="H90" s="18"/>
      <c r="I90" s="7"/>
      <c r="J90" s="17"/>
      <c r="K90" s="61" t="str">
        <f t="shared" si="1"/>
        <v/>
      </c>
    </row>
    <row r="91" spans="1:11" ht="15.75">
      <c r="A91" s="21"/>
      <c r="B91" s="16"/>
      <c r="C91" s="19"/>
      <c r="D91" s="2"/>
      <c r="E91" s="6"/>
      <c r="F91" s="60" t="str">
        <f>IF(B91="","",IF(C91="F",INDEX(Barèmes!$A$4:$A$7,MATCH((YEAR($B91)),Barèmes!$B$4:$B$7,-1)),INDEX(Barèmes!$C$4:$C$7,MATCH((YEAR($B91)),Barèmes!$B$4:$B$7,-1))))</f>
        <v/>
      </c>
      <c r="G91" s="20"/>
      <c r="H91" s="18"/>
      <c r="I91" s="7"/>
      <c r="J91" s="17"/>
      <c r="K91" s="61" t="str">
        <f t="shared" si="1"/>
        <v/>
      </c>
    </row>
    <row r="92" spans="1:11" ht="15.75">
      <c r="A92" s="21"/>
      <c r="B92" s="16"/>
      <c r="C92" s="19"/>
      <c r="D92" s="2"/>
      <c r="E92" s="6"/>
      <c r="F92" s="60" t="str">
        <f>IF(B92="","",IF(C92="F",INDEX(Barèmes!$A$4:$A$7,MATCH((YEAR($B92)),Barèmes!$B$4:$B$7,-1)),INDEX(Barèmes!$C$4:$C$7,MATCH((YEAR($B92)),Barèmes!$B$4:$B$7,-1))))</f>
        <v/>
      </c>
      <c r="G92" s="20"/>
      <c r="H92" s="18"/>
      <c r="I92" s="7"/>
      <c r="J92" s="17"/>
      <c r="K92" s="61" t="str">
        <f t="shared" si="1"/>
        <v/>
      </c>
    </row>
    <row r="93" spans="1:11" ht="15.75">
      <c r="A93" s="21"/>
      <c r="B93" s="16"/>
      <c r="C93" s="19"/>
      <c r="D93" s="2"/>
      <c r="E93" s="6"/>
      <c r="F93" s="60" t="str">
        <f>IF(B93="","",IF(C93="F",INDEX(Barèmes!$A$4:$A$7,MATCH((YEAR($B93)),Barèmes!$B$4:$B$7,-1)),INDEX(Barèmes!$C$4:$C$7,MATCH((YEAR($B93)),Barèmes!$B$4:$B$7,-1))))</f>
        <v/>
      </c>
      <c r="G93" s="20"/>
      <c r="H93" s="18"/>
      <c r="I93" s="7"/>
      <c r="J93" s="17"/>
      <c r="K93" s="61" t="str">
        <f t="shared" si="1"/>
        <v/>
      </c>
    </row>
    <row r="94" spans="1:11" ht="15.75">
      <c r="A94" s="21"/>
      <c r="B94" s="16"/>
      <c r="C94" s="19"/>
      <c r="D94" s="2"/>
      <c r="E94" s="6"/>
      <c r="F94" s="60" t="str">
        <f>IF(B94="","",IF(C94="F",INDEX(Barèmes!$A$4:$A$7,MATCH((YEAR($B94)),Barèmes!$B$4:$B$7,-1)),INDEX(Barèmes!$C$4:$C$7,MATCH((YEAR($B94)),Barèmes!$B$4:$B$7,-1))))</f>
        <v/>
      </c>
      <c r="G94" s="20"/>
      <c r="H94" s="18"/>
      <c r="I94" s="7"/>
      <c r="J94" s="17"/>
      <c r="K94" s="61" t="str">
        <f t="shared" si="1"/>
        <v/>
      </c>
    </row>
    <row r="95" spans="1:11" ht="15.75">
      <c r="A95" s="21"/>
      <c r="B95" s="16"/>
      <c r="C95" s="19"/>
      <c r="D95" s="2"/>
      <c r="E95" s="6"/>
      <c r="F95" s="60" t="str">
        <f>IF(B95="","",IF(C95="F",INDEX(Barèmes!$A$4:$A$7,MATCH((YEAR($B95)),Barèmes!$B$4:$B$7,-1)),INDEX(Barèmes!$C$4:$C$7,MATCH((YEAR($B95)),Barèmes!$B$4:$B$7,-1))))</f>
        <v/>
      </c>
      <c r="G95" s="20"/>
      <c r="H95" s="18"/>
      <c r="I95" s="7"/>
      <c r="J95" s="17"/>
      <c r="K95" s="61" t="str">
        <f t="shared" si="1"/>
        <v/>
      </c>
    </row>
    <row r="96" spans="1:11" ht="15.75">
      <c r="A96" s="21"/>
      <c r="B96" s="16"/>
      <c r="C96" s="19"/>
      <c r="D96" s="2"/>
      <c r="E96" s="6"/>
      <c r="F96" s="60" t="str">
        <f>IF(B96="","",IF(C96="F",INDEX(Barèmes!$A$4:$A$7,MATCH((YEAR($B96)),Barèmes!$B$4:$B$7,-1)),INDEX(Barèmes!$C$4:$C$7,MATCH((YEAR($B96)),Barèmes!$B$4:$B$7,-1))))</f>
        <v/>
      </c>
      <c r="G96" s="20"/>
      <c r="H96" s="18"/>
      <c r="I96" s="7"/>
      <c r="J96" s="17"/>
      <c r="K96" s="61" t="str">
        <f t="shared" si="1"/>
        <v/>
      </c>
    </row>
    <row r="97" spans="1:11" ht="15.75">
      <c r="A97" s="21"/>
      <c r="B97" s="16"/>
      <c r="C97" s="19"/>
      <c r="D97" s="2"/>
      <c r="E97" s="6"/>
      <c r="F97" s="60" t="str">
        <f>IF(B97="","",IF(C97="F",INDEX(Barèmes!$A$4:$A$7,MATCH((YEAR($B97)),Barèmes!$B$4:$B$7,-1)),INDEX(Barèmes!$C$4:$C$7,MATCH((YEAR($B97)),Barèmes!$B$4:$B$7,-1))))</f>
        <v/>
      </c>
      <c r="G97" s="20"/>
      <c r="H97" s="18"/>
      <c r="I97" s="7"/>
      <c r="J97" s="17"/>
      <c r="K97" s="61" t="str">
        <f t="shared" si="1"/>
        <v/>
      </c>
    </row>
    <row r="98" spans="1:11" ht="15.75">
      <c r="A98" s="21"/>
      <c r="B98" s="16"/>
      <c r="C98" s="19"/>
      <c r="D98" s="2"/>
      <c r="E98" s="6"/>
      <c r="F98" s="60" t="str">
        <f>IF(B98="","",IF(C98="F",INDEX(Barèmes!$A$4:$A$7,MATCH((YEAR($B98)),Barèmes!$B$4:$B$7,-1)),INDEX(Barèmes!$C$4:$C$7,MATCH((YEAR($B98)),Barèmes!$B$4:$B$7,-1))))</f>
        <v/>
      </c>
      <c r="G98" s="20"/>
      <c r="H98" s="18"/>
      <c r="I98" s="7"/>
      <c r="J98" s="17"/>
      <c r="K98" s="61" t="str">
        <f t="shared" si="1"/>
        <v/>
      </c>
    </row>
    <row r="99" spans="1:11" ht="15.75">
      <c r="A99" s="21"/>
      <c r="B99" s="16"/>
      <c r="C99" s="19"/>
      <c r="D99" s="2"/>
      <c r="E99" s="6"/>
      <c r="F99" s="60" t="str">
        <f>IF(B99="","",IF(C99="F",INDEX(Barèmes!$A$4:$A$7,MATCH((YEAR($B99)),Barèmes!$B$4:$B$7,-1)),INDEX(Barèmes!$C$4:$C$7,MATCH((YEAR($B99)),Barèmes!$B$4:$B$7,-1))))</f>
        <v/>
      </c>
      <c r="G99" s="20"/>
      <c r="H99" s="18"/>
      <c r="I99" s="7"/>
      <c r="J99" s="17"/>
      <c r="K99" s="61" t="str">
        <f t="shared" si="1"/>
        <v/>
      </c>
    </row>
    <row r="100" spans="1:11" ht="15.75">
      <c r="A100" s="21"/>
      <c r="B100" s="16"/>
      <c r="C100" s="19"/>
      <c r="D100" s="2"/>
      <c r="E100" s="6"/>
      <c r="F100" s="60" t="str">
        <f>IF(B100="","",IF(C100="F",INDEX(Barèmes!$A$4:$A$7,MATCH((YEAR($B100)),Barèmes!$B$4:$B$7,-1)),INDEX(Barèmes!$C$4:$C$7,MATCH((YEAR($B100)),Barèmes!$B$4:$B$7,-1))))</f>
        <v/>
      </c>
      <c r="G100" s="20"/>
      <c r="H100" s="18"/>
      <c r="I100" s="7"/>
      <c r="J100" s="17"/>
      <c r="K100" s="61" t="str">
        <f t="shared" si="1"/>
        <v/>
      </c>
    </row>
    <row r="101" spans="1:11" ht="15.75">
      <c r="A101" s="21"/>
      <c r="B101" s="16"/>
      <c r="C101" s="19"/>
      <c r="D101" s="2"/>
      <c r="E101" s="6"/>
      <c r="F101" s="60" t="str">
        <f>IF(B101="","",IF(C101="F",INDEX(Barèmes!$A$4:$A$7,MATCH((YEAR($B101)),Barèmes!$B$4:$B$7,-1)),INDEX(Barèmes!$C$4:$C$7,MATCH((YEAR($B101)),Barèmes!$B$4:$B$7,-1))))</f>
        <v/>
      </c>
      <c r="G101" s="20"/>
      <c r="H101" s="18"/>
      <c r="I101" s="7"/>
      <c r="J101" s="17"/>
      <c r="K101" s="61" t="str">
        <f t="shared" si="1"/>
        <v/>
      </c>
    </row>
    <row r="102" spans="1:11" ht="15.75">
      <c r="A102" s="21"/>
      <c r="B102" s="16"/>
      <c r="C102" s="19"/>
      <c r="D102" s="2"/>
      <c r="E102" s="6"/>
      <c r="F102" s="60" t="str">
        <f>IF(B102="","",IF(C102="F",INDEX(Barèmes!$A$4:$A$7,MATCH((YEAR($B102)),Barèmes!$B$4:$B$7,-1)),INDEX(Barèmes!$C$4:$C$7,MATCH((YEAR($B102)),Barèmes!$B$4:$B$7,-1))))</f>
        <v/>
      </c>
      <c r="G102" s="20"/>
      <c r="H102" s="18"/>
      <c r="I102" s="7"/>
      <c r="J102" s="17"/>
      <c r="K102" s="61" t="str">
        <f t="shared" si="1"/>
        <v/>
      </c>
    </row>
    <row r="103" spans="1:11" ht="15.75">
      <c r="A103" s="21"/>
      <c r="B103" s="16"/>
      <c r="C103" s="19"/>
      <c r="D103" s="2"/>
      <c r="E103" s="6"/>
      <c r="F103" s="60" t="str">
        <f>IF(B103="","",IF(C103="F",INDEX(Barèmes!$A$4:$A$7,MATCH((YEAR($B103)),Barèmes!$B$4:$B$7,-1)),INDEX(Barèmes!$C$4:$C$7,MATCH((YEAR($B103)),Barèmes!$B$4:$B$7,-1))))</f>
        <v/>
      </c>
      <c r="G103" s="20"/>
      <c r="H103" s="18"/>
      <c r="I103" s="7"/>
      <c r="J103" s="17"/>
      <c r="K103" s="61" t="str">
        <f t="shared" si="1"/>
        <v/>
      </c>
    </row>
    <row r="104" spans="1:11" ht="15.75">
      <c r="A104" s="21"/>
      <c r="B104" s="16"/>
      <c r="C104" s="19"/>
      <c r="D104" s="2"/>
      <c r="E104" s="6"/>
      <c r="F104" s="60" t="str">
        <f>IF(B104="","",IF(C104="F",INDEX(Barèmes!$A$4:$A$7,MATCH((YEAR($B104)),Barèmes!$B$4:$B$7,-1)),INDEX(Barèmes!$C$4:$C$7,MATCH((YEAR($B104)),Barèmes!$B$4:$B$7,-1))))</f>
        <v/>
      </c>
      <c r="G104" s="20"/>
      <c r="H104" s="18"/>
      <c r="I104" s="7"/>
      <c r="J104" s="17"/>
      <c r="K104" s="61" t="str">
        <f t="shared" si="1"/>
        <v/>
      </c>
    </row>
    <row r="105" spans="1:11" ht="15.75">
      <c r="A105" s="21"/>
      <c r="B105" s="16"/>
      <c r="C105" s="19"/>
      <c r="D105" s="2"/>
      <c r="E105" s="6"/>
      <c r="F105" s="60" t="str">
        <f>IF(B105="","",IF(C105="F",INDEX(Barèmes!$A$4:$A$7,MATCH((YEAR($B105)),Barèmes!$B$4:$B$7,-1)),INDEX(Barèmes!$C$4:$C$7,MATCH((YEAR($B105)),Barèmes!$B$4:$B$7,-1))))</f>
        <v/>
      </c>
      <c r="G105" s="20"/>
      <c r="H105" s="18"/>
      <c r="I105" s="7"/>
      <c r="J105" s="17"/>
      <c r="K105" s="61" t="str">
        <f t="shared" si="1"/>
        <v/>
      </c>
    </row>
    <row r="106" spans="1:11" ht="15.75">
      <c r="A106" s="21"/>
      <c r="B106" s="16"/>
      <c r="C106" s="19"/>
      <c r="D106" s="2"/>
      <c r="E106" s="6"/>
      <c r="F106" s="60" t="str">
        <f>IF(B106="","",IF(C106="F",INDEX(Barèmes!$A$4:$A$7,MATCH((YEAR($B106)),Barèmes!$B$4:$B$7,-1)),INDEX(Barèmes!$C$4:$C$7,MATCH((YEAR($B106)),Barèmes!$B$4:$B$7,-1))))</f>
        <v/>
      </c>
      <c r="G106" s="20"/>
      <c r="H106" s="18"/>
      <c r="I106" s="7"/>
      <c r="J106" s="17"/>
      <c r="K106" s="61" t="str">
        <f t="shared" si="1"/>
        <v/>
      </c>
    </row>
    <row r="107" spans="1:11" ht="15.75">
      <c r="A107" s="21"/>
      <c r="B107" s="16"/>
      <c r="C107" s="19"/>
      <c r="D107" s="2"/>
      <c r="E107" s="6"/>
      <c r="F107" s="60" t="str">
        <f>IF(B107="","",IF(C107="F",INDEX(Barèmes!$A$4:$A$7,MATCH((YEAR($B107)),Barèmes!$B$4:$B$7,-1)),INDEX(Barèmes!$C$4:$C$7,MATCH((YEAR($B107)),Barèmes!$B$4:$B$7,-1))))</f>
        <v/>
      </c>
      <c r="G107" s="20"/>
      <c r="H107" s="18"/>
      <c r="I107" s="7"/>
      <c r="J107" s="17"/>
      <c r="K107" s="61" t="str">
        <f t="shared" si="1"/>
        <v/>
      </c>
    </row>
    <row r="108" spans="1:11" ht="15.75">
      <c r="A108" s="21"/>
      <c r="B108" s="16"/>
      <c r="C108" s="19"/>
      <c r="D108" s="2"/>
      <c r="E108" s="6"/>
      <c r="F108" s="60" t="str">
        <f>IF(B108="","",IF(C108="F",INDEX(Barèmes!$A$4:$A$7,MATCH((YEAR($B108)),Barèmes!$B$4:$B$7,-1)),INDEX(Barèmes!$C$4:$C$7,MATCH((YEAR($B108)),Barèmes!$B$4:$B$7,-1))))</f>
        <v/>
      </c>
      <c r="G108" s="20"/>
      <c r="H108" s="18"/>
      <c r="I108" s="7"/>
      <c r="J108" s="17"/>
      <c r="K108" s="61" t="str">
        <f t="shared" si="1"/>
        <v/>
      </c>
    </row>
    <row r="109" spans="1:11" ht="15.75">
      <c r="A109" s="21"/>
      <c r="B109" s="16"/>
      <c r="C109" s="19"/>
      <c r="D109" s="2"/>
      <c r="E109" s="6"/>
      <c r="F109" s="60" t="str">
        <f>IF(B109="","",IF(C109="F",INDEX(Barèmes!$A$4:$A$7,MATCH((YEAR($B109)),Barèmes!$B$4:$B$7,-1)),INDEX(Barèmes!$C$4:$C$7,MATCH((YEAR($B109)),Barèmes!$B$4:$B$7,-1))))</f>
        <v/>
      </c>
      <c r="G109" s="20"/>
      <c r="H109" s="18"/>
      <c r="I109" s="7"/>
      <c r="J109" s="17"/>
      <c r="K109" s="61" t="str">
        <f t="shared" si="1"/>
        <v/>
      </c>
    </row>
    <row r="110" spans="1:11" ht="15.75">
      <c r="A110" s="21"/>
      <c r="B110" s="16"/>
      <c r="C110" s="19"/>
      <c r="D110" s="2"/>
      <c r="E110" s="6"/>
      <c r="F110" s="60" t="str">
        <f>IF(B110="","",IF(C110="F",INDEX(Barèmes!$A$4:$A$7,MATCH((YEAR($B110)),Barèmes!$B$4:$B$7,-1)),INDEX(Barèmes!$C$4:$C$7,MATCH((YEAR($B110)),Barèmes!$B$4:$B$7,-1))))</f>
        <v/>
      </c>
      <c r="G110" s="20"/>
      <c r="H110" s="18"/>
      <c r="I110" s="7"/>
      <c r="J110" s="17"/>
      <c r="K110" s="61" t="str">
        <f t="shared" si="1"/>
        <v/>
      </c>
    </row>
    <row r="111" spans="1:11" ht="15.75">
      <c r="A111" s="21"/>
      <c r="B111" s="16"/>
      <c r="C111" s="19"/>
      <c r="D111" s="2"/>
      <c r="E111" s="6"/>
      <c r="F111" s="60" t="str">
        <f>IF(B111="","",IF(C111="F",INDEX(Barèmes!$A$4:$A$7,MATCH((YEAR($B111)),Barèmes!$B$4:$B$7,-1)),INDEX(Barèmes!$C$4:$C$7,MATCH((YEAR($B111)),Barèmes!$B$4:$B$7,-1))))</f>
        <v/>
      </c>
      <c r="G111" s="20"/>
      <c r="H111" s="18"/>
      <c r="I111" s="7"/>
      <c r="J111" s="17"/>
      <c r="K111" s="61" t="str">
        <f t="shared" si="1"/>
        <v/>
      </c>
    </row>
    <row r="112" spans="1:11" ht="15.75">
      <c r="A112" s="21"/>
      <c r="B112" s="16"/>
      <c r="C112" s="19"/>
      <c r="D112" s="2"/>
      <c r="E112" s="6"/>
      <c r="F112" s="60" t="str">
        <f>IF(B112="","",IF(C112="F",INDEX(Barèmes!$A$4:$A$7,MATCH((YEAR($B112)),Barèmes!$B$4:$B$7,-1)),INDEX(Barèmes!$C$4:$C$7,MATCH((YEAR($B112)),Barèmes!$B$4:$B$7,-1))))</f>
        <v/>
      </c>
      <c r="G112" s="20"/>
      <c r="H112" s="18"/>
      <c r="I112" s="7"/>
      <c r="J112" s="17"/>
      <c r="K112" s="61" t="str">
        <f t="shared" si="1"/>
        <v/>
      </c>
    </row>
    <row r="113" spans="1:11" ht="15.75">
      <c r="A113" s="21"/>
      <c r="B113" s="16"/>
      <c r="C113" s="19"/>
      <c r="D113" s="2"/>
      <c r="E113" s="6"/>
      <c r="F113" s="60" t="str">
        <f>IF(B113="","",IF(C113="F",INDEX(Barèmes!$A$4:$A$7,MATCH((YEAR($B113)),Barèmes!$B$4:$B$7,-1)),INDEX(Barèmes!$C$4:$C$7,MATCH((YEAR($B113)),Barèmes!$B$4:$B$7,-1))))</f>
        <v/>
      </c>
      <c r="G113" s="20"/>
      <c r="H113" s="18"/>
      <c r="I113" s="7"/>
      <c r="J113" s="17"/>
      <c r="K113" s="61" t="str">
        <f t="shared" si="1"/>
        <v/>
      </c>
    </row>
    <row r="114" spans="1:11" ht="15.75">
      <c r="A114" s="21"/>
      <c r="B114" s="16"/>
      <c r="C114" s="19"/>
      <c r="D114" s="2"/>
      <c r="E114" s="6"/>
      <c r="F114" s="60" t="str">
        <f>IF(B114="","",IF(C114="F",INDEX(Barèmes!$A$4:$A$7,MATCH((YEAR($B114)),Barèmes!$B$4:$B$7,-1)),INDEX(Barèmes!$C$4:$C$7,MATCH((YEAR($B114)),Barèmes!$B$4:$B$7,-1))))</f>
        <v/>
      </c>
      <c r="G114" s="20"/>
      <c r="H114" s="18"/>
      <c r="I114" s="7"/>
      <c r="J114" s="17"/>
      <c r="K114" s="61" t="str">
        <f t="shared" si="1"/>
        <v/>
      </c>
    </row>
    <row r="115" spans="1:11" ht="15.75">
      <c r="A115" s="21"/>
      <c r="B115" s="16"/>
      <c r="C115" s="19"/>
      <c r="D115" s="2"/>
      <c r="E115" s="6"/>
      <c r="F115" s="60" t="str">
        <f>IF(B115="","",IF(C115="F",INDEX(Barèmes!$A$4:$A$7,MATCH((YEAR($B115)),Barèmes!$B$4:$B$7,-1)),INDEX(Barèmes!$C$4:$C$7,MATCH((YEAR($B115)),Barèmes!$B$4:$B$7,-1))))</f>
        <v/>
      </c>
      <c r="G115" s="20"/>
      <c r="H115" s="18"/>
      <c r="I115" s="7"/>
      <c r="J115" s="17"/>
      <c r="K115" s="61" t="str">
        <f t="shared" si="1"/>
        <v/>
      </c>
    </row>
    <row r="116" spans="1:11" ht="15.75">
      <c r="A116" s="21"/>
      <c r="B116" s="16"/>
      <c r="C116" s="19"/>
      <c r="D116" s="2"/>
      <c r="E116" s="6"/>
      <c r="F116" s="60" t="str">
        <f>IF(B116="","",IF(C116="F",INDEX(Barèmes!$A$4:$A$7,MATCH((YEAR($B116)),Barèmes!$B$4:$B$7,-1)),INDEX(Barèmes!$C$4:$C$7,MATCH((YEAR($B116)),Barèmes!$B$4:$B$7,-1))))</f>
        <v/>
      </c>
      <c r="G116" s="20"/>
      <c r="H116" s="18"/>
      <c r="I116" s="7"/>
      <c r="J116" s="17"/>
      <c r="K116" s="61" t="str">
        <f t="shared" si="1"/>
        <v/>
      </c>
    </row>
    <row r="117" spans="1:11" ht="15.75">
      <c r="A117" s="21"/>
      <c r="B117" s="16"/>
      <c r="C117" s="19"/>
      <c r="D117" s="2"/>
      <c r="E117" s="6"/>
      <c r="F117" s="60" t="str">
        <f>IF(B117="","",IF(C117="F",INDEX(Barèmes!$A$4:$A$7,MATCH((YEAR($B117)),Barèmes!$B$4:$B$7,-1)),INDEX(Barèmes!$C$4:$C$7,MATCH((YEAR($B117)),Barèmes!$B$4:$B$7,-1))))</f>
        <v/>
      </c>
      <c r="G117" s="20"/>
      <c r="H117" s="18"/>
      <c r="I117" s="7"/>
      <c r="J117" s="17"/>
      <c r="K117" s="61" t="str">
        <f t="shared" si="1"/>
        <v/>
      </c>
    </row>
    <row r="118" spans="1:11" ht="15.75">
      <c r="A118" s="21"/>
      <c r="B118" s="16"/>
      <c r="C118" s="19"/>
      <c r="D118" s="2"/>
      <c r="E118" s="6"/>
      <c r="F118" s="60" t="str">
        <f>IF(B118="","",IF(C118="F",INDEX(Barèmes!$A$4:$A$7,MATCH((YEAR($B118)),Barèmes!$B$4:$B$7,-1)),INDEX(Barèmes!$C$4:$C$7,MATCH((YEAR($B118)),Barèmes!$B$4:$B$7,-1))))</f>
        <v/>
      </c>
      <c r="G118" s="20"/>
      <c r="H118" s="18"/>
      <c r="I118" s="7"/>
      <c r="J118" s="17"/>
      <c r="K118" s="61" t="str">
        <f t="shared" si="1"/>
        <v/>
      </c>
    </row>
    <row r="119" spans="1:11" ht="15.75">
      <c r="A119" s="21"/>
      <c r="B119" s="16"/>
      <c r="C119" s="19"/>
      <c r="D119" s="2"/>
      <c r="E119" s="6"/>
      <c r="F119" s="60" t="str">
        <f>IF(B119="","",IF(C119="F",INDEX(Barèmes!$A$4:$A$7,MATCH((YEAR($B119)),Barèmes!$B$4:$B$7,-1)),INDEX(Barèmes!$C$4:$C$7,MATCH((YEAR($B119)),Barèmes!$B$4:$B$7,-1))))</f>
        <v/>
      </c>
      <c r="G119" s="20"/>
      <c r="H119" s="18"/>
      <c r="I119" s="7"/>
      <c r="J119" s="17"/>
      <c r="K119" s="61" t="str">
        <f t="shared" si="1"/>
        <v/>
      </c>
    </row>
    <row r="120" spans="1:11" ht="15.75">
      <c r="A120" s="21"/>
      <c r="B120" s="16"/>
      <c r="C120" s="19"/>
      <c r="D120" s="2"/>
      <c r="E120" s="6"/>
      <c r="F120" s="60" t="str">
        <f>IF(B120="","",IF(C120="F",INDEX(Barèmes!$A$4:$A$7,MATCH((YEAR($B120)),Barèmes!$B$4:$B$7,-1)),INDEX(Barèmes!$C$4:$C$7,MATCH((YEAR($B120)),Barèmes!$B$4:$B$7,-1))))</f>
        <v/>
      </c>
      <c r="G120" s="20"/>
      <c r="H120" s="18"/>
      <c r="I120" s="7"/>
      <c r="J120" s="17"/>
      <c r="K120" s="61" t="str">
        <f t="shared" si="1"/>
        <v/>
      </c>
    </row>
    <row r="121" spans="1:11" ht="15.75">
      <c r="A121" s="21"/>
      <c r="B121" s="16"/>
      <c r="C121" s="19"/>
      <c r="D121" s="2"/>
      <c r="E121" s="6"/>
      <c r="F121" s="60" t="str">
        <f>IF(B121="","",IF(C121="F",INDEX(Barèmes!$A$4:$A$7,MATCH((YEAR($B121)),Barèmes!$B$4:$B$7,-1)),INDEX(Barèmes!$C$4:$C$7,MATCH((YEAR($B121)),Barèmes!$B$4:$B$7,-1))))</f>
        <v/>
      </c>
      <c r="G121" s="20"/>
      <c r="H121" s="18"/>
      <c r="I121" s="7"/>
      <c r="J121" s="17"/>
      <c r="K121" s="61" t="str">
        <f t="shared" si="1"/>
        <v/>
      </c>
    </row>
    <row r="122" spans="1:11" ht="15.75">
      <c r="A122" s="21"/>
      <c r="B122" s="16"/>
      <c r="C122" s="19"/>
      <c r="D122" s="2"/>
      <c r="E122" s="6"/>
      <c r="F122" s="60" t="str">
        <f>IF(B122="","",IF(C122="F",INDEX(Barèmes!$A$4:$A$7,MATCH((YEAR($B122)),Barèmes!$B$4:$B$7,-1)),INDEX(Barèmes!$C$4:$C$7,MATCH((YEAR($B122)),Barèmes!$B$4:$B$7,-1))))</f>
        <v/>
      </c>
      <c r="G122" s="20"/>
      <c r="H122" s="18"/>
      <c r="I122" s="7"/>
      <c r="J122" s="17"/>
      <c r="K122" s="61" t="str">
        <f t="shared" si="1"/>
        <v/>
      </c>
    </row>
    <row r="123" spans="1:11" ht="15.75">
      <c r="A123" s="21"/>
      <c r="B123" s="16"/>
      <c r="C123" s="19"/>
      <c r="D123" s="2"/>
      <c r="E123" s="6"/>
      <c r="F123" s="60" t="str">
        <f>IF(B123="","",IF(C123="F",INDEX(Barèmes!$A$4:$A$7,MATCH((YEAR($B123)),Barèmes!$B$4:$B$7,-1)),INDEX(Barèmes!$C$4:$C$7,MATCH((YEAR($B123)),Barèmes!$B$4:$B$7,-1))))</f>
        <v/>
      </c>
      <c r="G123" s="20"/>
      <c r="H123" s="18"/>
      <c r="I123" s="7"/>
      <c r="J123" s="17"/>
      <c r="K123" s="61" t="str">
        <f t="shared" si="1"/>
        <v/>
      </c>
    </row>
    <row r="124" spans="1:11" ht="15.75">
      <c r="A124" s="21"/>
      <c r="B124" s="16"/>
      <c r="C124" s="19"/>
      <c r="D124" s="2"/>
      <c r="E124" s="6"/>
      <c r="F124" s="60" t="str">
        <f>IF(B124="","",IF(C124="F",INDEX(Barèmes!$A$4:$A$7,MATCH((YEAR($B124)),Barèmes!$B$4:$B$7,-1)),INDEX(Barèmes!$C$4:$C$7,MATCH((YEAR($B124)),Barèmes!$B$4:$B$7,-1))))</f>
        <v/>
      </c>
      <c r="G124" s="20"/>
      <c r="H124" s="18"/>
      <c r="I124" s="7"/>
      <c r="J124" s="17"/>
      <c r="K124" s="61" t="str">
        <f t="shared" si="1"/>
        <v/>
      </c>
    </row>
    <row r="125" spans="1:11" ht="15.75">
      <c r="A125" s="21"/>
      <c r="B125" s="16"/>
      <c r="C125" s="19"/>
      <c r="D125" s="2"/>
      <c r="E125" s="6"/>
      <c r="F125" s="60" t="str">
        <f>IF(B125="","",IF(C125="F",INDEX(Barèmes!$A$4:$A$7,MATCH((YEAR($B125)),Barèmes!$B$4:$B$7,-1)),INDEX(Barèmes!$C$4:$C$7,MATCH((YEAR($B125)),Barèmes!$B$4:$B$7,-1))))</f>
        <v/>
      </c>
      <c r="G125" s="20"/>
      <c r="H125" s="18"/>
      <c r="I125" s="7"/>
      <c r="J125" s="17"/>
      <c r="K125" s="61" t="str">
        <f t="shared" si="1"/>
        <v/>
      </c>
    </row>
    <row r="126" spans="1:11" ht="15.75">
      <c r="A126" s="21"/>
      <c r="B126" s="16"/>
      <c r="C126" s="19"/>
      <c r="D126" s="2"/>
      <c r="E126" s="6"/>
      <c r="F126" s="60" t="str">
        <f>IF(B126="","",IF(C126="F",INDEX(Barèmes!$A$4:$A$7,MATCH((YEAR($B126)),Barèmes!$B$4:$B$7,-1)),INDEX(Barèmes!$C$4:$C$7,MATCH((YEAR($B126)),Barèmes!$B$4:$B$7,-1))))</f>
        <v/>
      </c>
      <c r="G126" s="20"/>
      <c r="H126" s="18"/>
      <c r="I126" s="7"/>
      <c r="J126" s="17"/>
      <c r="K126" s="61" t="str">
        <f t="shared" si="1"/>
        <v/>
      </c>
    </row>
    <row r="127" spans="1:11" ht="15.75">
      <c r="A127" s="21"/>
      <c r="B127" s="16"/>
      <c r="C127" s="19"/>
      <c r="D127" s="2"/>
      <c r="E127" s="6"/>
      <c r="F127" s="60" t="str">
        <f>IF(B127="","",IF(C127="F",INDEX(Barèmes!$A$4:$A$7,MATCH((YEAR($B127)),Barèmes!$B$4:$B$7,-1)),INDEX(Barèmes!$C$4:$C$7,MATCH((YEAR($B127)),Barèmes!$B$4:$B$7,-1))))</f>
        <v/>
      </c>
      <c r="G127" s="20"/>
      <c r="H127" s="18"/>
      <c r="I127" s="7"/>
      <c r="J127" s="17"/>
      <c r="K127" s="61" t="str">
        <f t="shared" si="1"/>
        <v/>
      </c>
    </row>
    <row r="128" spans="1:11" ht="15.75">
      <c r="A128" s="21"/>
      <c r="B128" s="16"/>
      <c r="C128" s="19"/>
      <c r="D128" s="2"/>
      <c r="E128" s="6"/>
      <c r="F128" s="60" t="str">
        <f>IF(B128="","",IF(C128="F",INDEX(Barèmes!$A$4:$A$7,MATCH((YEAR($B128)),Barèmes!$B$4:$B$7,-1)),INDEX(Barèmes!$C$4:$C$7,MATCH((YEAR($B128)),Barèmes!$B$4:$B$7,-1))))</f>
        <v/>
      </c>
      <c r="G128" s="20"/>
      <c r="H128" s="18"/>
      <c r="I128" s="7"/>
      <c r="J128" s="17"/>
      <c r="K128" s="61" t="str">
        <f t="shared" si="1"/>
        <v/>
      </c>
    </row>
    <row r="129" spans="1:11" ht="15.75">
      <c r="A129" s="21"/>
      <c r="B129" s="16"/>
      <c r="C129" s="19"/>
      <c r="D129" s="2"/>
      <c r="E129" s="6"/>
      <c r="F129" s="60" t="str">
        <f>IF(B129="","",IF(C129="F",INDEX(Barèmes!$A$4:$A$7,MATCH((YEAR($B129)),Barèmes!$B$4:$B$7,-1)),INDEX(Barèmes!$C$4:$C$7,MATCH((YEAR($B129)),Barèmes!$B$4:$B$7,-1))))</f>
        <v/>
      </c>
      <c r="G129" s="20"/>
      <c r="H129" s="18"/>
      <c r="I129" s="7"/>
      <c r="J129" s="17"/>
      <c r="K129" s="61" t="str">
        <f t="shared" si="1"/>
        <v/>
      </c>
    </row>
    <row r="130" spans="1:11" ht="15.75">
      <c r="A130" s="21"/>
      <c r="B130" s="16"/>
      <c r="C130" s="19"/>
      <c r="D130" s="2"/>
      <c r="E130" s="6"/>
      <c r="F130" s="60" t="str">
        <f>IF(B130="","",IF(C130="F",INDEX(Barèmes!$A$4:$A$7,MATCH((YEAR($B130)),Barèmes!$B$4:$B$7,-1)),INDEX(Barèmes!$C$4:$C$7,MATCH((YEAR($B130)),Barèmes!$B$4:$B$7,-1))))</f>
        <v/>
      </c>
      <c r="G130" s="20"/>
      <c r="H130" s="18"/>
      <c r="I130" s="7"/>
      <c r="J130" s="17"/>
      <c r="K130" s="61" t="str">
        <f t="shared" si="1"/>
        <v/>
      </c>
    </row>
    <row r="131" spans="1:11" ht="15.75">
      <c r="A131" s="21"/>
      <c r="B131" s="16"/>
      <c r="C131" s="19"/>
      <c r="D131" s="2"/>
      <c r="E131" s="6"/>
      <c r="F131" s="60" t="str">
        <f>IF(B131="","",IF(C131="F",INDEX(Barèmes!$A$4:$A$7,MATCH((YEAR($B131)),Barèmes!$B$4:$B$7,-1)),INDEX(Barèmes!$C$4:$C$7,MATCH((YEAR($B131)),Barèmes!$B$4:$B$7,-1))))</f>
        <v/>
      </c>
      <c r="G131" s="20"/>
      <c r="H131" s="18"/>
      <c r="I131" s="7"/>
      <c r="J131" s="17"/>
      <c r="K131" s="61" t="str">
        <f t="shared" si="1"/>
        <v/>
      </c>
    </row>
    <row r="132" spans="1:11" ht="15.75">
      <c r="A132" s="21"/>
      <c r="B132" s="16"/>
      <c r="C132" s="19"/>
      <c r="D132" s="2"/>
      <c r="E132" s="6"/>
      <c r="F132" s="60" t="str">
        <f>IF(B132="","",IF(C132="F",INDEX(Barèmes!$A$4:$A$7,MATCH((YEAR($B132)),Barèmes!$B$4:$B$7,-1)),INDEX(Barèmes!$C$4:$C$7,MATCH((YEAR($B132)),Barèmes!$B$4:$B$7,-1))))</f>
        <v/>
      </c>
      <c r="G132" s="20"/>
      <c r="H132" s="18"/>
      <c r="I132" s="7"/>
      <c r="J132" s="17"/>
      <c r="K132" s="61" t="str">
        <f t="shared" ref="K132:K195" si="2">IF(F132="","",IF(AND(I132="oui",OR(G132="esp (15)",G132="chq (15)")),"oui (15)",IF(AND(I132="oui",OR(G132="esp (20)",G132="chq (20)")),"oui (20)",IF(AND(I132="oui",G132="Gratuité"),"Gratuité",IF(AND(I132="oui",OR(G132="esp (8)",G132="chq (8)")),"oui (8)","non")))))</f>
        <v/>
      </c>
    </row>
    <row r="133" spans="1:11" ht="15.75">
      <c r="A133" s="21"/>
      <c r="B133" s="16"/>
      <c r="C133" s="19"/>
      <c r="D133" s="2"/>
      <c r="E133" s="6"/>
      <c r="F133" s="60" t="str">
        <f>IF(B133="","",IF(C133="F",INDEX(Barèmes!$A$4:$A$7,MATCH((YEAR($B133)),Barèmes!$B$4:$B$7,-1)),INDEX(Barèmes!$C$4:$C$7,MATCH((YEAR($B133)),Barèmes!$B$4:$B$7,-1))))</f>
        <v/>
      </c>
      <c r="G133" s="20"/>
      <c r="H133" s="18"/>
      <c r="I133" s="7"/>
      <c r="J133" s="17"/>
      <c r="K133" s="61" t="str">
        <f t="shared" si="2"/>
        <v/>
      </c>
    </row>
    <row r="134" spans="1:11" ht="15.75">
      <c r="A134" s="21"/>
      <c r="B134" s="16"/>
      <c r="C134" s="19"/>
      <c r="D134" s="2"/>
      <c r="E134" s="6"/>
      <c r="F134" s="60" t="str">
        <f>IF(B134="","",IF(C134="F",INDEX(Barèmes!$A$4:$A$7,MATCH((YEAR($B134)),Barèmes!$B$4:$B$7,-1)),INDEX(Barèmes!$C$4:$C$7,MATCH((YEAR($B134)),Barèmes!$B$4:$B$7,-1))))</f>
        <v/>
      </c>
      <c r="G134" s="20"/>
      <c r="H134" s="18"/>
      <c r="I134" s="7"/>
      <c r="J134" s="17"/>
      <c r="K134" s="61" t="str">
        <f t="shared" si="2"/>
        <v/>
      </c>
    </row>
    <row r="135" spans="1:11" ht="15.75">
      <c r="A135" s="21"/>
      <c r="B135" s="16"/>
      <c r="C135" s="19"/>
      <c r="D135" s="2"/>
      <c r="E135" s="6"/>
      <c r="F135" s="60" t="str">
        <f>IF(B135="","",IF(C135="F",INDEX(Barèmes!$A$4:$A$7,MATCH((YEAR($B135)),Barèmes!$B$4:$B$7,-1)),INDEX(Barèmes!$C$4:$C$7,MATCH((YEAR($B135)),Barèmes!$B$4:$B$7,-1))))</f>
        <v/>
      </c>
      <c r="G135" s="20"/>
      <c r="H135" s="18"/>
      <c r="I135" s="7"/>
      <c r="J135" s="17"/>
      <c r="K135" s="61" t="str">
        <f t="shared" si="2"/>
        <v/>
      </c>
    </row>
    <row r="136" spans="1:11" ht="15.75">
      <c r="A136" s="21"/>
      <c r="B136" s="16"/>
      <c r="C136" s="19"/>
      <c r="D136" s="2"/>
      <c r="E136" s="6"/>
      <c r="F136" s="60" t="str">
        <f>IF(B136="","",IF(C136="F",INDEX(Barèmes!$A$4:$A$7,MATCH((YEAR($B136)),Barèmes!$B$4:$B$7,-1)),INDEX(Barèmes!$C$4:$C$7,MATCH((YEAR($B136)),Barèmes!$B$4:$B$7,-1))))</f>
        <v/>
      </c>
      <c r="G136" s="20"/>
      <c r="H136" s="18"/>
      <c r="I136" s="7"/>
      <c r="J136" s="17"/>
      <c r="K136" s="61" t="str">
        <f t="shared" si="2"/>
        <v/>
      </c>
    </row>
    <row r="137" spans="1:11" ht="15.75">
      <c r="A137" s="21"/>
      <c r="B137" s="15"/>
      <c r="C137" s="13"/>
      <c r="D137" s="13"/>
      <c r="E137" s="6"/>
      <c r="F137" s="60" t="str">
        <f>IF(B137="","",IF(C137="F",INDEX(Barèmes!$A$4:$A$7,MATCH((YEAR($B137)),Barèmes!$B$4:$B$7,-1)),INDEX(Barèmes!$C$4:$C$7,MATCH((YEAR($B137)),Barèmes!$B$4:$B$7,-1))))</f>
        <v/>
      </c>
      <c r="G137" s="20"/>
      <c r="H137" s="18"/>
      <c r="I137" s="7"/>
      <c r="J137" s="17"/>
      <c r="K137" s="61" t="str">
        <f t="shared" si="2"/>
        <v/>
      </c>
    </row>
    <row r="138" spans="1:11" ht="15.75">
      <c r="A138" s="21"/>
      <c r="B138" s="16"/>
      <c r="C138" s="19"/>
      <c r="D138" s="2"/>
      <c r="E138" s="6"/>
      <c r="F138" s="60" t="str">
        <f>IF(B138="","",IF(C138="F",INDEX(Barèmes!$A$4:$A$7,MATCH((YEAR($B138)),Barèmes!$B$4:$B$7,-1)),INDEX(Barèmes!$C$4:$C$7,MATCH((YEAR($B138)),Barèmes!$B$4:$B$7,-1))))</f>
        <v/>
      </c>
      <c r="G138" s="20"/>
      <c r="H138" s="18"/>
      <c r="I138" s="7"/>
      <c r="J138" s="17"/>
      <c r="K138" s="61" t="str">
        <f t="shared" si="2"/>
        <v/>
      </c>
    </row>
    <row r="139" spans="1:11" ht="15.75">
      <c r="A139" s="21"/>
      <c r="B139" s="16"/>
      <c r="C139" s="19"/>
      <c r="D139" s="2"/>
      <c r="E139" s="6"/>
      <c r="F139" s="60" t="str">
        <f>IF(B139="","",IF(C139="F",INDEX(Barèmes!$A$4:$A$7,MATCH((YEAR($B139)),Barèmes!$B$4:$B$7,-1)),INDEX(Barèmes!$C$4:$C$7,MATCH((YEAR($B139)),Barèmes!$B$4:$B$7,-1))))</f>
        <v/>
      </c>
      <c r="G139" s="20"/>
      <c r="H139" s="18"/>
      <c r="I139" s="7"/>
      <c r="J139" s="17"/>
      <c r="K139" s="61" t="str">
        <f t="shared" si="2"/>
        <v/>
      </c>
    </row>
    <row r="140" spans="1:11" ht="15.75">
      <c r="A140" s="21"/>
      <c r="B140" s="16"/>
      <c r="C140" s="19"/>
      <c r="D140" s="2"/>
      <c r="E140" s="6"/>
      <c r="F140" s="60" t="str">
        <f>IF(B140="","",IF(C140="F",INDEX(Barèmes!$A$4:$A$7,MATCH((YEAR($B140)),Barèmes!$B$4:$B$7,-1)),INDEX(Barèmes!$C$4:$C$7,MATCH((YEAR($B140)),Barèmes!$B$4:$B$7,-1))))</f>
        <v/>
      </c>
      <c r="G140" s="20"/>
      <c r="H140" s="18"/>
      <c r="I140" s="7"/>
      <c r="J140" s="17"/>
      <c r="K140" s="61" t="str">
        <f t="shared" si="2"/>
        <v/>
      </c>
    </row>
    <row r="141" spans="1:11" ht="15.75">
      <c r="A141" s="21"/>
      <c r="B141" s="16"/>
      <c r="C141" s="19"/>
      <c r="D141" s="2"/>
      <c r="E141" s="6"/>
      <c r="F141" s="60" t="str">
        <f>IF(B141="","",IF(C141="F",INDEX(Barèmes!$A$4:$A$7,MATCH((YEAR($B141)),Barèmes!$B$4:$B$7,-1)),INDEX(Barèmes!$C$4:$C$7,MATCH((YEAR($B141)),Barèmes!$B$4:$B$7,-1))))</f>
        <v/>
      </c>
      <c r="G141" s="20"/>
      <c r="H141" s="18"/>
      <c r="I141" s="7"/>
      <c r="J141" s="17"/>
      <c r="K141" s="61" t="str">
        <f t="shared" si="2"/>
        <v/>
      </c>
    </row>
    <row r="142" spans="1:11" ht="15.75">
      <c r="A142" s="21"/>
      <c r="B142" s="16"/>
      <c r="C142" s="19"/>
      <c r="D142" s="2"/>
      <c r="E142" s="6"/>
      <c r="F142" s="60" t="str">
        <f>IF(B142="","",IF(C142="F",INDEX(Barèmes!$A$4:$A$7,MATCH((YEAR($B142)),Barèmes!$B$4:$B$7,-1)),INDEX(Barèmes!$C$4:$C$7,MATCH((YEAR($B142)),Barèmes!$B$4:$B$7,-1))))</f>
        <v/>
      </c>
      <c r="G142" s="20"/>
      <c r="H142" s="18"/>
      <c r="I142" s="7"/>
      <c r="J142" s="17"/>
      <c r="K142" s="61" t="str">
        <f t="shared" si="2"/>
        <v/>
      </c>
    </row>
    <row r="143" spans="1:11" ht="15.75">
      <c r="A143" s="21"/>
      <c r="B143" s="16"/>
      <c r="C143" s="19"/>
      <c r="D143" s="2"/>
      <c r="E143" s="6"/>
      <c r="F143" s="60" t="str">
        <f>IF(B143="","",IF(C143="F",INDEX(Barèmes!$A$4:$A$7,MATCH((YEAR($B143)),Barèmes!$B$4:$B$7,-1)),INDEX(Barèmes!$C$4:$C$7,MATCH((YEAR($B143)),Barèmes!$B$4:$B$7,-1))))</f>
        <v/>
      </c>
      <c r="G143" s="20"/>
      <c r="H143" s="18"/>
      <c r="I143" s="7"/>
      <c r="J143" s="17"/>
      <c r="K143" s="61" t="str">
        <f t="shared" si="2"/>
        <v/>
      </c>
    </row>
    <row r="144" spans="1:11" ht="15.75">
      <c r="A144" s="21"/>
      <c r="B144" s="16"/>
      <c r="C144" s="19"/>
      <c r="D144" s="2"/>
      <c r="E144" s="6"/>
      <c r="F144" s="60" t="str">
        <f>IF(B144="","",IF(C144="F",INDEX(Barèmes!$A$4:$A$7,MATCH((YEAR($B144)),Barèmes!$B$4:$B$7,-1)),INDEX(Barèmes!$C$4:$C$7,MATCH((YEAR($B144)),Barèmes!$B$4:$B$7,-1))))</f>
        <v/>
      </c>
      <c r="G144" s="20"/>
      <c r="H144" s="18"/>
      <c r="I144" s="7"/>
      <c r="J144" s="17"/>
      <c r="K144" s="61" t="str">
        <f t="shared" si="2"/>
        <v/>
      </c>
    </row>
    <row r="145" spans="1:12" ht="15.75">
      <c r="A145" s="21"/>
      <c r="B145" s="16"/>
      <c r="C145" s="19"/>
      <c r="D145" s="2"/>
      <c r="E145" s="6"/>
      <c r="F145" s="60" t="str">
        <f>IF(B145="","",IF(C145="F",INDEX(Barèmes!$A$4:$A$7,MATCH((YEAR($B145)),Barèmes!$B$4:$B$7,-1)),INDEX(Barèmes!$C$4:$C$7,MATCH((YEAR($B145)),Barèmes!$B$4:$B$7,-1))))</f>
        <v/>
      </c>
      <c r="G145" s="20"/>
      <c r="H145" s="18"/>
      <c r="I145" s="7"/>
      <c r="J145" s="17"/>
      <c r="K145" s="61" t="str">
        <f t="shared" si="2"/>
        <v/>
      </c>
    </row>
    <row r="146" spans="1:12" ht="15.75">
      <c r="A146" s="21"/>
      <c r="B146" s="16"/>
      <c r="C146" s="19"/>
      <c r="D146" s="2"/>
      <c r="E146" s="6"/>
      <c r="F146" s="60" t="str">
        <f>IF(B146="","",IF(C146="F",INDEX(Barèmes!$A$4:$A$7,MATCH((YEAR($B146)),Barèmes!$B$4:$B$7,-1)),INDEX(Barèmes!$C$4:$C$7,MATCH((YEAR($B146)),Barèmes!$B$4:$B$7,-1))))</f>
        <v/>
      </c>
      <c r="G146" s="20"/>
      <c r="H146" s="18"/>
      <c r="I146" s="7"/>
      <c r="J146" s="17"/>
      <c r="K146" s="61" t="str">
        <f t="shared" si="2"/>
        <v/>
      </c>
    </row>
    <row r="147" spans="1:12" ht="15.75">
      <c r="A147" s="21"/>
      <c r="B147" s="16"/>
      <c r="C147" s="19"/>
      <c r="D147" s="2"/>
      <c r="E147" s="6"/>
      <c r="F147" s="60" t="str">
        <f>IF(B147="","",IF(C147="F",INDEX(Barèmes!$A$4:$A$7,MATCH((YEAR($B147)),Barèmes!$B$4:$B$7,-1)),INDEX(Barèmes!$C$4:$C$7,MATCH((YEAR($B147)),Barèmes!$B$4:$B$7,-1))))</f>
        <v/>
      </c>
      <c r="G147" s="20"/>
      <c r="H147" s="18"/>
      <c r="I147" s="7"/>
      <c r="J147" s="17"/>
      <c r="K147" s="61" t="str">
        <f t="shared" si="2"/>
        <v/>
      </c>
    </row>
    <row r="148" spans="1:12" ht="15.75">
      <c r="A148" s="21"/>
      <c r="B148" s="16"/>
      <c r="C148" s="19"/>
      <c r="D148" s="2"/>
      <c r="E148" s="6"/>
      <c r="F148" s="60" t="str">
        <f>IF(B148="","",IF(C148="F",INDEX(Barèmes!$A$4:$A$7,MATCH((YEAR($B148)),Barèmes!$B$4:$B$7,-1)),INDEX(Barèmes!$C$4:$C$7,MATCH((YEAR($B148)),Barèmes!$B$4:$B$7,-1))))</f>
        <v/>
      </c>
      <c r="G148" s="20"/>
      <c r="H148" s="18"/>
      <c r="I148" s="7"/>
      <c r="J148" s="17"/>
      <c r="K148" s="61" t="str">
        <f t="shared" si="2"/>
        <v/>
      </c>
    </row>
    <row r="149" spans="1:12" ht="15.75">
      <c r="A149" s="21"/>
      <c r="B149" s="16"/>
      <c r="C149" s="19"/>
      <c r="D149" s="2"/>
      <c r="E149" s="6"/>
      <c r="F149" s="60" t="str">
        <f>IF(B149="","",IF(C149="F",INDEX(Barèmes!$A$4:$A$7,MATCH((YEAR($B149)),Barèmes!$B$4:$B$7,-1)),INDEX(Barèmes!$C$4:$C$7,MATCH((YEAR($B149)),Barèmes!$B$4:$B$7,-1))))</f>
        <v/>
      </c>
      <c r="G149" s="20"/>
      <c r="H149" s="18"/>
      <c r="I149" s="7"/>
      <c r="J149" s="17"/>
      <c r="K149" s="61" t="str">
        <f t="shared" si="2"/>
        <v/>
      </c>
    </row>
    <row r="150" spans="1:12" ht="15.75">
      <c r="A150" s="21"/>
      <c r="B150" s="16"/>
      <c r="C150" s="19"/>
      <c r="D150" s="2"/>
      <c r="E150" s="6"/>
      <c r="F150" s="60" t="str">
        <f>IF(B150="","",IF(C150="F",INDEX(Barèmes!$A$4:$A$7,MATCH((YEAR($B150)),Barèmes!$B$4:$B$7,-1)),INDEX(Barèmes!$C$4:$C$7,MATCH((YEAR($B150)),Barèmes!$B$4:$B$7,-1))))</f>
        <v/>
      </c>
      <c r="G150" s="20"/>
      <c r="H150" s="18"/>
      <c r="I150" s="7"/>
      <c r="J150" s="17"/>
      <c r="K150" s="61" t="str">
        <f t="shared" si="2"/>
        <v/>
      </c>
    </row>
    <row r="151" spans="1:12" ht="15.75">
      <c r="A151" s="21"/>
      <c r="B151" s="16"/>
      <c r="C151" s="19"/>
      <c r="D151" s="2"/>
      <c r="E151" s="6"/>
      <c r="F151" s="60" t="str">
        <f>IF(B151="","",IF(C151="F",INDEX(Barèmes!$A$4:$A$7,MATCH((YEAR($B151)),Barèmes!$B$4:$B$7,-1)),INDEX(Barèmes!$C$4:$C$7,MATCH((YEAR($B151)),Barèmes!$B$4:$B$7,-1))))</f>
        <v/>
      </c>
      <c r="G151" s="20"/>
      <c r="H151" s="18"/>
      <c r="I151" s="7"/>
      <c r="J151" s="17"/>
      <c r="K151" s="61" t="str">
        <f t="shared" si="2"/>
        <v/>
      </c>
    </row>
    <row r="152" spans="1:12" ht="15.75">
      <c r="A152" s="21"/>
      <c r="B152" s="16"/>
      <c r="C152" s="19"/>
      <c r="D152" s="2"/>
      <c r="E152" s="6"/>
      <c r="F152" s="60" t="str">
        <f>IF(B152="","",IF(C152="F",INDEX(Barèmes!$A$4:$A$7,MATCH((YEAR($B152)),Barèmes!$B$4:$B$7,-1)),INDEX(Barèmes!$C$4:$C$7,MATCH((YEAR($B152)),Barèmes!$B$4:$B$7,-1))))</f>
        <v/>
      </c>
      <c r="G152" s="20"/>
      <c r="H152" s="18"/>
      <c r="I152" s="7"/>
      <c r="J152" s="17"/>
      <c r="K152" s="61" t="str">
        <f t="shared" si="2"/>
        <v/>
      </c>
    </row>
    <row r="153" spans="1:12" ht="15.75">
      <c r="A153" s="21"/>
      <c r="B153" s="16"/>
      <c r="C153" s="19"/>
      <c r="D153" s="2"/>
      <c r="E153" s="6"/>
      <c r="F153" s="60" t="str">
        <f>IF(B153="","",IF(C153="F",INDEX(Barèmes!$A$4:$A$7,MATCH((YEAR($B153)),Barèmes!$B$4:$B$7,-1)),INDEX(Barèmes!$C$4:$C$7,MATCH((YEAR($B153)),Barèmes!$B$4:$B$7,-1))))</f>
        <v/>
      </c>
      <c r="G153" s="20"/>
      <c r="H153" s="18"/>
      <c r="I153" s="7"/>
      <c r="J153" s="17"/>
      <c r="K153" s="61" t="str">
        <f t="shared" si="2"/>
        <v/>
      </c>
    </row>
    <row r="154" spans="1:12" ht="15.75">
      <c r="A154" s="21"/>
      <c r="B154" s="16"/>
      <c r="C154" s="19"/>
      <c r="D154" s="2"/>
      <c r="E154" s="6"/>
      <c r="F154" s="60" t="str">
        <f>IF(B154="","",IF(C154="F",INDEX(Barèmes!$A$4:$A$7,MATCH((YEAR($B154)),Barèmes!$B$4:$B$7,-1)),INDEX(Barèmes!$C$4:$C$7,MATCH((YEAR($B154)),Barèmes!$B$4:$B$7,-1))))</f>
        <v/>
      </c>
      <c r="G154" s="20"/>
      <c r="H154" s="18"/>
      <c r="I154" s="7"/>
      <c r="J154" s="17"/>
      <c r="K154" s="61" t="str">
        <f t="shared" si="2"/>
        <v/>
      </c>
      <c r="L154" s="23"/>
    </row>
    <row r="155" spans="1:12" ht="15.75">
      <c r="A155" s="21"/>
      <c r="B155" s="16"/>
      <c r="C155" s="19"/>
      <c r="D155" s="2"/>
      <c r="E155" s="6"/>
      <c r="F155" s="60" t="str">
        <f>IF(B155="","",IF(C155="F",INDEX(Barèmes!$A$4:$A$7,MATCH((YEAR($B155)),Barèmes!$B$4:$B$7,-1)),INDEX(Barèmes!$C$4:$C$7,MATCH((YEAR($B155)),Barèmes!$B$4:$B$7,-1))))</f>
        <v/>
      </c>
      <c r="G155" s="20"/>
      <c r="H155" s="18"/>
      <c r="I155" s="7"/>
      <c r="J155" s="17"/>
      <c r="K155" s="61" t="str">
        <f t="shared" si="2"/>
        <v/>
      </c>
    </row>
    <row r="156" spans="1:12" ht="15.75">
      <c r="A156" s="21"/>
      <c r="B156" s="16"/>
      <c r="C156" s="19"/>
      <c r="D156" s="2"/>
      <c r="E156" s="6"/>
      <c r="F156" s="60" t="str">
        <f>IF(B156="","",IF(C156="F",INDEX(Barèmes!$A$4:$A$7,MATCH((YEAR($B156)),Barèmes!$B$4:$B$7,-1)),INDEX(Barèmes!$C$4:$C$7,MATCH((YEAR($B156)),Barèmes!$B$4:$B$7,-1))))</f>
        <v/>
      </c>
      <c r="G156" s="20"/>
      <c r="H156" s="18"/>
      <c r="I156" s="7"/>
      <c r="J156" s="17"/>
      <c r="K156" s="61" t="str">
        <f t="shared" si="2"/>
        <v/>
      </c>
    </row>
    <row r="157" spans="1:12" ht="15.75">
      <c r="A157" s="21"/>
      <c r="B157" s="16"/>
      <c r="C157" s="19"/>
      <c r="D157" s="2"/>
      <c r="E157" s="6"/>
      <c r="F157" s="60" t="str">
        <f>IF(B157="","",IF(C157="F",INDEX(Barèmes!$A$4:$A$7,MATCH((YEAR($B157)),Barèmes!$B$4:$B$7,-1)),INDEX(Barèmes!$C$4:$C$7,MATCH((YEAR($B157)),Barèmes!$B$4:$B$7,-1))))</f>
        <v/>
      </c>
      <c r="G157" s="20"/>
      <c r="H157" s="18"/>
      <c r="I157" s="7"/>
      <c r="J157" s="17"/>
      <c r="K157" s="61" t="str">
        <f t="shared" si="2"/>
        <v/>
      </c>
    </row>
    <row r="158" spans="1:12" ht="15.75">
      <c r="A158" s="21"/>
      <c r="B158" s="16"/>
      <c r="C158" s="19"/>
      <c r="D158" s="2"/>
      <c r="E158" s="6"/>
      <c r="F158" s="60" t="str">
        <f>IF(B158="","",IF(C158="F",INDEX(Barèmes!$A$4:$A$7,MATCH((YEAR($B158)),Barèmes!$B$4:$B$7,-1)),INDEX(Barèmes!$C$4:$C$7,MATCH((YEAR($B158)),Barèmes!$B$4:$B$7,-1))))</f>
        <v/>
      </c>
      <c r="G158" s="20"/>
      <c r="H158" s="18"/>
      <c r="I158" s="7"/>
      <c r="J158" s="17"/>
      <c r="K158" s="61" t="str">
        <f t="shared" si="2"/>
        <v/>
      </c>
    </row>
    <row r="159" spans="1:12" ht="15.75">
      <c r="A159" s="21"/>
      <c r="B159" s="16"/>
      <c r="C159" s="19"/>
      <c r="D159" s="2"/>
      <c r="E159" s="6"/>
      <c r="F159" s="60" t="str">
        <f>IF(B159="","",IF(C159="F",INDEX(Barèmes!$A$4:$A$7,MATCH((YEAR($B159)),Barèmes!$B$4:$B$7,-1)),INDEX(Barèmes!$C$4:$C$7,MATCH((YEAR($B159)),Barèmes!$B$4:$B$7,-1))))</f>
        <v/>
      </c>
      <c r="G159" s="20"/>
      <c r="H159" s="18"/>
      <c r="I159" s="7"/>
      <c r="J159" s="17"/>
      <c r="K159" s="61" t="str">
        <f t="shared" si="2"/>
        <v/>
      </c>
    </row>
    <row r="160" spans="1:12" ht="15.75">
      <c r="A160" s="21"/>
      <c r="B160" s="16"/>
      <c r="C160" s="19"/>
      <c r="D160" s="2"/>
      <c r="E160" s="6"/>
      <c r="F160" s="60" t="str">
        <f>IF(B160="","",IF(C160="F",INDEX(Barèmes!$A$4:$A$7,MATCH((YEAR($B160)),Barèmes!$B$4:$B$7,-1)),INDEX(Barèmes!$C$4:$C$7,MATCH((YEAR($B160)),Barèmes!$B$4:$B$7,-1))))</f>
        <v/>
      </c>
      <c r="G160" s="20"/>
      <c r="H160" s="18"/>
      <c r="I160" s="7"/>
      <c r="J160" s="17"/>
      <c r="K160" s="61" t="str">
        <f t="shared" si="2"/>
        <v/>
      </c>
    </row>
    <row r="161" spans="1:12" ht="15.75">
      <c r="A161" s="21"/>
      <c r="B161" s="16"/>
      <c r="C161" s="19"/>
      <c r="D161" s="2"/>
      <c r="E161" s="6"/>
      <c r="F161" s="60" t="str">
        <f>IF(B161="","",IF(C161="F",INDEX(Barèmes!$A$4:$A$7,MATCH((YEAR($B161)),Barèmes!$B$4:$B$7,-1)),INDEX(Barèmes!$C$4:$C$7,MATCH((YEAR($B161)),Barèmes!$B$4:$B$7,-1))))</f>
        <v/>
      </c>
      <c r="G161" s="20"/>
      <c r="H161" s="18"/>
      <c r="I161" s="7"/>
      <c r="J161" s="17"/>
      <c r="K161" s="61" t="str">
        <f t="shared" si="2"/>
        <v/>
      </c>
    </row>
    <row r="162" spans="1:12" ht="15.75">
      <c r="A162" s="21"/>
      <c r="B162" s="16"/>
      <c r="C162" s="19"/>
      <c r="D162" s="2"/>
      <c r="E162" s="6"/>
      <c r="F162" s="60" t="str">
        <f>IF(B162="","",IF(C162="F",INDEX(Barèmes!$A$4:$A$7,MATCH((YEAR($B162)),Barèmes!$B$4:$B$7,-1)),INDEX(Barèmes!$C$4:$C$7,MATCH((YEAR($B162)),Barèmes!$B$4:$B$7,-1))))</f>
        <v/>
      </c>
      <c r="G162" s="20"/>
      <c r="H162" s="18"/>
      <c r="I162" s="7"/>
      <c r="J162" s="17"/>
      <c r="K162" s="61" t="str">
        <f t="shared" si="2"/>
        <v/>
      </c>
    </row>
    <row r="163" spans="1:12" ht="15.75">
      <c r="A163" s="21"/>
      <c r="B163" s="16"/>
      <c r="C163" s="19"/>
      <c r="D163" s="2"/>
      <c r="E163" s="6"/>
      <c r="F163" s="60" t="str">
        <f>IF(B163="","",IF(C163="F",INDEX(Barèmes!$A$4:$A$7,MATCH((YEAR($B163)),Barèmes!$B$4:$B$7,-1)),INDEX(Barèmes!$C$4:$C$7,MATCH((YEAR($B163)),Barèmes!$B$4:$B$7,-1))))</f>
        <v/>
      </c>
      <c r="G163" s="20"/>
      <c r="H163" s="18"/>
      <c r="I163" s="7"/>
      <c r="J163" s="17"/>
      <c r="K163" s="61" t="str">
        <f t="shared" si="2"/>
        <v/>
      </c>
    </row>
    <row r="164" spans="1:12" ht="15.75">
      <c r="A164" s="21"/>
      <c r="B164" s="16"/>
      <c r="C164" s="19"/>
      <c r="D164" s="2"/>
      <c r="E164" s="6"/>
      <c r="F164" s="60" t="str">
        <f>IF(B164="","",IF(C164="F",INDEX(Barèmes!$A$4:$A$7,MATCH((YEAR($B164)),Barèmes!$B$4:$B$7,-1)),INDEX(Barèmes!$C$4:$C$7,MATCH((YEAR($B164)),Barèmes!$B$4:$B$7,-1))))</f>
        <v/>
      </c>
      <c r="G164" s="20"/>
      <c r="H164" s="18"/>
      <c r="I164" s="7"/>
      <c r="J164" s="17"/>
      <c r="K164" s="61" t="str">
        <f t="shared" si="2"/>
        <v/>
      </c>
    </row>
    <row r="165" spans="1:12" ht="15.75">
      <c r="A165" s="21"/>
      <c r="B165" s="16"/>
      <c r="C165" s="19"/>
      <c r="D165" s="2"/>
      <c r="E165" s="6"/>
      <c r="F165" s="60" t="str">
        <f>IF(B165="","",IF(C165="F",INDEX(Barèmes!$A$4:$A$7,MATCH((YEAR($B165)),Barèmes!$B$4:$B$7,-1)),INDEX(Barèmes!$C$4:$C$7,MATCH((YEAR($B165)),Barèmes!$B$4:$B$7,-1))))</f>
        <v/>
      </c>
      <c r="G165" s="20"/>
      <c r="H165" s="18"/>
      <c r="I165" s="7"/>
      <c r="J165" s="17"/>
      <c r="K165" s="61" t="str">
        <f t="shared" si="2"/>
        <v/>
      </c>
    </row>
    <row r="166" spans="1:12" ht="15.75">
      <c r="A166" s="21"/>
      <c r="B166" s="16"/>
      <c r="C166" s="19"/>
      <c r="D166" s="2"/>
      <c r="E166" s="6"/>
      <c r="F166" s="60" t="str">
        <f>IF(B166="","",IF(C166="F",INDEX(Barèmes!$A$4:$A$7,MATCH((YEAR($B166)),Barèmes!$B$4:$B$7,-1)),INDEX(Barèmes!$C$4:$C$7,MATCH((YEAR($B166)),Barèmes!$B$4:$B$7,-1))))</f>
        <v/>
      </c>
      <c r="G166" s="20"/>
      <c r="H166" s="18"/>
      <c r="I166" s="7"/>
      <c r="J166" s="17"/>
      <c r="K166" s="61" t="str">
        <f t="shared" si="2"/>
        <v/>
      </c>
    </row>
    <row r="167" spans="1:12" ht="15.75">
      <c r="A167" s="21"/>
      <c r="B167" s="16"/>
      <c r="C167" s="19"/>
      <c r="D167" s="2"/>
      <c r="E167" s="6"/>
      <c r="F167" s="60" t="str">
        <f>IF(B167="","",IF(C167="F",INDEX(Barèmes!$A$4:$A$7,MATCH((YEAR($B167)),Barèmes!$B$4:$B$7,-1)),INDEX(Barèmes!$C$4:$C$7,MATCH((YEAR($B167)),Barèmes!$B$4:$B$7,-1))))</f>
        <v/>
      </c>
      <c r="G167" s="20"/>
      <c r="H167" s="18"/>
      <c r="I167" s="7"/>
      <c r="J167" s="17"/>
      <c r="K167" s="61" t="str">
        <f t="shared" si="2"/>
        <v/>
      </c>
    </row>
    <row r="168" spans="1:12" ht="15.75">
      <c r="A168" s="21"/>
      <c r="B168" s="16"/>
      <c r="C168" s="19"/>
      <c r="D168" s="2"/>
      <c r="E168" s="6"/>
      <c r="F168" s="60" t="str">
        <f>IF(B168="","",IF(C168="F",INDEX(Barèmes!$A$4:$A$7,MATCH((YEAR($B168)),Barèmes!$B$4:$B$7,-1)),INDEX(Barèmes!$C$4:$C$7,MATCH((YEAR($B168)),Barèmes!$B$4:$B$7,-1))))</f>
        <v/>
      </c>
      <c r="G168" s="20"/>
      <c r="H168" s="18"/>
      <c r="I168" s="7"/>
      <c r="J168" s="17"/>
      <c r="K168" s="61" t="str">
        <f t="shared" si="2"/>
        <v/>
      </c>
    </row>
    <row r="169" spans="1:12" ht="15.75">
      <c r="A169" s="21"/>
      <c r="B169" s="16"/>
      <c r="C169" s="19"/>
      <c r="D169" s="2"/>
      <c r="E169" s="6"/>
      <c r="F169" s="60" t="str">
        <f>IF(B169="","",IF(C169="F",INDEX(Barèmes!$A$4:$A$7,MATCH((YEAR($B169)),Barèmes!$B$4:$B$7,-1)),INDEX(Barèmes!$C$4:$C$7,MATCH((YEAR($B169)),Barèmes!$B$4:$B$7,-1))))</f>
        <v/>
      </c>
      <c r="G169" s="20"/>
      <c r="H169" s="18"/>
      <c r="I169" s="7"/>
      <c r="J169" s="17"/>
      <c r="K169" s="61" t="str">
        <f t="shared" si="2"/>
        <v/>
      </c>
    </row>
    <row r="170" spans="1:12" ht="15.75">
      <c r="A170" s="21"/>
      <c r="B170" s="16"/>
      <c r="C170" s="19"/>
      <c r="D170" s="2"/>
      <c r="E170" s="6"/>
      <c r="F170" s="60" t="str">
        <f>IF(B170="","",IF(C170="F",INDEX(Barèmes!$A$4:$A$7,MATCH((YEAR($B170)),Barèmes!$B$4:$B$7,-1)),INDEX(Barèmes!$C$4:$C$7,MATCH((YEAR($B170)),Barèmes!$B$4:$B$7,-1))))</f>
        <v/>
      </c>
      <c r="G170" s="20"/>
      <c r="H170" s="18"/>
      <c r="I170" s="7"/>
      <c r="J170" s="17"/>
      <c r="K170" s="61" t="str">
        <f t="shared" si="2"/>
        <v/>
      </c>
    </row>
    <row r="171" spans="1:12" ht="15.75">
      <c r="A171" s="21"/>
      <c r="B171" s="16"/>
      <c r="C171" s="19"/>
      <c r="D171" s="2"/>
      <c r="E171" s="6"/>
      <c r="F171" s="60" t="str">
        <f>IF(B171="","",IF(C171="F",INDEX(Barèmes!$A$4:$A$7,MATCH((YEAR($B171)),Barèmes!$B$4:$B$7,-1)),INDEX(Barèmes!$C$4:$C$7,MATCH((YEAR($B171)),Barèmes!$B$4:$B$7,-1))))</f>
        <v/>
      </c>
      <c r="G171" s="20"/>
      <c r="H171" s="18"/>
      <c r="I171" s="7"/>
      <c r="J171" s="17"/>
      <c r="K171" s="61" t="str">
        <f t="shared" si="2"/>
        <v/>
      </c>
    </row>
    <row r="172" spans="1:12" ht="15.75">
      <c r="A172" s="21"/>
      <c r="B172" s="16"/>
      <c r="C172" s="19"/>
      <c r="D172" s="2"/>
      <c r="E172" s="6"/>
      <c r="F172" s="60" t="str">
        <f>IF(B172="","",IF(C172="F",INDEX(Barèmes!$A$4:$A$7,MATCH((YEAR($B172)),Barèmes!$B$4:$B$7,-1)),INDEX(Barèmes!$C$4:$C$7,MATCH((YEAR($B172)),Barèmes!$B$4:$B$7,-1))))</f>
        <v/>
      </c>
      <c r="G172" s="20"/>
      <c r="H172" s="18"/>
      <c r="I172" s="7"/>
      <c r="J172" s="17"/>
      <c r="K172" s="61" t="str">
        <f t="shared" si="2"/>
        <v/>
      </c>
    </row>
    <row r="173" spans="1:12" ht="15.75">
      <c r="A173" s="21"/>
      <c r="B173" s="16"/>
      <c r="C173" s="19"/>
      <c r="D173" s="2"/>
      <c r="E173" s="6"/>
      <c r="F173" s="60" t="str">
        <f>IF(B173="","",IF(C173="F",INDEX(Barèmes!$A$4:$A$7,MATCH((YEAR($B173)),Barèmes!$B$4:$B$7,-1)),INDEX(Barèmes!$C$4:$C$7,MATCH((YEAR($B173)),Barèmes!$B$4:$B$7,-1))))</f>
        <v/>
      </c>
      <c r="G173" s="20"/>
      <c r="H173" s="18"/>
      <c r="I173" s="7"/>
      <c r="J173" s="17"/>
      <c r="K173" s="61" t="str">
        <f t="shared" si="2"/>
        <v/>
      </c>
    </row>
    <row r="174" spans="1:12" ht="15.75">
      <c r="A174" s="21"/>
      <c r="B174" s="16"/>
      <c r="C174" s="19"/>
      <c r="D174" s="2"/>
      <c r="E174" s="6"/>
      <c r="F174" s="60" t="str">
        <f>IF(B174="","",IF(C174="F",INDEX(Barèmes!$A$4:$A$7,MATCH((YEAR($B174)),Barèmes!$B$4:$B$7,-1)),INDEX(Barèmes!$C$4:$C$7,MATCH((YEAR($B174)),Barèmes!$B$4:$B$7,-1))))</f>
        <v/>
      </c>
      <c r="G174" s="20"/>
      <c r="H174" s="18"/>
      <c r="I174" s="7"/>
      <c r="J174" s="17"/>
      <c r="K174" s="61" t="str">
        <f t="shared" si="2"/>
        <v/>
      </c>
    </row>
    <row r="175" spans="1:12" ht="15.75">
      <c r="A175" s="21"/>
      <c r="B175" s="16"/>
      <c r="C175" s="19"/>
      <c r="D175" s="2"/>
      <c r="E175" s="6"/>
      <c r="F175" s="60" t="str">
        <f>IF(B175="","",IF(C175="F",INDEX(Barèmes!$A$4:$A$7,MATCH((YEAR($B175)),Barèmes!$B$4:$B$7,-1)),INDEX(Barèmes!$C$4:$C$7,MATCH((YEAR($B175)),Barèmes!$B$4:$B$7,-1))))</f>
        <v/>
      </c>
      <c r="G175" s="20"/>
      <c r="H175" s="18"/>
      <c r="I175" s="7"/>
      <c r="J175" s="17"/>
      <c r="K175" s="61" t="str">
        <f t="shared" si="2"/>
        <v/>
      </c>
    </row>
    <row r="176" spans="1:12" customFormat="1" ht="15.75">
      <c r="A176" s="21"/>
      <c r="B176" s="16"/>
      <c r="C176" s="19"/>
      <c r="D176" s="2"/>
      <c r="E176" s="6"/>
      <c r="F176" s="60" t="str">
        <f>IF(B176="","",IF(C176="F",INDEX(Barèmes!$A$4:$A$7,MATCH((YEAR($B176)),Barèmes!$B$4:$B$7,-1)),INDEX(Barèmes!$C$4:$C$7,MATCH((YEAR($B176)),Barèmes!$B$4:$B$7,-1))))</f>
        <v/>
      </c>
      <c r="G176" s="20"/>
      <c r="H176" s="18"/>
      <c r="I176" s="7"/>
      <c r="J176" s="17"/>
      <c r="K176" s="61" t="str">
        <f t="shared" si="2"/>
        <v/>
      </c>
      <c r="L176" s="8"/>
    </row>
    <row r="177" spans="1:11" ht="15.75">
      <c r="A177" s="21"/>
      <c r="B177" s="16"/>
      <c r="C177" s="19"/>
      <c r="D177" s="2"/>
      <c r="E177" s="6"/>
      <c r="F177" s="60" t="str">
        <f>IF(B177="","",IF(C177="F",INDEX(Barèmes!$A$4:$A$7,MATCH((YEAR($B177)),Barèmes!$B$4:$B$7,-1)),INDEX(Barèmes!$C$4:$C$7,MATCH((YEAR($B177)),Barèmes!$B$4:$B$7,-1))))</f>
        <v/>
      </c>
      <c r="G177" s="20"/>
      <c r="H177" s="18"/>
      <c r="I177" s="7"/>
      <c r="J177" s="17"/>
      <c r="K177" s="61" t="str">
        <f t="shared" si="2"/>
        <v/>
      </c>
    </row>
    <row r="178" spans="1:11" ht="15.75">
      <c r="A178" s="21"/>
      <c r="B178" s="16"/>
      <c r="C178" s="19"/>
      <c r="D178" s="2"/>
      <c r="E178" s="6"/>
      <c r="F178" s="60" t="str">
        <f>IF(B178="","",IF(C178="F",INDEX(Barèmes!$A$4:$A$7,MATCH((YEAR($B178)),Barèmes!$B$4:$B$7,-1)),INDEX(Barèmes!$C$4:$C$7,MATCH((YEAR($B178)),Barèmes!$B$4:$B$7,-1))))</f>
        <v/>
      </c>
      <c r="G178" s="20"/>
      <c r="H178" s="18"/>
      <c r="I178" s="7"/>
      <c r="J178" s="17"/>
      <c r="K178" s="61" t="str">
        <f t="shared" si="2"/>
        <v/>
      </c>
    </row>
    <row r="179" spans="1:11" ht="15.75">
      <c r="A179" s="21"/>
      <c r="B179" s="16"/>
      <c r="C179" s="19"/>
      <c r="D179" s="2"/>
      <c r="E179" s="6"/>
      <c r="F179" s="60" t="str">
        <f>IF(B179="","",IF(C179="F",INDEX(Barèmes!$A$4:$A$7,MATCH((YEAR($B179)),Barèmes!$B$4:$B$7,-1)),INDEX(Barèmes!$C$4:$C$7,MATCH((YEAR($B179)),Barèmes!$B$4:$B$7,-1))))</f>
        <v/>
      </c>
      <c r="G179" s="20"/>
      <c r="H179" s="18"/>
      <c r="I179" s="7"/>
      <c r="J179" s="17"/>
      <c r="K179" s="61" t="str">
        <f t="shared" si="2"/>
        <v/>
      </c>
    </row>
    <row r="180" spans="1:11" ht="15.75">
      <c r="A180" s="21"/>
      <c r="B180" s="16"/>
      <c r="C180" s="19"/>
      <c r="D180" s="2"/>
      <c r="E180" s="6"/>
      <c r="F180" s="60" t="str">
        <f>IF(B180="","",IF(C180="F",INDEX(Barèmes!$A$4:$A$7,MATCH((YEAR($B180)),Barèmes!$B$4:$B$7,-1)),INDEX(Barèmes!$C$4:$C$7,MATCH((YEAR($B180)),Barèmes!$B$4:$B$7,-1))))</f>
        <v/>
      </c>
      <c r="G180" s="20"/>
      <c r="H180" s="18"/>
      <c r="I180" s="7"/>
      <c r="J180" s="17"/>
      <c r="K180" s="61" t="str">
        <f t="shared" si="2"/>
        <v/>
      </c>
    </row>
    <row r="181" spans="1:11" ht="15.75">
      <c r="A181" s="21"/>
      <c r="B181" s="16"/>
      <c r="C181" s="19"/>
      <c r="D181" s="2"/>
      <c r="E181" s="6"/>
      <c r="F181" s="60" t="str">
        <f>IF(B181="","",IF(C181="F",INDEX(Barèmes!$A$4:$A$7,MATCH((YEAR($B181)),Barèmes!$B$4:$B$7,-1)),INDEX(Barèmes!$C$4:$C$7,MATCH((YEAR($B181)),Barèmes!$B$4:$B$7,-1))))</f>
        <v/>
      </c>
      <c r="G181" s="20"/>
      <c r="H181" s="18"/>
      <c r="I181" s="7"/>
      <c r="J181" s="17"/>
      <c r="K181" s="61" t="str">
        <f t="shared" si="2"/>
        <v/>
      </c>
    </row>
    <row r="182" spans="1:11" ht="15.75">
      <c r="A182" s="21"/>
      <c r="B182" s="16"/>
      <c r="C182" s="19"/>
      <c r="D182" s="2"/>
      <c r="E182" s="6"/>
      <c r="F182" s="60" t="str">
        <f>IF(B182="","",IF(C182="F",INDEX(Barèmes!$A$4:$A$7,MATCH((YEAR($B182)),Barèmes!$B$4:$B$7,-1)),INDEX(Barèmes!$C$4:$C$7,MATCH((YEAR($B182)),Barèmes!$B$4:$B$7,-1))))</f>
        <v/>
      </c>
      <c r="G182" s="20"/>
      <c r="H182" s="18"/>
      <c r="I182" s="7"/>
      <c r="J182" s="17"/>
      <c r="K182" s="61" t="str">
        <f t="shared" si="2"/>
        <v/>
      </c>
    </row>
    <row r="183" spans="1:11" ht="15.75">
      <c r="A183" s="21"/>
      <c r="B183" s="16"/>
      <c r="C183" s="19"/>
      <c r="D183" s="2"/>
      <c r="E183" s="6"/>
      <c r="F183" s="60" t="str">
        <f>IF(B183="","",IF(C183="F",INDEX(Barèmes!$A$4:$A$7,MATCH((YEAR($B183)),Barèmes!$B$4:$B$7,-1)),INDEX(Barèmes!$C$4:$C$7,MATCH((YEAR($B183)),Barèmes!$B$4:$B$7,-1))))</f>
        <v/>
      </c>
      <c r="G183" s="20"/>
      <c r="H183" s="18"/>
      <c r="I183" s="7"/>
      <c r="J183" s="17"/>
      <c r="K183" s="61" t="str">
        <f t="shared" si="2"/>
        <v/>
      </c>
    </row>
    <row r="184" spans="1:11" ht="15.75">
      <c r="A184" s="21"/>
      <c r="B184" s="16"/>
      <c r="C184" s="19"/>
      <c r="D184" s="2"/>
      <c r="E184" s="6"/>
      <c r="F184" s="60" t="str">
        <f>IF(B184="","",IF(C184="F",INDEX(Barèmes!$A$4:$A$7,MATCH((YEAR($B184)),Barèmes!$B$4:$B$7,-1)),INDEX(Barèmes!$C$4:$C$7,MATCH((YEAR($B184)),Barèmes!$B$4:$B$7,-1))))</f>
        <v/>
      </c>
      <c r="G184" s="20"/>
      <c r="H184" s="18"/>
      <c r="I184" s="7"/>
      <c r="J184" s="17"/>
      <c r="K184" s="61" t="str">
        <f t="shared" si="2"/>
        <v/>
      </c>
    </row>
    <row r="185" spans="1:11" ht="15.75">
      <c r="A185" s="21"/>
      <c r="B185" s="16"/>
      <c r="C185" s="19"/>
      <c r="D185" s="2"/>
      <c r="E185" s="6"/>
      <c r="F185" s="60" t="str">
        <f>IF(B185="","",IF(C185="F",INDEX(Barèmes!$A$4:$A$7,MATCH((YEAR($B185)),Barèmes!$B$4:$B$7,-1)),INDEX(Barèmes!$C$4:$C$7,MATCH((YEAR($B185)),Barèmes!$B$4:$B$7,-1))))</f>
        <v/>
      </c>
      <c r="G185" s="20"/>
      <c r="H185" s="18"/>
      <c r="I185" s="7"/>
      <c r="J185" s="17"/>
      <c r="K185" s="61" t="str">
        <f t="shared" si="2"/>
        <v/>
      </c>
    </row>
    <row r="186" spans="1:11" ht="15.75">
      <c r="A186" s="21"/>
      <c r="B186" s="16"/>
      <c r="C186" s="19"/>
      <c r="D186" s="2"/>
      <c r="E186" s="6"/>
      <c r="F186" s="60" t="str">
        <f>IF(B186="","",IF(C186="F",INDEX(Barèmes!$A$4:$A$7,MATCH((YEAR($B186)),Barèmes!$B$4:$B$7,-1)),INDEX(Barèmes!$C$4:$C$7,MATCH((YEAR($B186)),Barèmes!$B$4:$B$7,-1))))</f>
        <v/>
      </c>
      <c r="G186" s="20"/>
      <c r="H186" s="18"/>
      <c r="I186" s="7"/>
      <c r="J186" s="17"/>
      <c r="K186" s="61" t="str">
        <f t="shared" si="2"/>
        <v/>
      </c>
    </row>
    <row r="187" spans="1:11" ht="15.75">
      <c r="A187" s="21"/>
      <c r="B187" s="16"/>
      <c r="C187" s="19"/>
      <c r="D187" s="2"/>
      <c r="E187" s="6"/>
      <c r="F187" s="60" t="str">
        <f>IF(B187="","",IF(C187="F",INDEX(Barèmes!$A$4:$A$7,MATCH((YEAR($B187)),Barèmes!$B$4:$B$7,-1)),INDEX(Barèmes!$C$4:$C$7,MATCH((YEAR($B187)),Barèmes!$B$4:$B$7,-1))))</f>
        <v/>
      </c>
      <c r="G187" s="20"/>
      <c r="H187" s="18"/>
      <c r="I187" s="7"/>
      <c r="J187" s="17"/>
      <c r="K187" s="61" t="str">
        <f t="shared" si="2"/>
        <v/>
      </c>
    </row>
    <row r="188" spans="1:11" ht="15.75">
      <c r="A188" s="21"/>
      <c r="B188" s="16"/>
      <c r="C188" s="19"/>
      <c r="D188" s="2"/>
      <c r="E188" s="6"/>
      <c r="F188" s="60" t="str">
        <f>IF(B188="","",IF(C188="F",INDEX(Barèmes!$A$4:$A$7,MATCH((YEAR($B188)),Barèmes!$B$4:$B$7,-1)),INDEX(Barèmes!$C$4:$C$7,MATCH((YEAR($B188)),Barèmes!$B$4:$B$7,-1))))</f>
        <v/>
      </c>
      <c r="G188" s="20"/>
      <c r="H188" s="18"/>
      <c r="I188" s="7"/>
      <c r="J188" s="17"/>
      <c r="K188" s="61" t="str">
        <f t="shared" si="2"/>
        <v/>
      </c>
    </row>
    <row r="189" spans="1:11" ht="15.75">
      <c r="A189" s="21"/>
      <c r="B189" s="16"/>
      <c r="C189" s="19"/>
      <c r="D189" s="2"/>
      <c r="E189" s="6"/>
      <c r="F189" s="60" t="str">
        <f>IF(B189="","",IF(C189="F",INDEX(Barèmes!$A$4:$A$7,MATCH((YEAR($B189)),Barèmes!$B$4:$B$7,-1)),INDEX(Barèmes!$C$4:$C$7,MATCH((YEAR($B189)),Barèmes!$B$4:$B$7,-1))))</f>
        <v/>
      </c>
      <c r="G189" s="20"/>
      <c r="H189" s="18"/>
      <c r="I189" s="7"/>
      <c r="J189" s="17"/>
      <c r="K189" s="61" t="str">
        <f t="shared" si="2"/>
        <v/>
      </c>
    </row>
    <row r="190" spans="1:11" ht="15.75">
      <c r="A190" s="21"/>
      <c r="B190" s="16"/>
      <c r="C190" s="19"/>
      <c r="D190" s="2"/>
      <c r="E190" s="6"/>
      <c r="F190" s="60" t="str">
        <f>IF(B190="","",IF(C190="F",INDEX(Barèmes!$A$4:$A$7,MATCH((YEAR($B190)),Barèmes!$B$4:$B$7,-1)),INDEX(Barèmes!$C$4:$C$7,MATCH((YEAR($B190)),Barèmes!$B$4:$B$7,-1))))</f>
        <v/>
      </c>
      <c r="G190" s="20"/>
      <c r="H190" s="18"/>
      <c r="I190" s="7"/>
      <c r="J190" s="17"/>
      <c r="K190" s="61" t="str">
        <f t="shared" si="2"/>
        <v/>
      </c>
    </row>
    <row r="191" spans="1:11" ht="15.75">
      <c r="A191" s="21"/>
      <c r="B191" s="16"/>
      <c r="C191" s="19"/>
      <c r="D191" s="2"/>
      <c r="E191" s="6"/>
      <c r="F191" s="60" t="str">
        <f>IF(B191="","",IF(C191="F",INDEX(Barèmes!$A$4:$A$7,MATCH((YEAR($B191)),Barèmes!$B$4:$B$7,-1)),INDEX(Barèmes!$C$4:$C$7,MATCH((YEAR($B191)),Barèmes!$B$4:$B$7,-1))))</f>
        <v/>
      </c>
      <c r="G191" s="20"/>
      <c r="H191" s="18"/>
      <c r="I191" s="7"/>
      <c r="J191" s="17"/>
      <c r="K191" s="61" t="str">
        <f t="shared" si="2"/>
        <v/>
      </c>
    </row>
    <row r="192" spans="1:11" ht="15.75">
      <c r="A192" s="21"/>
      <c r="B192" s="16"/>
      <c r="C192" s="19"/>
      <c r="D192" s="2"/>
      <c r="E192" s="6"/>
      <c r="F192" s="60" t="str">
        <f>IF(B192="","",IF(C192="F",INDEX(Barèmes!$A$4:$A$7,MATCH((YEAR($B192)),Barèmes!$B$4:$B$7,-1)),INDEX(Barèmes!$C$4:$C$7,MATCH((YEAR($B192)),Barèmes!$B$4:$B$7,-1))))</f>
        <v/>
      </c>
      <c r="G192" s="20"/>
      <c r="H192" s="18"/>
      <c r="I192" s="7"/>
      <c r="J192" s="17"/>
      <c r="K192" s="61" t="str">
        <f t="shared" si="2"/>
        <v/>
      </c>
    </row>
    <row r="193" spans="1:11" ht="15.75">
      <c r="A193" s="21"/>
      <c r="B193" s="16"/>
      <c r="C193" s="19"/>
      <c r="D193" s="2"/>
      <c r="E193" s="6"/>
      <c r="F193" s="60" t="str">
        <f>IF(B193="","",IF(C193="F",INDEX(Barèmes!$A$4:$A$7,MATCH((YEAR($B193)),Barèmes!$B$4:$B$7,-1)),INDEX(Barèmes!$C$4:$C$7,MATCH((YEAR($B193)),Barèmes!$B$4:$B$7,-1))))</f>
        <v/>
      </c>
      <c r="G193" s="20"/>
      <c r="H193" s="18"/>
      <c r="I193" s="7"/>
      <c r="J193" s="17"/>
      <c r="K193" s="61" t="str">
        <f t="shared" si="2"/>
        <v/>
      </c>
    </row>
    <row r="194" spans="1:11" ht="15.75">
      <c r="A194" s="21"/>
      <c r="B194" s="16"/>
      <c r="C194" s="19"/>
      <c r="D194" s="2"/>
      <c r="E194" s="6"/>
      <c r="F194" s="60" t="str">
        <f>IF(B194="","",IF(C194="F",INDEX(Barèmes!$A$4:$A$7,MATCH((YEAR($B194)),Barèmes!$B$4:$B$7,-1)),INDEX(Barèmes!$C$4:$C$7,MATCH((YEAR($B194)),Barèmes!$B$4:$B$7,-1))))</f>
        <v/>
      </c>
      <c r="G194" s="20"/>
      <c r="H194" s="18"/>
      <c r="I194" s="7"/>
      <c r="J194" s="17"/>
      <c r="K194" s="61" t="str">
        <f t="shared" si="2"/>
        <v/>
      </c>
    </row>
    <row r="195" spans="1:11" ht="15.75">
      <c r="A195" s="21"/>
      <c r="B195" s="16"/>
      <c r="C195" s="19"/>
      <c r="D195" s="2"/>
      <c r="E195" s="6"/>
      <c r="F195" s="60" t="str">
        <f>IF(B195="","",IF(C195="F",INDEX(Barèmes!$A$4:$A$7,MATCH((YEAR($B195)),Barèmes!$B$4:$B$7,-1)),INDEX(Barèmes!$C$4:$C$7,MATCH((YEAR($B195)),Barèmes!$B$4:$B$7,-1))))</f>
        <v/>
      </c>
      <c r="G195" s="20"/>
      <c r="H195" s="18"/>
      <c r="I195" s="7"/>
      <c r="J195" s="17"/>
      <c r="K195" s="61" t="str">
        <f t="shared" si="2"/>
        <v/>
      </c>
    </row>
    <row r="196" spans="1:11" ht="15.75">
      <c r="A196" s="21"/>
      <c r="B196" s="16"/>
      <c r="C196" s="19"/>
      <c r="D196" s="2"/>
      <c r="E196" s="6"/>
      <c r="F196" s="60" t="str">
        <f>IF(B196="","",IF(C196="F",INDEX(Barèmes!$A$4:$A$7,MATCH((YEAR($B196)),Barèmes!$B$4:$B$7,-1)),INDEX(Barèmes!$C$4:$C$7,MATCH((YEAR($B196)),Barèmes!$B$4:$B$7,-1))))</f>
        <v/>
      </c>
      <c r="G196" s="20"/>
      <c r="H196" s="18"/>
      <c r="I196" s="7"/>
      <c r="J196" s="17"/>
      <c r="K196" s="61" t="str">
        <f t="shared" ref="K196:K259" si="3">IF(F196="","",IF(AND(I196="oui",OR(G196="esp (15)",G196="chq (15)")),"oui (15)",IF(AND(I196="oui",OR(G196="esp (20)",G196="chq (20)")),"oui (20)",IF(AND(I196="oui",G196="Gratuité"),"Gratuité",IF(AND(I196="oui",OR(G196="esp (8)",G196="chq (8)")),"oui (8)","non")))))</f>
        <v/>
      </c>
    </row>
    <row r="197" spans="1:11" ht="15.75">
      <c r="A197" s="21"/>
      <c r="B197" s="16"/>
      <c r="C197" s="19"/>
      <c r="D197" s="2"/>
      <c r="E197" s="6"/>
      <c r="F197" s="60" t="str">
        <f>IF(B197="","",IF(C197="F",INDEX(Barèmes!$A$4:$A$7,MATCH((YEAR($B197)),Barèmes!$B$4:$B$7,-1)),INDEX(Barèmes!$C$4:$C$7,MATCH((YEAR($B197)),Barèmes!$B$4:$B$7,-1))))</f>
        <v/>
      </c>
      <c r="G197" s="20"/>
      <c r="H197" s="18"/>
      <c r="I197" s="7"/>
      <c r="J197" s="17"/>
      <c r="K197" s="61" t="str">
        <f t="shared" si="3"/>
        <v/>
      </c>
    </row>
    <row r="198" spans="1:11" ht="15.75">
      <c r="A198" s="21"/>
      <c r="B198" s="16"/>
      <c r="C198" s="19"/>
      <c r="D198" s="2"/>
      <c r="E198" s="6"/>
      <c r="F198" s="60" t="str">
        <f>IF(B198="","",IF(C198="F",INDEX(Barèmes!$A$4:$A$7,MATCH((YEAR($B198)),Barèmes!$B$4:$B$7,-1)),INDEX(Barèmes!$C$4:$C$7,MATCH((YEAR($B198)),Barèmes!$B$4:$B$7,-1))))</f>
        <v/>
      </c>
      <c r="G198" s="20"/>
      <c r="H198" s="18"/>
      <c r="I198" s="7"/>
      <c r="J198" s="17"/>
      <c r="K198" s="61" t="str">
        <f t="shared" si="3"/>
        <v/>
      </c>
    </row>
    <row r="199" spans="1:11" ht="15.75">
      <c r="A199" s="21"/>
      <c r="B199" s="16"/>
      <c r="C199" s="19"/>
      <c r="D199" s="2"/>
      <c r="E199" s="6"/>
      <c r="F199" s="60" t="str">
        <f>IF(B199="","",IF(C199="F",INDEX(Barèmes!$A$4:$A$7,MATCH((YEAR($B199)),Barèmes!$B$4:$B$7,-1)),INDEX(Barèmes!$C$4:$C$7,MATCH((YEAR($B199)),Barèmes!$B$4:$B$7,-1))))</f>
        <v/>
      </c>
      <c r="G199" s="20"/>
      <c r="H199" s="18"/>
      <c r="I199" s="7"/>
      <c r="J199" s="17"/>
      <c r="K199" s="61" t="str">
        <f t="shared" si="3"/>
        <v/>
      </c>
    </row>
    <row r="200" spans="1:11" ht="15.75">
      <c r="A200" s="21"/>
      <c r="B200" s="16"/>
      <c r="C200" s="19"/>
      <c r="D200" s="2"/>
      <c r="E200" s="6"/>
      <c r="F200" s="60" t="str">
        <f>IF(B200="","",IF(C200="F",INDEX(Barèmes!$A$4:$A$7,MATCH((YEAR($B200)),Barèmes!$B$4:$B$7,-1)),INDEX(Barèmes!$C$4:$C$7,MATCH((YEAR($B200)),Barèmes!$B$4:$B$7,-1))))</f>
        <v/>
      </c>
      <c r="G200" s="20"/>
      <c r="H200" s="18"/>
      <c r="I200" s="7"/>
      <c r="J200" s="17"/>
      <c r="K200" s="61" t="str">
        <f t="shared" si="3"/>
        <v/>
      </c>
    </row>
    <row r="201" spans="1:11" ht="15.75">
      <c r="A201" s="21"/>
      <c r="B201" s="16"/>
      <c r="C201" s="19"/>
      <c r="D201" s="2"/>
      <c r="E201" s="6"/>
      <c r="F201" s="60" t="str">
        <f>IF(B201="","",IF(C201="F",INDEX(Barèmes!$A$4:$A$7,MATCH((YEAR($B201)),Barèmes!$B$4:$B$7,-1)),INDEX(Barèmes!$C$4:$C$7,MATCH((YEAR($B201)),Barèmes!$B$4:$B$7,-1))))</f>
        <v/>
      </c>
      <c r="G201" s="20"/>
      <c r="H201" s="18"/>
      <c r="I201" s="7"/>
      <c r="J201" s="17"/>
      <c r="K201" s="61" t="str">
        <f t="shared" si="3"/>
        <v/>
      </c>
    </row>
    <row r="202" spans="1:11" ht="15.75">
      <c r="A202" s="21"/>
      <c r="B202" s="16"/>
      <c r="C202" s="19"/>
      <c r="D202" s="2"/>
      <c r="E202" s="6"/>
      <c r="F202" s="60" t="str">
        <f>IF(B202="","",IF(C202="F",INDEX(Barèmes!$A$4:$A$7,MATCH((YEAR($B202)),Barèmes!$B$4:$B$7,-1)),INDEX(Barèmes!$C$4:$C$7,MATCH((YEAR($B202)),Barèmes!$B$4:$B$7,-1))))</f>
        <v/>
      </c>
      <c r="G202" s="20"/>
      <c r="H202" s="18"/>
      <c r="I202" s="7"/>
      <c r="J202" s="17"/>
      <c r="K202" s="61" t="str">
        <f t="shared" si="3"/>
        <v/>
      </c>
    </row>
    <row r="203" spans="1:11" ht="15.75">
      <c r="A203" s="21"/>
      <c r="B203" s="16"/>
      <c r="C203" s="19"/>
      <c r="D203" s="2"/>
      <c r="E203" s="6"/>
      <c r="F203" s="60" t="str">
        <f>IF(B203="","",IF(C203="F",INDEX(Barèmes!$A$4:$A$7,MATCH((YEAR($B203)),Barèmes!$B$4:$B$7,-1)),INDEX(Barèmes!$C$4:$C$7,MATCH((YEAR($B203)),Barèmes!$B$4:$B$7,-1))))</f>
        <v/>
      </c>
      <c r="G203" s="20"/>
      <c r="H203" s="18"/>
      <c r="I203" s="7"/>
      <c r="J203" s="17"/>
      <c r="K203" s="61" t="str">
        <f t="shared" si="3"/>
        <v/>
      </c>
    </row>
    <row r="204" spans="1:11" ht="15.75">
      <c r="A204" s="21"/>
      <c r="B204" s="16"/>
      <c r="C204" s="19"/>
      <c r="D204" s="2"/>
      <c r="E204" s="6"/>
      <c r="F204" s="60" t="str">
        <f>IF(B204="","",IF(C204="F",INDEX(Barèmes!$A$4:$A$7,MATCH((YEAR($B204)),Barèmes!$B$4:$B$7,-1)),INDEX(Barèmes!$C$4:$C$7,MATCH((YEAR($B204)),Barèmes!$B$4:$B$7,-1))))</f>
        <v/>
      </c>
      <c r="G204" s="20"/>
      <c r="H204" s="18"/>
      <c r="I204" s="7"/>
      <c r="J204" s="17"/>
      <c r="K204" s="61" t="str">
        <f t="shared" si="3"/>
        <v/>
      </c>
    </row>
    <row r="205" spans="1:11" ht="15.75">
      <c r="A205" s="21"/>
      <c r="B205" s="16"/>
      <c r="C205" s="19"/>
      <c r="D205" s="2"/>
      <c r="E205" s="6"/>
      <c r="F205" s="60" t="str">
        <f>IF(B205="","",IF(C205="F",INDEX(Barèmes!$A$4:$A$7,MATCH((YEAR($B205)),Barèmes!$B$4:$B$7,-1)),INDEX(Barèmes!$C$4:$C$7,MATCH((YEAR($B205)),Barèmes!$B$4:$B$7,-1))))</f>
        <v/>
      </c>
      <c r="G205" s="20"/>
      <c r="H205" s="18"/>
      <c r="I205" s="7"/>
      <c r="J205" s="17"/>
      <c r="K205" s="61" t="str">
        <f t="shared" si="3"/>
        <v/>
      </c>
    </row>
    <row r="206" spans="1:11" ht="15.75">
      <c r="A206" s="21"/>
      <c r="B206" s="16"/>
      <c r="C206" s="19"/>
      <c r="D206" s="2"/>
      <c r="E206" s="6"/>
      <c r="F206" s="60" t="str">
        <f>IF(B206="","",IF(C206="F",INDEX(Barèmes!$A$4:$A$7,MATCH((YEAR($B206)),Barèmes!$B$4:$B$7,-1)),INDEX(Barèmes!$C$4:$C$7,MATCH((YEAR($B206)),Barèmes!$B$4:$B$7,-1))))</f>
        <v/>
      </c>
      <c r="G206" s="20"/>
      <c r="H206" s="18"/>
      <c r="I206" s="7"/>
      <c r="J206" s="17"/>
      <c r="K206" s="61" t="str">
        <f t="shared" si="3"/>
        <v/>
      </c>
    </row>
    <row r="207" spans="1:11" ht="15.75">
      <c r="A207" s="21"/>
      <c r="B207" s="16"/>
      <c r="C207" s="19"/>
      <c r="D207" s="2"/>
      <c r="E207" s="6"/>
      <c r="F207" s="60" t="str">
        <f>IF(B207="","",IF(C207="F",INDEX(Barèmes!$A$4:$A$7,MATCH((YEAR($B207)),Barèmes!$B$4:$B$7,-1)),INDEX(Barèmes!$C$4:$C$7,MATCH((YEAR($B207)),Barèmes!$B$4:$B$7,-1))))</f>
        <v/>
      </c>
      <c r="G207" s="20"/>
      <c r="H207" s="18"/>
      <c r="I207" s="7"/>
      <c r="J207" s="17"/>
      <c r="K207" s="61" t="str">
        <f t="shared" si="3"/>
        <v/>
      </c>
    </row>
    <row r="208" spans="1:11" ht="15.75">
      <c r="A208" s="21"/>
      <c r="B208" s="16"/>
      <c r="C208" s="19"/>
      <c r="D208" s="2"/>
      <c r="E208" s="6"/>
      <c r="F208" s="60" t="str">
        <f>IF(B208="","",IF(C208="F",INDEX(Barèmes!$A$4:$A$7,MATCH((YEAR($B208)),Barèmes!$B$4:$B$7,-1)),INDEX(Barèmes!$C$4:$C$7,MATCH((YEAR($B208)),Barèmes!$B$4:$B$7,-1))))</f>
        <v/>
      </c>
      <c r="G208" s="20"/>
      <c r="H208" s="18"/>
      <c r="I208" s="7"/>
      <c r="J208" s="17"/>
      <c r="K208" s="61" t="str">
        <f t="shared" si="3"/>
        <v/>
      </c>
    </row>
    <row r="209" spans="1:12" ht="15.75">
      <c r="A209" s="21"/>
      <c r="B209" s="16"/>
      <c r="C209" s="19"/>
      <c r="D209" s="2"/>
      <c r="E209" s="6"/>
      <c r="F209" s="60" t="str">
        <f>IF(B209="","",IF(C209="F",INDEX(Barèmes!$A$4:$A$7,MATCH((YEAR($B209)),Barèmes!$B$4:$B$7,-1)),INDEX(Barèmes!$C$4:$C$7,MATCH((YEAR($B209)),Barèmes!$B$4:$B$7,-1))))</f>
        <v/>
      </c>
      <c r="G209" s="20"/>
      <c r="H209" s="18"/>
      <c r="I209" s="7"/>
      <c r="J209" s="17"/>
      <c r="K209" s="61" t="str">
        <f t="shared" si="3"/>
        <v/>
      </c>
    </row>
    <row r="210" spans="1:12" ht="15.75">
      <c r="A210" s="21"/>
      <c r="B210" s="16"/>
      <c r="C210" s="19"/>
      <c r="D210" s="2"/>
      <c r="E210" s="6"/>
      <c r="F210" s="60" t="str">
        <f>IF(B210="","",IF(C210="F",INDEX(Barèmes!$A$4:$A$7,MATCH((YEAR($B210)),Barèmes!$B$4:$B$7,-1)),INDEX(Barèmes!$C$4:$C$7,MATCH((YEAR($B210)),Barèmes!$B$4:$B$7,-1))))</f>
        <v/>
      </c>
      <c r="G210" s="20"/>
      <c r="H210" s="18"/>
      <c r="I210" s="7"/>
      <c r="J210" s="17"/>
      <c r="K210" s="61" t="str">
        <f t="shared" si="3"/>
        <v/>
      </c>
    </row>
    <row r="211" spans="1:12" ht="15.75">
      <c r="A211" s="21"/>
      <c r="B211" s="16"/>
      <c r="C211" s="19"/>
      <c r="D211" s="2"/>
      <c r="E211" s="6"/>
      <c r="F211" s="60" t="str">
        <f>IF(B211="","",IF(C211="F",INDEX(Barèmes!$A$4:$A$7,MATCH((YEAR($B211)),Barèmes!$B$4:$B$7,-1)),INDEX(Barèmes!$C$4:$C$7,MATCH((YEAR($B211)),Barèmes!$B$4:$B$7,-1))))</f>
        <v/>
      </c>
      <c r="G211" s="20"/>
      <c r="H211" s="18"/>
      <c r="I211" s="7"/>
      <c r="J211" s="17"/>
      <c r="K211" s="61" t="str">
        <f t="shared" si="3"/>
        <v/>
      </c>
    </row>
    <row r="212" spans="1:12" ht="15.75">
      <c r="A212" s="21"/>
      <c r="B212" s="16"/>
      <c r="C212" s="19"/>
      <c r="D212" s="2"/>
      <c r="E212" s="6"/>
      <c r="F212" s="60" t="str">
        <f>IF(B212="","",IF(C212="F",INDEX(Barèmes!$A$4:$A$7,MATCH((YEAR($B212)),Barèmes!$B$4:$B$7,-1)),INDEX(Barèmes!$C$4:$C$7,MATCH((YEAR($B212)),Barèmes!$B$4:$B$7,-1))))</f>
        <v/>
      </c>
      <c r="G212" s="20"/>
      <c r="H212" s="18"/>
      <c r="I212" s="7"/>
      <c r="J212" s="17"/>
      <c r="K212" s="61" t="str">
        <f t="shared" si="3"/>
        <v/>
      </c>
    </row>
    <row r="213" spans="1:12" ht="15.75">
      <c r="A213" s="21"/>
      <c r="B213" s="16"/>
      <c r="C213" s="19"/>
      <c r="D213" s="2"/>
      <c r="E213" s="6"/>
      <c r="F213" s="60" t="str">
        <f>IF(B213="","",IF(C213="F",INDEX(Barèmes!$A$4:$A$7,MATCH((YEAR($B213)),Barèmes!$B$4:$B$7,-1)),INDEX(Barèmes!$C$4:$C$7,MATCH((YEAR($B213)),Barèmes!$B$4:$B$7,-1))))</f>
        <v/>
      </c>
      <c r="G213" s="20"/>
      <c r="H213" s="18"/>
      <c r="I213" s="7"/>
      <c r="J213" s="17"/>
      <c r="K213" s="61" t="str">
        <f t="shared" si="3"/>
        <v/>
      </c>
    </row>
    <row r="214" spans="1:12" ht="15.75">
      <c r="A214" s="21"/>
      <c r="B214" s="16"/>
      <c r="C214" s="19"/>
      <c r="D214" s="2"/>
      <c r="E214" s="6"/>
      <c r="F214" s="60" t="str">
        <f>IF(B214="","",IF(C214="F",INDEX(Barèmes!$A$4:$A$7,MATCH((YEAR($B214)),Barèmes!$B$4:$B$7,-1)),INDEX(Barèmes!$C$4:$C$7,MATCH((YEAR($B214)),Barèmes!$B$4:$B$7,-1))))</f>
        <v/>
      </c>
      <c r="G214" s="20"/>
      <c r="H214" s="18"/>
      <c r="I214" s="7"/>
      <c r="J214" s="17"/>
      <c r="K214" s="61" t="str">
        <f t="shared" si="3"/>
        <v/>
      </c>
    </row>
    <row r="215" spans="1:12" ht="15.75">
      <c r="A215" s="21"/>
      <c r="B215" s="16"/>
      <c r="C215" s="19"/>
      <c r="D215" s="2"/>
      <c r="E215" s="6"/>
      <c r="F215" s="60" t="str">
        <f>IF(B215="","",IF(C215="F",INDEX(Barèmes!$A$4:$A$7,MATCH((YEAR($B215)),Barèmes!$B$4:$B$7,-1)),INDEX(Barèmes!$C$4:$C$7,MATCH((YEAR($B215)),Barèmes!$B$4:$B$7,-1))))</f>
        <v/>
      </c>
      <c r="G215" s="20"/>
      <c r="H215" s="18"/>
      <c r="I215" s="7"/>
      <c r="J215" s="17"/>
      <c r="K215" s="61" t="str">
        <f t="shared" si="3"/>
        <v/>
      </c>
    </row>
    <row r="216" spans="1:12" ht="15.75">
      <c r="A216" s="21"/>
      <c r="B216" s="16"/>
      <c r="C216" s="19"/>
      <c r="D216" s="2"/>
      <c r="E216" s="6"/>
      <c r="F216" s="60" t="str">
        <f>IF(B216="","",IF(C216="F",INDEX(Barèmes!$A$4:$A$7,MATCH((YEAR($B216)),Barèmes!$B$4:$B$7,-1)),INDEX(Barèmes!$C$4:$C$7,MATCH((YEAR($B216)),Barèmes!$B$4:$B$7,-1))))</f>
        <v/>
      </c>
      <c r="G216" s="20"/>
      <c r="H216" s="18"/>
      <c r="I216" s="7"/>
      <c r="J216" s="17"/>
      <c r="K216" s="61" t="str">
        <f t="shared" si="3"/>
        <v/>
      </c>
    </row>
    <row r="217" spans="1:12" ht="15.75">
      <c r="A217" s="21"/>
      <c r="B217" s="16"/>
      <c r="C217" s="19"/>
      <c r="D217" s="2"/>
      <c r="E217" s="6"/>
      <c r="F217" s="60" t="str">
        <f>IF(B217="","",IF(C217="F",INDEX(Barèmes!$A$4:$A$7,MATCH((YEAR($B217)),Barèmes!$B$4:$B$7,-1)),INDEX(Barèmes!$C$4:$C$7,MATCH((YEAR($B217)),Barèmes!$B$4:$B$7,-1))))</f>
        <v/>
      </c>
      <c r="G217" s="20"/>
      <c r="H217" s="18"/>
      <c r="I217" s="7"/>
      <c r="J217" s="17"/>
      <c r="K217" s="61" t="str">
        <f t="shared" si="3"/>
        <v/>
      </c>
    </row>
    <row r="218" spans="1:12" ht="15.75">
      <c r="A218" s="21"/>
      <c r="B218" s="16"/>
      <c r="C218" s="19"/>
      <c r="D218" s="2"/>
      <c r="E218" s="6"/>
      <c r="F218" s="60" t="str">
        <f>IF(B218="","",IF(C218="F",INDEX(Barèmes!$A$4:$A$7,MATCH((YEAR($B218)),Barèmes!$B$4:$B$7,-1)),INDEX(Barèmes!$C$4:$C$7,MATCH((YEAR($B218)),Barèmes!$B$4:$B$7,-1))))</f>
        <v/>
      </c>
      <c r="G218" s="20"/>
      <c r="H218" s="18"/>
      <c r="I218" s="7"/>
      <c r="J218" s="17"/>
      <c r="K218" s="61" t="str">
        <f t="shared" si="3"/>
        <v/>
      </c>
    </row>
    <row r="219" spans="1:12" ht="15.75">
      <c r="A219" s="21"/>
      <c r="B219" s="16"/>
      <c r="C219" s="19"/>
      <c r="D219" s="2"/>
      <c r="E219" s="6"/>
      <c r="F219" s="60" t="str">
        <f>IF(B219="","",IF(C219="F",INDEX(Barèmes!$A$4:$A$7,MATCH((YEAR($B219)),Barèmes!$B$4:$B$7,-1)),INDEX(Barèmes!$C$4:$C$7,MATCH((YEAR($B219)),Barèmes!$B$4:$B$7,-1))))</f>
        <v/>
      </c>
      <c r="G219" s="20"/>
      <c r="H219" s="18"/>
      <c r="I219" s="7"/>
      <c r="J219" s="17"/>
      <c r="K219" s="61" t="str">
        <f t="shared" si="3"/>
        <v/>
      </c>
      <c r="L219" s="5"/>
    </row>
    <row r="220" spans="1:12" ht="15.75">
      <c r="A220" s="21"/>
      <c r="B220" s="16"/>
      <c r="C220" s="19"/>
      <c r="D220" s="2"/>
      <c r="E220" s="6"/>
      <c r="F220" s="60" t="str">
        <f>IF(B220="","",IF(C220="F",INDEX(Barèmes!$A$4:$A$7,MATCH((YEAR($B220)),Barèmes!$B$4:$B$7,-1)),INDEX(Barèmes!$C$4:$C$7,MATCH((YEAR($B220)),Barèmes!$B$4:$B$7,-1))))</f>
        <v/>
      </c>
      <c r="G220" s="20"/>
      <c r="H220" s="18"/>
      <c r="I220" s="7"/>
      <c r="J220" s="17"/>
      <c r="K220" s="61" t="str">
        <f t="shared" si="3"/>
        <v/>
      </c>
    </row>
    <row r="221" spans="1:12" ht="15.75">
      <c r="A221" s="21"/>
      <c r="B221" s="16"/>
      <c r="C221" s="19"/>
      <c r="D221" s="2"/>
      <c r="E221" s="6"/>
      <c r="F221" s="60" t="str">
        <f>IF(B221="","",IF(C221="F",INDEX(Barèmes!$A$4:$A$7,MATCH((YEAR($B221)),Barèmes!$B$4:$B$7,-1)),INDEX(Barèmes!$C$4:$C$7,MATCH((YEAR($B221)),Barèmes!$B$4:$B$7,-1))))</f>
        <v/>
      </c>
      <c r="G221" s="20"/>
      <c r="H221" s="18"/>
      <c r="I221" s="7"/>
      <c r="J221" s="17"/>
      <c r="K221" s="61" t="str">
        <f t="shared" si="3"/>
        <v/>
      </c>
    </row>
    <row r="222" spans="1:12" ht="15.75">
      <c r="A222" s="21"/>
      <c r="B222" s="16"/>
      <c r="C222" s="19"/>
      <c r="D222" s="2"/>
      <c r="E222" s="6"/>
      <c r="F222" s="60" t="str">
        <f>IF(B222="","",IF(C222="F",INDEX(Barèmes!$A$4:$A$7,MATCH((YEAR($B222)),Barèmes!$B$4:$B$7,-1)),INDEX(Barèmes!$C$4:$C$7,MATCH((YEAR($B222)),Barèmes!$B$4:$B$7,-1))))</f>
        <v/>
      </c>
      <c r="G222" s="20"/>
      <c r="H222" s="18"/>
      <c r="I222" s="7"/>
      <c r="J222" s="17"/>
      <c r="K222" s="61" t="str">
        <f t="shared" si="3"/>
        <v/>
      </c>
    </row>
    <row r="223" spans="1:12" ht="15.75">
      <c r="A223" s="21"/>
      <c r="B223" s="16"/>
      <c r="C223" s="19"/>
      <c r="D223" s="2"/>
      <c r="E223" s="6"/>
      <c r="F223" s="60" t="str">
        <f>IF(B223="","",IF(C223="F",INDEX(Barèmes!$A$4:$A$7,MATCH((YEAR($B223)),Barèmes!$B$4:$B$7,-1)),INDEX(Barèmes!$C$4:$C$7,MATCH((YEAR($B223)),Barèmes!$B$4:$B$7,-1))))</f>
        <v/>
      </c>
      <c r="G223" s="20"/>
      <c r="H223" s="18"/>
      <c r="I223" s="7"/>
      <c r="J223" s="17"/>
      <c r="K223" s="61" t="str">
        <f t="shared" si="3"/>
        <v/>
      </c>
    </row>
    <row r="224" spans="1:12" ht="15.75">
      <c r="A224" s="21"/>
      <c r="B224" s="16"/>
      <c r="C224" s="19"/>
      <c r="D224" s="2"/>
      <c r="E224" s="6"/>
      <c r="F224" s="60" t="str">
        <f>IF(B224="","",IF(C224="F",INDEX(Barèmes!$A$4:$A$7,MATCH((YEAR($B224)),Barèmes!$B$4:$B$7,-1)),INDEX(Barèmes!$C$4:$C$7,MATCH((YEAR($B224)),Barèmes!$B$4:$B$7,-1))))</f>
        <v/>
      </c>
      <c r="G224" s="20"/>
      <c r="H224" s="18"/>
      <c r="I224" s="7"/>
      <c r="J224" s="17"/>
      <c r="K224" s="61" t="str">
        <f t="shared" si="3"/>
        <v/>
      </c>
    </row>
    <row r="225" spans="1:11" ht="15.75">
      <c r="A225" s="21"/>
      <c r="B225" s="16"/>
      <c r="C225" s="19"/>
      <c r="D225" s="2"/>
      <c r="E225" s="6"/>
      <c r="F225" s="60" t="str">
        <f>IF(B225="","",IF(C225="F",INDEX(Barèmes!$A$4:$A$7,MATCH((YEAR($B225)),Barèmes!$B$4:$B$7,-1)),INDEX(Barèmes!$C$4:$C$7,MATCH((YEAR($B225)),Barèmes!$B$4:$B$7,-1))))</f>
        <v/>
      </c>
      <c r="G225" s="20"/>
      <c r="H225" s="18"/>
      <c r="I225" s="7"/>
      <c r="J225" s="17"/>
      <c r="K225" s="61" t="str">
        <f t="shared" si="3"/>
        <v/>
      </c>
    </row>
    <row r="226" spans="1:11" ht="15.75">
      <c r="A226" s="21"/>
      <c r="B226" s="16"/>
      <c r="C226" s="19"/>
      <c r="D226" s="2"/>
      <c r="E226" s="6"/>
      <c r="F226" s="60" t="str">
        <f>IF(B226="","",IF(C226="F",INDEX(Barèmes!$A$4:$A$7,MATCH((YEAR($B226)),Barèmes!$B$4:$B$7,-1)),INDEX(Barèmes!$C$4:$C$7,MATCH((YEAR($B226)),Barèmes!$B$4:$B$7,-1))))</f>
        <v/>
      </c>
      <c r="G226" s="20"/>
      <c r="H226" s="18"/>
      <c r="I226" s="7"/>
      <c r="J226" s="17"/>
      <c r="K226" s="61" t="str">
        <f t="shared" si="3"/>
        <v/>
      </c>
    </row>
    <row r="227" spans="1:11" ht="15.75">
      <c r="A227" s="21"/>
      <c r="B227" s="16"/>
      <c r="C227" s="19"/>
      <c r="D227" s="2"/>
      <c r="E227" s="6"/>
      <c r="F227" s="60" t="str">
        <f>IF(B227="","",IF(C227="F",INDEX(Barèmes!$A$4:$A$7,MATCH((YEAR($B227)),Barèmes!$B$4:$B$7,-1)),INDEX(Barèmes!$C$4:$C$7,MATCH((YEAR($B227)),Barèmes!$B$4:$B$7,-1))))</f>
        <v/>
      </c>
      <c r="G227" s="20"/>
      <c r="H227" s="18"/>
      <c r="I227" s="7"/>
      <c r="J227" s="17"/>
      <c r="K227" s="61" t="str">
        <f t="shared" si="3"/>
        <v/>
      </c>
    </row>
    <row r="228" spans="1:11" ht="15.75">
      <c r="A228" s="21"/>
      <c r="B228" s="16"/>
      <c r="C228" s="19"/>
      <c r="D228" s="2"/>
      <c r="E228" s="6"/>
      <c r="F228" s="60" t="str">
        <f>IF(B228="","",IF(C228="F",INDEX(Barèmes!$A$4:$A$7,MATCH((YEAR($B228)),Barèmes!$B$4:$B$7,-1)),INDEX(Barèmes!$C$4:$C$7,MATCH((YEAR($B228)),Barèmes!$B$4:$B$7,-1))))</f>
        <v/>
      </c>
      <c r="G228" s="20"/>
      <c r="H228" s="18"/>
      <c r="I228" s="7"/>
      <c r="J228" s="17"/>
      <c r="K228" s="61" t="str">
        <f t="shared" si="3"/>
        <v/>
      </c>
    </row>
    <row r="229" spans="1:11" ht="15.75">
      <c r="A229" s="21"/>
      <c r="B229" s="16"/>
      <c r="C229" s="19"/>
      <c r="D229" s="2"/>
      <c r="E229" s="6"/>
      <c r="F229" s="60" t="str">
        <f>IF(B229="","",IF(C229="F",INDEX(Barèmes!$A$4:$A$7,MATCH((YEAR($B229)),Barèmes!$B$4:$B$7,-1)),INDEX(Barèmes!$C$4:$C$7,MATCH((YEAR($B229)),Barèmes!$B$4:$B$7,-1))))</f>
        <v/>
      </c>
      <c r="G229" s="20"/>
      <c r="H229" s="18"/>
      <c r="I229" s="7"/>
      <c r="J229" s="17"/>
      <c r="K229" s="61" t="str">
        <f t="shared" si="3"/>
        <v/>
      </c>
    </row>
    <row r="230" spans="1:11" ht="15.75">
      <c r="A230" s="21"/>
      <c r="B230" s="16"/>
      <c r="C230" s="19"/>
      <c r="D230" s="2"/>
      <c r="E230" s="6"/>
      <c r="F230" s="60" t="str">
        <f>IF(B230="","",IF(C230="F",INDEX(Barèmes!$A$4:$A$7,MATCH((YEAR($B230)),Barèmes!$B$4:$B$7,-1)),INDEX(Barèmes!$C$4:$C$7,MATCH((YEAR($B230)),Barèmes!$B$4:$B$7,-1))))</f>
        <v/>
      </c>
      <c r="G230" s="20"/>
      <c r="H230" s="18"/>
      <c r="I230" s="7"/>
      <c r="J230" s="17"/>
      <c r="K230" s="61" t="str">
        <f t="shared" si="3"/>
        <v/>
      </c>
    </row>
    <row r="231" spans="1:11" ht="15.75">
      <c r="A231" s="21"/>
      <c r="B231" s="16"/>
      <c r="C231" s="19"/>
      <c r="D231" s="2"/>
      <c r="E231" s="6"/>
      <c r="F231" s="60" t="str">
        <f>IF(B231="","",IF(C231="F",INDEX(Barèmes!$A$4:$A$7,MATCH((YEAR($B231)),Barèmes!$B$4:$B$7,-1)),INDEX(Barèmes!$C$4:$C$7,MATCH((YEAR($B231)),Barèmes!$B$4:$B$7,-1))))</f>
        <v/>
      </c>
      <c r="G231" s="20"/>
      <c r="H231" s="18"/>
      <c r="I231" s="7"/>
      <c r="J231" s="17"/>
      <c r="K231" s="61" t="str">
        <f t="shared" si="3"/>
        <v/>
      </c>
    </row>
    <row r="232" spans="1:11" ht="15.75">
      <c r="A232" s="21"/>
      <c r="B232" s="16"/>
      <c r="C232" s="19"/>
      <c r="D232" s="2"/>
      <c r="E232" s="6"/>
      <c r="F232" s="60" t="str">
        <f>IF(B232="","",IF(C232="F",INDEX(Barèmes!$A$4:$A$7,MATCH((YEAR($B232)),Barèmes!$B$4:$B$7,-1)),INDEX(Barèmes!$C$4:$C$7,MATCH((YEAR($B232)),Barèmes!$B$4:$B$7,-1))))</f>
        <v/>
      </c>
      <c r="G232" s="20"/>
      <c r="H232" s="18"/>
      <c r="I232" s="7"/>
      <c r="J232" s="17"/>
      <c r="K232" s="61" t="str">
        <f t="shared" si="3"/>
        <v/>
      </c>
    </row>
    <row r="233" spans="1:11" ht="15.75">
      <c r="A233" s="21"/>
      <c r="B233" s="16"/>
      <c r="C233" s="19"/>
      <c r="D233" s="2"/>
      <c r="E233" s="6"/>
      <c r="F233" s="60" t="str">
        <f>IF(B233="","",IF(C233="F",INDEX(Barèmes!$A$4:$A$7,MATCH((YEAR($B233)),Barèmes!$B$4:$B$7,-1)),INDEX(Barèmes!$C$4:$C$7,MATCH((YEAR($B233)),Barèmes!$B$4:$B$7,-1))))</f>
        <v/>
      </c>
      <c r="G233" s="20"/>
      <c r="H233" s="18"/>
      <c r="I233" s="7"/>
      <c r="J233" s="17"/>
      <c r="K233" s="61" t="str">
        <f t="shared" si="3"/>
        <v/>
      </c>
    </row>
    <row r="234" spans="1:11" ht="15.75">
      <c r="A234" s="21"/>
      <c r="B234" s="16"/>
      <c r="C234" s="19"/>
      <c r="D234" s="2"/>
      <c r="E234" s="6"/>
      <c r="F234" s="60" t="str">
        <f>IF(B234="","",IF(C234="F",INDEX(Barèmes!$A$4:$A$7,MATCH((YEAR($B234)),Barèmes!$B$4:$B$7,-1)),INDEX(Barèmes!$C$4:$C$7,MATCH((YEAR($B234)),Barèmes!$B$4:$B$7,-1))))</f>
        <v/>
      </c>
      <c r="G234" s="20"/>
      <c r="H234" s="18"/>
      <c r="I234" s="7"/>
      <c r="J234" s="17"/>
      <c r="K234" s="61" t="str">
        <f t="shared" si="3"/>
        <v/>
      </c>
    </row>
    <row r="235" spans="1:11" ht="15.75">
      <c r="A235" s="21"/>
      <c r="B235" s="16"/>
      <c r="C235" s="19"/>
      <c r="D235" s="2"/>
      <c r="E235" s="6"/>
      <c r="F235" s="60" t="str">
        <f>IF(B235="","",IF(C235="F",INDEX(Barèmes!$A$4:$A$7,MATCH((YEAR($B235)),Barèmes!$B$4:$B$7,-1)),INDEX(Barèmes!$C$4:$C$7,MATCH((YEAR($B235)),Barèmes!$B$4:$B$7,-1))))</f>
        <v/>
      </c>
      <c r="G235" s="20"/>
      <c r="H235" s="18"/>
      <c r="I235" s="7"/>
      <c r="J235" s="17"/>
      <c r="K235" s="61" t="str">
        <f t="shared" si="3"/>
        <v/>
      </c>
    </row>
    <row r="236" spans="1:11" ht="15.75">
      <c r="A236" s="21"/>
      <c r="B236" s="16"/>
      <c r="C236" s="19"/>
      <c r="D236" s="2"/>
      <c r="E236" s="6"/>
      <c r="F236" s="60" t="str">
        <f>IF(B236="","",IF(C236="F",INDEX(Barèmes!$A$4:$A$7,MATCH((YEAR($B236)),Barèmes!$B$4:$B$7,-1)),INDEX(Barèmes!$C$4:$C$7,MATCH((YEAR($B236)),Barèmes!$B$4:$B$7,-1))))</f>
        <v/>
      </c>
      <c r="G236" s="20"/>
      <c r="H236" s="18"/>
      <c r="I236" s="7"/>
      <c r="J236" s="17"/>
      <c r="K236" s="61" t="str">
        <f t="shared" si="3"/>
        <v/>
      </c>
    </row>
    <row r="237" spans="1:11" ht="15.75">
      <c r="A237" s="21"/>
      <c r="B237" s="16"/>
      <c r="C237" s="19"/>
      <c r="D237" s="2"/>
      <c r="E237" s="6"/>
      <c r="F237" s="60" t="str">
        <f>IF(B237="","",IF(C237="F",INDEX(Barèmes!$A$4:$A$7,MATCH((YEAR($B237)),Barèmes!$B$4:$B$7,-1)),INDEX(Barèmes!$C$4:$C$7,MATCH((YEAR($B237)),Barèmes!$B$4:$B$7,-1))))</f>
        <v/>
      </c>
      <c r="G237" s="20"/>
      <c r="H237" s="18"/>
      <c r="I237" s="7"/>
      <c r="J237" s="17"/>
      <c r="K237" s="61" t="str">
        <f t="shared" si="3"/>
        <v/>
      </c>
    </row>
    <row r="238" spans="1:11" ht="15.75">
      <c r="A238" s="21"/>
      <c r="B238" s="16"/>
      <c r="C238" s="19"/>
      <c r="D238" s="2"/>
      <c r="E238" s="6"/>
      <c r="F238" s="60" t="str">
        <f>IF(B238="","",IF(C238="F",INDEX(Barèmes!$A$4:$A$7,MATCH((YEAR($B238)),Barèmes!$B$4:$B$7,-1)),INDEX(Barèmes!$C$4:$C$7,MATCH((YEAR($B238)),Barèmes!$B$4:$B$7,-1))))</f>
        <v/>
      </c>
      <c r="G238" s="20"/>
      <c r="H238" s="18"/>
      <c r="I238" s="7"/>
      <c r="J238" s="17"/>
      <c r="K238" s="61" t="str">
        <f t="shared" si="3"/>
        <v/>
      </c>
    </row>
    <row r="239" spans="1:11" ht="15.75">
      <c r="A239" s="21"/>
      <c r="B239" s="16"/>
      <c r="C239" s="19"/>
      <c r="D239" s="2"/>
      <c r="E239" s="6"/>
      <c r="F239" s="60" t="str">
        <f>IF(B239="","",IF(C239="F",INDEX(Barèmes!$A$4:$A$7,MATCH((YEAR($B239)),Barèmes!$B$4:$B$7,-1)),INDEX(Barèmes!$C$4:$C$7,MATCH((YEAR($B239)),Barèmes!$B$4:$B$7,-1))))</f>
        <v/>
      </c>
      <c r="G239" s="20"/>
      <c r="H239" s="18"/>
      <c r="I239" s="7"/>
      <c r="J239" s="17"/>
      <c r="K239" s="61" t="str">
        <f t="shared" si="3"/>
        <v/>
      </c>
    </row>
    <row r="240" spans="1:11" ht="15.75">
      <c r="A240" s="21"/>
      <c r="B240" s="16"/>
      <c r="C240" s="19"/>
      <c r="D240" s="2"/>
      <c r="E240" s="6"/>
      <c r="F240" s="60" t="str">
        <f>IF(B240="","",IF(C240="F",INDEX(Barèmes!$A$4:$A$7,MATCH((YEAR($B240)),Barèmes!$B$4:$B$7,-1)),INDEX(Barèmes!$C$4:$C$7,MATCH((YEAR($B240)),Barèmes!$B$4:$B$7,-1))))</f>
        <v/>
      </c>
      <c r="G240" s="20"/>
      <c r="H240" s="18"/>
      <c r="I240" s="7"/>
      <c r="J240" s="17"/>
      <c r="K240" s="61" t="str">
        <f t="shared" si="3"/>
        <v/>
      </c>
    </row>
    <row r="241" spans="1:11" ht="15.75">
      <c r="A241" s="21"/>
      <c r="B241" s="16"/>
      <c r="C241" s="19"/>
      <c r="D241" s="2"/>
      <c r="E241" s="6"/>
      <c r="F241" s="60" t="str">
        <f>IF(B241="","",IF(C241="F",INDEX(Barèmes!$A$4:$A$7,MATCH((YEAR($B241)),Barèmes!$B$4:$B$7,-1)),INDEX(Barèmes!$C$4:$C$7,MATCH((YEAR($B241)),Barèmes!$B$4:$B$7,-1))))</f>
        <v/>
      </c>
      <c r="G241" s="20"/>
      <c r="H241" s="18"/>
      <c r="I241" s="7"/>
      <c r="J241" s="17"/>
      <c r="K241" s="61" t="str">
        <f t="shared" si="3"/>
        <v/>
      </c>
    </row>
    <row r="242" spans="1:11" ht="15.75">
      <c r="A242" s="21"/>
      <c r="B242" s="16"/>
      <c r="C242" s="19"/>
      <c r="D242" s="2"/>
      <c r="E242" s="6"/>
      <c r="F242" s="60" t="str">
        <f>IF(B242="","",IF(C242="F",INDEX(Barèmes!$A$4:$A$7,MATCH((YEAR($B242)),Barèmes!$B$4:$B$7,-1)),INDEX(Barèmes!$C$4:$C$7,MATCH((YEAR($B242)),Barèmes!$B$4:$B$7,-1))))</f>
        <v/>
      </c>
      <c r="G242" s="20"/>
      <c r="H242" s="18"/>
      <c r="I242" s="7"/>
      <c r="J242" s="17"/>
      <c r="K242" s="61" t="str">
        <f t="shared" si="3"/>
        <v/>
      </c>
    </row>
    <row r="243" spans="1:11" ht="15.75">
      <c r="A243" s="21"/>
      <c r="B243" s="16"/>
      <c r="C243" s="19"/>
      <c r="D243" s="2"/>
      <c r="E243" s="6"/>
      <c r="F243" s="60" t="str">
        <f>IF(B243="","",IF(C243="F",INDEX(Barèmes!$A$4:$A$7,MATCH((YEAR($B243)),Barèmes!$B$4:$B$7,-1)),INDEX(Barèmes!$C$4:$C$7,MATCH((YEAR($B243)),Barèmes!$B$4:$B$7,-1))))</f>
        <v/>
      </c>
      <c r="G243" s="20"/>
      <c r="H243" s="18"/>
      <c r="I243" s="7"/>
      <c r="J243" s="17"/>
      <c r="K243" s="61" t="str">
        <f t="shared" si="3"/>
        <v/>
      </c>
    </row>
    <row r="244" spans="1:11" ht="15.75">
      <c r="A244" s="21"/>
      <c r="B244" s="16"/>
      <c r="C244" s="19"/>
      <c r="D244" s="2"/>
      <c r="E244" s="6"/>
      <c r="F244" s="60" t="str">
        <f>IF(B244="","",IF(C244="F",INDEX(Barèmes!$A$4:$A$7,MATCH((YEAR($B244)),Barèmes!$B$4:$B$7,-1)),INDEX(Barèmes!$C$4:$C$7,MATCH((YEAR($B244)),Barèmes!$B$4:$B$7,-1))))</f>
        <v/>
      </c>
      <c r="G244" s="20"/>
      <c r="H244" s="18"/>
      <c r="I244" s="7"/>
      <c r="J244" s="17"/>
      <c r="K244" s="61" t="str">
        <f t="shared" si="3"/>
        <v/>
      </c>
    </row>
    <row r="245" spans="1:11" ht="15.75">
      <c r="A245" s="21"/>
      <c r="B245" s="16"/>
      <c r="C245" s="19"/>
      <c r="D245" s="2"/>
      <c r="E245" s="6"/>
      <c r="F245" s="60" t="str">
        <f>IF(B245="","",IF(C245="F",INDEX(Barèmes!$A$4:$A$7,MATCH((YEAR($B245)),Barèmes!$B$4:$B$7,-1)),INDEX(Barèmes!$C$4:$C$7,MATCH((YEAR($B245)),Barèmes!$B$4:$B$7,-1))))</f>
        <v/>
      </c>
      <c r="G245" s="20"/>
      <c r="H245" s="18"/>
      <c r="I245" s="7"/>
      <c r="J245" s="17"/>
      <c r="K245" s="61" t="str">
        <f t="shared" si="3"/>
        <v/>
      </c>
    </row>
    <row r="246" spans="1:11" ht="15.75">
      <c r="A246" s="21"/>
      <c r="B246" s="16"/>
      <c r="C246" s="19"/>
      <c r="D246" s="2"/>
      <c r="E246" s="6"/>
      <c r="F246" s="60" t="str">
        <f>IF(B246="","",IF(C246="F",INDEX(Barèmes!$A$4:$A$7,MATCH((YEAR($B246)),Barèmes!$B$4:$B$7,-1)),INDEX(Barèmes!$C$4:$C$7,MATCH((YEAR($B246)),Barèmes!$B$4:$B$7,-1))))</f>
        <v/>
      </c>
      <c r="G246" s="20"/>
      <c r="H246" s="18"/>
      <c r="I246" s="7"/>
      <c r="J246" s="17"/>
      <c r="K246" s="61" t="str">
        <f t="shared" si="3"/>
        <v/>
      </c>
    </row>
    <row r="247" spans="1:11" ht="15.75">
      <c r="A247" s="21"/>
      <c r="B247" s="16"/>
      <c r="C247" s="19"/>
      <c r="D247" s="2"/>
      <c r="E247" s="6"/>
      <c r="F247" s="60" t="str">
        <f>IF(B247="","",IF(C247="F",INDEX(Barèmes!$A$4:$A$7,MATCH((YEAR($B247)),Barèmes!$B$4:$B$7,-1)),INDEX(Barèmes!$C$4:$C$7,MATCH((YEAR($B247)),Barèmes!$B$4:$B$7,-1))))</f>
        <v/>
      </c>
      <c r="G247" s="20"/>
      <c r="H247" s="18"/>
      <c r="I247" s="7"/>
      <c r="J247" s="17"/>
      <c r="K247" s="61" t="str">
        <f t="shared" si="3"/>
        <v/>
      </c>
    </row>
    <row r="248" spans="1:11" ht="15.75">
      <c r="A248" s="21"/>
      <c r="B248" s="16"/>
      <c r="C248" s="19"/>
      <c r="D248" s="2"/>
      <c r="E248" s="6"/>
      <c r="F248" s="60" t="str">
        <f>IF(B248="","",IF(C248="F",INDEX(Barèmes!$A$4:$A$7,MATCH((YEAR($B248)),Barèmes!$B$4:$B$7,-1)),INDEX(Barèmes!$C$4:$C$7,MATCH((YEAR($B248)),Barèmes!$B$4:$B$7,-1))))</f>
        <v/>
      </c>
      <c r="G248" s="20"/>
      <c r="H248" s="18"/>
      <c r="I248" s="7"/>
      <c r="J248" s="17"/>
      <c r="K248" s="61" t="str">
        <f t="shared" si="3"/>
        <v/>
      </c>
    </row>
    <row r="249" spans="1:11" ht="15.75">
      <c r="A249" s="21"/>
      <c r="B249" s="16"/>
      <c r="C249" s="19"/>
      <c r="D249" s="2"/>
      <c r="E249" s="6"/>
      <c r="F249" s="60" t="str">
        <f>IF(B249="","",IF(C249="F",INDEX(Barèmes!$A$4:$A$7,MATCH((YEAR($B249)),Barèmes!$B$4:$B$7,-1)),INDEX(Barèmes!$C$4:$C$7,MATCH((YEAR($B249)),Barèmes!$B$4:$B$7,-1))))</f>
        <v/>
      </c>
      <c r="G249" s="20"/>
      <c r="H249" s="18"/>
      <c r="I249" s="7"/>
      <c r="J249" s="17"/>
      <c r="K249" s="61" t="str">
        <f t="shared" si="3"/>
        <v/>
      </c>
    </row>
    <row r="250" spans="1:11" ht="15.75">
      <c r="A250" s="21"/>
      <c r="B250" s="16"/>
      <c r="C250" s="19"/>
      <c r="D250" s="2"/>
      <c r="E250" s="6"/>
      <c r="F250" s="60" t="str">
        <f>IF(B250="","",IF(C250="F",INDEX(Barèmes!$A$4:$A$7,MATCH((YEAR($B250)),Barèmes!$B$4:$B$7,-1)),INDEX(Barèmes!$C$4:$C$7,MATCH((YEAR($B250)),Barèmes!$B$4:$B$7,-1))))</f>
        <v/>
      </c>
      <c r="G250" s="20"/>
      <c r="H250" s="18"/>
      <c r="I250" s="7"/>
      <c r="J250" s="17"/>
      <c r="K250" s="61" t="str">
        <f t="shared" si="3"/>
        <v/>
      </c>
    </row>
    <row r="251" spans="1:11" ht="15.75">
      <c r="A251" s="21"/>
      <c r="B251" s="16"/>
      <c r="C251" s="19"/>
      <c r="D251" s="2"/>
      <c r="E251" s="6"/>
      <c r="F251" s="60" t="str">
        <f>IF(B251="","",IF(C251="F",INDEX(Barèmes!$A$4:$A$7,MATCH((YEAR($B251)),Barèmes!$B$4:$B$7,-1)),INDEX(Barèmes!$C$4:$C$7,MATCH((YEAR($B251)),Barèmes!$B$4:$B$7,-1))))</f>
        <v/>
      </c>
      <c r="G251" s="20"/>
      <c r="H251" s="18"/>
      <c r="I251" s="7"/>
      <c r="J251" s="17"/>
      <c r="K251" s="61" t="str">
        <f t="shared" si="3"/>
        <v/>
      </c>
    </row>
    <row r="252" spans="1:11" ht="15.75">
      <c r="A252" s="21"/>
      <c r="B252" s="16"/>
      <c r="C252" s="19"/>
      <c r="D252" s="2"/>
      <c r="E252" s="6"/>
      <c r="F252" s="60" t="str">
        <f>IF(B252="","",IF(C252="F",INDEX(Barèmes!$A$4:$A$7,MATCH((YEAR($B252)),Barèmes!$B$4:$B$7,-1)),INDEX(Barèmes!$C$4:$C$7,MATCH((YEAR($B252)),Barèmes!$B$4:$B$7,-1))))</f>
        <v/>
      </c>
      <c r="G252" s="20"/>
      <c r="H252" s="18"/>
      <c r="I252" s="7"/>
      <c r="J252" s="17"/>
      <c r="K252" s="61" t="str">
        <f t="shared" si="3"/>
        <v/>
      </c>
    </row>
    <row r="253" spans="1:11" ht="15.75">
      <c r="A253" s="21"/>
      <c r="B253" s="16"/>
      <c r="C253" s="19"/>
      <c r="D253" s="2"/>
      <c r="E253" s="6"/>
      <c r="F253" s="60" t="str">
        <f>IF(B253="","",IF(C253="F",INDEX(Barèmes!$A$4:$A$7,MATCH((YEAR($B253)),Barèmes!$B$4:$B$7,-1)),INDEX(Barèmes!$C$4:$C$7,MATCH((YEAR($B253)),Barèmes!$B$4:$B$7,-1))))</f>
        <v/>
      </c>
      <c r="G253" s="20"/>
      <c r="H253" s="18"/>
      <c r="I253" s="7"/>
      <c r="J253" s="17"/>
      <c r="K253" s="61" t="str">
        <f t="shared" si="3"/>
        <v/>
      </c>
    </row>
    <row r="254" spans="1:11" ht="15.75">
      <c r="A254" s="21"/>
      <c r="B254" s="16"/>
      <c r="C254" s="19"/>
      <c r="D254" s="2"/>
      <c r="E254" s="6"/>
      <c r="F254" s="60" t="str">
        <f>IF(B254="","",IF(C254="F",INDEX(Barèmes!$A$4:$A$7,MATCH((YEAR($B254)),Barèmes!$B$4:$B$7,-1)),INDEX(Barèmes!$C$4:$C$7,MATCH((YEAR($B254)),Barèmes!$B$4:$B$7,-1))))</f>
        <v/>
      </c>
      <c r="G254" s="20"/>
      <c r="H254" s="18"/>
      <c r="I254" s="7"/>
      <c r="J254" s="17"/>
      <c r="K254" s="61" t="str">
        <f t="shared" si="3"/>
        <v/>
      </c>
    </row>
    <row r="255" spans="1:11" ht="15.75">
      <c r="A255" s="21"/>
      <c r="B255" s="16"/>
      <c r="C255" s="19"/>
      <c r="D255" s="2"/>
      <c r="E255" s="6"/>
      <c r="F255" s="60" t="str">
        <f>IF(B255="","",IF(C255="F",INDEX(Barèmes!$A$4:$A$7,MATCH((YEAR($B255)),Barèmes!$B$4:$B$7,-1)),INDEX(Barèmes!$C$4:$C$7,MATCH((YEAR($B255)),Barèmes!$B$4:$B$7,-1))))</f>
        <v/>
      </c>
      <c r="G255" s="20"/>
      <c r="H255" s="18"/>
      <c r="I255" s="7"/>
      <c r="J255" s="17"/>
      <c r="K255" s="61" t="str">
        <f t="shared" si="3"/>
        <v/>
      </c>
    </row>
    <row r="256" spans="1:11" ht="15.75">
      <c r="A256" s="21"/>
      <c r="B256" s="16"/>
      <c r="C256" s="19"/>
      <c r="D256" s="2"/>
      <c r="E256" s="6"/>
      <c r="F256" s="60" t="str">
        <f>IF(B256="","",IF(C256="F",INDEX(Barèmes!$A$4:$A$7,MATCH((YEAR($B256)),Barèmes!$B$4:$B$7,-1)),INDEX(Barèmes!$C$4:$C$7,MATCH((YEAR($B256)),Barèmes!$B$4:$B$7,-1))))</f>
        <v/>
      </c>
      <c r="G256" s="20"/>
      <c r="H256" s="18"/>
      <c r="I256" s="7"/>
      <c r="J256" s="17"/>
      <c r="K256" s="61" t="str">
        <f t="shared" si="3"/>
        <v/>
      </c>
    </row>
    <row r="257" spans="1:11" ht="15.75">
      <c r="A257" s="21"/>
      <c r="B257" s="16"/>
      <c r="C257" s="19"/>
      <c r="D257" s="2"/>
      <c r="E257" s="6"/>
      <c r="F257" s="60" t="str">
        <f>IF(B257="","",IF(C257="F",INDEX(Barèmes!$A$4:$A$7,MATCH((YEAR($B257)),Barèmes!$B$4:$B$7,-1)),INDEX(Barèmes!$C$4:$C$7,MATCH((YEAR($B257)),Barèmes!$B$4:$B$7,-1))))</f>
        <v/>
      </c>
      <c r="G257" s="20"/>
      <c r="H257" s="18"/>
      <c r="I257" s="7"/>
      <c r="J257" s="17"/>
      <c r="K257" s="61" t="str">
        <f t="shared" si="3"/>
        <v/>
      </c>
    </row>
    <row r="258" spans="1:11" ht="15.75">
      <c r="A258" s="21"/>
      <c r="B258" s="16"/>
      <c r="C258" s="19"/>
      <c r="D258" s="2"/>
      <c r="E258" s="6"/>
      <c r="F258" s="60" t="str">
        <f>IF(B258="","",IF(C258="F",INDEX(Barèmes!$A$4:$A$7,MATCH((YEAR($B258)),Barèmes!$B$4:$B$7,-1)),INDEX(Barèmes!$C$4:$C$7,MATCH((YEAR($B258)),Barèmes!$B$4:$B$7,-1))))</f>
        <v/>
      </c>
      <c r="G258" s="20"/>
      <c r="H258" s="18"/>
      <c r="I258" s="7"/>
      <c r="J258" s="17"/>
      <c r="K258" s="61" t="str">
        <f t="shared" si="3"/>
        <v/>
      </c>
    </row>
    <row r="259" spans="1:11" ht="15.75">
      <c r="A259" s="21"/>
      <c r="B259" s="16"/>
      <c r="C259" s="19"/>
      <c r="D259" s="2"/>
      <c r="E259" s="6"/>
      <c r="F259" s="60" t="str">
        <f>IF(B259="","",IF(C259="F",INDEX(Barèmes!$A$4:$A$7,MATCH((YEAR($B259)),Barèmes!$B$4:$B$7,-1)),INDEX(Barèmes!$C$4:$C$7,MATCH((YEAR($B259)),Barèmes!$B$4:$B$7,-1))))</f>
        <v/>
      </c>
      <c r="G259" s="20"/>
      <c r="H259" s="18"/>
      <c r="I259" s="7"/>
      <c r="J259" s="17"/>
      <c r="K259" s="61" t="str">
        <f t="shared" si="3"/>
        <v/>
      </c>
    </row>
    <row r="260" spans="1:11" ht="15.75">
      <c r="A260" s="21"/>
      <c r="B260" s="16"/>
      <c r="C260" s="19"/>
      <c r="D260" s="2"/>
      <c r="E260" s="6"/>
      <c r="F260" s="60" t="str">
        <f>IF(B260="","",IF(C260="F",INDEX(Barèmes!$A$4:$A$7,MATCH((YEAR($B260)),Barèmes!$B$4:$B$7,-1)),INDEX(Barèmes!$C$4:$C$7,MATCH((YEAR($B260)),Barèmes!$B$4:$B$7,-1))))</f>
        <v/>
      </c>
      <c r="G260" s="20"/>
      <c r="H260" s="18"/>
      <c r="I260" s="7"/>
      <c r="J260" s="17"/>
      <c r="K260" s="61" t="str">
        <f t="shared" ref="K260:K323" si="4">IF(F260="","",IF(AND(I260="oui",OR(G260="esp (15)",G260="chq (15)")),"oui (15)",IF(AND(I260="oui",OR(G260="esp (20)",G260="chq (20)")),"oui (20)",IF(AND(I260="oui",G260="Gratuité"),"Gratuité",IF(AND(I260="oui",OR(G260="esp (8)",G260="chq (8)")),"oui (8)","non")))))</f>
        <v/>
      </c>
    </row>
    <row r="261" spans="1:11" ht="15.75">
      <c r="A261" s="21"/>
      <c r="B261" s="16"/>
      <c r="C261" s="19"/>
      <c r="D261" s="2"/>
      <c r="E261" s="6"/>
      <c r="F261" s="60" t="str">
        <f>IF(B261="","",IF(C261="F",INDEX(Barèmes!$A$4:$A$7,MATCH((YEAR($B261)),Barèmes!$B$4:$B$7,-1)),INDEX(Barèmes!$C$4:$C$7,MATCH((YEAR($B261)),Barèmes!$B$4:$B$7,-1))))</f>
        <v/>
      </c>
      <c r="G261" s="20"/>
      <c r="H261" s="18"/>
      <c r="I261" s="7"/>
      <c r="J261" s="17"/>
      <c r="K261" s="61" t="str">
        <f t="shared" si="4"/>
        <v/>
      </c>
    </row>
    <row r="262" spans="1:11" ht="15.75">
      <c r="A262" s="21"/>
      <c r="B262" s="16"/>
      <c r="C262" s="19"/>
      <c r="D262" s="2"/>
      <c r="E262" s="6"/>
      <c r="F262" s="60" t="str">
        <f>IF(B262="","",IF(C262="F",INDEX(Barèmes!$A$4:$A$7,MATCH((YEAR($B262)),Barèmes!$B$4:$B$7,-1)),INDEX(Barèmes!$C$4:$C$7,MATCH((YEAR($B262)),Barèmes!$B$4:$B$7,-1))))</f>
        <v/>
      </c>
      <c r="G262" s="20"/>
      <c r="H262" s="18"/>
      <c r="I262" s="7"/>
      <c r="J262" s="17"/>
      <c r="K262" s="61" t="str">
        <f t="shared" si="4"/>
        <v/>
      </c>
    </row>
    <row r="263" spans="1:11" ht="15.75">
      <c r="A263" s="21"/>
      <c r="B263" s="16"/>
      <c r="C263" s="19"/>
      <c r="D263" s="2"/>
      <c r="E263" s="6"/>
      <c r="F263" s="60" t="str">
        <f>IF(B263="","",IF(C263="F",INDEX(Barèmes!$A$4:$A$7,MATCH((YEAR($B263)),Barèmes!$B$4:$B$7,-1)),INDEX(Barèmes!$C$4:$C$7,MATCH((YEAR($B263)),Barèmes!$B$4:$B$7,-1))))</f>
        <v/>
      </c>
      <c r="G263" s="20"/>
      <c r="H263" s="18"/>
      <c r="I263" s="7"/>
      <c r="J263" s="17"/>
      <c r="K263" s="61" t="str">
        <f t="shared" si="4"/>
        <v/>
      </c>
    </row>
    <row r="264" spans="1:11" ht="15.75">
      <c r="A264" s="21"/>
      <c r="B264" s="16"/>
      <c r="C264" s="19"/>
      <c r="D264" s="2"/>
      <c r="E264" s="6"/>
      <c r="F264" s="60" t="str">
        <f>IF(B264="","",IF(C264="F",INDEX(Barèmes!$A$4:$A$7,MATCH((YEAR($B264)),Barèmes!$B$4:$B$7,-1)),INDEX(Barèmes!$C$4:$C$7,MATCH((YEAR($B264)),Barèmes!$B$4:$B$7,-1))))</f>
        <v/>
      </c>
      <c r="G264" s="20"/>
      <c r="H264" s="18"/>
      <c r="I264" s="7"/>
      <c r="J264" s="17"/>
      <c r="K264" s="61" t="str">
        <f t="shared" si="4"/>
        <v/>
      </c>
    </row>
    <row r="265" spans="1:11" ht="15.75">
      <c r="A265" s="21"/>
      <c r="B265" s="16"/>
      <c r="C265" s="19"/>
      <c r="D265" s="2"/>
      <c r="E265" s="6"/>
      <c r="F265" s="60" t="str">
        <f>IF(B265="","",IF(C265="F",INDEX(Barèmes!$A$4:$A$7,MATCH((YEAR($B265)),Barèmes!$B$4:$B$7,-1)),INDEX(Barèmes!$C$4:$C$7,MATCH((YEAR($B265)),Barèmes!$B$4:$B$7,-1))))</f>
        <v/>
      </c>
      <c r="G265" s="20"/>
      <c r="H265" s="18"/>
      <c r="I265" s="7"/>
      <c r="J265" s="17"/>
      <c r="K265" s="61" t="str">
        <f t="shared" si="4"/>
        <v/>
      </c>
    </row>
    <row r="266" spans="1:11" ht="15.75">
      <c r="A266" s="21"/>
      <c r="B266" s="16"/>
      <c r="C266" s="19"/>
      <c r="D266" s="2"/>
      <c r="E266" s="6"/>
      <c r="F266" s="60" t="str">
        <f>IF(B266="","",IF(C266="F",INDEX(Barèmes!$A$4:$A$7,MATCH((YEAR($B266)),Barèmes!$B$4:$B$7,-1)),INDEX(Barèmes!$C$4:$C$7,MATCH((YEAR($B266)),Barèmes!$B$4:$B$7,-1))))</f>
        <v/>
      </c>
      <c r="G266" s="20"/>
      <c r="H266" s="18"/>
      <c r="I266" s="7"/>
      <c r="J266" s="17"/>
      <c r="K266" s="61" t="str">
        <f t="shared" si="4"/>
        <v/>
      </c>
    </row>
    <row r="267" spans="1:11" ht="15.75">
      <c r="A267" s="21"/>
      <c r="B267" s="16"/>
      <c r="C267" s="19"/>
      <c r="D267" s="2"/>
      <c r="E267" s="6"/>
      <c r="F267" s="60" t="str">
        <f>IF(B267="","",IF(C267="F",INDEX(Barèmes!$A$4:$A$7,MATCH((YEAR($B267)),Barèmes!$B$4:$B$7,-1)),INDEX(Barèmes!$C$4:$C$7,MATCH((YEAR($B267)),Barèmes!$B$4:$B$7,-1))))</f>
        <v/>
      </c>
      <c r="G267" s="20"/>
      <c r="H267" s="18"/>
      <c r="I267" s="7"/>
      <c r="J267" s="17"/>
      <c r="K267" s="61" t="str">
        <f t="shared" si="4"/>
        <v/>
      </c>
    </row>
    <row r="268" spans="1:11" ht="15.75">
      <c r="A268" s="21"/>
      <c r="B268" s="16"/>
      <c r="C268" s="19"/>
      <c r="D268" s="2"/>
      <c r="E268" s="6"/>
      <c r="F268" s="60" t="str">
        <f>IF(B268="","",IF(C268="F",INDEX(Barèmes!$A$4:$A$7,MATCH((YEAR($B268)),Barèmes!$B$4:$B$7,-1)),INDEX(Barèmes!$C$4:$C$7,MATCH((YEAR($B268)),Barèmes!$B$4:$B$7,-1))))</f>
        <v/>
      </c>
      <c r="G268" s="20"/>
      <c r="H268" s="18"/>
      <c r="I268" s="7"/>
      <c r="J268" s="17"/>
      <c r="K268" s="61" t="str">
        <f t="shared" si="4"/>
        <v/>
      </c>
    </row>
    <row r="269" spans="1:11" ht="15.75">
      <c r="A269" s="21"/>
      <c r="B269" s="16"/>
      <c r="C269" s="19"/>
      <c r="D269" s="2"/>
      <c r="E269" s="6"/>
      <c r="F269" s="60" t="str">
        <f>IF(B269="","",IF(C269="F",INDEX(Barèmes!$A$4:$A$7,MATCH((YEAR($B269)),Barèmes!$B$4:$B$7,-1)),INDEX(Barèmes!$C$4:$C$7,MATCH((YEAR($B269)),Barèmes!$B$4:$B$7,-1))))</f>
        <v/>
      </c>
      <c r="G269" s="20"/>
      <c r="H269" s="18"/>
      <c r="I269" s="7"/>
      <c r="J269" s="17"/>
      <c r="K269" s="61" t="str">
        <f t="shared" si="4"/>
        <v/>
      </c>
    </row>
    <row r="270" spans="1:11" ht="15.75">
      <c r="A270" s="21"/>
      <c r="B270" s="16"/>
      <c r="C270" s="19"/>
      <c r="D270" s="2"/>
      <c r="E270" s="6"/>
      <c r="F270" s="60" t="str">
        <f>IF(B270="","",IF(C270="F",INDEX(Barèmes!$A$4:$A$7,MATCH((YEAR($B270)),Barèmes!$B$4:$B$7,-1)),INDEX(Barèmes!$C$4:$C$7,MATCH((YEAR($B270)),Barèmes!$B$4:$B$7,-1))))</f>
        <v/>
      </c>
      <c r="G270" s="20"/>
      <c r="H270" s="18"/>
      <c r="I270" s="7"/>
      <c r="J270" s="17"/>
      <c r="K270" s="61" t="str">
        <f t="shared" si="4"/>
        <v/>
      </c>
    </row>
    <row r="271" spans="1:11" ht="15.75">
      <c r="A271" s="21"/>
      <c r="B271" s="16"/>
      <c r="C271" s="19"/>
      <c r="D271" s="2"/>
      <c r="E271" s="6"/>
      <c r="F271" s="60" t="str">
        <f>IF(B271="","",IF(C271="F",INDEX(Barèmes!$A$4:$A$7,MATCH((YEAR($B271)),Barèmes!$B$4:$B$7,-1)),INDEX(Barèmes!$C$4:$C$7,MATCH((YEAR($B271)),Barèmes!$B$4:$B$7,-1))))</f>
        <v/>
      </c>
      <c r="G271" s="20"/>
      <c r="H271" s="18"/>
      <c r="I271" s="7"/>
      <c r="J271" s="17"/>
      <c r="K271" s="61" t="str">
        <f t="shared" si="4"/>
        <v/>
      </c>
    </row>
    <row r="272" spans="1:11" ht="15.75">
      <c r="A272" s="21"/>
      <c r="B272" s="16"/>
      <c r="C272" s="19"/>
      <c r="D272" s="2"/>
      <c r="E272" s="6"/>
      <c r="F272" s="60" t="str">
        <f>IF(B272="","",IF(C272="F",INDEX(Barèmes!$A$4:$A$7,MATCH((YEAR($B272)),Barèmes!$B$4:$B$7,-1)),INDEX(Barèmes!$C$4:$C$7,MATCH((YEAR($B272)),Barèmes!$B$4:$B$7,-1))))</f>
        <v/>
      </c>
      <c r="G272" s="20"/>
      <c r="H272" s="18"/>
      <c r="I272" s="7"/>
      <c r="J272" s="17"/>
      <c r="K272" s="61" t="str">
        <f t="shared" si="4"/>
        <v/>
      </c>
    </row>
    <row r="273" spans="1:11" ht="15.75">
      <c r="A273" s="21"/>
      <c r="B273" s="16"/>
      <c r="C273" s="19"/>
      <c r="D273" s="2"/>
      <c r="E273" s="6"/>
      <c r="F273" s="60" t="str">
        <f>IF(B273="","",IF(C273="F",INDEX(Barèmes!$A$4:$A$7,MATCH((YEAR($B273)),Barèmes!$B$4:$B$7,-1)),INDEX(Barèmes!$C$4:$C$7,MATCH((YEAR($B273)),Barèmes!$B$4:$B$7,-1))))</f>
        <v/>
      </c>
      <c r="G273" s="20"/>
      <c r="H273" s="18"/>
      <c r="I273" s="7"/>
      <c r="J273" s="17"/>
      <c r="K273" s="61" t="str">
        <f t="shared" si="4"/>
        <v/>
      </c>
    </row>
    <row r="274" spans="1:11" ht="15.75">
      <c r="A274" s="21"/>
      <c r="B274" s="16"/>
      <c r="C274" s="19"/>
      <c r="D274" s="2"/>
      <c r="E274" s="6"/>
      <c r="F274" s="60" t="str">
        <f>IF(B274="","",IF(C274="F",INDEX(Barèmes!$A$4:$A$7,MATCH((YEAR($B274)),Barèmes!$B$4:$B$7,-1)),INDEX(Barèmes!$C$4:$C$7,MATCH((YEAR($B274)),Barèmes!$B$4:$B$7,-1))))</f>
        <v/>
      </c>
      <c r="G274" s="20"/>
      <c r="H274" s="18"/>
      <c r="I274" s="7"/>
      <c r="J274" s="17"/>
      <c r="K274" s="61" t="str">
        <f t="shared" si="4"/>
        <v/>
      </c>
    </row>
    <row r="275" spans="1:11" ht="15.75">
      <c r="A275" s="21"/>
      <c r="B275" s="16"/>
      <c r="C275" s="19"/>
      <c r="D275" s="2"/>
      <c r="E275" s="6"/>
      <c r="F275" s="60" t="str">
        <f>IF(B275="","",IF(C275="F",INDEX(Barèmes!$A$4:$A$7,MATCH((YEAR($B275)),Barèmes!$B$4:$B$7,-1)),INDEX(Barèmes!$C$4:$C$7,MATCH((YEAR($B275)),Barèmes!$B$4:$B$7,-1))))</f>
        <v/>
      </c>
      <c r="G275" s="20"/>
      <c r="H275" s="18"/>
      <c r="I275" s="7"/>
      <c r="J275" s="17"/>
      <c r="K275" s="61" t="str">
        <f t="shared" si="4"/>
        <v/>
      </c>
    </row>
    <row r="276" spans="1:11" ht="15.75">
      <c r="A276" s="21"/>
      <c r="B276" s="16"/>
      <c r="C276" s="19"/>
      <c r="D276" s="2"/>
      <c r="E276" s="6"/>
      <c r="F276" s="60" t="str">
        <f>IF(B276="","",IF(C276="F",INDEX(Barèmes!$A$4:$A$7,MATCH((YEAR($B276)),Barèmes!$B$4:$B$7,-1)),INDEX(Barèmes!$C$4:$C$7,MATCH((YEAR($B276)),Barèmes!$B$4:$B$7,-1))))</f>
        <v/>
      </c>
      <c r="G276" s="20"/>
      <c r="H276" s="18"/>
      <c r="I276" s="7"/>
      <c r="J276" s="17"/>
      <c r="K276" s="61" t="str">
        <f t="shared" si="4"/>
        <v/>
      </c>
    </row>
    <row r="277" spans="1:11" ht="15.75">
      <c r="A277" s="21"/>
      <c r="B277" s="16"/>
      <c r="C277" s="19"/>
      <c r="D277" s="2"/>
      <c r="E277" s="6"/>
      <c r="F277" s="60" t="str">
        <f>IF(B277="","",IF(C277="F",INDEX(Barèmes!$A$4:$A$7,MATCH((YEAR($B277)),Barèmes!$B$4:$B$7,-1)),INDEX(Barèmes!$C$4:$C$7,MATCH((YEAR($B277)),Barèmes!$B$4:$B$7,-1))))</f>
        <v/>
      </c>
      <c r="G277" s="20"/>
      <c r="H277" s="18"/>
      <c r="I277" s="7"/>
      <c r="J277" s="17"/>
      <c r="K277" s="61" t="str">
        <f t="shared" si="4"/>
        <v/>
      </c>
    </row>
    <row r="278" spans="1:11" ht="15.75">
      <c r="A278" s="21"/>
      <c r="B278" s="16"/>
      <c r="C278" s="19"/>
      <c r="D278" s="2"/>
      <c r="E278" s="6"/>
      <c r="F278" s="60" t="str">
        <f>IF(B278="","",IF(C278="F",INDEX(Barèmes!$A$4:$A$7,MATCH((YEAR($B278)),Barèmes!$B$4:$B$7,-1)),INDEX(Barèmes!$C$4:$C$7,MATCH((YEAR($B278)),Barèmes!$B$4:$B$7,-1))))</f>
        <v/>
      </c>
      <c r="G278" s="20"/>
      <c r="H278" s="18"/>
      <c r="I278" s="7"/>
      <c r="J278" s="17"/>
      <c r="K278" s="61" t="str">
        <f t="shared" si="4"/>
        <v/>
      </c>
    </row>
    <row r="279" spans="1:11" ht="15.75">
      <c r="A279" s="21"/>
      <c r="B279" s="16"/>
      <c r="C279" s="19"/>
      <c r="D279" s="2"/>
      <c r="E279" s="6"/>
      <c r="F279" s="60" t="str">
        <f>IF(B279="","",IF(C279="F",INDEX(Barèmes!$A$4:$A$7,MATCH((YEAR($B279)),Barèmes!$B$4:$B$7,-1)),INDEX(Barèmes!$C$4:$C$7,MATCH((YEAR($B279)),Barèmes!$B$4:$B$7,-1))))</f>
        <v/>
      </c>
      <c r="G279" s="20"/>
      <c r="H279" s="18"/>
      <c r="I279" s="7"/>
      <c r="J279" s="17"/>
      <c r="K279" s="61" t="str">
        <f t="shared" si="4"/>
        <v/>
      </c>
    </row>
    <row r="280" spans="1:11" ht="15.75">
      <c r="A280" s="21"/>
      <c r="B280" s="16"/>
      <c r="C280" s="19"/>
      <c r="D280" s="2"/>
      <c r="E280" s="6"/>
      <c r="F280" s="60" t="str">
        <f>IF(B280="","",IF(C280="F",INDEX(Barèmes!$A$4:$A$7,MATCH((YEAR($B280)),Barèmes!$B$4:$B$7,-1)),INDEX(Barèmes!$C$4:$C$7,MATCH((YEAR($B280)),Barèmes!$B$4:$B$7,-1))))</f>
        <v/>
      </c>
      <c r="G280" s="20"/>
      <c r="H280" s="18"/>
      <c r="I280" s="7"/>
      <c r="J280" s="17"/>
      <c r="K280" s="61" t="str">
        <f t="shared" si="4"/>
        <v/>
      </c>
    </row>
    <row r="281" spans="1:11" ht="15.75">
      <c r="A281" s="21"/>
      <c r="B281" s="16"/>
      <c r="C281" s="19"/>
      <c r="D281" s="2"/>
      <c r="E281" s="6"/>
      <c r="F281" s="60" t="str">
        <f>IF(B281="","",IF(C281="F",INDEX(Barèmes!$A$4:$A$7,MATCH((YEAR($B281)),Barèmes!$B$4:$B$7,-1)),INDEX(Barèmes!$C$4:$C$7,MATCH((YEAR($B281)),Barèmes!$B$4:$B$7,-1))))</f>
        <v/>
      </c>
      <c r="G281" s="20"/>
      <c r="H281" s="18"/>
      <c r="I281" s="7"/>
      <c r="J281" s="17"/>
      <c r="K281" s="61" t="str">
        <f t="shared" si="4"/>
        <v/>
      </c>
    </row>
    <row r="282" spans="1:11" ht="15.75">
      <c r="A282" s="21"/>
      <c r="B282" s="16"/>
      <c r="C282" s="19"/>
      <c r="D282" s="2"/>
      <c r="E282" s="6"/>
      <c r="F282" s="60" t="str">
        <f>IF(B282="","",IF(C282="F",INDEX(Barèmes!$A$4:$A$7,MATCH((YEAR($B282)),Barèmes!$B$4:$B$7,-1)),INDEX(Barèmes!$C$4:$C$7,MATCH((YEAR($B282)),Barèmes!$B$4:$B$7,-1))))</f>
        <v/>
      </c>
      <c r="G282" s="20"/>
      <c r="H282" s="18"/>
      <c r="I282" s="7"/>
      <c r="J282" s="17"/>
      <c r="K282" s="61" t="str">
        <f t="shared" si="4"/>
        <v/>
      </c>
    </row>
    <row r="283" spans="1:11" ht="15.75">
      <c r="A283" s="21"/>
      <c r="B283" s="16"/>
      <c r="C283" s="19"/>
      <c r="D283" s="2"/>
      <c r="E283" s="6"/>
      <c r="F283" s="60" t="str">
        <f>IF(B283="","",IF(C283="F",INDEX(Barèmes!$A$4:$A$7,MATCH((YEAR($B283)),Barèmes!$B$4:$B$7,-1)),INDEX(Barèmes!$C$4:$C$7,MATCH((YEAR($B283)),Barèmes!$B$4:$B$7,-1))))</f>
        <v/>
      </c>
      <c r="G283" s="20"/>
      <c r="H283" s="18"/>
      <c r="I283" s="7"/>
      <c r="J283" s="17"/>
      <c r="K283" s="61" t="str">
        <f t="shared" si="4"/>
        <v/>
      </c>
    </row>
    <row r="284" spans="1:11" ht="15.75">
      <c r="A284" s="21"/>
      <c r="B284" s="16"/>
      <c r="C284" s="19"/>
      <c r="D284" s="2"/>
      <c r="E284" s="6"/>
      <c r="F284" s="60" t="str">
        <f>IF(B284="","",IF(C284="F",INDEX(Barèmes!$A$4:$A$7,MATCH((YEAR($B284)),Barèmes!$B$4:$B$7,-1)),INDEX(Barèmes!$C$4:$C$7,MATCH((YEAR($B284)),Barèmes!$B$4:$B$7,-1))))</f>
        <v/>
      </c>
      <c r="G284" s="20"/>
      <c r="H284" s="18"/>
      <c r="I284" s="7"/>
      <c r="J284" s="17"/>
      <c r="K284" s="61" t="str">
        <f t="shared" si="4"/>
        <v/>
      </c>
    </row>
    <row r="285" spans="1:11" ht="15.75">
      <c r="A285" s="21"/>
      <c r="B285" s="16"/>
      <c r="C285" s="19"/>
      <c r="D285" s="2"/>
      <c r="E285" s="6"/>
      <c r="F285" s="60" t="str">
        <f>IF(B285="","",IF(C285="F",INDEX(Barèmes!$A$4:$A$7,MATCH((YEAR($B285)),Barèmes!$B$4:$B$7,-1)),INDEX(Barèmes!$C$4:$C$7,MATCH((YEAR($B285)),Barèmes!$B$4:$B$7,-1))))</f>
        <v/>
      </c>
      <c r="G285" s="20"/>
      <c r="H285" s="18"/>
      <c r="I285" s="7"/>
      <c r="J285" s="17"/>
      <c r="K285" s="61" t="str">
        <f t="shared" si="4"/>
        <v/>
      </c>
    </row>
    <row r="286" spans="1:11" ht="15.75">
      <c r="A286" s="21"/>
      <c r="B286" s="16"/>
      <c r="C286" s="19"/>
      <c r="D286" s="2"/>
      <c r="E286" s="6"/>
      <c r="F286" s="60" t="str">
        <f>IF(B286="","",IF(C286="F",INDEX(Barèmes!$A$4:$A$7,MATCH((YEAR($B286)),Barèmes!$B$4:$B$7,-1)),INDEX(Barèmes!$C$4:$C$7,MATCH((YEAR($B286)),Barèmes!$B$4:$B$7,-1))))</f>
        <v/>
      </c>
      <c r="G286" s="20"/>
      <c r="H286" s="18"/>
      <c r="I286" s="7"/>
      <c r="J286" s="17"/>
      <c r="K286" s="61" t="str">
        <f t="shared" si="4"/>
        <v/>
      </c>
    </row>
    <row r="287" spans="1:11" ht="15.75">
      <c r="A287" s="21"/>
      <c r="B287" s="16"/>
      <c r="C287" s="19"/>
      <c r="D287" s="2"/>
      <c r="E287" s="6"/>
      <c r="F287" s="60" t="str">
        <f>IF(B287="","",IF(C287="F",INDEX(Barèmes!$A$4:$A$7,MATCH((YEAR($B287)),Barèmes!$B$4:$B$7,-1)),INDEX(Barèmes!$C$4:$C$7,MATCH((YEAR($B287)),Barèmes!$B$4:$B$7,-1))))</f>
        <v/>
      </c>
      <c r="G287" s="20"/>
      <c r="H287" s="18"/>
      <c r="I287" s="7"/>
      <c r="J287" s="17"/>
      <c r="K287" s="61" t="str">
        <f t="shared" si="4"/>
        <v/>
      </c>
    </row>
    <row r="288" spans="1:11" ht="15.75">
      <c r="A288" s="21"/>
      <c r="B288" s="16"/>
      <c r="C288" s="19"/>
      <c r="D288" s="2"/>
      <c r="E288" s="6"/>
      <c r="F288" s="60" t="str">
        <f>IF(B288="","",IF(C288="F",INDEX(Barèmes!$A$4:$A$7,MATCH((YEAR($B288)),Barèmes!$B$4:$B$7,-1)),INDEX(Barèmes!$C$4:$C$7,MATCH((YEAR($B288)),Barèmes!$B$4:$B$7,-1))))</f>
        <v/>
      </c>
      <c r="G288" s="20"/>
      <c r="H288" s="18"/>
      <c r="I288" s="7"/>
      <c r="J288" s="17"/>
      <c r="K288" s="61" t="str">
        <f t="shared" si="4"/>
        <v/>
      </c>
    </row>
    <row r="289" spans="1:11" ht="15.75">
      <c r="A289" s="21"/>
      <c r="B289" s="16"/>
      <c r="C289" s="19"/>
      <c r="D289" s="2"/>
      <c r="E289" s="6"/>
      <c r="F289" s="60" t="str">
        <f>IF(B289="","",IF(C289="F",INDEX(Barèmes!$A$4:$A$7,MATCH((YEAR($B289)),Barèmes!$B$4:$B$7,-1)),INDEX(Barèmes!$C$4:$C$7,MATCH((YEAR($B289)),Barèmes!$B$4:$B$7,-1))))</f>
        <v/>
      </c>
      <c r="G289" s="20"/>
      <c r="H289" s="18"/>
      <c r="I289" s="7"/>
      <c r="J289" s="17"/>
      <c r="K289" s="61" t="str">
        <f t="shared" si="4"/>
        <v/>
      </c>
    </row>
    <row r="290" spans="1:11" ht="15.75">
      <c r="A290" s="21"/>
      <c r="B290" s="16"/>
      <c r="C290" s="19"/>
      <c r="D290" s="2"/>
      <c r="E290" s="6"/>
      <c r="F290" s="60" t="str">
        <f>IF(B290="","",IF(C290="F",INDEX(Barèmes!$A$4:$A$7,MATCH((YEAR($B290)),Barèmes!$B$4:$B$7,-1)),INDEX(Barèmes!$C$4:$C$7,MATCH((YEAR($B290)),Barèmes!$B$4:$B$7,-1))))</f>
        <v/>
      </c>
      <c r="G290" s="20"/>
      <c r="H290" s="18"/>
      <c r="I290" s="7"/>
      <c r="J290" s="17"/>
      <c r="K290" s="61" t="str">
        <f t="shared" si="4"/>
        <v/>
      </c>
    </row>
    <row r="291" spans="1:11" ht="15.75">
      <c r="A291" s="21"/>
      <c r="B291" s="16"/>
      <c r="C291" s="19"/>
      <c r="D291" s="2"/>
      <c r="E291" s="6"/>
      <c r="F291" s="60" t="str">
        <f>IF(B291="","",IF(C291="F",INDEX(Barèmes!$A$4:$A$7,MATCH((YEAR($B291)),Barèmes!$B$4:$B$7,-1)),INDEX(Barèmes!$C$4:$C$7,MATCH((YEAR($B291)),Barèmes!$B$4:$B$7,-1))))</f>
        <v/>
      </c>
      <c r="G291" s="20"/>
      <c r="H291" s="18"/>
      <c r="I291" s="7"/>
      <c r="J291" s="17"/>
      <c r="K291" s="61" t="str">
        <f t="shared" si="4"/>
        <v/>
      </c>
    </row>
    <row r="292" spans="1:11" ht="15.75">
      <c r="A292" s="21"/>
      <c r="B292" s="16"/>
      <c r="C292" s="19"/>
      <c r="D292" s="2"/>
      <c r="E292" s="6"/>
      <c r="F292" s="60" t="str">
        <f>IF(B292="","",IF(C292="F",INDEX(Barèmes!$A$4:$A$7,MATCH((YEAR($B292)),Barèmes!$B$4:$B$7,-1)),INDEX(Barèmes!$C$4:$C$7,MATCH((YEAR($B292)),Barèmes!$B$4:$B$7,-1))))</f>
        <v/>
      </c>
      <c r="G292" s="20"/>
      <c r="H292" s="18"/>
      <c r="I292" s="7"/>
      <c r="J292" s="17"/>
      <c r="K292" s="61" t="str">
        <f t="shared" si="4"/>
        <v/>
      </c>
    </row>
    <row r="293" spans="1:11" ht="15.75">
      <c r="A293" s="21"/>
      <c r="B293" s="16"/>
      <c r="C293" s="19"/>
      <c r="D293" s="2"/>
      <c r="E293" s="6"/>
      <c r="F293" s="60" t="str">
        <f>IF(B293="","",IF(C293="F",INDEX(Barèmes!$A$4:$A$7,MATCH((YEAR($B293)),Barèmes!$B$4:$B$7,-1)),INDEX(Barèmes!$C$4:$C$7,MATCH((YEAR($B293)),Barèmes!$B$4:$B$7,-1))))</f>
        <v/>
      </c>
      <c r="G293" s="20"/>
      <c r="H293" s="18"/>
      <c r="I293" s="7"/>
      <c r="J293" s="17"/>
      <c r="K293" s="61" t="str">
        <f t="shared" si="4"/>
        <v/>
      </c>
    </row>
    <row r="294" spans="1:11" ht="15.75">
      <c r="A294" s="21"/>
      <c r="B294" s="16"/>
      <c r="C294" s="19"/>
      <c r="D294" s="2"/>
      <c r="E294" s="6"/>
      <c r="F294" s="60" t="str">
        <f>IF(B294="","",IF(C294="F",INDEX(Barèmes!$A$4:$A$7,MATCH((YEAR($B294)),Barèmes!$B$4:$B$7,-1)),INDEX(Barèmes!$C$4:$C$7,MATCH((YEAR($B294)),Barèmes!$B$4:$B$7,-1))))</f>
        <v/>
      </c>
      <c r="G294" s="20"/>
      <c r="H294" s="18"/>
      <c r="I294" s="7"/>
      <c r="J294" s="17"/>
      <c r="K294" s="61" t="str">
        <f t="shared" si="4"/>
        <v/>
      </c>
    </row>
    <row r="295" spans="1:11" ht="15.75">
      <c r="A295" s="21"/>
      <c r="B295" s="16"/>
      <c r="C295" s="19"/>
      <c r="D295" s="2"/>
      <c r="E295" s="6"/>
      <c r="F295" s="60" t="str">
        <f>IF(B295="","",IF(C295="F",INDEX(Barèmes!$A$4:$A$7,MATCH((YEAR($B295)),Barèmes!$B$4:$B$7,-1)),INDEX(Barèmes!$C$4:$C$7,MATCH((YEAR($B295)),Barèmes!$B$4:$B$7,-1))))</f>
        <v/>
      </c>
      <c r="G295" s="20"/>
      <c r="H295" s="18"/>
      <c r="I295" s="7"/>
      <c r="J295" s="17"/>
      <c r="K295" s="61" t="str">
        <f t="shared" si="4"/>
        <v/>
      </c>
    </row>
    <row r="296" spans="1:11" ht="15.75">
      <c r="A296" s="21"/>
      <c r="B296" s="16"/>
      <c r="C296" s="19"/>
      <c r="D296" s="2"/>
      <c r="E296" s="6"/>
      <c r="F296" s="60" t="str">
        <f>IF(B296="","",IF(C296="F",INDEX(Barèmes!$A$4:$A$7,MATCH((YEAR($B296)),Barèmes!$B$4:$B$7,-1)),INDEX(Barèmes!$C$4:$C$7,MATCH((YEAR($B296)),Barèmes!$B$4:$B$7,-1))))</f>
        <v/>
      </c>
      <c r="G296" s="20"/>
      <c r="H296" s="18"/>
      <c r="I296" s="7"/>
      <c r="J296" s="17"/>
      <c r="K296" s="61" t="str">
        <f t="shared" si="4"/>
        <v/>
      </c>
    </row>
    <row r="297" spans="1:11" ht="15.75">
      <c r="A297" s="21"/>
      <c r="B297" s="16"/>
      <c r="C297" s="19"/>
      <c r="D297" s="2"/>
      <c r="E297" s="6"/>
      <c r="F297" s="60" t="str">
        <f>IF(B297="","",IF(C297="F",INDEX(Barèmes!$A$4:$A$7,MATCH((YEAR($B297)),Barèmes!$B$4:$B$7,-1)),INDEX(Barèmes!$C$4:$C$7,MATCH((YEAR($B297)),Barèmes!$B$4:$B$7,-1))))</f>
        <v/>
      </c>
      <c r="G297" s="20"/>
      <c r="H297" s="18"/>
      <c r="I297" s="7"/>
      <c r="J297" s="17"/>
      <c r="K297" s="61" t="str">
        <f t="shared" si="4"/>
        <v/>
      </c>
    </row>
    <row r="298" spans="1:11" ht="15.75">
      <c r="A298" s="21"/>
      <c r="B298" s="16"/>
      <c r="C298" s="19"/>
      <c r="D298" s="2"/>
      <c r="E298" s="6"/>
      <c r="F298" s="60" t="str">
        <f>IF(B298="","",IF(C298="F",INDEX(Barèmes!$A$4:$A$7,MATCH((YEAR($B298)),Barèmes!$B$4:$B$7,-1)),INDEX(Barèmes!$C$4:$C$7,MATCH((YEAR($B298)),Barèmes!$B$4:$B$7,-1))))</f>
        <v/>
      </c>
      <c r="G298" s="20"/>
      <c r="H298" s="18"/>
      <c r="I298" s="7"/>
      <c r="J298" s="17"/>
      <c r="K298" s="61" t="str">
        <f t="shared" si="4"/>
        <v/>
      </c>
    </row>
    <row r="299" spans="1:11" ht="15.75">
      <c r="A299" s="21"/>
      <c r="B299" s="16"/>
      <c r="C299" s="19"/>
      <c r="D299" s="2"/>
      <c r="E299" s="6"/>
      <c r="F299" s="60" t="str">
        <f>IF(B299="","",IF(C299="F",INDEX(Barèmes!$A$4:$A$7,MATCH((YEAR($B299)),Barèmes!$B$4:$B$7,-1)),INDEX(Barèmes!$C$4:$C$7,MATCH((YEAR($B299)),Barèmes!$B$4:$B$7,-1))))</f>
        <v/>
      </c>
      <c r="G299" s="20"/>
      <c r="H299" s="18"/>
      <c r="I299" s="7"/>
      <c r="J299" s="17"/>
      <c r="K299" s="61" t="str">
        <f t="shared" si="4"/>
        <v/>
      </c>
    </row>
    <row r="300" spans="1:11" ht="15.75">
      <c r="A300" s="21"/>
      <c r="B300" s="16"/>
      <c r="C300" s="19"/>
      <c r="D300" s="2"/>
      <c r="E300" s="6"/>
      <c r="F300" s="60" t="str">
        <f>IF(B300="","",IF(C300="F",INDEX(Barèmes!$A$4:$A$7,MATCH((YEAR($B300)),Barèmes!$B$4:$B$7,-1)),INDEX(Barèmes!$C$4:$C$7,MATCH((YEAR($B300)),Barèmes!$B$4:$B$7,-1))))</f>
        <v/>
      </c>
      <c r="G300" s="20"/>
      <c r="H300" s="18"/>
      <c r="I300" s="7"/>
      <c r="J300" s="17"/>
      <c r="K300" s="61" t="str">
        <f t="shared" si="4"/>
        <v/>
      </c>
    </row>
    <row r="301" spans="1:11" ht="15.75">
      <c r="A301" s="21"/>
      <c r="B301" s="16"/>
      <c r="C301" s="19"/>
      <c r="D301" s="2"/>
      <c r="E301" s="6"/>
      <c r="F301" s="60" t="str">
        <f>IF(B301="","",IF(C301="F",INDEX(Barèmes!$A$4:$A$7,MATCH((YEAR($B301)),Barèmes!$B$4:$B$7,-1)),INDEX(Barèmes!$C$4:$C$7,MATCH((YEAR($B301)),Barèmes!$B$4:$B$7,-1))))</f>
        <v/>
      </c>
      <c r="G301" s="20"/>
      <c r="H301" s="18"/>
      <c r="I301" s="7"/>
      <c r="J301" s="17"/>
      <c r="K301" s="61" t="str">
        <f t="shared" si="4"/>
        <v/>
      </c>
    </row>
    <row r="302" spans="1:11" ht="15.75">
      <c r="A302" s="21"/>
      <c r="B302" s="16"/>
      <c r="C302" s="19"/>
      <c r="D302" s="2"/>
      <c r="E302" s="6"/>
      <c r="F302" s="60" t="str">
        <f>IF(B302="","",IF(C302="F",INDEX(Barèmes!$A$4:$A$7,MATCH((YEAR($B302)),Barèmes!$B$4:$B$7,-1)),INDEX(Barèmes!$C$4:$C$7,MATCH((YEAR($B302)),Barèmes!$B$4:$B$7,-1))))</f>
        <v/>
      </c>
      <c r="G302" s="20"/>
      <c r="H302" s="18"/>
      <c r="I302" s="7"/>
      <c r="J302" s="17"/>
      <c r="K302" s="61" t="str">
        <f t="shared" si="4"/>
        <v/>
      </c>
    </row>
    <row r="303" spans="1:11" ht="15.75">
      <c r="A303" s="21"/>
      <c r="B303" s="16"/>
      <c r="C303" s="19"/>
      <c r="D303" s="2"/>
      <c r="E303" s="6"/>
      <c r="F303" s="60" t="str">
        <f>IF(B303="","",IF(C303="F",INDEX(Barèmes!$A$4:$A$7,MATCH((YEAR($B303)),Barèmes!$B$4:$B$7,-1)),INDEX(Barèmes!$C$4:$C$7,MATCH((YEAR($B303)),Barèmes!$B$4:$B$7,-1))))</f>
        <v/>
      </c>
      <c r="G303" s="20"/>
      <c r="H303" s="18"/>
      <c r="I303" s="7"/>
      <c r="J303" s="17"/>
      <c r="K303" s="61" t="str">
        <f t="shared" si="4"/>
        <v/>
      </c>
    </row>
    <row r="304" spans="1:11" ht="15.75">
      <c r="A304" s="21"/>
      <c r="B304" s="16"/>
      <c r="C304" s="19"/>
      <c r="D304" s="2"/>
      <c r="E304" s="6"/>
      <c r="F304" s="60" t="str">
        <f>IF(B304="","",IF(C304="F",INDEX(Barèmes!$A$4:$A$7,MATCH((YEAR($B304)),Barèmes!$B$4:$B$7,-1)),INDEX(Barèmes!$C$4:$C$7,MATCH((YEAR($B304)),Barèmes!$B$4:$B$7,-1))))</f>
        <v/>
      </c>
      <c r="G304" s="20"/>
      <c r="H304" s="18"/>
      <c r="I304" s="7"/>
      <c r="J304" s="17"/>
      <c r="K304" s="61" t="str">
        <f t="shared" si="4"/>
        <v/>
      </c>
    </row>
    <row r="305" spans="1:12" ht="15.75">
      <c r="A305" s="21"/>
      <c r="B305" s="16"/>
      <c r="C305" s="19"/>
      <c r="D305" s="2"/>
      <c r="E305" s="6"/>
      <c r="F305" s="60" t="str">
        <f>IF(B305="","",IF(C305="F",INDEX(Barèmes!$A$4:$A$7,MATCH((YEAR($B305)),Barèmes!$B$4:$B$7,-1)),INDEX(Barèmes!$C$4:$C$7,MATCH((YEAR($B305)),Barèmes!$B$4:$B$7,-1))))</f>
        <v/>
      </c>
      <c r="G305" s="20"/>
      <c r="H305" s="18"/>
      <c r="I305" s="7"/>
      <c r="J305" s="17"/>
      <c r="K305" s="61" t="str">
        <f t="shared" si="4"/>
        <v/>
      </c>
    </row>
    <row r="306" spans="1:12" ht="15.75">
      <c r="A306" s="21"/>
      <c r="B306" s="16"/>
      <c r="C306" s="19"/>
      <c r="D306" s="2"/>
      <c r="E306" s="6"/>
      <c r="F306" s="60" t="str">
        <f>IF(B306="","",IF(C306="F",INDEX(Barèmes!$A$4:$A$7,MATCH((YEAR($B306)),Barèmes!$B$4:$B$7,-1)),INDEX(Barèmes!$C$4:$C$7,MATCH((YEAR($B306)),Barèmes!$B$4:$B$7,-1))))</f>
        <v/>
      </c>
      <c r="G306" s="20"/>
      <c r="H306" s="18"/>
      <c r="I306" s="7"/>
      <c r="J306" s="17"/>
      <c r="K306" s="61" t="str">
        <f t="shared" si="4"/>
        <v/>
      </c>
    </row>
    <row r="307" spans="1:12" ht="15.75">
      <c r="A307" s="21"/>
      <c r="B307" s="16"/>
      <c r="C307" s="19"/>
      <c r="D307" s="2"/>
      <c r="E307" s="6"/>
      <c r="F307" s="60" t="str">
        <f>IF(B307="","",IF(C307="F",INDEX(Barèmes!$A$4:$A$7,MATCH((YEAR($B307)),Barèmes!$B$4:$B$7,-1)),INDEX(Barèmes!$C$4:$C$7,MATCH((YEAR($B307)),Barèmes!$B$4:$B$7,-1))))</f>
        <v/>
      </c>
      <c r="G307" s="20"/>
      <c r="H307" s="18"/>
      <c r="I307" s="7"/>
      <c r="J307" s="17"/>
      <c r="K307" s="61" t="str">
        <f t="shared" si="4"/>
        <v/>
      </c>
    </row>
    <row r="308" spans="1:12" ht="15.75">
      <c r="A308" s="21"/>
      <c r="B308" s="16"/>
      <c r="C308" s="19"/>
      <c r="D308" s="2"/>
      <c r="E308" s="6"/>
      <c r="F308" s="60" t="str">
        <f>IF(B308="","",IF(C308="F",INDEX(Barèmes!$A$4:$A$7,MATCH((YEAR($B308)),Barèmes!$B$4:$B$7,-1)),INDEX(Barèmes!$C$4:$C$7,MATCH((YEAR($B308)),Barèmes!$B$4:$B$7,-1))))</f>
        <v/>
      </c>
      <c r="G308" s="20"/>
      <c r="H308" s="18"/>
      <c r="I308" s="7"/>
      <c r="J308" s="17"/>
      <c r="K308" s="61" t="str">
        <f t="shared" si="4"/>
        <v/>
      </c>
    </row>
    <row r="309" spans="1:12" ht="15.75">
      <c r="A309" s="21"/>
      <c r="B309" s="16"/>
      <c r="C309" s="19"/>
      <c r="D309" s="2"/>
      <c r="E309" s="6"/>
      <c r="F309" s="60" t="str">
        <f>IF(B309="","",IF(C309="F",INDEX(Barèmes!$A$4:$A$7,MATCH((YEAR($B309)),Barèmes!$B$4:$B$7,-1)),INDEX(Barèmes!$C$4:$C$7,MATCH((YEAR($B309)),Barèmes!$B$4:$B$7,-1))))</f>
        <v/>
      </c>
      <c r="G309" s="20"/>
      <c r="H309" s="18"/>
      <c r="I309" s="7"/>
      <c r="J309" s="17"/>
      <c r="K309" s="61" t="str">
        <f t="shared" si="4"/>
        <v/>
      </c>
    </row>
    <row r="310" spans="1:12" ht="15.75">
      <c r="A310" s="21"/>
      <c r="B310" s="16"/>
      <c r="C310" s="19"/>
      <c r="D310" s="2"/>
      <c r="E310" s="6"/>
      <c r="F310" s="60" t="str">
        <f>IF(B310="","",IF(C310="F",INDEX(Barèmes!$A$4:$A$7,MATCH((YEAR($B310)),Barèmes!$B$4:$B$7,-1)),INDEX(Barèmes!$C$4:$C$7,MATCH((YEAR($B310)),Barèmes!$B$4:$B$7,-1))))</f>
        <v/>
      </c>
      <c r="G310" s="20"/>
      <c r="H310" s="18"/>
      <c r="I310" s="7"/>
      <c r="J310" s="17"/>
      <c r="K310" s="61" t="str">
        <f t="shared" si="4"/>
        <v/>
      </c>
    </row>
    <row r="311" spans="1:12" ht="15.75">
      <c r="A311" s="21"/>
      <c r="B311" s="16"/>
      <c r="C311" s="19"/>
      <c r="D311" s="2"/>
      <c r="E311" s="6"/>
      <c r="F311" s="60" t="str">
        <f>IF(B311="","",IF(C311="F",INDEX(Barèmes!$A$4:$A$7,MATCH((YEAR($B311)),Barèmes!$B$4:$B$7,-1)),INDEX(Barèmes!$C$4:$C$7,MATCH((YEAR($B311)),Barèmes!$B$4:$B$7,-1))))</f>
        <v/>
      </c>
      <c r="G311" s="20"/>
      <c r="H311" s="18"/>
      <c r="I311" s="7"/>
      <c r="J311" s="17"/>
      <c r="K311" s="61" t="str">
        <f t="shared" si="4"/>
        <v/>
      </c>
    </row>
    <row r="312" spans="1:12" ht="15.75">
      <c r="A312" s="21"/>
      <c r="B312" s="16"/>
      <c r="C312" s="19"/>
      <c r="D312" s="2"/>
      <c r="E312" s="6"/>
      <c r="F312" s="60" t="str">
        <f>IF(B312="","",IF(C312="F",INDEX(Barèmes!$A$4:$A$7,MATCH((YEAR($B312)),Barèmes!$B$4:$B$7,-1)),INDEX(Barèmes!$C$4:$C$7,MATCH((YEAR($B312)),Barèmes!$B$4:$B$7,-1))))</f>
        <v/>
      </c>
      <c r="G312" s="20"/>
      <c r="H312" s="18"/>
      <c r="I312" s="7"/>
      <c r="J312" s="17"/>
      <c r="K312" s="61" t="str">
        <f t="shared" si="4"/>
        <v/>
      </c>
    </row>
    <row r="313" spans="1:12" ht="15.75">
      <c r="A313" s="21"/>
      <c r="B313" s="16"/>
      <c r="C313" s="19"/>
      <c r="D313" s="2"/>
      <c r="E313" s="6"/>
      <c r="F313" s="60" t="str">
        <f>IF(B313="","",IF(C313="F",INDEX(Barèmes!$A$4:$A$7,MATCH((YEAR($B313)),Barèmes!$B$4:$B$7,-1)),INDEX(Barèmes!$C$4:$C$7,MATCH((YEAR($B313)),Barèmes!$B$4:$B$7,-1))))</f>
        <v/>
      </c>
      <c r="G313" s="20"/>
      <c r="H313" s="18"/>
      <c r="I313" s="7"/>
      <c r="J313" s="17"/>
      <c r="K313" s="61" t="str">
        <f t="shared" si="4"/>
        <v/>
      </c>
      <c r="L313" s="29"/>
    </row>
    <row r="314" spans="1:12" ht="15.75">
      <c r="A314" s="21"/>
      <c r="B314" s="16"/>
      <c r="C314" s="19"/>
      <c r="D314" s="2"/>
      <c r="E314" s="6"/>
      <c r="F314" s="60" t="str">
        <f>IF(B314="","",IF(C314="F",INDEX(Barèmes!$A$4:$A$7,MATCH((YEAR($B314)),Barèmes!$B$4:$B$7,-1)),INDEX(Barèmes!$C$4:$C$7,MATCH((YEAR($B314)),Barèmes!$B$4:$B$7,-1))))</f>
        <v/>
      </c>
      <c r="G314" s="20"/>
      <c r="H314" s="18"/>
      <c r="I314" s="7"/>
      <c r="J314" s="17"/>
      <c r="K314" s="61" t="str">
        <f t="shared" si="4"/>
        <v/>
      </c>
    </row>
    <row r="315" spans="1:12" ht="15.75">
      <c r="A315" s="21"/>
      <c r="B315" s="16"/>
      <c r="C315" s="19"/>
      <c r="D315" s="2"/>
      <c r="E315" s="6"/>
      <c r="F315" s="60" t="str">
        <f>IF(B315="","",IF(C315="F",INDEX(Barèmes!$A$4:$A$7,MATCH((YEAR($B315)),Barèmes!$B$4:$B$7,-1)),INDEX(Barèmes!$C$4:$C$7,MATCH((YEAR($B315)),Barèmes!$B$4:$B$7,-1))))</f>
        <v/>
      </c>
      <c r="G315" s="20"/>
      <c r="H315" s="18"/>
      <c r="I315" s="7"/>
      <c r="J315" s="17"/>
      <c r="K315" s="61" t="str">
        <f t="shared" si="4"/>
        <v/>
      </c>
    </row>
    <row r="316" spans="1:12" ht="15.75">
      <c r="A316" s="21"/>
      <c r="B316" s="16"/>
      <c r="C316" s="19"/>
      <c r="D316" s="2"/>
      <c r="E316" s="6"/>
      <c r="F316" s="60" t="str">
        <f>IF(B316="","",IF(C316="F",INDEX(Barèmes!$A$4:$A$7,MATCH((YEAR($B316)),Barèmes!$B$4:$B$7,-1)),INDEX(Barèmes!$C$4:$C$7,MATCH((YEAR($B316)),Barèmes!$B$4:$B$7,-1))))</f>
        <v/>
      </c>
      <c r="G316" s="20"/>
      <c r="H316" s="18"/>
      <c r="I316" s="7"/>
      <c r="J316" s="17"/>
      <c r="K316" s="61" t="str">
        <f t="shared" si="4"/>
        <v/>
      </c>
    </row>
    <row r="317" spans="1:12" ht="15.75">
      <c r="A317" s="21"/>
      <c r="B317" s="16"/>
      <c r="C317" s="19"/>
      <c r="D317" s="2"/>
      <c r="E317" s="6"/>
      <c r="F317" s="60" t="str">
        <f>IF(B317="","",IF(C317="F",INDEX(Barèmes!$A$4:$A$7,MATCH((YEAR($B317)),Barèmes!$B$4:$B$7,-1)),INDEX(Barèmes!$C$4:$C$7,MATCH((YEAR($B317)),Barèmes!$B$4:$B$7,-1))))</f>
        <v/>
      </c>
      <c r="G317" s="20"/>
      <c r="H317" s="18"/>
      <c r="I317" s="7"/>
      <c r="J317" s="17"/>
      <c r="K317" s="61" t="str">
        <f t="shared" si="4"/>
        <v/>
      </c>
    </row>
    <row r="318" spans="1:12" ht="15.75">
      <c r="A318" s="21"/>
      <c r="B318" s="16"/>
      <c r="C318" s="19"/>
      <c r="D318" s="2"/>
      <c r="E318" s="6"/>
      <c r="F318" s="60" t="str">
        <f>IF(B318="","",IF(C318="F",INDEX(Barèmes!$A$4:$A$7,MATCH((YEAR($B318)),Barèmes!$B$4:$B$7,-1)),INDEX(Barèmes!$C$4:$C$7,MATCH((YEAR($B318)),Barèmes!$B$4:$B$7,-1))))</f>
        <v/>
      </c>
      <c r="G318" s="20"/>
      <c r="H318" s="18"/>
      <c r="I318" s="7"/>
      <c r="J318" s="17"/>
      <c r="K318" s="61" t="str">
        <f t="shared" si="4"/>
        <v/>
      </c>
    </row>
    <row r="319" spans="1:12" ht="15.75">
      <c r="A319" s="21"/>
      <c r="B319" s="16"/>
      <c r="C319" s="19"/>
      <c r="D319" s="2"/>
      <c r="E319" s="6"/>
      <c r="F319" s="60" t="str">
        <f>IF(B319="","",IF(C319="F",INDEX(Barèmes!$A$4:$A$7,MATCH((YEAR($B319)),Barèmes!$B$4:$B$7,-1)),INDEX(Barèmes!$C$4:$C$7,MATCH((YEAR($B319)),Barèmes!$B$4:$B$7,-1))))</f>
        <v/>
      </c>
      <c r="G319" s="20"/>
      <c r="H319" s="18"/>
      <c r="I319" s="7"/>
      <c r="J319" s="17"/>
      <c r="K319" s="61" t="str">
        <f t="shared" si="4"/>
        <v/>
      </c>
    </row>
    <row r="320" spans="1:12" ht="15.75">
      <c r="A320" s="21"/>
      <c r="B320" s="16"/>
      <c r="C320" s="19"/>
      <c r="D320" s="2"/>
      <c r="E320" s="6"/>
      <c r="F320" s="60" t="str">
        <f>IF(B320="","",IF(C320="F",INDEX(Barèmes!$A$4:$A$7,MATCH((YEAR($B320)),Barèmes!$B$4:$B$7,-1)),INDEX(Barèmes!$C$4:$C$7,MATCH((YEAR($B320)),Barèmes!$B$4:$B$7,-1))))</f>
        <v/>
      </c>
      <c r="G320" s="20"/>
      <c r="H320" s="18"/>
      <c r="I320" s="7"/>
      <c r="J320" s="17"/>
      <c r="K320" s="61" t="str">
        <f t="shared" si="4"/>
        <v/>
      </c>
    </row>
    <row r="321" spans="1:11" ht="15.75">
      <c r="A321" s="21"/>
      <c r="B321" s="16"/>
      <c r="C321" s="19"/>
      <c r="D321" s="2"/>
      <c r="E321" s="6"/>
      <c r="F321" s="60" t="str">
        <f>IF(B321="","",IF(C321="F",INDEX(Barèmes!$A$4:$A$7,MATCH((YEAR($B321)),Barèmes!$B$4:$B$7,-1)),INDEX(Barèmes!$C$4:$C$7,MATCH((YEAR($B321)),Barèmes!$B$4:$B$7,-1))))</f>
        <v/>
      </c>
      <c r="G321" s="20"/>
      <c r="H321" s="18"/>
      <c r="I321" s="7"/>
      <c r="J321" s="17"/>
      <c r="K321" s="61" t="str">
        <f t="shared" si="4"/>
        <v/>
      </c>
    </row>
    <row r="322" spans="1:11" ht="15.75">
      <c r="A322" s="21"/>
      <c r="B322" s="16"/>
      <c r="C322" s="19"/>
      <c r="D322" s="2"/>
      <c r="E322" s="6"/>
      <c r="F322" s="60" t="str">
        <f>IF(B322="","",IF(C322="F",INDEX(Barèmes!$A$4:$A$7,MATCH((YEAR($B322)),Barèmes!$B$4:$B$7,-1)),INDEX(Barèmes!$C$4:$C$7,MATCH((YEAR($B322)),Barèmes!$B$4:$B$7,-1))))</f>
        <v/>
      </c>
      <c r="G322" s="20"/>
      <c r="H322" s="18"/>
      <c r="I322" s="7"/>
      <c r="J322" s="17"/>
      <c r="K322" s="61" t="str">
        <f t="shared" si="4"/>
        <v/>
      </c>
    </row>
    <row r="323" spans="1:11" ht="15.75">
      <c r="A323" s="21"/>
      <c r="B323" s="16"/>
      <c r="C323" s="19"/>
      <c r="D323" s="2"/>
      <c r="E323" s="6"/>
      <c r="F323" s="60" t="str">
        <f>IF(B323="","",IF(C323="F",INDEX(Barèmes!$A$4:$A$7,MATCH((YEAR($B323)),Barèmes!$B$4:$B$7,-1)),INDEX(Barèmes!$C$4:$C$7,MATCH((YEAR($B323)),Barèmes!$B$4:$B$7,-1))))</f>
        <v/>
      </c>
      <c r="G323" s="20"/>
      <c r="H323" s="18"/>
      <c r="I323" s="7"/>
      <c r="J323" s="17"/>
      <c r="K323" s="61" t="str">
        <f t="shared" si="4"/>
        <v/>
      </c>
    </row>
    <row r="324" spans="1:11" ht="15.75">
      <c r="A324" s="21"/>
      <c r="B324" s="16"/>
      <c r="C324" s="19"/>
      <c r="D324" s="2"/>
      <c r="E324" s="6"/>
      <c r="F324" s="60" t="str">
        <f>IF(B324="","",IF(C324="F",INDEX(Barèmes!$A$4:$A$7,MATCH((YEAR($B324)),Barèmes!$B$4:$B$7,-1)),INDEX(Barèmes!$C$4:$C$7,MATCH((YEAR($B324)),Barèmes!$B$4:$B$7,-1))))</f>
        <v/>
      </c>
      <c r="G324" s="20"/>
      <c r="H324" s="18"/>
      <c r="I324" s="7"/>
      <c r="J324" s="17"/>
      <c r="K324" s="61" t="str">
        <f t="shared" ref="K324:K387" si="5">IF(F324="","",IF(AND(I324="oui",OR(G324="esp (15)",G324="chq (15)")),"oui (15)",IF(AND(I324="oui",OR(G324="esp (20)",G324="chq (20)")),"oui (20)",IF(AND(I324="oui",G324="Gratuité"),"Gratuité",IF(AND(I324="oui",OR(G324="esp (8)",G324="chq (8)")),"oui (8)","non")))))</f>
        <v/>
      </c>
    </row>
    <row r="325" spans="1:11" ht="15.75">
      <c r="A325" s="21"/>
      <c r="B325" s="16"/>
      <c r="C325" s="19"/>
      <c r="D325" s="2"/>
      <c r="E325" s="6"/>
      <c r="F325" s="60" t="str">
        <f>IF(B325="","",IF(C325="F",INDEX(Barèmes!$A$4:$A$7,MATCH((YEAR($B325)),Barèmes!$B$4:$B$7,-1)),INDEX(Barèmes!$C$4:$C$7,MATCH((YEAR($B325)),Barèmes!$B$4:$B$7,-1))))</f>
        <v/>
      </c>
      <c r="G325" s="20"/>
      <c r="H325" s="18"/>
      <c r="I325" s="7"/>
      <c r="J325" s="17"/>
      <c r="K325" s="61" t="str">
        <f t="shared" si="5"/>
        <v/>
      </c>
    </row>
    <row r="326" spans="1:11" ht="15.75">
      <c r="A326" s="21"/>
      <c r="B326" s="16"/>
      <c r="C326" s="19"/>
      <c r="D326" s="2"/>
      <c r="E326" s="6"/>
      <c r="F326" s="60" t="str">
        <f>IF(B326="","",IF(C326="F",INDEX(Barèmes!$A$4:$A$7,MATCH((YEAR($B326)),Barèmes!$B$4:$B$7,-1)),INDEX(Barèmes!$C$4:$C$7,MATCH((YEAR($B326)),Barèmes!$B$4:$B$7,-1))))</f>
        <v/>
      </c>
      <c r="G326" s="20"/>
      <c r="H326" s="18"/>
      <c r="I326" s="7"/>
      <c r="J326" s="17"/>
      <c r="K326" s="61" t="str">
        <f t="shared" si="5"/>
        <v/>
      </c>
    </row>
    <row r="327" spans="1:11" ht="15.75">
      <c r="A327" s="21"/>
      <c r="B327" s="16"/>
      <c r="C327" s="19"/>
      <c r="D327" s="2"/>
      <c r="E327" s="6"/>
      <c r="F327" s="60" t="str">
        <f>IF(B327="","",IF(C327="F",INDEX(Barèmes!$A$4:$A$7,MATCH((YEAR($B327)),Barèmes!$B$4:$B$7,-1)),INDEX(Barèmes!$C$4:$C$7,MATCH((YEAR($B327)),Barèmes!$B$4:$B$7,-1))))</f>
        <v/>
      </c>
      <c r="G327" s="20"/>
      <c r="H327" s="18"/>
      <c r="I327" s="7"/>
      <c r="J327" s="17"/>
      <c r="K327" s="61" t="str">
        <f t="shared" si="5"/>
        <v/>
      </c>
    </row>
    <row r="328" spans="1:11" ht="15.75">
      <c r="A328" s="21"/>
      <c r="B328" s="16"/>
      <c r="C328" s="19"/>
      <c r="D328" s="2"/>
      <c r="E328" s="6"/>
      <c r="F328" s="60" t="str">
        <f>IF(B328="","",IF(C328="F",INDEX(Barèmes!$A$4:$A$7,MATCH((YEAR($B328)),Barèmes!$B$4:$B$7,-1)),INDEX(Barèmes!$C$4:$C$7,MATCH((YEAR($B328)),Barèmes!$B$4:$B$7,-1))))</f>
        <v/>
      </c>
      <c r="G328" s="20"/>
      <c r="H328" s="18"/>
      <c r="I328" s="7"/>
      <c r="J328" s="17"/>
      <c r="K328" s="61" t="str">
        <f t="shared" si="5"/>
        <v/>
      </c>
    </row>
    <row r="329" spans="1:11" ht="15.75">
      <c r="A329" s="21"/>
      <c r="B329" s="16"/>
      <c r="C329" s="19"/>
      <c r="D329" s="2"/>
      <c r="E329" s="6"/>
      <c r="F329" s="60" t="str">
        <f>IF(B329="","",IF(C329="F",INDEX(Barèmes!$A$4:$A$7,MATCH((YEAR($B329)),Barèmes!$B$4:$B$7,-1)),INDEX(Barèmes!$C$4:$C$7,MATCH((YEAR($B329)),Barèmes!$B$4:$B$7,-1))))</f>
        <v/>
      </c>
      <c r="G329" s="20"/>
      <c r="H329" s="18"/>
      <c r="I329" s="7"/>
      <c r="J329" s="17"/>
      <c r="K329" s="61" t="str">
        <f t="shared" si="5"/>
        <v/>
      </c>
    </row>
    <row r="330" spans="1:11" ht="15.75">
      <c r="A330" s="21"/>
      <c r="B330" s="16"/>
      <c r="C330" s="19"/>
      <c r="D330" s="2"/>
      <c r="E330" s="6"/>
      <c r="F330" s="60" t="str">
        <f>IF(B330="","",IF(C330="F",INDEX(Barèmes!$A$4:$A$7,MATCH((YEAR($B330)),Barèmes!$B$4:$B$7,-1)),INDEX(Barèmes!$C$4:$C$7,MATCH((YEAR($B330)),Barèmes!$B$4:$B$7,-1))))</f>
        <v/>
      </c>
      <c r="G330" s="20"/>
      <c r="H330" s="18"/>
      <c r="I330" s="7"/>
      <c r="J330" s="17"/>
      <c r="K330" s="61" t="str">
        <f t="shared" si="5"/>
        <v/>
      </c>
    </row>
    <row r="331" spans="1:11" ht="15.75">
      <c r="A331" s="21"/>
      <c r="B331" s="16"/>
      <c r="C331" s="19"/>
      <c r="D331" s="2"/>
      <c r="E331" s="6"/>
      <c r="F331" s="60" t="str">
        <f>IF(B331="","",IF(C331="F",INDEX(Barèmes!$A$4:$A$7,MATCH((YEAR($B331)),Barèmes!$B$4:$B$7,-1)),INDEX(Barèmes!$C$4:$C$7,MATCH((YEAR($B331)),Barèmes!$B$4:$B$7,-1))))</f>
        <v/>
      </c>
      <c r="G331" s="20"/>
      <c r="H331" s="18"/>
      <c r="I331" s="7"/>
      <c r="J331" s="17"/>
      <c r="K331" s="61" t="str">
        <f t="shared" si="5"/>
        <v/>
      </c>
    </row>
    <row r="332" spans="1:11" ht="15.75">
      <c r="A332" s="21"/>
      <c r="B332" s="16"/>
      <c r="C332" s="19"/>
      <c r="D332" s="2"/>
      <c r="E332" s="6"/>
      <c r="F332" s="60" t="str">
        <f>IF(B332="","",IF(C332="F",INDEX(Barèmes!$A$4:$A$7,MATCH((YEAR($B332)),Barèmes!$B$4:$B$7,-1)),INDEX(Barèmes!$C$4:$C$7,MATCH((YEAR($B332)),Barèmes!$B$4:$B$7,-1))))</f>
        <v/>
      </c>
      <c r="G332" s="20"/>
      <c r="H332" s="18"/>
      <c r="I332" s="7"/>
      <c r="J332" s="17"/>
      <c r="K332" s="61" t="str">
        <f t="shared" si="5"/>
        <v/>
      </c>
    </row>
    <row r="333" spans="1:11" ht="15.75">
      <c r="A333" s="21"/>
      <c r="B333" s="16"/>
      <c r="C333" s="19"/>
      <c r="D333" s="2"/>
      <c r="E333" s="6"/>
      <c r="F333" s="60" t="str">
        <f>IF(B333="","",IF(C333="F",INDEX(Barèmes!$A$4:$A$7,MATCH((YEAR($B333)),Barèmes!$B$4:$B$7,-1)),INDEX(Barèmes!$C$4:$C$7,MATCH((YEAR($B333)),Barèmes!$B$4:$B$7,-1))))</f>
        <v/>
      </c>
      <c r="G333" s="20"/>
      <c r="H333" s="18"/>
      <c r="I333" s="7"/>
      <c r="J333" s="17"/>
      <c r="K333" s="61" t="str">
        <f t="shared" si="5"/>
        <v/>
      </c>
    </row>
    <row r="334" spans="1:11" ht="15.75">
      <c r="A334" s="21"/>
      <c r="B334" s="16"/>
      <c r="C334" s="19"/>
      <c r="D334" s="2"/>
      <c r="E334" s="6"/>
      <c r="F334" s="60" t="str">
        <f>IF(B334="","",IF(C334="F",INDEX(Barèmes!$A$4:$A$7,MATCH((YEAR($B334)),Barèmes!$B$4:$B$7,-1)),INDEX(Barèmes!$C$4:$C$7,MATCH((YEAR($B334)),Barèmes!$B$4:$B$7,-1))))</f>
        <v/>
      </c>
      <c r="G334" s="20"/>
      <c r="H334" s="18"/>
      <c r="I334" s="7"/>
      <c r="J334" s="17"/>
      <c r="K334" s="61" t="str">
        <f t="shared" si="5"/>
        <v/>
      </c>
    </row>
    <row r="335" spans="1:11" ht="15.75">
      <c r="A335" s="21"/>
      <c r="B335" s="16"/>
      <c r="C335" s="19"/>
      <c r="D335" s="2"/>
      <c r="E335" s="6"/>
      <c r="F335" s="60" t="str">
        <f>IF(B335="","",IF(C335="F",INDEX(Barèmes!$A$4:$A$7,MATCH((YEAR($B335)),Barèmes!$B$4:$B$7,-1)),INDEX(Barèmes!$C$4:$C$7,MATCH((YEAR($B335)),Barèmes!$B$4:$B$7,-1))))</f>
        <v/>
      </c>
      <c r="G335" s="20"/>
      <c r="H335" s="18"/>
      <c r="I335" s="7"/>
      <c r="J335" s="17"/>
      <c r="K335" s="61" t="str">
        <f t="shared" si="5"/>
        <v/>
      </c>
    </row>
    <row r="336" spans="1:11" ht="15.75">
      <c r="A336" s="21"/>
      <c r="B336" s="16"/>
      <c r="C336" s="19"/>
      <c r="D336" s="2"/>
      <c r="E336" s="6"/>
      <c r="F336" s="60" t="str">
        <f>IF(B336="","",IF(C336="F",INDEX(Barèmes!$A$4:$A$7,MATCH((YEAR($B336)),Barèmes!$B$4:$B$7,-1)),INDEX(Barèmes!$C$4:$C$7,MATCH((YEAR($B336)),Barèmes!$B$4:$B$7,-1))))</f>
        <v/>
      </c>
      <c r="G336" s="20"/>
      <c r="H336" s="18"/>
      <c r="I336" s="7"/>
      <c r="J336" s="17"/>
      <c r="K336" s="61" t="str">
        <f t="shared" si="5"/>
        <v/>
      </c>
    </row>
    <row r="337" spans="1:11" ht="15.75">
      <c r="A337" s="21"/>
      <c r="B337" s="16"/>
      <c r="C337" s="19"/>
      <c r="D337" s="2"/>
      <c r="E337" s="6"/>
      <c r="F337" s="60" t="str">
        <f>IF(B337="","",IF(C337="F",INDEX(Barèmes!$A$4:$A$7,MATCH((YEAR($B337)),Barèmes!$B$4:$B$7,-1)),INDEX(Barèmes!$C$4:$C$7,MATCH((YEAR($B337)),Barèmes!$B$4:$B$7,-1))))</f>
        <v/>
      </c>
      <c r="G337" s="20"/>
      <c r="H337" s="18"/>
      <c r="I337" s="7"/>
      <c r="J337" s="17"/>
      <c r="K337" s="61" t="str">
        <f t="shared" si="5"/>
        <v/>
      </c>
    </row>
    <row r="338" spans="1:11" ht="15.75">
      <c r="A338" s="21"/>
      <c r="B338" s="16"/>
      <c r="C338" s="19"/>
      <c r="D338" s="2"/>
      <c r="E338" s="6"/>
      <c r="F338" s="60" t="str">
        <f>IF(B338="","",IF(C338="F",INDEX(Barèmes!$A$4:$A$7,MATCH((YEAR($B338)),Barèmes!$B$4:$B$7,-1)),INDEX(Barèmes!$C$4:$C$7,MATCH((YEAR($B338)),Barèmes!$B$4:$B$7,-1))))</f>
        <v/>
      </c>
      <c r="G338" s="20"/>
      <c r="H338" s="18"/>
      <c r="I338" s="7"/>
      <c r="J338" s="17"/>
      <c r="K338" s="61" t="str">
        <f t="shared" si="5"/>
        <v/>
      </c>
    </row>
    <row r="339" spans="1:11" ht="15.75">
      <c r="A339" s="21"/>
      <c r="B339" s="16"/>
      <c r="C339" s="19"/>
      <c r="D339" s="2"/>
      <c r="E339" s="6"/>
      <c r="F339" s="60" t="str">
        <f>IF(B339="","",IF(C339="F",INDEX(Barèmes!$A$4:$A$7,MATCH((YEAR($B339)),Barèmes!$B$4:$B$7,-1)),INDEX(Barèmes!$C$4:$C$7,MATCH((YEAR($B339)),Barèmes!$B$4:$B$7,-1))))</f>
        <v/>
      </c>
      <c r="G339" s="20"/>
      <c r="H339" s="18"/>
      <c r="I339" s="7"/>
      <c r="J339" s="17"/>
      <c r="K339" s="61" t="str">
        <f t="shared" si="5"/>
        <v/>
      </c>
    </row>
    <row r="340" spans="1:11" ht="15.75">
      <c r="A340" s="21"/>
      <c r="B340" s="16"/>
      <c r="C340" s="19"/>
      <c r="D340" s="2"/>
      <c r="E340" s="6"/>
      <c r="F340" s="60" t="str">
        <f>IF(B340="","",IF(C340="F",INDEX(Barèmes!$A$4:$A$7,MATCH((YEAR($B340)),Barèmes!$B$4:$B$7,-1)),INDEX(Barèmes!$C$4:$C$7,MATCH((YEAR($B340)),Barèmes!$B$4:$B$7,-1))))</f>
        <v/>
      </c>
      <c r="G340" s="20"/>
      <c r="H340" s="18"/>
      <c r="I340" s="7"/>
      <c r="J340" s="17"/>
      <c r="K340" s="61" t="str">
        <f t="shared" si="5"/>
        <v/>
      </c>
    </row>
    <row r="341" spans="1:11" ht="15.75">
      <c r="A341" s="21"/>
      <c r="B341" s="16"/>
      <c r="C341" s="19"/>
      <c r="D341" s="2"/>
      <c r="E341" s="6"/>
      <c r="F341" s="60" t="str">
        <f>IF(B341="","",IF(C341="F",INDEX(Barèmes!$A$4:$A$7,MATCH((YEAR($B341)),Barèmes!$B$4:$B$7,-1)),INDEX(Barèmes!$C$4:$C$7,MATCH((YEAR($B341)),Barèmes!$B$4:$B$7,-1))))</f>
        <v/>
      </c>
      <c r="G341" s="20"/>
      <c r="H341" s="18"/>
      <c r="I341" s="7"/>
      <c r="J341" s="17"/>
      <c r="K341" s="61" t="str">
        <f t="shared" si="5"/>
        <v/>
      </c>
    </row>
    <row r="342" spans="1:11" ht="15.75">
      <c r="A342" s="21"/>
      <c r="B342" s="16"/>
      <c r="C342" s="19"/>
      <c r="D342" s="2"/>
      <c r="E342" s="6"/>
      <c r="F342" s="60" t="str">
        <f>IF(B342="","",IF(C342="F",INDEX(Barèmes!$A$4:$A$7,MATCH((YEAR($B342)),Barèmes!$B$4:$B$7,-1)),INDEX(Barèmes!$C$4:$C$7,MATCH((YEAR($B342)),Barèmes!$B$4:$B$7,-1))))</f>
        <v/>
      </c>
      <c r="G342" s="20"/>
      <c r="H342" s="18"/>
      <c r="I342" s="7"/>
      <c r="J342" s="17"/>
      <c r="K342" s="61" t="str">
        <f t="shared" si="5"/>
        <v/>
      </c>
    </row>
    <row r="343" spans="1:11" ht="15.75">
      <c r="A343" s="21"/>
      <c r="B343" s="16"/>
      <c r="C343" s="19"/>
      <c r="D343" s="2"/>
      <c r="E343" s="6"/>
      <c r="F343" s="60" t="str">
        <f>IF(B343="","",IF(C343="F",INDEX(Barèmes!$A$4:$A$7,MATCH((YEAR($B343)),Barèmes!$B$4:$B$7,-1)),INDEX(Barèmes!$C$4:$C$7,MATCH((YEAR($B343)),Barèmes!$B$4:$B$7,-1))))</f>
        <v/>
      </c>
      <c r="G343" s="20"/>
      <c r="H343" s="18"/>
      <c r="I343" s="7"/>
      <c r="J343" s="17"/>
      <c r="K343" s="61" t="str">
        <f t="shared" si="5"/>
        <v/>
      </c>
    </row>
    <row r="344" spans="1:11" ht="15.75">
      <c r="A344" s="21"/>
      <c r="B344" s="16"/>
      <c r="C344" s="19"/>
      <c r="D344" s="2"/>
      <c r="E344" s="6"/>
      <c r="F344" s="60" t="str">
        <f>IF(B344="","",IF(C344="F",INDEX(Barèmes!$A$4:$A$7,MATCH((YEAR($B344)),Barèmes!$B$4:$B$7,-1)),INDEX(Barèmes!$C$4:$C$7,MATCH((YEAR($B344)),Barèmes!$B$4:$B$7,-1))))</f>
        <v/>
      </c>
      <c r="G344" s="20"/>
      <c r="H344" s="18"/>
      <c r="I344" s="7"/>
      <c r="J344" s="17"/>
      <c r="K344" s="61" t="str">
        <f t="shared" si="5"/>
        <v/>
      </c>
    </row>
    <row r="345" spans="1:11" ht="15.75">
      <c r="A345" s="21"/>
      <c r="B345" s="16"/>
      <c r="C345" s="19"/>
      <c r="D345" s="2"/>
      <c r="E345" s="6"/>
      <c r="F345" s="60" t="str">
        <f>IF(B345="","",IF(C345="F",INDEX(Barèmes!$A$4:$A$7,MATCH((YEAR($B345)),Barèmes!$B$4:$B$7,-1)),INDEX(Barèmes!$C$4:$C$7,MATCH((YEAR($B345)),Barèmes!$B$4:$B$7,-1))))</f>
        <v/>
      </c>
      <c r="G345" s="20"/>
      <c r="H345" s="18"/>
      <c r="I345" s="7"/>
      <c r="J345" s="17"/>
      <c r="K345" s="61" t="str">
        <f t="shared" si="5"/>
        <v/>
      </c>
    </row>
    <row r="346" spans="1:11" ht="15.75">
      <c r="A346" s="21"/>
      <c r="B346" s="16"/>
      <c r="C346" s="19"/>
      <c r="D346" s="2"/>
      <c r="E346" s="6"/>
      <c r="F346" s="60" t="str">
        <f>IF(B346="","",IF(C346="F",INDEX(Barèmes!$A$4:$A$7,MATCH((YEAR($B346)),Barèmes!$B$4:$B$7,-1)),INDEX(Barèmes!$C$4:$C$7,MATCH((YEAR($B346)),Barèmes!$B$4:$B$7,-1))))</f>
        <v/>
      </c>
      <c r="G346" s="20"/>
      <c r="H346" s="18"/>
      <c r="I346" s="7"/>
      <c r="J346" s="17"/>
      <c r="K346" s="61" t="str">
        <f t="shared" si="5"/>
        <v/>
      </c>
    </row>
    <row r="347" spans="1:11" ht="15.75">
      <c r="A347" s="21"/>
      <c r="B347" s="16"/>
      <c r="C347" s="19"/>
      <c r="D347" s="2"/>
      <c r="E347" s="6"/>
      <c r="F347" s="60" t="str">
        <f>IF(B347="","",IF(C347="F",INDEX(Barèmes!$A$4:$A$7,MATCH((YEAR($B347)),Barèmes!$B$4:$B$7,-1)),INDEX(Barèmes!$C$4:$C$7,MATCH((YEAR($B347)),Barèmes!$B$4:$B$7,-1))))</f>
        <v/>
      </c>
      <c r="G347" s="20"/>
      <c r="H347" s="18"/>
      <c r="I347" s="7"/>
      <c r="J347" s="17"/>
      <c r="K347" s="61" t="str">
        <f t="shared" si="5"/>
        <v/>
      </c>
    </row>
    <row r="348" spans="1:11" ht="15.75">
      <c r="A348" s="21"/>
      <c r="B348" s="16"/>
      <c r="C348" s="19"/>
      <c r="D348" s="2"/>
      <c r="E348" s="6"/>
      <c r="F348" s="60" t="str">
        <f>IF(B348="","",IF(C348="F",INDEX(Barèmes!$A$4:$A$7,MATCH((YEAR($B348)),Barèmes!$B$4:$B$7,-1)),INDEX(Barèmes!$C$4:$C$7,MATCH((YEAR($B348)),Barèmes!$B$4:$B$7,-1))))</f>
        <v/>
      </c>
      <c r="G348" s="20"/>
      <c r="H348" s="18"/>
      <c r="I348" s="7"/>
      <c r="J348" s="17"/>
      <c r="K348" s="61" t="str">
        <f t="shared" si="5"/>
        <v/>
      </c>
    </row>
    <row r="349" spans="1:11" ht="15.75">
      <c r="A349" s="21"/>
      <c r="B349" s="16"/>
      <c r="C349" s="19"/>
      <c r="D349" s="2"/>
      <c r="E349" s="6"/>
      <c r="F349" s="60" t="str">
        <f>IF(B349="","",IF(C349="F",INDEX(Barèmes!$A$4:$A$7,MATCH((YEAR($B349)),Barèmes!$B$4:$B$7,-1)),INDEX(Barèmes!$C$4:$C$7,MATCH((YEAR($B349)),Barèmes!$B$4:$B$7,-1))))</f>
        <v/>
      </c>
      <c r="G349" s="20"/>
      <c r="H349" s="18"/>
      <c r="I349" s="7"/>
      <c r="J349" s="17"/>
      <c r="K349" s="61" t="str">
        <f t="shared" si="5"/>
        <v/>
      </c>
    </row>
    <row r="350" spans="1:11" ht="15.75">
      <c r="A350" s="21"/>
      <c r="B350" s="16"/>
      <c r="C350" s="19"/>
      <c r="D350" s="2"/>
      <c r="E350" s="6"/>
      <c r="F350" s="60" t="str">
        <f>IF(B350="","",IF(C350="F",INDEX(Barèmes!$A$4:$A$7,MATCH((YEAR($B350)),Barèmes!$B$4:$B$7,-1)),INDEX(Barèmes!$C$4:$C$7,MATCH((YEAR($B350)),Barèmes!$B$4:$B$7,-1))))</f>
        <v/>
      </c>
      <c r="G350" s="20"/>
      <c r="H350" s="18"/>
      <c r="I350" s="7"/>
      <c r="J350" s="17"/>
      <c r="K350" s="61" t="str">
        <f t="shared" si="5"/>
        <v/>
      </c>
    </row>
    <row r="351" spans="1:11" ht="15.75">
      <c r="A351" s="21"/>
      <c r="B351" s="16"/>
      <c r="C351" s="19"/>
      <c r="D351" s="2"/>
      <c r="E351" s="6"/>
      <c r="F351" s="60" t="str">
        <f>IF(B351="","",IF(C351="F",INDEX(Barèmes!$A$4:$A$7,MATCH((YEAR($B351)),Barèmes!$B$4:$B$7,-1)),INDEX(Barèmes!$C$4:$C$7,MATCH((YEAR($B351)),Barèmes!$B$4:$B$7,-1))))</f>
        <v/>
      </c>
      <c r="G351" s="20"/>
      <c r="H351" s="18"/>
      <c r="I351" s="7"/>
      <c r="J351" s="17"/>
      <c r="K351" s="61" t="str">
        <f t="shared" si="5"/>
        <v/>
      </c>
    </row>
    <row r="352" spans="1:11" ht="15.75">
      <c r="A352" s="21"/>
      <c r="B352" s="16"/>
      <c r="C352" s="19"/>
      <c r="D352" s="2"/>
      <c r="E352" s="6"/>
      <c r="F352" s="60" t="str">
        <f>IF(B352="","",IF(C352="F",INDEX(Barèmes!$A$4:$A$7,MATCH((YEAR($B352)),Barèmes!$B$4:$B$7,-1)),INDEX(Barèmes!$C$4:$C$7,MATCH((YEAR($B352)),Barèmes!$B$4:$B$7,-1))))</f>
        <v/>
      </c>
      <c r="G352" s="20"/>
      <c r="H352" s="18"/>
      <c r="I352" s="7"/>
      <c r="J352" s="17"/>
      <c r="K352" s="61" t="str">
        <f t="shared" si="5"/>
        <v/>
      </c>
    </row>
    <row r="353" spans="1:11" ht="15.75">
      <c r="A353" s="21"/>
      <c r="B353" s="16"/>
      <c r="C353" s="19"/>
      <c r="D353" s="2"/>
      <c r="E353" s="6"/>
      <c r="F353" s="60" t="str">
        <f>IF(B353="","",IF(C353="F",INDEX(Barèmes!$A$4:$A$7,MATCH((YEAR($B353)),Barèmes!$B$4:$B$7,-1)),INDEX(Barèmes!$C$4:$C$7,MATCH((YEAR($B353)),Barèmes!$B$4:$B$7,-1))))</f>
        <v/>
      </c>
      <c r="G353" s="20"/>
      <c r="H353" s="18"/>
      <c r="I353" s="7"/>
      <c r="J353" s="17"/>
      <c r="K353" s="61" t="str">
        <f t="shared" si="5"/>
        <v/>
      </c>
    </row>
    <row r="354" spans="1:11" ht="15.75">
      <c r="A354" s="21"/>
      <c r="B354" s="16"/>
      <c r="C354" s="19"/>
      <c r="D354" s="2"/>
      <c r="E354" s="6"/>
      <c r="F354" s="60" t="str">
        <f>IF(B354="","",IF(C354="F",INDEX(Barèmes!$A$4:$A$7,MATCH((YEAR($B354)),Barèmes!$B$4:$B$7,-1)),INDEX(Barèmes!$C$4:$C$7,MATCH((YEAR($B354)),Barèmes!$B$4:$B$7,-1))))</f>
        <v/>
      </c>
      <c r="G354" s="20"/>
      <c r="H354" s="18"/>
      <c r="I354" s="7"/>
      <c r="J354" s="17"/>
      <c r="K354" s="61" t="str">
        <f t="shared" si="5"/>
        <v/>
      </c>
    </row>
    <row r="355" spans="1:11" ht="15.75">
      <c r="A355" s="21"/>
      <c r="B355" s="16"/>
      <c r="C355" s="19"/>
      <c r="D355" s="2"/>
      <c r="E355" s="6"/>
      <c r="F355" s="60" t="str">
        <f>IF(B355="","",IF(C355="F",INDEX(Barèmes!$A$4:$A$7,MATCH((YEAR($B355)),Barèmes!$B$4:$B$7,-1)),INDEX(Barèmes!$C$4:$C$7,MATCH((YEAR($B355)),Barèmes!$B$4:$B$7,-1))))</f>
        <v/>
      </c>
      <c r="G355" s="20"/>
      <c r="H355" s="18"/>
      <c r="I355" s="7"/>
      <c r="J355" s="17"/>
      <c r="K355" s="61" t="str">
        <f t="shared" si="5"/>
        <v/>
      </c>
    </row>
    <row r="356" spans="1:11" ht="15.75">
      <c r="A356" s="21"/>
      <c r="B356" s="16"/>
      <c r="C356" s="19"/>
      <c r="D356" s="2"/>
      <c r="E356" s="6"/>
      <c r="F356" s="60" t="str">
        <f>IF(B356="","",IF(C356="F",INDEX(Barèmes!$A$4:$A$7,MATCH((YEAR($B356)),Barèmes!$B$4:$B$7,-1)),INDEX(Barèmes!$C$4:$C$7,MATCH((YEAR($B356)),Barèmes!$B$4:$B$7,-1))))</f>
        <v/>
      </c>
      <c r="G356" s="20"/>
      <c r="H356" s="18"/>
      <c r="I356" s="7"/>
      <c r="J356" s="17"/>
      <c r="K356" s="61" t="str">
        <f t="shared" si="5"/>
        <v/>
      </c>
    </row>
    <row r="357" spans="1:11" ht="15.75">
      <c r="A357" s="21"/>
      <c r="B357" s="16"/>
      <c r="C357" s="19"/>
      <c r="D357" s="2"/>
      <c r="E357" s="6"/>
      <c r="F357" s="60" t="str">
        <f>IF(B357="","",IF(C357="F",INDEX(Barèmes!$A$4:$A$7,MATCH((YEAR($B357)),Barèmes!$B$4:$B$7,-1)),INDEX(Barèmes!$C$4:$C$7,MATCH((YEAR($B357)),Barèmes!$B$4:$B$7,-1))))</f>
        <v/>
      </c>
      <c r="G357" s="20"/>
      <c r="H357" s="18"/>
      <c r="I357" s="7"/>
      <c r="J357" s="17"/>
      <c r="K357" s="61" t="str">
        <f t="shared" si="5"/>
        <v/>
      </c>
    </row>
    <row r="358" spans="1:11" ht="15.75">
      <c r="A358" s="21"/>
      <c r="B358" s="16"/>
      <c r="C358" s="19"/>
      <c r="D358" s="2"/>
      <c r="E358" s="6"/>
      <c r="F358" s="60" t="str">
        <f>IF(B358="","",IF(C358="F",INDEX(Barèmes!$A$4:$A$7,MATCH((YEAR($B358)),Barèmes!$B$4:$B$7,-1)),INDEX(Barèmes!$C$4:$C$7,MATCH((YEAR($B358)),Barèmes!$B$4:$B$7,-1))))</f>
        <v/>
      </c>
      <c r="G358" s="20"/>
      <c r="H358" s="18"/>
      <c r="I358" s="7"/>
      <c r="J358" s="17"/>
      <c r="K358" s="61" t="str">
        <f t="shared" si="5"/>
        <v/>
      </c>
    </row>
    <row r="359" spans="1:11" ht="15.75">
      <c r="A359" s="21"/>
      <c r="B359" s="16"/>
      <c r="C359" s="19"/>
      <c r="D359" s="2"/>
      <c r="E359" s="6"/>
      <c r="F359" s="60" t="str">
        <f>IF(B359="","",IF(C359="F",INDEX(Barèmes!$A$4:$A$7,MATCH((YEAR($B359)),Barèmes!$B$4:$B$7,-1)),INDEX(Barèmes!$C$4:$C$7,MATCH((YEAR($B359)),Barèmes!$B$4:$B$7,-1))))</f>
        <v/>
      </c>
      <c r="G359" s="20"/>
      <c r="H359" s="18"/>
      <c r="I359" s="7"/>
      <c r="J359" s="17"/>
      <c r="K359" s="61" t="str">
        <f t="shared" si="5"/>
        <v/>
      </c>
    </row>
    <row r="360" spans="1:11" ht="15.75">
      <c r="A360" s="21"/>
      <c r="B360" s="16"/>
      <c r="C360" s="19"/>
      <c r="D360" s="2"/>
      <c r="E360" s="6"/>
      <c r="F360" s="60" t="str">
        <f>IF(B360="","",IF(C360="F",INDEX(Barèmes!$A$4:$A$7,MATCH((YEAR($B360)),Barèmes!$B$4:$B$7,-1)),INDEX(Barèmes!$C$4:$C$7,MATCH((YEAR($B360)),Barèmes!$B$4:$B$7,-1))))</f>
        <v/>
      </c>
      <c r="G360" s="20"/>
      <c r="H360" s="18"/>
      <c r="I360" s="7"/>
      <c r="J360" s="17"/>
      <c r="K360" s="61" t="str">
        <f t="shared" si="5"/>
        <v/>
      </c>
    </row>
    <row r="361" spans="1:11" ht="15.75">
      <c r="A361" s="21"/>
      <c r="B361" s="16"/>
      <c r="C361" s="19"/>
      <c r="D361" s="2"/>
      <c r="E361" s="6"/>
      <c r="F361" s="60" t="str">
        <f>IF(B361="","",IF(C361="F",INDEX(Barèmes!$A$4:$A$7,MATCH((YEAR($B361)),Barèmes!$B$4:$B$7,-1)),INDEX(Barèmes!$C$4:$C$7,MATCH((YEAR($B361)),Barèmes!$B$4:$B$7,-1))))</f>
        <v/>
      </c>
      <c r="G361" s="20"/>
      <c r="H361" s="18"/>
      <c r="I361" s="7"/>
      <c r="J361" s="17"/>
      <c r="K361" s="61" t="str">
        <f t="shared" si="5"/>
        <v/>
      </c>
    </row>
    <row r="362" spans="1:11" ht="15.75">
      <c r="A362" s="21"/>
      <c r="B362" s="16"/>
      <c r="C362" s="19"/>
      <c r="D362" s="2"/>
      <c r="E362" s="6"/>
      <c r="F362" s="60" t="str">
        <f>IF(B362="","",IF(C362="F",INDEX(Barèmes!$A$4:$A$7,MATCH((YEAR($B362)),Barèmes!$B$4:$B$7,-1)),INDEX(Barèmes!$C$4:$C$7,MATCH((YEAR($B362)),Barèmes!$B$4:$B$7,-1))))</f>
        <v/>
      </c>
      <c r="G362" s="20"/>
      <c r="H362" s="18"/>
      <c r="I362" s="7"/>
      <c r="J362" s="17"/>
      <c r="K362" s="61" t="str">
        <f t="shared" si="5"/>
        <v/>
      </c>
    </row>
    <row r="363" spans="1:11" ht="15.75">
      <c r="A363" s="21"/>
      <c r="B363" s="16"/>
      <c r="C363" s="19"/>
      <c r="D363" s="2"/>
      <c r="E363" s="6"/>
      <c r="F363" s="60" t="str">
        <f>IF(B363="","",IF(C363="F",INDEX(Barèmes!$A$4:$A$7,MATCH((YEAR($B363)),Barèmes!$B$4:$B$7,-1)),INDEX(Barèmes!$C$4:$C$7,MATCH((YEAR($B363)),Barèmes!$B$4:$B$7,-1))))</f>
        <v/>
      </c>
      <c r="G363" s="20"/>
      <c r="H363" s="18"/>
      <c r="I363" s="7"/>
      <c r="J363" s="17"/>
      <c r="K363" s="61" t="str">
        <f t="shared" si="5"/>
        <v/>
      </c>
    </row>
    <row r="364" spans="1:11" ht="15.75">
      <c r="A364" s="21"/>
      <c r="B364" s="16"/>
      <c r="C364" s="19"/>
      <c r="D364" s="2"/>
      <c r="E364" s="6"/>
      <c r="F364" s="60" t="str">
        <f>IF(B364="","",IF(C364="F",INDEX(Barèmes!$A$4:$A$7,MATCH((YEAR($B364)),Barèmes!$B$4:$B$7,-1)),INDEX(Barèmes!$C$4:$C$7,MATCH((YEAR($B364)),Barèmes!$B$4:$B$7,-1))))</f>
        <v/>
      </c>
      <c r="G364" s="20"/>
      <c r="H364" s="18"/>
      <c r="I364" s="7"/>
      <c r="J364" s="17"/>
      <c r="K364" s="61" t="str">
        <f t="shared" si="5"/>
        <v/>
      </c>
    </row>
    <row r="365" spans="1:11" ht="15.75">
      <c r="A365" s="21"/>
      <c r="B365" s="16"/>
      <c r="C365" s="19"/>
      <c r="D365" s="2"/>
      <c r="E365" s="6"/>
      <c r="F365" s="60" t="str">
        <f>IF(B365="","",IF(C365="F",INDEX(Barèmes!$A$4:$A$7,MATCH((YEAR($B365)),Barèmes!$B$4:$B$7,-1)),INDEX(Barèmes!$C$4:$C$7,MATCH((YEAR($B365)),Barèmes!$B$4:$B$7,-1))))</f>
        <v/>
      </c>
      <c r="G365" s="20"/>
      <c r="H365" s="18"/>
      <c r="I365" s="7"/>
      <c r="J365" s="17"/>
      <c r="K365" s="61" t="str">
        <f t="shared" si="5"/>
        <v/>
      </c>
    </row>
    <row r="366" spans="1:11" ht="15.75">
      <c r="A366" s="21"/>
      <c r="B366" s="16"/>
      <c r="C366" s="19"/>
      <c r="D366" s="2"/>
      <c r="E366" s="6"/>
      <c r="F366" s="60" t="str">
        <f>IF(B366="","",IF(C366="F",INDEX(Barèmes!$A$4:$A$7,MATCH((YEAR($B366)),Barèmes!$B$4:$B$7,-1)),INDEX(Barèmes!$C$4:$C$7,MATCH((YEAR($B366)),Barèmes!$B$4:$B$7,-1))))</f>
        <v/>
      </c>
      <c r="G366" s="20"/>
      <c r="H366" s="18"/>
      <c r="I366" s="7"/>
      <c r="J366" s="17"/>
      <c r="K366" s="61" t="str">
        <f t="shared" si="5"/>
        <v/>
      </c>
    </row>
    <row r="367" spans="1:11" ht="15.75">
      <c r="A367" s="21"/>
      <c r="B367" s="16"/>
      <c r="C367" s="19"/>
      <c r="D367" s="2"/>
      <c r="E367" s="6"/>
      <c r="F367" s="60" t="str">
        <f>IF(B367="","",IF(C367="F",INDEX(Barèmes!$A$4:$A$7,MATCH((YEAR($B367)),Barèmes!$B$4:$B$7,-1)),INDEX(Barèmes!$C$4:$C$7,MATCH((YEAR($B367)),Barèmes!$B$4:$B$7,-1))))</f>
        <v/>
      </c>
      <c r="G367" s="20"/>
      <c r="H367" s="18"/>
      <c r="I367" s="7"/>
      <c r="J367" s="17"/>
      <c r="K367" s="61" t="str">
        <f t="shared" si="5"/>
        <v/>
      </c>
    </row>
    <row r="368" spans="1:11" ht="15.75">
      <c r="A368" s="21"/>
      <c r="B368" s="16"/>
      <c r="C368" s="19"/>
      <c r="D368" s="2"/>
      <c r="E368" s="6"/>
      <c r="F368" s="60" t="str">
        <f>IF(B368="","",IF(C368="F",INDEX(Barèmes!$A$4:$A$7,MATCH((YEAR($B368)),Barèmes!$B$4:$B$7,-1)),INDEX(Barèmes!$C$4:$C$7,MATCH((YEAR($B368)),Barèmes!$B$4:$B$7,-1))))</f>
        <v/>
      </c>
      <c r="G368" s="20"/>
      <c r="H368" s="18"/>
      <c r="I368" s="7"/>
      <c r="J368" s="17"/>
      <c r="K368" s="61" t="str">
        <f t="shared" si="5"/>
        <v/>
      </c>
    </row>
    <row r="369" spans="1:11" ht="15.75">
      <c r="A369" s="21"/>
      <c r="B369" s="16"/>
      <c r="C369" s="19"/>
      <c r="D369" s="2"/>
      <c r="E369" s="6"/>
      <c r="F369" s="60" t="str">
        <f>IF(B369="","",IF(C369="F",INDEX(Barèmes!$A$4:$A$7,MATCH((YEAR($B369)),Barèmes!$B$4:$B$7,-1)),INDEX(Barèmes!$C$4:$C$7,MATCH((YEAR($B369)),Barèmes!$B$4:$B$7,-1))))</f>
        <v/>
      </c>
      <c r="G369" s="20"/>
      <c r="H369" s="18"/>
      <c r="I369" s="7"/>
      <c r="J369" s="17"/>
      <c r="K369" s="61" t="str">
        <f t="shared" si="5"/>
        <v/>
      </c>
    </row>
    <row r="370" spans="1:11" ht="15.75">
      <c r="A370" s="21"/>
      <c r="B370" s="16"/>
      <c r="C370" s="19"/>
      <c r="D370" s="2"/>
      <c r="E370" s="6"/>
      <c r="F370" s="60" t="str">
        <f>IF(B370="","",IF(C370="F",INDEX(Barèmes!$A$4:$A$7,MATCH((YEAR($B370)),Barèmes!$B$4:$B$7,-1)),INDEX(Barèmes!$C$4:$C$7,MATCH((YEAR($B370)),Barèmes!$B$4:$B$7,-1))))</f>
        <v/>
      </c>
      <c r="G370" s="20"/>
      <c r="H370" s="18"/>
      <c r="I370" s="7"/>
      <c r="J370" s="17"/>
      <c r="K370" s="61" t="str">
        <f t="shared" si="5"/>
        <v/>
      </c>
    </row>
    <row r="371" spans="1:11" ht="15.75">
      <c r="A371" s="21"/>
      <c r="B371" s="16"/>
      <c r="C371" s="19"/>
      <c r="D371" s="2"/>
      <c r="E371" s="6"/>
      <c r="F371" s="60" t="str">
        <f>IF(B371="","",IF(C371="F",INDEX(Barèmes!$A$4:$A$7,MATCH((YEAR($B371)),Barèmes!$B$4:$B$7,-1)),INDEX(Barèmes!$C$4:$C$7,MATCH((YEAR($B371)),Barèmes!$B$4:$B$7,-1))))</f>
        <v/>
      </c>
      <c r="G371" s="20"/>
      <c r="H371" s="18"/>
      <c r="I371" s="7"/>
      <c r="J371" s="17"/>
      <c r="K371" s="61" t="str">
        <f t="shared" si="5"/>
        <v/>
      </c>
    </row>
    <row r="372" spans="1:11" ht="15.75">
      <c r="A372" s="21"/>
      <c r="B372" s="16"/>
      <c r="C372" s="19"/>
      <c r="D372" s="2"/>
      <c r="E372" s="6"/>
      <c r="F372" s="60" t="str">
        <f>IF(B372="","",IF(C372="F",INDEX(Barèmes!$A$4:$A$7,MATCH((YEAR($B372)),Barèmes!$B$4:$B$7,-1)),INDEX(Barèmes!$C$4:$C$7,MATCH((YEAR($B372)),Barèmes!$B$4:$B$7,-1))))</f>
        <v/>
      </c>
      <c r="G372" s="20"/>
      <c r="H372" s="18"/>
      <c r="I372" s="7"/>
      <c r="J372" s="17"/>
      <c r="K372" s="61" t="str">
        <f t="shared" si="5"/>
        <v/>
      </c>
    </row>
    <row r="373" spans="1:11" ht="15.75">
      <c r="A373" s="21"/>
      <c r="B373" s="16"/>
      <c r="C373" s="19"/>
      <c r="D373" s="2"/>
      <c r="E373" s="6"/>
      <c r="F373" s="60" t="str">
        <f>IF(B373="","",IF(C373="F",INDEX(Barèmes!$A$4:$A$7,MATCH((YEAR($B373)),Barèmes!$B$4:$B$7,-1)),INDEX(Barèmes!$C$4:$C$7,MATCH((YEAR($B373)),Barèmes!$B$4:$B$7,-1))))</f>
        <v/>
      </c>
      <c r="G373" s="20"/>
      <c r="H373" s="18"/>
      <c r="I373" s="7"/>
      <c r="J373" s="17"/>
      <c r="K373" s="61" t="str">
        <f t="shared" si="5"/>
        <v/>
      </c>
    </row>
    <row r="374" spans="1:11" ht="15.75">
      <c r="A374" s="21"/>
      <c r="B374" s="16"/>
      <c r="C374" s="19"/>
      <c r="D374" s="2"/>
      <c r="E374" s="6"/>
      <c r="F374" s="60" t="str">
        <f>IF(B374="","",IF(C374="F",INDEX(Barèmes!$A$4:$A$7,MATCH((YEAR($B374)),Barèmes!$B$4:$B$7,-1)),INDEX(Barèmes!$C$4:$C$7,MATCH((YEAR($B374)),Barèmes!$B$4:$B$7,-1))))</f>
        <v/>
      </c>
      <c r="G374" s="20"/>
      <c r="H374" s="18"/>
      <c r="I374" s="7"/>
      <c r="J374" s="17"/>
      <c r="K374" s="61" t="str">
        <f t="shared" si="5"/>
        <v/>
      </c>
    </row>
    <row r="375" spans="1:11" ht="15.75">
      <c r="A375" s="21"/>
      <c r="B375" s="16"/>
      <c r="C375" s="19"/>
      <c r="D375" s="2"/>
      <c r="E375" s="6"/>
      <c r="F375" s="60" t="str">
        <f>IF(B375="","",IF(C375="F",INDEX(Barèmes!$A$4:$A$7,MATCH((YEAR($B375)),Barèmes!$B$4:$B$7,-1)),INDEX(Barèmes!$C$4:$C$7,MATCH((YEAR($B375)),Barèmes!$B$4:$B$7,-1))))</f>
        <v/>
      </c>
      <c r="G375" s="20"/>
      <c r="H375" s="18"/>
      <c r="I375" s="7"/>
      <c r="J375" s="17"/>
      <c r="K375" s="61" t="str">
        <f t="shared" si="5"/>
        <v/>
      </c>
    </row>
    <row r="376" spans="1:11" ht="15.75">
      <c r="A376" s="21"/>
      <c r="B376" s="16"/>
      <c r="C376" s="19"/>
      <c r="D376" s="2"/>
      <c r="E376" s="6"/>
      <c r="F376" s="60" t="str">
        <f>IF(B376="","",IF(C376="F",INDEX(Barèmes!$A$4:$A$7,MATCH((YEAR($B376)),Barèmes!$B$4:$B$7,-1)),INDEX(Barèmes!$C$4:$C$7,MATCH((YEAR($B376)),Barèmes!$B$4:$B$7,-1))))</f>
        <v/>
      </c>
      <c r="G376" s="20"/>
      <c r="H376" s="18"/>
      <c r="I376" s="7"/>
      <c r="J376" s="17"/>
      <c r="K376" s="61" t="str">
        <f t="shared" si="5"/>
        <v/>
      </c>
    </row>
    <row r="377" spans="1:11" ht="15.75">
      <c r="A377" s="21"/>
      <c r="B377" s="16"/>
      <c r="C377" s="19"/>
      <c r="D377" s="2"/>
      <c r="E377" s="6"/>
      <c r="F377" s="60" t="str">
        <f>IF(B377="","",IF(C377="F",INDEX(Barèmes!$A$4:$A$7,MATCH((YEAR($B377)),Barèmes!$B$4:$B$7,-1)),INDEX(Barèmes!$C$4:$C$7,MATCH((YEAR($B377)),Barèmes!$B$4:$B$7,-1))))</f>
        <v/>
      </c>
      <c r="G377" s="20"/>
      <c r="H377" s="18"/>
      <c r="I377" s="7"/>
      <c r="J377" s="17"/>
      <c r="K377" s="61" t="str">
        <f t="shared" si="5"/>
        <v/>
      </c>
    </row>
    <row r="378" spans="1:11" ht="15.75">
      <c r="A378" s="21"/>
      <c r="B378" s="16"/>
      <c r="C378" s="19"/>
      <c r="D378" s="2"/>
      <c r="E378" s="6"/>
      <c r="F378" s="60" t="str">
        <f>IF(B378="","",IF(C378="F",INDEX(Barèmes!$A$4:$A$7,MATCH((YEAR($B378)),Barèmes!$B$4:$B$7,-1)),INDEX(Barèmes!$C$4:$C$7,MATCH((YEAR($B378)),Barèmes!$B$4:$B$7,-1))))</f>
        <v/>
      </c>
      <c r="G378" s="20"/>
      <c r="H378" s="18"/>
      <c r="I378" s="7"/>
      <c r="J378" s="17"/>
      <c r="K378" s="61" t="str">
        <f t="shared" si="5"/>
        <v/>
      </c>
    </row>
    <row r="379" spans="1:11" ht="15.75">
      <c r="A379" s="21"/>
      <c r="B379" s="16"/>
      <c r="C379" s="19"/>
      <c r="D379" s="2"/>
      <c r="E379" s="6"/>
      <c r="F379" s="60" t="str">
        <f>IF(B379="","",IF(C379="F",INDEX(Barèmes!$A$4:$A$7,MATCH((YEAR($B379)),Barèmes!$B$4:$B$7,-1)),INDEX(Barèmes!$C$4:$C$7,MATCH((YEAR($B379)),Barèmes!$B$4:$B$7,-1))))</f>
        <v/>
      </c>
      <c r="G379" s="20"/>
      <c r="H379" s="18"/>
      <c r="I379" s="7"/>
      <c r="J379" s="17"/>
      <c r="K379" s="61" t="str">
        <f t="shared" si="5"/>
        <v/>
      </c>
    </row>
    <row r="380" spans="1:11" ht="15.75">
      <c r="A380" s="21"/>
      <c r="B380" s="16"/>
      <c r="C380" s="19"/>
      <c r="D380" s="2"/>
      <c r="E380" s="6"/>
      <c r="F380" s="60" t="str">
        <f>IF(B380="","",IF(C380="F",INDEX(Barèmes!$A$4:$A$7,MATCH((YEAR($B380)),Barèmes!$B$4:$B$7,-1)),INDEX(Barèmes!$C$4:$C$7,MATCH((YEAR($B380)),Barèmes!$B$4:$B$7,-1))))</f>
        <v/>
      </c>
      <c r="G380" s="20"/>
      <c r="H380" s="18"/>
      <c r="I380" s="7"/>
      <c r="J380" s="17"/>
      <c r="K380" s="61" t="str">
        <f t="shared" si="5"/>
        <v/>
      </c>
    </row>
    <row r="381" spans="1:11" ht="15.75">
      <c r="A381" s="21"/>
      <c r="B381" s="16"/>
      <c r="C381" s="19"/>
      <c r="D381" s="2"/>
      <c r="E381" s="6"/>
      <c r="F381" s="60" t="str">
        <f>IF(B381="","",IF(C381="F",INDEX(Barèmes!$A$4:$A$7,MATCH((YEAR($B381)),Barèmes!$B$4:$B$7,-1)),INDEX(Barèmes!$C$4:$C$7,MATCH((YEAR($B381)),Barèmes!$B$4:$B$7,-1))))</f>
        <v/>
      </c>
      <c r="G381" s="20"/>
      <c r="H381" s="18"/>
      <c r="I381" s="7"/>
      <c r="J381" s="17"/>
      <c r="K381" s="61" t="str">
        <f t="shared" si="5"/>
        <v/>
      </c>
    </row>
    <row r="382" spans="1:11" ht="15.75">
      <c r="A382" s="21"/>
      <c r="B382" s="16"/>
      <c r="C382" s="19"/>
      <c r="D382" s="2"/>
      <c r="E382" s="6"/>
      <c r="F382" s="60" t="str">
        <f>IF(B382="","",IF(C382="F",INDEX(Barèmes!$A$4:$A$7,MATCH((YEAR($B382)),Barèmes!$B$4:$B$7,-1)),INDEX(Barèmes!$C$4:$C$7,MATCH((YEAR($B382)),Barèmes!$B$4:$B$7,-1))))</f>
        <v/>
      </c>
      <c r="G382" s="20"/>
      <c r="H382" s="18"/>
      <c r="I382" s="7"/>
      <c r="J382" s="17"/>
      <c r="K382" s="61" t="str">
        <f t="shared" si="5"/>
        <v/>
      </c>
    </row>
    <row r="383" spans="1:11" ht="15.75">
      <c r="A383" s="21"/>
      <c r="B383" s="16"/>
      <c r="C383" s="19"/>
      <c r="D383" s="2"/>
      <c r="E383" s="6"/>
      <c r="F383" s="60" t="str">
        <f>IF(B383="","",IF(C383="F",INDEX(Barèmes!$A$4:$A$7,MATCH((YEAR($B383)),Barèmes!$B$4:$B$7,-1)),INDEX(Barèmes!$C$4:$C$7,MATCH((YEAR($B383)),Barèmes!$B$4:$B$7,-1))))</f>
        <v/>
      </c>
      <c r="G383" s="20"/>
      <c r="H383" s="18"/>
      <c r="I383" s="7"/>
      <c r="J383" s="17"/>
      <c r="K383" s="61" t="str">
        <f t="shared" si="5"/>
        <v/>
      </c>
    </row>
    <row r="384" spans="1:11" ht="15.75">
      <c r="A384" s="21"/>
      <c r="B384" s="16"/>
      <c r="C384" s="19"/>
      <c r="D384" s="2"/>
      <c r="E384" s="6"/>
      <c r="F384" s="60" t="str">
        <f>IF(B384="","",IF(C384="F",INDEX(Barèmes!$A$4:$A$7,MATCH((YEAR($B384)),Barèmes!$B$4:$B$7,-1)),INDEX(Barèmes!$C$4:$C$7,MATCH((YEAR($B384)),Barèmes!$B$4:$B$7,-1))))</f>
        <v/>
      </c>
      <c r="G384" s="20"/>
      <c r="H384" s="18"/>
      <c r="I384" s="7"/>
      <c r="J384" s="17"/>
      <c r="K384" s="61" t="str">
        <f t="shared" si="5"/>
        <v/>
      </c>
    </row>
    <row r="385" spans="1:11" ht="15.75">
      <c r="A385" s="21"/>
      <c r="B385" s="16"/>
      <c r="C385" s="19"/>
      <c r="D385" s="2"/>
      <c r="E385" s="6"/>
      <c r="F385" s="60" t="str">
        <f>IF(B385="","",IF(C385="F",INDEX(Barèmes!$A$4:$A$7,MATCH((YEAR($B385)),Barèmes!$B$4:$B$7,-1)),INDEX(Barèmes!$C$4:$C$7,MATCH((YEAR($B385)),Barèmes!$B$4:$B$7,-1))))</f>
        <v/>
      </c>
      <c r="G385" s="20"/>
      <c r="H385" s="18"/>
      <c r="I385" s="7"/>
      <c r="J385" s="17"/>
      <c r="K385" s="61" t="str">
        <f t="shared" si="5"/>
        <v/>
      </c>
    </row>
    <row r="386" spans="1:11" ht="15.75">
      <c r="A386" s="21"/>
      <c r="B386" s="16"/>
      <c r="C386" s="19"/>
      <c r="D386" s="2"/>
      <c r="E386" s="6"/>
      <c r="F386" s="60" t="str">
        <f>IF(B386="","",IF(C386="F",INDEX(Barèmes!$A$4:$A$7,MATCH((YEAR($B386)),Barèmes!$B$4:$B$7,-1)),INDEX(Barèmes!$C$4:$C$7,MATCH((YEAR($B386)),Barèmes!$B$4:$B$7,-1))))</f>
        <v/>
      </c>
      <c r="G386" s="20"/>
      <c r="H386" s="18"/>
      <c r="I386" s="7"/>
      <c r="J386" s="17"/>
      <c r="K386" s="61" t="str">
        <f t="shared" si="5"/>
        <v/>
      </c>
    </row>
    <row r="387" spans="1:11" ht="15.75">
      <c r="A387" s="21"/>
      <c r="B387" s="16"/>
      <c r="C387" s="19"/>
      <c r="D387" s="2"/>
      <c r="E387" s="6"/>
      <c r="F387" s="60" t="str">
        <f>IF(B387="","",IF(C387="F",INDEX(Barèmes!$A$4:$A$7,MATCH((YEAR($B387)),Barèmes!$B$4:$B$7,-1)),INDEX(Barèmes!$C$4:$C$7,MATCH((YEAR($B387)),Barèmes!$B$4:$B$7,-1))))</f>
        <v/>
      </c>
      <c r="G387" s="20"/>
      <c r="H387" s="18"/>
      <c r="I387" s="7"/>
      <c r="J387" s="17"/>
      <c r="K387" s="61" t="str">
        <f t="shared" si="5"/>
        <v/>
      </c>
    </row>
    <row r="388" spans="1:11" ht="15.75">
      <c r="A388" s="21"/>
      <c r="B388" s="16"/>
      <c r="C388" s="19"/>
      <c r="D388" s="2"/>
      <c r="E388" s="6"/>
      <c r="F388" s="60" t="str">
        <f>IF(B388="","",IF(C388="F",INDEX(Barèmes!$A$4:$A$7,MATCH((YEAR($B388)),Barèmes!$B$4:$B$7,-1)),INDEX(Barèmes!$C$4:$C$7,MATCH((YEAR($B388)),Barèmes!$B$4:$B$7,-1))))</f>
        <v/>
      </c>
      <c r="G388" s="20"/>
      <c r="H388" s="18"/>
      <c r="I388" s="7"/>
      <c r="J388" s="17"/>
      <c r="K388" s="61" t="str">
        <f t="shared" ref="K388:K451" si="6">IF(F388="","",IF(AND(I388="oui",OR(G388="esp (15)",G388="chq (15)")),"oui (15)",IF(AND(I388="oui",OR(G388="esp (20)",G388="chq (20)")),"oui (20)",IF(AND(I388="oui",G388="Gratuité"),"Gratuité",IF(AND(I388="oui",OR(G388="esp (8)",G388="chq (8)")),"oui (8)","non")))))</f>
        <v/>
      </c>
    </row>
    <row r="389" spans="1:11" ht="15.75">
      <c r="A389" s="21"/>
      <c r="B389" s="16"/>
      <c r="C389" s="19"/>
      <c r="D389" s="2"/>
      <c r="E389" s="6"/>
      <c r="F389" s="60" t="str">
        <f>IF(B389="","",IF(C389="F",INDEX(Barèmes!$A$4:$A$7,MATCH((YEAR($B389)),Barèmes!$B$4:$B$7,-1)),INDEX(Barèmes!$C$4:$C$7,MATCH((YEAR($B389)),Barèmes!$B$4:$B$7,-1))))</f>
        <v/>
      </c>
      <c r="G389" s="20"/>
      <c r="H389" s="18"/>
      <c r="I389" s="7"/>
      <c r="J389" s="17"/>
      <c r="K389" s="61" t="str">
        <f t="shared" si="6"/>
        <v/>
      </c>
    </row>
    <row r="390" spans="1:11" ht="15.75">
      <c r="A390" s="21"/>
      <c r="B390" s="16"/>
      <c r="C390" s="19"/>
      <c r="D390" s="2"/>
      <c r="E390" s="6"/>
      <c r="F390" s="60" t="str">
        <f>IF(B390="","",IF(C390="F",INDEX(Barèmes!$A$4:$A$7,MATCH((YEAR($B390)),Barèmes!$B$4:$B$7,-1)),INDEX(Barèmes!$C$4:$C$7,MATCH((YEAR($B390)),Barèmes!$B$4:$B$7,-1))))</f>
        <v/>
      </c>
      <c r="G390" s="20"/>
      <c r="H390" s="18"/>
      <c r="I390" s="7"/>
      <c r="J390" s="17"/>
      <c r="K390" s="61" t="str">
        <f t="shared" si="6"/>
        <v/>
      </c>
    </row>
    <row r="391" spans="1:11" ht="15.75">
      <c r="A391" s="21"/>
      <c r="B391" s="16"/>
      <c r="C391" s="19"/>
      <c r="D391" s="2"/>
      <c r="E391" s="6"/>
      <c r="F391" s="60" t="str">
        <f>IF(B391="","",IF(C391="F",INDEX(Barèmes!$A$4:$A$7,MATCH((YEAR($B391)),Barèmes!$B$4:$B$7,-1)),INDEX(Barèmes!$C$4:$C$7,MATCH((YEAR($B391)),Barèmes!$B$4:$B$7,-1))))</f>
        <v/>
      </c>
      <c r="G391" s="20"/>
      <c r="H391" s="18"/>
      <c r="I391" s="7"/>
      <c r="J391" s="17"/>
      <c r="K391" s="61" t="str">
        <f t="shared" si="6"/>
        <v/>
      </c>
    </row>
    <row r="392" spans="1:11" ht="15.75">
      <c r="A392" s="21"/>
      <c r="B392" s="16"/>
      <c r="C392" s="19"/>
      <c r="D392" s="2"/>
      <c r="E392" s="6"/>
      <c r="F392" s="60" t="str">
        <f>IF(B392="","",IF(C392="F",INDEX(Barèmes!$A$4:$A$7,MATCH((YEAR($B392)),Barèmes!$B$4:$B$7,-1)),INDEX(Barèmes!$C$4:$C$7,MATCH((YEAR($B392)),Barèmes!$B$4:$B$7,-1))))</f>
        <v/>
      </c>
      <c r="G392" s="20"/>
      <c r="H392" s="18"/>
      <c r="I392" s="7"/>
      <c r="J392" s="17"/>
      <c r="K392" s="61" t="str">
        <f t="shared" si="6"/>
        <v/>
      </c>
    </row>
    <row r="393" spans="1:11" ht="15.75">
      <c r="A393" s="21"/>
      <c r="B393" s="16"/>
      <c r="C393" s="19"/>
      <c r="D393" s="2"/>
      <c r="E393" s="6"/>
      <c r="F393" s="60" t="str">
        <f>IF(B393="","",IF(C393="F",INDEX(Barèmes!$A$4:$A$7,MATCH((YEAR($B393)),Barèmes!$B$4:$B$7,-1)),INDEX(Barèmes!$C$4:$C$7,MATCH((YEAR($B393)),Barèmes!$B$4:$B$7,-1))))</f>
        <v/>
      </c>
      <c r="G393" s="20"/>
      <c r="H393" s="18"/>
      <c r="I393" s="7"/>
      <c r="J393" s="17"/>
      <c r="K393" s="61" t="str">
        <f t="shared" si="6"/>
        <v/>
      </c>
    </row>
    <row r="394" spans="1:11" ht="15.75">
      <c r="A394" s="21"/>
      <c r="B394" s="16"/>
      <c r="C394" s="19"/>
      <c r="D394" s="2"/>
      <c r="E394" s="6"/>
      <c r="F394" s="60" t="str">
        <f>IF(B394="","",IF(C394="F",INDEX(Barèmes!$A$4:$A$7,MATCH((YEAR($B394)),Barèmes!$B$4:$B$7,-1)),INDEX(Barèmes!$C$4:$C$7,MATCH((YEAR($B394)),Barèmes!$B$4:$B$7,-1))))</f>
        <v/>
      </c>
      <c r="G394" s="20"/>
      <c r="H394" s="18"/>
      <c r="I394" s="7"/>
      <c r="J394" s="17"/>
      <c r="K394" s="61" t="str">
        <f t="shared" si="6"/>
        <v/>
      </c>
    </row>
    <row r="395" spans="1:11" ht="15.75">
      <c r="A395" s="21"/>
      <c r="B395" s="16"/>
      <c r="C395" s="19"/>
      <c r="D395" s="2"/>
      <c r="E395" s="6"/>
      <c r="F395" s="60" t="str">
        <f>IF(B395="","",IF(C395="F",INDEX(Barèmes!$A$4:$A$7,MATCH((YEAR($B395)),Barèmes!$B$4:$B$7,-1)),INDEX(Barèmes!$C$4:$C$7,MATCH((YEAR($B395)),Barèmes!$B$4:$B$7,-1))))</f>
        <v/>
      </c>
      <c r="G395" s="20"/>
      <c r="H395" s="18"/>
      <c r="I395" s="7"/>
      <c r="J395" s="17"/>
      <c r="K395" s="61" t="str">
        <f t="shared" si="6"/>
        <v/>
      </c>
    </row>
    <row r="396" spans="1:11" ht="15.75">
      <c r="A396" s="21"/>
      <c r="B396" s="16"/>
      <c r="C396" s="19"/>
      <c r="D396" s="2"/>
      <c r="E396" s="6"/>
      <c r="F396" s="60" t="str">
        <f>IF(B396="","",IF(C396="F",INDEX(Barèmes!$A$4:$A$7,MATCH((YEAR($B396)),Barèmes!$B$4:$B$7,-1)),INDEX(Barèmes!$C$4:$C$7,MATCH((YEAR($B396)),Barèmes!$B$4:$B$7,-1))))</f>
        <v/>
      </c>
      <c r="G396" s="20"/>
      <c r="H396" s="18"/>
      <c r="I396" s="7"/>
      <c r="J396" s="17"/>
      <c r="K396" s="61" t="str">
        <f t="shared" si="6"/>
        <v/>
      </c>
    </row>
    <row r="397" spans="1:11" ht="15.75">
      <c r="A397" s="21"/>
      <c r="B397" s="16"/>
      <c r="C397" s="19"/>
      <c r="D397" s="2"/>
      <c r="E397" s="6"/>
      <c r="F397" s="60" t="str">
        <f>IF(B397="","",IF(C397="F",INDEX(Barèmes!$A$4:$A$7,MATCH((YEAR($B397)),Barèmes!$B$4:$B$7,-1)),INDEX(Barèmes!$C$4:$C$7,MATCH((YEAR($B397)),Barèmes!$B$4:$B$7,-1))))</f>
        <v/>
      </c>
      <c r="G397" s="20"/>
      <c r="H397" s="18"/>
      <c r="I397" s="7"/>
      <c r="J397" s="17"/>
      <c r="K397" s="61" t="str">
        <f t="shared" si="6"/>
        <v/>
      </c>
    </row>
    <row r="398" spans="1:11" ht="15.75">
      <c r="A398" s="21"/>
      <c r="B398" s="16"/>
      <c r="C398" s="19"/>
      <c r="D398" s="2"/>
      <c r="E398" s="6"/>
      <c r="F398" s="60" t="str">
        <f>IF(B398="","",IF(C398="F",INDEX(Barèmes!$A$4:$A$7,MATCH((YEAR($B398)),Barèmes!$B$4:$B$7,-1)),INDEX(Barèmes!$C$4:$C$7,MATCH((YEAR($B398)),Barèmes!$B$4:$B$7,-1))))</f>
        <v/>
      </c>
      <c r="G398" s="20"/>
      <c r="H398" s="18"/>
      <c r="I398" s="7"/>
      <c r="J398" s="17"/>
      <c r="K398" s="61" t="str">
        <f t="shared" si="6"/>
        <v/>
      </c>
    </row>
    <row r="399" spans="1:11" ht="15.75">
      <c r="A399" s="21"/>
      <c r="B399" s="16"/>
      <c r="C399" s="19"/>
      <c r="D399" s="2"/>
      <c r="E399" s="6"/>
      <c r="F399" s="60" t="str">
        <f>IF(B399="","",IF(C399="F",INDEX(Barèmes!$A$4:$A$7,MATCH((YEAR($B399)),Barèmes!$B$4:$B$7,-1)),INDEX(Barèmes!$C$4:$C$7,MATCH((YEAR($B399)),Barèmes!$B$4:$B$7,-1))))</f>
        <v/>
      </c>
      <c r="G399" s="20"/>
      <c r="H399" s="18"/>
      <c r="I399" s="7"/>
      <c r="J399" s="17"/>
      <c r="K399" s="61" t="str">
        <f t="shared" si="6"/>
        <v/>
      </c>
    </row>
    <row r="400" spans="1:11" ht="15.75">
      <c r="A400" s="21"/>
      <c r="B400" s="16"/>
      <c r="C400" s="19"/>
      <c r="D400" s="2"/>
      <c r="E400" s="6"/>
      <c r="F400" s="60" t="str">
        <f>IF(B400="","",IF(C400="F",INDEX(Barèmes!$A$4:$A$7,MATCH((YEAR($B400)),Barèmes!$B$4:$B$7,-1)),INDEX(Barèmes!$C$4:$C$7,MATCH((YEAR($B400)),Barèmes!$B$4:$B$7,-1))))</f>
        <v/>
      </c>
      <c r="G400" s="20"/>
      <c r="H400" s="18"/>
      <c r="I400" s="7"/>
      <c r="J400" s="17"/>
      <c r="K400" s="61" t="str">
        <f t="shared" si="6"/>
        <v/>
      </c>
    </row>
    <row r="401" spans="1:11" ht="15.75">
      <c r="A401" s="21"/>
      <c r="B401" s="16"/>
      <c r="C401" s="19"/>
      <c r="D401" s="2"/>
      <c r="E401" s="6"/>
      <c r="F401" s="60" t="str">
        <f>IF(B401="","",IF(C401="F",INDEX(Barèmes!$A$4:$A$7,MATCH((YEAR($B401)),Barèmes!$B$4:$B$7,-1)),INDEX(Barèmes!$C$4:$C$7,MATCH((YEAR($B401)),Barèmes!$B$4:$B$7,-1))))</f>
        <v/>
      </c>
      <c r="G401" s="20"/>
      <c r="H401" s="18"/>
      <c r="I401" s="7"/>
      <c r="J401" s="17"/>
      <c r="K401" s="61" t="str">
        <f t="shared" si="6"/>
        <v/>
      </c>
    </row>
    <row r="402" spans="1:11" ht="15.75">
      <c r="A402" s="21"/>
      <c r="B402" s="16"/>
      <c r="C402" s="19"/>
      <c r="D402" s="2"/>
      <c r="E402" s="6"/>
      <c r="F402" s="60" t="str">
        <f>IF(B402="","",IF(C402="F",INDEX(Barèmes!$A$4:$A$7,MATCH((YEAR($B402)),Barèmes!$B$4:$B$7,-1)),INDEX(Barèmes!$C$4:$C$7,MATCH((YEAR($B402)),Barèmes!$B$4:$B$7,-1))))</f>
        <v/>
      </c>
      <c r="G402" s="20"/>
      <c r="H402" s="18"/>
      <c r="I402" s="7"/>
      <c r="J402" s="17"/>
      <c r="K402" s="61" t="str">
        <f t="shared" si="6"/>
        <v/>
      </c>
    </row>
    <row r="403" spans="1:11" ht="15.75">
      <c r="A403" s="21"/>
      <c r="B403" s="16"/>
      <c r="C403" s="19"/>
      <c r="D403" s="2"/>
      <c r="E403" s="6"/>
      <c r="F403" s="60" t="str">
        <f>IF(B403="","",IF(C403="F",INDEX(Barèmes!$A$4:$A$7,MATCH((YEAR($B403)),Barèmes!$B$4:$B$7,-1)),INDEX(Barèmes!$C$4:$C$7,MATCH((YEAR($B403)),Barèmes!$B$4:$B$7,-1))))</f>
        <v/>
      </c>
      <c r="G403" s="20"/>
      <c r="H403" s="18"/>
      <c r="I403" s="7"/>
      <c r="J403" s="17"/>
      <c r="K403" s="61" t="str">
        <f t="shared" si="6"/>
        <v/>
      </c>
    </row>
    <row r="404" spans="1:11" ht="15.75">
      <c r="A404" s="21"/>
      <c r="B404" s="16"/>
      <c r="C404" s="19"/>
      <c r="D404" s="2"/>
      <c r="E404" s="6"/>
      <c r="F404" s="60" t="str">
        <f>IF(B404="","",IF(C404="F",INDEX(Barèmes!$A$4:$A$7,MATCH((YEAR($B404)),Barèmes!$B$4:$B$7,-1)),INDEX(Barèmes!$C$4:$C$7,MATCH((YEAR($B404)),Barèmes!$B$4:$B$7,-1))))</f>
        <v/>
      </c>
      <c r="G404" s="20"/>
      <c r="H404" s="18"/>
      <c r="I404" s="7"/>
      <c r="J404" s="17"/>
      <c r="K404" s="61" t="str">
        <f t="shared" si="6"/>
        <v/>
      </c>
    </row>
    <row r="405" spans="1:11" ht="15.75">
      <c r="A405" s="21"/>
      <c r="B405" s="16"/>
      <c r="C405" s="19"/>
      <c r="D405" s="2"/>
      <c r="E405" s="6"/>
      <c r="F405" s="60" t="str">
        <f>IF(B405="","",IF(C405="F",INDEX(Barèmes!$A$4:$A$7,MATCH((YEAR($B405)),Barèmes!$B$4:$B$7,-1)),INDEX(Barèmes!$C$4:$C$7,MATCH((YEAR($B405)),Barèmes!$B$4:$B$7,-1))))</f>
        <v/>
      </c>
      <c r="G405" s="20"/>
      <c r="H405" s="18"/>
      <c r="I405" s="7"/>
      <c r="J405" s="17"/>
      <c r="K405" s="61" t="str">
        <f t="shared" si="6"/>
        <v/>
      </c>
    </row>
    <row r="406" spans="1:11" ht="15.75">
      <c r="A406" s="21"/>
      <c r="B406" s="16"/>
      <c r="C406" s="19"/>
      <c r="D406" s="2"/>
      <c r="E406" s="6"/>
      <c r="F406" s="60" t="str">
        <f>IF(B406="","",IF(C406="F",INDEX(Barèmes!$A$4:$A$7,MATCH((YEAR($B406)),Barèmes!$B$4:$B$7,-1)),INDEX(Barèmes!$C$4:$C$7,MATCH((YEAR($B406)),Barèmes!$B$4:$B$7,-1))))</f>
        <v/>
      </c>
      <c r="G406" s="20"/>
      <c r="H406" s="18"/>
      <c r="I406" s="7"/>
      <c r="J406" s="17"/>
      <c r="K406" s="61" t="str">
        <f t="shared" si="6"/>
        <v/>
      </c>
    </row>
    <row r="407" spans="1:11" ht="15.75">
      <c r="A407" s="21"/>
      <c r="B407" s="16"/>
      <c r="C407" s="19"/>
      <c r="D407" s="2"/>
      <c r="E407" s="6"/>
      <c r="F407" s="60" t="str">
        <f>IF(B407="","",IF(C407="F",INDEX(Barèmes!$A$4:$A$7,MATCH((YEAR($B407)),Barèmes!$B$4:$B$7,-1)),INDEX(Barèmes!$C$4:$C$7,MATCH((YEAR($B407)),Barèmes!$B$4:$B$7,-1))))</f>
        <v/>
      </c>
      <c r="G407" s="20"/>
      <c r="H407" s="18"/>
      <c r="I407" s="7"/>
      <c r="J407" s="17"/>
      <c r="K407" s="61" t="str">
        <f t="shared" si="6"/>
        <v/>
      </c>
    </row>
    <row r="408" spans="1:11" ht="15.75">
      <c r="A408" s="21"/>
      <c r="B408" s="16"/>
      <c r="C408" s="19"/>
      <c r="D408" s="2"/>
      <c r="E408" s="6"/>
      <c r="F408" s="60" t="str">
        <f>IF(B408="","",IF(C408="F",INDEX(Barèmes!$A$4:$A$7,MATCH((YEAR($B408)),Barèmes!$B$4:$B$7,-1)),INDEX(Barèmes!$C$4:$C$7,MATCH((YEAR($B408)),Barèmes!$B$4:$B$7,-1))))</f>
        <v/>
      </c>
      <c r="G408" s="20"/>
      <c r="H408" s="18"/>
      <c r="I408" s="7"/>
      <c r="J408" s="17"/>
      <c r="K408" s="61" t="str">
        <f t="shared" si="6"/>
        <v/>
      </c>
    </row>
    <row r="409" spans="1:11" ht="15.75">
      <c r="A409" s="21"/>
      <c r="B409" s="16"/>
      <c r="C409" s="19"/>
      <c r="D409" s="2"/>
      <c r="E409" s="6"/>
      <c r="F409" s="60" t="str">
        <f>IF(B409="","",IF(C409="F",INDEX(Barèmes!$A$4:$A$7,MATCH((YEAR($B409)),Barèmes!$B$4:$B$7,-1)),INDEX(Barèmes!$C$4:$C$7,MATCH((YEAR($B409)),Barèmes!$B$4:$B$7,-1))))</f>
        <v/>
      </c>
      <c r="G409" s="20"/>
      <c r="H409" s="18"/>
      <c r="I409" s="7"/>
      <c r="J409" s="17"/>
      <c r="K409" s="61" t="str">
        <f t="shared" si="6"/>
        <v/>
      </c>
    </row>
    <row r="410" spans="1:11" ht="15.75">
      <c r="A410" s="21"/>
      <c r="B410" s="16"/>
      <c r="C410" s="19"/>
      <c r="D410" s="2"/>
      <c r="E410" s="6"/>
      <c r="F410" s="60" t="str">
        <f>IF(B410="","",IF(C410="F",INDEX(Barèmes!$A$4:$A$7,MATCH((YEAR($B410)),Barèmes!$B$4:$B$7,-1)),INDEX(Barèmes!$C$4:$C$7,MATCH((YEAR($B410)),Barèmes!$B$4:$B$7,-1))))</f>
        <v/>
      </c>
      <c r="G410" s="20"/>
      <c r="H410" s="18"/>
      <c r="I410" s="7"/>
      <c r="J410" s="17"/>
      <c r="K410" s="61" t="str">
        <f t="shared" si="6"/>
        <v/>
      </c>
    </row>
    <row r="411" spans="1:11" ht="15.75">
      <c r="A411" s="21"/>
      <c r="B411" s="16"/>
      <c r="C411" s="19"/>
      <c r="D411" s="2"/>
      <c r="E411" s="6"/>
      <c r="F411" s="60" t="str">
        <f>IF(B411="","",IF(C411="F",INDEX(Barèmes!$A$4:$A$7,MATCH((YEAR($B411)),Barèmes!$B$4:$B$7,-1)),INDEX(Barèmes!$C$4:$C$7,MATCH((YEAR($B411)),Barèmes!$B$4:$B$7,-1))))</f>
        <v/>
      </c>
      <c r="G411" s="20"/>
      <c r="H411" s="18"/>
      <c r="I411" s="7"/>
      <c r="J411" s="17"/>
      <c r="K411" s="61" t="str">
        <f t="shared" si="6"/>
        <v/>
      </c>
    </row>
    <row r="412" spans="1:11" ht="15.75">
      <c r="A412" s="21"/>
      <c r="B412" s="16"/>
      <c r="C412" s="19"/>
      <c r="D412" s="2"/>
      <c r="E412" s="6"/>
      <c r="F412" s="60" t="str">
        <f>IF(B412="","",IF(C412="F",INDEX(Barèmes!$A$4:$A$7,MATCH((YEAR($B412)),Barèmes!$B$4:$B$7,-1)),INDEX(Barèmes!$C$4:$C$7,MATCH((YEAR($B412)),Barèmes!$B$4:$B$7,-1))))</f>
        <v/>
      </c>
      <c r="G412" s="20"/>
      <c r="H412" s="18"/>
      <c r="I412" s="7"/>
      <c r="J412" s="17"/>
      <c r="K412" s="61" t="str">
        <f t="shared" si="6"/>
        <v/>
      </c>
    </row>
    <row r="413" spans="1:11" ht="15.75">
      <c r="A413" s="21"/>
      <c r="B413" s="16"/>
      <c r="C413" s="19"/>
      <c r="D413" s="2"/>
      <c r="E413" s="6"/>
      <c r="F413" s="60" t="str">
        <f>IF(B413="","",IF(C413="F",INDEX(Barèmes!$A$4:$A$7,MATCH((YEAR($B413)),Barèmes!$B$4:$B$7,-1)),INDEX(Barèmes!$C$4:$C$7,MATCH((YEAR($B413)),Barèmes!$B$4:$B$7,-1))))</f>
        <v/>
      </c>
      <c r="G413" s="20"/>
      <c r="H413" s="18"/>
      <c r="I413" s="7"/>
      <c r="J413" s="17"/>
      <c r="K413" s="61" t="str">
        <f t="shared" si="6"/>
        <v/>
      </c>
    </row>
    <row r="414" spans="1:11" ht="15.75">
      <c r="A414" s="21"/>
      <c r="B414" s="16"/>
      <c r="C414" s="19"/>
      <c r="D414" s="2"/>
      <c r="E414" s="6"/>
      <c r="F414" s="60" t="str">
        <f>IF(B414="","",IF(C414="F",INDEX(Barèmes!$A$4:$A$7,MATCH((YEAR($B414)),Barèmes!$B$4:$B$7,-1)),INDEX(Barèmes!$C$4:$C$7,MATCH((YEAR($B414)),Barèmes!$B$4:$B$7,-1))))</f>
        <v/>
      </c>
      <c r="G414" s="20"/>
      <c r="H414" s="18"/>
      <c r="I414" s="7"/>
      <c r="J414" s="17"/>
      <c r="K414" s="61" t="str">
        <f t="shared" si="6"/>
        <v/>
      </c>
    </row>
    <row r="415" spans="1:11" ht="15.75">
      <c r="A415" s="21"/>
      <c r="B415" s="16"/>
      <c r="C415" s="19"/>
      <c r="D415" s="2"/>
      <c r="E415" s="6"/>
      <c r="F415" s="60" t="str">
        <f>IF(B415="","",IF(C415="F",INDEX(Barèmes!$A$4:$A$7,MATCH((YEAR($B415)),Barèmes!$B$4:$B$7,-1)),INDEX(Barèmes!$C$4:$C$7,MATCH((YEAR($B415)),Barèmes!$B$4:$B$7,-1))))</f>
        <v/>
      </c>
      <c r="G415" s="20"/>
      <c r="H415" s="18"/>
      <c r="I415" s="7"/>
      <c r="J415" s="17"/>
      <c r="K415" s="61" t="str">
        <f t="shared" si="6"/>
        <v/>
      </c>
    </row>
    <row r="416" spans="1:11" ht="15.75">
      <c r="A416" s="21"/>
      <c r="B416" s="16"/>
      <c r="C416" s="19"/>
      <c r="D416" s="2"/>
      <c r="E416" s="6"/>
      <c r="F416" s="60" t="str">
        <f>IF(B416="","",IF(C416="F",INDEX(Barèmes!$A$4:$A$7,MATCH((YEAR($B416)),Barèmes!$B$4:$B$7,-1)),INDEX(Barèmes!$C$4:$C$7,MATCH((YEAR($B416)),Barèmes!$B$4:$B$7,-1))))</f>
        <v/>
      </c>
      <c r="G416" s="20"/>
      <c r="H416" s="18"/>
      <c r="I416" s="7"/>
      <c r="J416" s="17"/>
      <c r="K416" s="61" t="str">
        <f t="shared" si="6"/>
        <v/>
      </c>
    </row>
    <row r="417" spans="1:11" ht="15.75">
      <c r="A417" s="21"/>
      <c r="B417" s="16"/>
      <c r="C417" s="19"/>
      <c r="D417" s="2"/>
      <c r="E417" s="6"/>
      <c r="F417" s="60" t="str">
        <f>IF(B417="","",IF(C417="F",INDEX(Barèmes!$A$4:$A$7,MATCH((YEAR($B417)),Barèmes!$B$4:$B$7,-1)),INDEX(Barèmes!$C$4:$C$7,MATCH((YEAR($B417)),Barèmes!$B$4:$B$7,-1))))</f>
        <v/>
      </c>
      <c r="G417" s="20"/>
      <c r="H417" s="18"/>
      <c r="I417" s="7"/>
      <c r="J417" s="17"/>
      <c r="K417" s="61" t="str">
        <f t="shared" si="6"/>
        <v/>
      </c>
    </row>
    <row r="418" spans="1:11" ht="15.75">
      <c r="A418" s="21"/>
      <c r="B418" s="16"/>
      <c r="C418" s="19"/>
      <c r="D418" s="2"/>
      <c r="E418" s="6"/>
      <c r="F418" s="60" t="str">
        <f>IF(B418="","",IF(C418="F",INDEX(Barèmes!$A$4:$A$7,MATCH((YEAR($B418)),Barèmes!$B$4:$B$7,-1)),INDEX(Barèmes!$C$4:$C$7,MATCH((YEAR($B418)),Barèmes!$B$4:$B$7,-1))))</f>
        <v/>
      </c>
      <c r="G418" s="20"/>
      <c r="H418" s="18"/>
      <c r="I418" s="7"/>
      <c r="J418" s="17"/>
      <c r="K418" s="61" t="str">
        <f t="shared" si="6"/>
        <v/>
      </c>
    </row>
    <row r="419" spans="1:11" ht="15.75">
      <c r="A419" s="21"/>
      <c r="B419" s="16"/>
      <c r="C419" s="19"/>
      <c r="D419" s="2"/>
      <c r="E419" s="6"/>
      <c r="F419" s="60" t="str">
        <f>IF(B419="","",IF(C419="F",INDEX(Barèmes!$A$4:$A$7,MATCH((YEAR($B419)),Barèmes!$B$4:$B$7,-1)),INDEX(Barèmes!$C$4:$C$7,MATCH((YEAR($B419)),Barèmes!$B$4:$B$7,-1))))</f>
        <v/>
      </c>
      <c r="G419" s="20"/>
      <c r="H419" s="18"/>
      <c r="I419" s="7"/>
      <c r="J419" s="17"/>
      <c r="K419" s="61" t="str">
        <f t="shared" si="6"/>
        <v/>
      </c>
    </row>
    <row r="420" spans="1:11" ht="15.75">
      <c r="A420" s="21"/>
      <c r="B420" s="16"/>
      <c r="C420" s="19"/>
      <c r="D420" s="2"/>
      <c r="E420" s="6"/>
      <c r="F420" s="60" t="str">
        <f>IF(B420="","",IF(C420="F",INDEX(Barèmes!$A$4:$A$7,MATCH((YEAR($B420)),Barèmes!$B$4:$B$7,-1)),INDEX(Barèmes!$C$4:$C$7,MATCH((YEAR($B420)),Barèmes!$B$4:$B$7,-1))))</f>
        <v/>
      </c>
      <c r="G420" s="20"/>
      <c r="H420" s="18"/>
      <c r="I420" s="7"/>
      <c r="J420" s="17"/>
      <c r="K420" s="61" t="str">
        <f t="shared" si="6"/>
        <v/>
      </c>
    </row>
    <row r="421" spans="1:11" ht="15.75">
      <c r="A421" s="21"/>
      <c r="B421" s="16"/>
      <c r="C421" s="19"/>
      <c r="D421" s="2"/>
      <c r="E421" s="6"/>
      <c r="F421" s="60" t="str">
        <f>IF(B421="","",IF(C421="F",INDEX(Barèmes!$A$4:$A$7,MATCH((YEAR($B421)),Barèmes!$B$4:$B$7,-1)),INDEX(Barèmes!$C$4:$C$7,MATCH((YEAR($B421)),Barèmes!$B$4:$B$7,-1))))</f>
        <v/>
      </c>
      <c r="G421" s="20"/>
      <c r="H421" s="18"/>
      <c r="I421" s="7"/>
      <c r="J421" s="17"/>
      <c r="K421" s="61" t="str">
        <f t="shared" si="6"/>
        <v/>
      </c>
    </row>
    <row r="422" spans="1:11" ht="15.75">
      <c r="A422" s="21"/>
      <c r="B422" s="16"/>
      <c r="C422" s="19"/>
      <c r="D422" s="2"/>
      <c r="E422" s="6"/>
      <c r="F422" s="60" t="str">
        <f>IF(B422="","",IF(C422="F",INDEX(Barèmes!$A$4:$A$7,MATCH((YEAR($B422)),Barèmes!$B$4:$B$7,-1)),INDEX(Barèmes!$C$4:$C$7,MATCH((YEAR($B422)),Barèmes!$B$4:$B$7,-1))))</f>
        <v/>
      </c>
      <c r="G422" s="20"/>
      <c r="H422" s="18"/>
      <c r="I422" s="7"/>
      <c r="J422" s="17"/>
      <c r="K422" s="61" t="str">
        <f t="shared" si="6"/>
        <v/>
      </c>
    </row>
    <row r="423" spans="1:11" ht="15.75">
      <c r="A423" s="21"/>
      <c r="B423" s="16"/>
      <c r="C423" s="19"/>
      <c r="D423" s="2"/>
      <c r="E423" s="6"/>
      <c r="F423" s="60" t="str">
        <f>IF(B423="","",IF(C423="F",INDEX(Barèmes!$A$4:$A$7,MATCH((YEAR($B423)),Barèmes!$B$4:$B$7,-1)),INDEX(Barèmes!$C$4:$C$7,MATCH((YEAR($B423)),Barèmes!$B$4:$B$7,-1))))</f>
        <v/>
      </c>
      <c r="G423" s="20"/>
      <c r="H423" s="18"/>
      <c r="I423" s="7"/>
      <c r="J423" s="17"/>
      <c r="K423" s="61" t="str">
        <f t="shared" si="6"/>
        <v/>
      </c>
    </row>
    <row r="424" spans="1:11" ht="15.75">
      <c r="A424" s="21"/>
      <c r="B424" s="16"/>
      <c r="C424" s="19"/>
      <c r="D424" s="2"/>
      <c r="E424" s="6"/>
      <c r="F424" s="60" t="str">
        <f>IF(B424="","",IF(C424="F",INDEX(Barèmes!$A$4:$A$7,MATCH((YEAR($B424)),Barèmes!$B$4:$B$7,-1)),INDEX(Barèmes!$C$4:$C$7,MATCH((YEAR($B424)),Barèmes!$B$4:$B$7,-1))))</f>
        <v/>
      </c>
      <c r="G424" s="20"/>
      <c r="H424" s="18"/>
      <c r="I424" s="7"/>
      <c r="J424" s="17"/>
      <c r="K424" s="61" t="str">
        <f t="shared" si="6"/>
        <v/>
      </c>
    </row>
    <row r="425" spans="1:11" ht="15.75">
      <c r="A425" s="21"/>
      <c r="B425" s="16"/>
      <c r="C425" s="19"/>
      <c r="D425" s="2"/>
      <c r="E425" s="6"/>
      <c r="F425" s="60" t="str">
        <f>IF(B425="","",IF(C425="F",INDEX(Barèmes!$A$4:$A$7,MATCH((YEAR($B425)),Barèmes!$B$4:$B$7,-1)),INDEX(Barèmes!$C$4:$C$7,MATCH((YEAR($B425)),Barèmes!$B$4:$B$7,-1))))</f>
        <v/>
      </c>
      <c r="G425" s="20"/>
      <c r="H425" s="18"/>
      <c r="I425" s="7"/>
      <c r="J425" s="17"/>
      <c r="K425" s="61" t="str">
        <f t="shared" si="6"/>
        <v/>
      </c>
    </row>
    <row r="426" spans="1:11" ht="15.75">
      <c r="A426" s="21"/>
      <c r="B426" s="16"/>
      <c r="C426" s="19"/>
      <c r="D426" s="2"/>
      <c r="E426" s="6"/>
      <c r="F426" s="60" t="str">
        <f>IF(B426="","",IF(C426="F",INDEX(Barèmes!$A$4:$A$7,MATCH((YEAR($B426)),Barèmes!$B$4:$B$7,-1)),INDEX(Barèmes!$C$4:$C$7,MATCH((YEAR($B426)),Barèmes!$B$4:$B$7,-1))))</f>
        <v/>
      </c>
      <c r="G426" s="20"/>
      <c r="H426" s="18"/>
      <c r="I426" s="7"/>
      <c r="J426" s="17"/>
      <c r="K426" s="61" t="str">
        <f t="shared" si="6"/>
        <v/>
      </c>
    </row>
    <row r="427" spans="1:11" ht="15.75">
      <c r="A427" s="21"/>
      <c r="B427" s="16"/>
      <c r="C427" s="19"/>
      <c r="D427" s="2"/>
      <c r="E427" s="6"/>
      <c r="F427" s="60" t="str">
        <f>IF(B427="","",IF(C427="F",INDEX(Barèmes!$A$4:$A$7,MATCH((YEAR($B427)),Barèmes!$B$4:$B$7,-1)),INDEX(Barèmes!$C$4:$C$7,MATCH((YEAR($B427)),Barèmes!$B$4:$B$7,-1))))</f>
        <v/>
      </c>
      <c r="G427" s="20"/>
      <c r="H427" s="18"/>
      <c r="I427" s="7"/>
      <c r="J427" s="17"/>
      <c r="K427" s="61" t="str">
        <f t="shared" si="6"/>
        <v/>
      </c>
    </row>
    <row r="428" spans="1:11" ht="15.75">
      <c r="A428" s="21"/>
      <c r="B428" s="16"/>
      <c r="C428" s="19"/>
      <c r="D428" s="2"/>
      <c r="E428" s="6"/>
      <c r="F428" s="60" t="str">
        <f>IF(B428="","",IF(C428="F",INDEX(Barèmes!$A$4:$A$7,MATCH((YEAR($B428)),Barèmes!$B$4:$B$7,-1)),INDEX(Barèmes!$C$4:$C$7,MATCH((YEAR($B428)),Barèmes!$B$4:$B$7,-1))))</f>
        <v/>
      </c>
      <c r="G428" s="20"/>
      <c r="H428" s="18"/>
      <c r="I428" s="7"/>
      <c r="J428" s="17"/>
      <c r="K428" s="61" t="str">
        <f t="shared" si="6"/>
        <v/>
      </c>
    </row>
    <row r="429" spans="1:11" ht="15.75">
      <c r="A429" s="21"/>
      <c r="B429" s="16"/>
      <c r="C429" s="19"/>
      <c r="D429" s="2"/>
      <c r="E429" s="6"/>
      <c r="F429" s="60" t="str">
        <f>IF(B429="","",IF(C429="F",INDEX(Barèmes!$A$4:$A$7,MATCH((YEAR($B429)),Barèmes!$B$4:$B$7,-1)),INDEX(Barèmes!$C$4:$C$7,MATCH((YEAR($B429)),Barèmes!$B$4:$B$7,-1))))</f>
        <v/>
      </c>
      <c r="G429" s="20"/>
      <c r="H429" s="18"/>
      <c r="I429" s="7"/>
      <c r="J429" s="17"/>
      <c r="K429" s="61" t="str">
        <f t="shared" si="6"/>
        <v/>
      </c>
    </row>
    <row r="430" spans="1:11" ht="15.75">
      <c r="A430" s="21"/>
      <c r="B430" s="16"/>
      <c r="C430" s="19"/>
      <c r="D430" s="2"/>
      <c r="E430" s="6"/>
      <c r="F430" s="60" t="str">
        <f>IF(B430="","",IF(C430="F",INDEX(Barèmes!$A$4:$A$7,MATCH((YEAR($B430)),Barèmes!$B$4:$B$7,-1)),INDEX(Barèmes!$C$4:$C$7,MATCH((YEAR($B430)),Barèmes!$B$4:$B$7,-1))))</f>
        <v/>
      </c>
      <c r="G430" s="20"/>
      <c r="H430" s="18"/>
      <c r="I430" s="7"/>
      <c r="J430" s="17"/>
      <c r="K430" s="61" t="str">
        <f t="shared" si="6"/>
        <v/>
      </c>
    </row>
    <row r="431" spans="1:11" ht="15.75">
      <c r="A431" s="21"/>
      <c r="B431" s="16"/>
      <c r="C431" s="19"/>
      <c r="D431" s="2"/>
      <c r="E431" s="6"/>
      <c r="F431" s="60" t="str">
        <f>IF(B431="","",IF(C431="F",INDEX(Barèmes!$A$4:$A$7,MATCH((YEAR($B431)),Barèmes!$B$4:$B$7,-1)),INDEX(Barèmes!$C$4:$C$7,MATCH((YEAR($B431)),Barèmes!$B$4:$B$7,-1))))</f>
        <v/>
      </c>
      <c r="G431" s="20"/>
      <c r="H431" s="18"/>
      <c r="I431" s="7"/>
      <c r="J431" s="17"/>
      <c r="K431" s="61" t="str">
        <f t="shared" si="6"/>
        <v/>
      </c>
    </row>
    <row r="432" spans="1:11" ht="15.75">
      <c r="A432" s="21"/>
      <c r="B432" s="16"/>
      <c r="C432" s="19"/>
      <c r="D432" s="2"/>
      <c r="E432" s="6"/>
      <c r="F432" s="60" t="str">
        <f>IF(B432="","",IF(C432="F",INDEX(Barèmes!$A$4:$A$7,MATCH((YEAR($B432)),Barèmes!$B$4:$B$7,-1)),INDEX(Barèmes!$C$4:$C$7,MATCH((YEAR($B432)),Barèmes!$B$4:$B$7,-1))))</f>
        <v/>
      </c>
      <c r="G432" s="20"/>
      <c r="H432" s="18"/>
      <c r="I432" s="7"/>
      <c r="J432" s="17"/>
      <c r="K432" s="61" t="str">
        <f t="shared" si="6"/>
        <v/>
      </c>
    </row>
    <row r="433" spans="1:11" ht="15.75">
      <c r="A433" s="21"/>
      <c r="B433" s="16"/>
      <c r="C433" s="19"/>
      <c r="D433" s="2"/>
      <c r="E433" s="6"/>
      <c r="F433" s="60" t="str">
        <f>IF(B433="","",IF(C433="F",INDEX(Barèmes!$A$4:$A$7,MATCH((YEAR($B433)),Barèmes!$B$4:$B$7,-1)),INDEX(Barèmes!$C$4:$C$7,MATCH((YEAR($B433)),Barèmes!$B$4:$B$7,-1))))</f>
        <v/>
      </c>
      <c r="G433" s="20"/>
      <c r="H433" s="18"/>
      <c r="I433" s="7"/>
      <c r="J433" s="17"/>
      <c r="K433" s="61" t="str">
        <f t="shared" si="6"/>
        <v/>
      </c>
    </row>
    <row r="434" spans="1:11" ht="15.75">
      <c r="A434" s="21"/>
      <c r="B434" s="16"/>
      <c r="C434" s="19"/>
      <c r="D434" s="2"/>
      <c r="E434" s="6"/>
      <c r="F434" s="60" t="str">
        <f>IF(B434="","",IF(C434="F",INDEX(Barèmes!$A$4:$A$7,MATCH((YEAR($B434)),Barèmes!$B$4:$B$7,-1)),INDEX(Barèmes!$C$4:$C$7,MATCH((YEAR($B434)),Barèmes!$B$4:$B$7,-1))))</f>
        <v/>
      </c>
      <c r="G434" s="20"/>
      <c r="H434" s="18"/>
      <c r="I434" s="7"/>
      <c r="J434" s="17"/>
      <c r="K434" s="61" t="str">
        <f t="shared" si="6"/>
        <v/>
      </c>
    </row>
    <row r="435" spans="1:11" ht="15.75">
      <c r="A435" s="21"/>
      <c r="B435" s="16"/>
      <c r="C435" s="19"/>
      <c r="D435" s="2"/>
      <c r="E435" s="6"/>
      <c r="F435" s="60" t="str">
        <f>IF(B435="","",IF(C435="F",INDEX(Barèmes!$A$4:$A$7,MATCH((YEAR($B435)),Barèmes!$B$4:$B$7,-1)),INDEX(Barèmes!$C$4:$C$7,MATCH((YEAR($B435)),Barèmes!$B$4:$B$7,-1))))</f>
        <v/>
      </c>
      <c r="G435" s="20"/>
      <c r="H435" s="18"/>
      <c r="I435" s="7"/>
      <c r="J435" s="17"/>
      <c r="K435" s="61" t="str">
        <f t="shared" si="6"/>
        <v/>
      </c>
    </row>
    <row r="436" spans="1:11" ht="15.75">
      <c r="A436" s="21"/>
      <c r="B436" s="16"/>
      <c r="C436" s="19"/>
      <c r="D436" s="2"/>
      <c r="E436" s="6"/>
      <c r="F436" s="60" t="str">
        <f>IF(B436="","",IF(C436="F",INDEX(Barèmes!$A$4:$A$7,MATCH((YEAR($B436)),Barèmes!$B$4:$B$7,-1)),INDEX(Barèmes!$C$4:$C$7,MATCH((YEAR($B436)),Barèmes!$B$4:$B$7,-1))))</f>
        <v/>
      </c>
      <c r="G436" s="20"/>
      <c r="H436" s="18"/>
      <c r="I436" s="7"/>
      <c r="J436" s="17"/>
      <c r="K436" s="61" t="str">
        <f t="shared" si="6"/>
        <v/>
      </c>
    </row>
    <row r="437" spans="1:11" ht="15.75">
      <c r="A437" s="21"/>
      <c r="B437" s="16"/>
      <c r="C437" s="19"/>
      <c r="D437" s="2"/>
      <c r="E437" s="6"/>
      <c r="F437" s="60" t="str">
        <f>IF(B437="","",IF(C437="F",INDEX(Barèmes!$A$4:$A$7,MATCH((YEAR($B437)),Barèmes!$B$4:$B$7,-1)),INDEX(Barèmes!$C$4:$C$7,MATCH((YEAR($B437)),Barèmes!$B$4:$B$7,-1))))</f>
        <v/>
      </c>
      <c r="G437" s="20"/>
      <c r="H437" s="18"/>
      <c r="I437" s="7"/>
      <c r="J437" s="17"/>
      <c r="K437" s="61" t="str">
        <f t="shared" si="6"/>
        <v/>
      </c>
    </row>
    <row r="438" spans="1:11" ht="15.75">
      <c r="A438" s="21"/>
      <c r="B438" s="16"/>
      <c r="C438" s="19"/>
      <c r="D438" s="2"/>
      <c r="E438" s="6"/>
      <c r="F438" s="60" t="str">
        <f>IF(B438="","",IF(C438="F",INDEX(Barèmes!$A$4:$A$7,MATCH((YEAR($B438)),Barèmes!$B$4:$B$7,-1)),INDEX(Barèmes!$C$4:$C$7,MATCH((YEAR($B438)),Barèmes!$B$4:$B$7,-1))))</f>
        <v/>
      </c>
      <c r="G438" s="20"/>
      <c r="H438" s="18"/>
      <c r="I438" s="7"/>
      <c r="J438" s="17"/>
      <c r="K438" s="61" t="str">
        <f t="shared" si="6"/>
        <v/>
      </c>
    </row>
    <row r="439" spans="1:11" ht="15.75">
      <c r="A439" s="21"/>
      <c r="B439" s="16"/>
      <c r="C439" s="19"/>
      <c r="D439" s="2"/>
      <c r="E439" s="6"/>
      <c r="F439" s="60" t="str">
        <f>IF(B439="","",IF(C439="F",INDEX(Barèmes!$A$4:$A$7,MATCH((YEAR($B439)),Barèmes!$B$4:$B$7,-1)),INDEX(Barèmes!$C$4:$C$7,MATCH((YEAR($B439)),Barèmes!$B$4:$B$7,-1))))</f>
        <v/>
      </c>
      <c r="G439" s="20"/>
      <c r="H439" s="18"/>
      <c r="I439" s="7"/>
      <c r="J439" s="17"/>
      <c r="K439" s="61" t="str">
        <f t="shared" si="6"/>
        <v/>
      </c>
    </row>
    <row r="440" spans="1:11" ht="15.75">
      <c r="A440" s="21"/>
      <c r="B440" s="16"/>
      <c r="C440" s="19"/>
      <c r="D440" s="2"/>
      <c r="E440" s="6"/>
      <c r="F440" s="60" t="str">
        <f>IF(B440="","",IF(C440="F",INDEX(Barèmes!$A$4:$A$7,MATCH((YEAR($B440)),Barèmes!$B$4:$B$7,-1)),INDEX(Barèmes!$C$4:$C$7,MATCH((YEAR($B440)),Barèmes!$B$4:$B$7,-1))))</f>
        <v/>
      </c>
      <c r="G440" s="20"/>
      <c r="H440" s="18"/>
      <c r="I440" s="7"/>
      <c r="J440" s="17"/>
      <c r="K440" s="61" t="str">
        <f t="shared" si="6"/>
        <v/>
      </c>
    </row>
    <row r="441" spans="1:11" ht="15.75">
      <c r="A441" s="21"/>
      <c r="B441" s="16"/>
      <c r="C441" s="19"/>
      <c r="D441" s="2"/>
      <c r="E441" s="6"/>
      <c r="F441" s="60" t="str">
        <f>IF(B441="","",IF(C441="F",INDEX(Barèmes!$A$4:$A$7,MATCH((YEAR($B441)),Barèmes!$B$4:$B$7,-1)),INDEX(Barèmes!$C$4:$C$7,MATCH((YEAR($B441)),Barèmes!$B$4:$B$7,-1))))</f>
        <v/>
      </c>
      <c r="G441" s="20"/>
      <c r="H441" s="18"/>
      <c r="I441" s="7"/>
      <c r="J441" s="17"/>
      <c r="K441" s="61" t="str">
        <f t="shared" si="6"/>
        <v/>
      </c>
    </row>
    <row r="442" spans="1:11" ht="15.75">
      <c r="A442" s="21"/>
      <c r="B442" s="16"/>
      <c r="C442" s="19"/>
      <c r="D442" s="2"/>
      <c r="E442" s="6"/>
      <c r="F442" s="60" t="str">
        <f>IF(B442="","",IF(C442="F",INDEX(Barèmes!$A$4:$A$7,MATCH((YEAR($B442)),Barèmes!$B$4:$B$7,-1)),INDEX(Barèmes!$C$4:$C$7,MATCH((YEAR($B442)),Barèmes!$B$4:$B$7,-1))))</f>
        <v/>
      </c>
      <c r="G442" s="20"/>
      <c r="H442" s="18"/>
      <c r="I442" s="7"/>
      <c r="J442" s="17"/>
      <c r="K442" s="61" t="str">
        <f t="shared" si="6"/>
        <v/>
      </c>
    </row>
    <row r="443" spans="1:11" ht="15.75">
      <c r="A443" s="21"/>
      <c r="B443" s="16"/>
      <c r="C443" s="19"/>
      <c r="D443" s="2"/>
      <c r="E443" s="6"/>
      <c r="F443" s="60" t="str">
        <f>IF(B443="","",IF(C443="F",INDEX(Barèmes!$A$4:$A$7,MATCH((YEAR($B443)),Barèmes!$B$4:$B$7,-1)),INDEX(Barèmes!$C$4:$C$7,MATCH((YEAR($B443)),Barèmes!$B$4:$B$7,-1))))</f>
        <v/>
      </c>
      <c r="G443" s="20"/>
      <c r="H443" s="18"/>
      <c r="I443" s="7"/>
      <c r="J443" s="17"/>
      <c r="K443" s="61" t="str">
        <f t="shared" si="6"/>
        <v/>
      </c>
    </row>
    <row r="444" spans="1:11" ht="15.75">
      <c r="A444" s="21"/>
      <c r="B444" s="16"/>
      <c r="C444" s="19"/>
      <c r="D444" s="2"/>
      <c r="E444" s="6"/>
      <c r="F444" s="60" t="str">
        <f>IF(B444="","",IF(C444="F",INDEX(Barèmes!$A$4:$A$7,MATCH((YEAR($B444)),Barèmes!$B$4:$B$7,-1)),INDEX(Barèmes!$C$4:$C$7,MATCH((YEAR($B444)),Barèmes!$B$4:$B$7,-1))))</f>
        <v/>
      </c>
      <c r="G444" s="20"/>
      <c r="H444" s="18"/>
      <c r="I444" s="7"/>
      <c r="J444" s="17"/>
      <c r="K444" s="61" t="str">
        <f t="shared" si="6"/>
        <v/>
      </c>
    </row>
    <row r="445" spans="1:11" ht="15.75">
      <c r="A445" s="21"/>
      <c r="B445" s="16"/>
      <c r="C445" s="19"/>
      <c r="D445" s="2"/>
      <c r="E445" s="6"/>
      <c r="F445" s="60" t="str">
        <f>IF(B445="","",IF(C445="F",INDEX(Barèmes!$A$4:$A$7,MATCH((YEAR($B445)),Barèmes!$B$4:$B$7,-1)),INDEX(Barèmes!$C$4:$C$7,MATCH((YEAR($B445)),Barèmes!$B$4:$B$7,-1))))</f>
        <v/>
      </c>
      <c r="G445" s="20"/>
      <c r="H445" s="18"/>
      <c r="I445" s="7"/>
      <c r="J445" s="17"/>
      <c r="K445" s="61" t="str">
        <f t="shared" si="6"/>
        <v/>
      </c>
    </row>
    <row r="446" spans="1:11" ht="15.75">
      <c r="A446" s="21"/>
      <c r="B446" s="16"/>
      <c r="C446" s="19"/>
      <c r="D446" s="2"/>
      <c r="E446" s="6"/>
      <c r="F446" s="60" t="str">
        <f>IF(B446="","",IF(C446="F",INDEX(Barèmes!$A$4:$A$7,MATCH((YEAR($B446)),Barèmes!$B$4:$B$7,-1)),INDEX(Barèmes!$C$4:$C$7,MATCH((YEAR($B446)),Barèmes!$B$4:$B$7,-1))))</f>
        <v/>
      </c>
      <c r="G446" s="20"/>
      <c r="H446" s="18"/>
      <c r="I446" s="7"/>
      <c r="J446" s="17"/>
      <c r="K446" s="61" t="str">
        <f t="shared" si="6"/>
        <v/>
      </c>
    </row>
    <row r="447" spans="1:11" ht="15.75">
      <c r="A447" s="21"/>
      <c r="B447" s="16"/>
      <c r="C447" s="19"/>
      <c r="D447" s="2"/>
      <c r="E447" s="6"/>
      <c r="F447" s="60" t="str">
        <f>IF(B447="","",IF(C447="F",INDEX(Barèmes!$A$4:$A$7,MATCH((YEAR($B447)),Barèmes!$B$4:$B$7,-1)),INDEX(Barèmes!$C$4:$C$7,MATCH((YEAR($B447)),Barèmes!$B$4:$B$7,-1))))</f>
        <v/>
      </c>
      <c r="G447" s="20"/>
      <c r="H447" s="18"/>
      <c r="I447" s="7"/>
      <c r="J447" s="17"/>
      <c r="K447" s="61" t="str">
        <f t="shared" si="6"/>
        <v/>
      </c>
    </row>
    <row r="448" spans="1:11" ht="15.75">
      <c r="A448" s="21"/>
      <c r="B448" s="16"/>
      <c r="C448" s="19"/>
      <c r="D448" s="2"/>
      <c r="E448" s="6"/>
      <c r="F448" s="60" t="str">
        <f>IF(B448="","",IF(C448="F",INDEX(Barèmes!$A$4:$A$7,MATCH((YEAR($B448)),Barèmes!$B$4:$B$7,-1)),INDEX(Barèmes!$C$4:$C$7,MATCH((YEAR($B448)),Barèmes!$B$4:$B$7,-1))))</f>
        <v/>
      </c>
      <c r="G448" s="20"/>
      <c r="H448" s="18"/>
      <c r="I448" s="7"/>
      <c r="J448" s="17"/>
      <c r="K448" s="61" t="str">
        <f t="shared" si="6"/>
        <v/>
      </c>
    </row>
    <row r="449" spans="1:11" ht="15.75">
      <c r="A449" s="21"/>
      <c r="B449" s="16"/>
      <c r="C449" s="19"/>
      <c r="D449" s="2"/>
      <c r="E449" s="6"/>
      <c r="F449" s="60" t="str">
        <f>IF(B449="","",IF(C449="F",INDEX(Barèmes!$A$4:$A$7,MATCH((YEAR($B449)),Barèmes!$B$4:$B$7,-1)),INDEX(Barèmes!$C$4:$C$7,MATCH((YEAR($B449)),Barèmes!$B$4:$B$7,-1))))</f>
        <v/>
      </c>
      <c r="G449" s="20"/>
      <c r="H449" s="18"/>
      <c r="I449" s="7"/>
      <c r="J449" s="17"/>
      <c r="K449" s="61" t="str">
        <f t="shared" si="6"/>
        <v/>
      </c>
    </row>
    <row r="450" spans="1:11" ht="15.75">
      <c r="A450" s="21"/>
      <c r="B450" s="16"/>
      <c r="C450" s="19"/>
      <c r="D450" s="2"/>
      <c r="E450" s="6"/>
      <c r="F450" s="60" t="str">
        <f>IF(B450="","",IF(C450="F",INDEX(Barèmes!$A$4:$A$7,MATCH((YEAR($B450)),Barèmes!$B$4:$B$7,-1)),INDEX(Barèmes!$C$4:$C$7,MATCH((YEAR($B450)),Barèmes!$B$4:$B$7,-1))))</f>
        <v/>
      </c>
      <c r="G450" s="20"/>
      <c r="H450" s="18"/>
      <c r="I450" s="7"/>
      <c r="J450" s="17"/>
      <c r="K450" s="61" t="str">
        <f t="shared" si="6"/>
        <v/>
      </c>
    </row>
    <row r="451" spans="1:11" ht="15.75">
      <c r="A451" s="21"/>
      <c r="B451" s="16"/>
      <c r="C451" s="19"/>
      <c r="D451" s="2"/>
      <c r="E451" s="6"/>
      <c r="F451" s="60" t="str">
        <f>IF(B451="","",IF(C451="F",INDEX(Barèmes!$A$4:$A$7,MATCH((YEAR($B451)),Barèmes!$B$4:$B$7,-1)),INDEX(Barèmes!$C$4:$C$7,MATCH((YEAR($B451)),Barèmes!$B$4:$B$7,-1))))</f>
        <v/>
      </c>
      <c r="G451" s="20"/>
      <c r="H451" s="18"/>
      <c r="I451" s="7"/>
      <c r="J451" s="17"/>
      <c r="K451" s="61" t="str">
        <f t="shared" si="6"/>
        <v/>
      </c>
    </row>
    <row r="452" spans="1:11" ht="15.75">
      <c r="A452" s="21"/>
      <c r="B452" s="16"/>
      <c r="C452" s="19"/>
      <c r="D452" s="2"/>
      <c r="E452" s="6"/>
      <c r="F452" s="60" t="str">
        <f>IF(B452="","",IF(C452="F",INDEX(Barèmes!$A$4:$A$7,MATCH((YEAR($B452)),Barèmes!$B$4:$B$7,-1)),INDEX(Barèmes!$C$4:$C$7,MATCH((YEAR($B452)),Barèmes!$B$4:$B$7,-1))))</f>
        <v/>
      </c>
      <c r="G452" s="20"/>
      <c r="H452" s="18"/>
      <c r="I452" s="7"/>
      <c r="J452" s="17"/>
      <c r="K452" s="61" t="str">
        <f t="shared" ref="K452:K515" si="7">IF(F452="","",IF(AND(I452="oui",OR(G452="esp (15)",G452="chq (15)")),"oui (15)",IF(AND(I452="oui",OR(G452="esp (20)",G452="chq (20)")),"oui (20)",IF(AND(I452="oui",G452="Gratuité"),"Gratuité",IF(AND(I452="oui",OR(G452="esp (8)",G452="chq (8)")),"oui (8)","non")))))</f>
        <v/>
      </c>
    </row>
    <row r="453" spans="1:11" ht="15.75">
      <c r="A453" s="21"/>
      <c r="B453" s="16"/>
      <c r="C453" s="19"/>
      <c r="D453" s="2"/>
      <c r="E453" s="6"/>
      <c r="F453" s="60" t="str">
        <f>IF(B453="","",IF(C453="F",INDEX(Barèmes!$A$4:$A$7,MATCH((YEAR($B453)),Barèmes!$B$4:$B$7,-1)),INDEX(Barèmes!$C$4:$C$7,MATCH((YEAR($B453)),Barèmes!$B$4:$B$7,-1))))</f>
        <v/>
      </c>
      <c r="G453" s="20"/>
      <c r="H453" s="18"/>
      <c r="I453" s="7"/>
      <c r="J453" s="17"/>
      <c r="K453" s="61" t="str">
        <f t="shared" si="7"/>
        <v/>
      </c>
    </row>
    <row r="454" spans="1:11" ht="15.75">
      <c r="A454" s="21"/>
      <c r="B454" s="16"/>
      <c r="C454" s="19"/>
      <c r="D454" s="2"/>
      <c r="E454" s="6"/>
      <c r="F454" s="60" t="str">
        <f>IF(B454="","",IF(C454="F",INDEX(Barèmes!$A$4:$A$7,MATCH((YEAR($B454)),Barèmes!$B$4:$B$7,-1)),INDEX(Barèmes!$C$4:$C$7,MATCH((YEAR($B454)),Barèmes!$B$4:$B$7,-1))))</f>
        <v/>
      </c>
      <c r="G454" s="20"/>
      <c r="H454" s="18"/>
      <c r="I454" s="7"/>
      <c r="J454" s="17"/>
      <c r="K454" s="61" t="str">
        <f t="shared" si="7"/>
        <v/>
      </c>
    </row>
    <row r="455" spans="1:11" ht="15.75">
      <c r="A455" s="21"/>
      <c r="B455" s="16"/>
      <c r="C455" s="19"/>
      <c r="D455" s="2"/>
      <c r="E455" s="6"/>
      <c r="F455" s="60" t="str">
        <f>IF(B455="","",IF(C455="F",INDEX(Barèmes!$A$4:$A$7,MATCH((YEAR($B455)),Barèmes!$B$4:$B$7,-1)),INDEX(Barèmes!$C$4:$C$7,MATCH((YEAR($B455)),Barèmes!$B$4:$B$7,-1))))</f>
        <v/>
      </c>
      <c r="G455" s="20"/>
      <c r="H455" s="18"/>
      <c r="I455" s="7"/>
      <c r="J455" s="17"/>
      <c r="K455" s="61" t="str">
        <f t="shared" si="7"/>
        <v/>
      </c>
    </row>
    <row r="456" spans="1:11" ht="15.75">
      <c r="A456" s="21"/>
      <c r="B456" s="16"/>
      <c r="C456" s="19"/>
      <c r="D456" s="2"/>
      <c r="E456" s="6"/>
      <c r="F456" s="60" t="str">
        <f>IF(B456="","",IF(C456="F",INDEX(Barèmes!$A$4:$A$7,MATCH((YEAR($B456)),Barèmes!$B$4:$B$7,-1)),INDEX(Barèmes!$C$4:$C$7,MATCH((YEAR($B456)),Barèmes!$B$4:$B$7,-1))))</f>
        <v/>
      </c>
      <c r="G456" s="20"/>
      <c r="H456" s="18"/>
      <c r="I456" s="7"/>
      <c r="J456" s="17"/>
      <c r="K456" s="61" t="str">
        <f t="shared" si="7"/>
        <v/>
      </c>
    </row>
    <row r="457" spans="1:11" ht="15.75">
      <c r="A457" s="21"/>
      <c r="B457" s="16"/>
      <c r="C457" s="19"/>
      <c r="D457" s="2"/>
      <c r="E457" s="6"/>
      <c r="F457" s="60" t="str">
        <f>IF(B457="","",IF(C457="F",INDEX(Barèmes!$A$4:$A$7,MATCH((YEAR($B457)),Barèmes!$B$4:$B$7,-1)),INDEX(Barèmes!$C$4:$C$7,MATCH((YEAR($B457)),Barèmes!$B$4:$B$7,-1))))</f>
        <v/>
      </c>
      <c r="G457" s="20"/>
      <c r="H457" s="18"/>
      <c r="I457" s="7"/>
      <c r="J457" s="17"/>
      <c r="K457" s="61" t="str">
        <f t="shared" si="7"/>
        <v/>
      </c>
    </row>
    <row r="458" spans="1:11" ht="15.75">
      <c r="A458" s="21"/>
      <c r="B458" s="16"/>
      <c r="C458" s="19"/>
      <c r="D458" s="2"/>
      <c r="E458" s="6"/>
      <c r="F458" s="60" t="str">
        <f>IF(B458="","",IF(C458="F",INDEX(Barèmes!$A$4:$A$7,MATCH((YEAR($B458)),Barèmes!$B$4:$B$7,-1)),INDEX(Barèmes!$C$4:$C$7,MATCH((YEAR($B458)),Barèmes!$B$4:$B$7,-1))))</f>
        <v/>
      </c>
      <c r="G458" s="20"/>
      <c r="H458" s="18"/>
      <c r="I458" s="7"/>
      <c r="J458" s="17"/>
      <c r="K458" s="61" t="str">
        <f t="shared" si="7"/>
        <v/>
      </c>
    </row>
    <row r="459" spans="1:11" ht="15.75">
      <c r="A459" s="21"/>
      <c r="B459" s="16"/>
      <c r="C459" s="19"/>
      <c r="D459" s="2"/>
      <c r="E459" s="6"/>
      <c r="F459" s="60" t="str">
        <f>IF(B459="","",IF(C459="F",INDEX(Barèmes!$A$4:$A$7,MATCH((YEAR($B459)),Barèmes!$B$4:$B$7,-1)),INDEX(Barèmes!$C$4:$C$7,MATCH((YEAR($B459)),Barèmes!$B$4:$B$7,-1))))</f>
        <v/>
      </c>
      <c r="G459" s="20"/>
      <c r="H459" s="18"/>
      <c r="I459" s="7"/>
      <c r="J459" s="17"/>
      <c r="K459" s="61" t="str">
        <f t="shared" si="7"/>
        <v/>
      </c>
    </row>
    <row r="460" spans="1:11" ht="15.75">
      <c r="A460" s="21"/>
      <c r="B460" s="16"/>
      <c r="C460" s="19"/>
      <c r="D460" s="2"/>
      <c r="E460" s="6"/>
      <c r="F460" s="60" t="str">
        <f>IF(B460="","",IF(C460="F",INDEX(Barèmes!$A$4:$A$7,MATCH((YEAR($B460)),Barèmes!$B$4:$B$7,-1)),INDEX(Barèmes!$C$4:$C$7,MATCH((YEAR($B460)),Barèmes!$B$4:$B$7,-1))))</f>
        <v/>
      </c>
      <c r="G460" s="20"/>
      <c r="H460" s="18"/>
      <c r="I460" s="7"/>
      <c r="J460" s="17"/>
      <c r="K460" s="61" t="str">
        <f t="shared" si="7"/>
        <v/>
      </c>
    </row>
    <row r="461" spans="1:11" ht="15.75">
      <c r="A461" s="21"/>
      <c r="B461" s="16"/>
      <c r="C461" s="19"/>
      <c r="D461" s="2"/>
      <c r="E461" s="6"/>
      <c r="F461" s="60" t="str">
        <f>IF(B461="","",IF(C461="F",INDEX(Barèmes!$A$4:$A$7,MATCH((YEAR($B461)),Barèmes!$B$4:$B$7,-1)),INDEX(Barèmes!$C$4:$C$7,MATCH((YEAR($B461)),Barèmes!$B$4:$B$7,-1))))</f>
        <v/>
      </c>
      <c r="G461" s="20"/>
      <c r="H461" s="18"/>
      <c r="I461" s="7"/>
      <c r="J461" s="17"/>
      <c r="K461" s="61" t="str">
        <f t="shared" si="7"/>
        <v/>
      </c>
    </row>
    <row r="462" spans="1:11" ht="15.75">
      <c r="A462" s="21"/>
      <c r="B462" s="16"/>
      <c r="C462" s="19"/>
      <c r="D462" s="2"/>
      <c r="E462" s="6"/>
      <c r="F462" s="60" t="str">
        <f>IF(B462="","",IF(C462="F",INDEX(Barèmes!$A$4:$A$7,MATCH((YEAR($B462)),Barèmes!$B$4:$B$7,-1)),INDEX(Barèmes!$C$4:$C$7,MATCH((YEAR($B462)),Barèmes!$B$4:$B$7,-1))))</f>
        <v/>
      </c>
      <c r="G462" s="20"/>
      <c r="H462" s="18"/>
      <c r="I462" s="7"/>
      <c r="J462" s="17"/>
      <c r="K462" s="61" t="str">
        <f t="shared" si="7"/>
        <v/>
      </c>
    </row>
    <row r="463" spans="1:11" ht="15.75">
      <c r="A463" s="21"/>
      <c r="B463" s="16"/>
      <c r="C463" s="19"/>
      <c r="D463" s="2"/>
      <c r="E463" s="6"/>
      <c r="F463" s="60" t="str">
        <f>IF(B463="","",IF(C463="F",INDEX(Barèmes!$A$4:$A$7,MATCH((YEAR($B463)),Barèmes!$B$4:$B$7,-1)),INDEX(Barèmes!$C$4:$C$7,MATCH((YEAR($B463)),Barèmes!$B$4:$B$7,-1))))</f>
        <v/>
      </c>
      <c r="G463" s="20"/>
      <c r="H463" s="18"/>
      <c r="I463" s="7"/>
      <c r="J463" s="17"/>
      <c r="K463" s="61" t="str">
        <f t="shared" si="7"/>
        <v/>
      </c>
    </row>
    <row r="464" spans="1:11" ht="15.75">
      <c r="A464" s="21"/>
      <c r="B464" s="16"/>
      <c r="C464" s="19"/>
      <c r="D464" s="2"/>
      <c r="E464" s="6"/>
      <c r="F464" s="60" t="str">
        <f>IF(B464="","",IF(C464="F",INDEX(Barèmes!$A$4:$A$7,MATCH((YEAR($B464)),Barèmes!$B$4:$B$7,-1)),INDEX(Barèmes!$C$4:$C$7,MATCH((YEAR($B464)),Barèmes!$B$4:$B$7,-1))))</f>
        <v/>
      </c>
      <c r="G464" s="20"/>
      <c r="H464" s="18"/>
      <c r="I464" s="7"/>
      <c r="J464" s="17"/>
      <c r="K464" s="61" t="str">
        <f t="shared" si="7"/>
        <v/>
      </c>
    </row>
    <row r="465" spans="1:11" ht="15.75">
      <c r="A465" s="21"/>
      <c r="B465" s="16"/>
      <c r="C465" s="19"/>
      <c r="D465" s="2"/>
      <c r="E465" s="6"/>
      <c r="F465" s="60" t="str">
        <f>IF(B465="","",IF(C465="F",INDEX(Barèmes!$A$4:$A$7,MATCH((YEAR($B465)),Barèmes!$B$4:$B$7,-1)),INDEX(Barèmes!$C$4:$C$7,MATCH((YEAR($B465)),Barèmes!$B$4:$B$7,-1))))</f>
        <v/>
      </c>
      <c r="G465" s="20"/>
      <c r="H465" s="18"/>
      <c r="I465" s="7"/>
      <c r="J465" s="17"/>
      <c r="K465" s="61" t="str">
        <f t="shared" si="7"/>
        <v/>
      </c>
    </row>
    <row r="466" spans="1:11" ht="15.75">
      <c r="A466" s="21"/>
      <c r="B466" s="16"/>
      <c r="C466" s="19"/>
      <c r="D466" s="2"/>
      <c r="E466" s="6"/>
      <c r="F466" s="60" t="str">
        <f>IF(B466="","",IF(C466="F",INDEX(Barèmes!$A$4:$A$7,MATCH((YEAR($B466)),Barèmes!$B$4:$B$7,-1)),INDEX(Barèmes!$C$4:$C$7,MATCH((YEAR($B466)),Barèmes!$B$4:$B$7,-1))))</f>
        <v/>
      </c>
      <c r="G466" s="20"/>
      <c r="H466" s="18"/>
      <c r="I466" s="7"/>
      <c r="J466" s="17"/>
      <c r="K466" s="61" t="str">
        <f t="shared" si="7"/>
        <v/>
      </c>
    </row>
    <row r="467" spans="1:11" ht="15.75">
      <c r="A467" s="21"/>
      <c r="B467" s="16"/>
      <c r="C467" s="19"/>
      <c r="D467" s="2"/>
      <c r="E467" s="6"/>
      <c r="F467" s="60" t="str">
        <f>IF(B467="","",IF(C467="F",INDEX(Barèmes!$A$4:$A$7,MATCH((YEAR($B467)),Barèmes!$B$4:$B$7,-1)),INDEX(Barèmes!$C$4:$C$7,MATCH((YEAR($B467)),Barèmes!$B$4:$B$7,-1))))</f>
        <v/>
      </c>
      <c r="G467" s="20"/>
      <c r="H467" s="18"/>
      <c r="I467" s="7"/>
      <c r="J467" s="17"/>
      <c r="K467" s="61" t="str">
        <f t="shared" si="7"/>
        <v/>
      </c>
    </row>
    <row r="468" spans="1:11" ht="15.75">
      <c r="A468" s="21"/>
      <c r="B468" s="16"/>
      <c r="C468" s="19"/>
      <c r="D468" s="2"/>
      <c r="E468" s="6"/>
      <c r="F468" s="60" t="str">
        <f>IF(B468="","",IF(C468="F",INDEX(Barèmes!$A$4:$A$7,MATCH((YEAR($B468)),Barèmes!$B$4:$B$7,-1)),INDEX(Barèmes!$C$4:$C$7,MATCH((YEAR($B468)),Barèmes!$B$4:$B$7,-1))))</f>
        <v/>
      </c>
      <c r="G468" s="20"/>
      <c r="H468" s="18"/>
      <c r="I468" s="7"/>
      <c r="J468" s="17"/>
      <c r="K468" s="61" t="str">
        <f t="shared" si="7"/>
        <v/>
      </c>
    </row>
    <row r="469" spans="1:11" ht="15.75">
      <c r="A469" s="21"/>
      <c r="B469" s="16"/>
      <c r="C469" s="19"/>
      <c r="D469" s="2"/>
      <c r="E469" s="6"/>
      <c r="F469" s="60" t="str">
        <f>IF(B469="","",IF(C469="F",INDEX(Barèmes!$A$4:$A$7,MATCH((YEAR($B469)),Barèmes!$B$4:$B$7,-1)),INDEX(Barèmes!$C$4:$C$7,MATCH((YEAR($B469)),Barèmes!$B$4:$B$7,-1))))</f>
        <v/>
      </c>
      <c r="G469" s="20"/>
      <c r="H469" s="18"/>
      <c r="I469" s="7"/>
      <c r="J469" s="17"/>
      <c r="K469" s="61" t="str">
        <f t="shared" si="7"/>
        <v/>
      </c>
    </row>
    <row r="470" spans="1:11" ht="15.75">
      <c r="A470" s="21"/>
      <c r="B470" s="16"/>
      <c r="C470" s="19"/>
      <c r="D470" s="2"/>
      <c r="E470" s="6"/>
      <c r="F470" s="60" t="str">
        <f>IF(B470="","",IF(C470="F",INDEX(Barèmes!$A$4:$A$7,MATCH((YEAR($B470)),Barèmes!$B$4:$B$7,-1)),INDEX(Barèmes!$C$4:$C$7,MATCH((YEAR($B470)),Barèmes!$B$4:$B$7,-1))))</f>
        <v/>
      </c>
      <c r="G470" s="20"/>
      <c r="H470" s="18"/>
      <c r="I470" s="7"/>
      <c r="J470" s="17"/>
      <c r="K470" s="61" t="str">
        <f t="shared" si="7"/>
        <v/>
      </c>
    </row>
    <row r="471" spans="1:11" ht="15.75">
      <c r="A471" s="21"/>
      <c r="B471" s="16"/>
      <c r="C471" s="19"/>
      <c r="D471" s="2"/>
      <c r="E471" s="6"/>
      <c r="F471" s="60" t="str">
        <f>IF(B471="","",IF(C471="F",INDEX(Barèmes!$A$4:$A$7,MATCH((YEAR($B471)),Barèmes!$B$4:$B$7,-1)),INDEX(Barèmes!$C$4:$C$7,MATCH((YEAR($B471)),Barèmes!$B$4:$B$7,-1))))</f>
        <v/>
      </c>
      <c r="G471" s="20"/>
      <c r="H471" s="18"/>
      <c r="I471" s="7"/>
      <c r="J471" s="17"/>
      <c r="K471" s="61" t="str">
        <f t="shared" si="7"/>
        <v/>
      </c>
    </row>
    <row r="472" spans="1:11" ht="15.75">
      <c r="A472" s="21"/>
      <c r="B472" s="16"/>
      <c r="C472" s="19"/>
      <c r="D472" s="2"/>
      <c r="E472" s="6"/>
      <c r="F472" s="60" t="str">
        <f>IF(B472="","",IF(C472="F",INDEX(Barèmes!$A$4:$A$7,MATCH((YEAR($B472)),Barèmes!$B$4:$B$7,-1)),INDEX(Barèmes!$C$4:$C$7,MATCH((YEAR($B472)),Barèmes!$B$4:$B$7,-1))))</f>
        <v/>
      </c>
      <c r="G472" s="20"/>
      <c r="H472" s="18"/>
      <c r="I472" s="7"/>
      <c r="J472" s="17"/>
      <c r="K472" s="61" t="str">
        <f t="shared" si="7"/>
        <v/>
      </c>
    </row>
    <row r="473" spans="1:11" ht="15.75">
      <c r="A473" s="21"/>
      <c r="B473" s="16"/>
      <c r="C473" s="19"/>
      <c r="D473" s="2"/>
      <c r="E473" s="6"/>
      <c r="F473" s="60" t="str">
        <f>IF(B473="","",IF(C473="F",INDEX(Barèmes!$A$4:$A$7,MATCH((YEAR($B473)),Barèmes!$B$4:$B$7,-1)),INDEX(Barèmes!$C$4:$C$7,MATCH((YEAR($B473)),Barèmes!$B$4:$B$7,-1))))</f>
        <v/>
      </c>
      <c r="G473" s="20"/>
      <c r="H473" s="18"/>
      <c r="I473" s="7"/>
      <c r="J473" s="17"/>
      <c r="K473" s="61" t="str">
        <f t="shared" si="7"/>
        <v/>
      </c>
    </row>
    <row r="474" spans="1:11" ht="15.75">
      <c r="A474" s="21"/>
      <c r="B474" s="16"/>
      <c r="C474" s="19"/>
      <c r="D474" s="2"/>
      <c r="E474" s="6"/>
      <c r="F474" s="60" t="str">
        <f>IF(B474="","",IF(C474="F",INDEX(Barèmes!$A$4:$A$7,MATCH((YEAR($B474)),Barèmes!$B$4:$B$7,-1)),INDEX(Barèmes!$C$4:$C$7,MATCH((YEAR($B474)),Barèmes!$B$4:$B$7,-1))))</f>
        <v/>
      </c>
      <c r="G474" s="20"/>
      <c r="H474" s="18"/>
      <c r="I474" s="7"/>
      <c r="J474" s="17"/>
      <c r="K474" s="61" t="str">
        <f t="shared" si="7"/>
        <v/>
      </c>
    </row>
    <row r="475" spans="1:11" ht="15.75">
      <c r="A475" s="21"/>
      <c r="B475" s="16"/>
      <c r="C475" s="19"/>
      <c r="D475" s="2"/>
      <c r="E475" s="6"/>
      <c r="F475" s="60" t="str">
        <f>IF(B475="","",IF(C475="F",INDEX(Barèmes!$A$4:$A$7,MATCH((YEAR($B475)),Barèmes!$B$4:$B$7,-1)),INDEX(Barèmes!$C$4:$C$7,MATCH((YEAR($B475)),Barèmes!$B$4:$B$7,-1))))</f>
        <v/>
      </c>
      <c r="G475" s="20"/>
      <c r="H475" s="18"/>
      <c r="I475" s="7"/>
      <c r="J475" s="17"/>
      <c r="K475" s="61" t="str">
        <f t="shared" si="7"/>
        <v/>
      </c>
    </row>
    <row r="476" spans="1:11" ht="15.75">
      <c r="A476" s="21"/>
      <c r="B476" s="16"/>
      <c r="C476" s="19"/>
      <c r="D476" s="2"/>
      <c r="E476" s="6"/>
      <c r="F476" s="60" t="str">
        <f>IF(B476="","",IF(C476="F",INDEX(Barèmes!$A$4:$A$7,MATCH((YEAR($B476)),Barèmes!$B$4:$B$7,-1)),INDEX(Barèmes!$C$4:$C$7,MATCH((YEAR($B476)),Barèmes!$B$4:$B$7,-1))))</f>
        <v/>
      </c>
      <c r="G476" s="20"/>
      <c r="H476" s="18"/>
      <c r="I476" s="7"/>
      <c r="J476" s="17"/>
      <c r="K476" s="61" t="str">
        <f t="shared" si="7"/>
        <v/>
      </c>
    </row>
    <row r="477" spans="1:11" ht="15.75">
      <c r="A477" s="21"/>
      <c r="B477" s="16"/>
      <c r="C477" s="19"/>
      <c r="D477" s="2"/>
      <c r="E477" s="6"/>
      <c r="F477" s="60" t="str">
        <f>IF(B477="","",IF(C477="F",INDEX(Barèmes!$A$4:$A$7,MATCH((YEAR($B477)),Barèmes!$B$4:$B$7,-1)),INDEX(Barèmes!$C$4:$C$7,MATCH((YEAR($B477)),Barèmes!$B$4:$B$7,-1))))</f>
        <v/>
      </c>
      <c r="G477" s="20"/>
      <c r="H477" s="18"/>
      <c r="I477" s="7"/>
      <c r="J477" s="17"/>
      <c r="K477" s="61" t="str">
        <f t="shared" si="7"/>
        <v/>
      </c>
    </row>
    <row r="478" spans="1:11" ht="15.75">
      <c r="A478" s="21"/>
      <c r="B478" s="16"/>
      <c r="C478" s="19"/>
      <c r="D478" s="2"/>
      <c r="E478" s="6"/>
      <c r="F478" s="60" t="str">
        <f>IF(B478="","",IF(C478="F",INDEX(Barèmes!$A$4:$A$7,MATCH((YEAR($B478)),Barèmes!$B$4:$B$7,-1)),INDEX(Barèmes!$C$4:$C$7,MATCH((YEAR($B478)),Barèmes!$B$4:$B$7,-1))))</f>
        <v/>
      </c>
      <c r="G478" s="20"/>
      <c r="H478" s="18"/>
      <c r="I478" s="7"/>
      <c r="J478" s="17"/>
      <c r="K478" s="61" t="str">
        <f t="shared" si="7"/>
        <v/>
      </c>
    </row>
    <row r="479" spans="1:11" ht="15.75">
      <c r="A479" s="21"/>
      <c r="B479" s="16"/>
      <c r="C479" s="19"/>
      <c r="D479" s="2"/>
      <c r="E479" s="6"/>
      <c r="F479" s="60" t="str">
        <f>IF(B479="","",IF(C479="F",INDEX(Barèmes!$A$4:$A$7,MATCH((YEAR($B479)),Barèmes!$B$4:$B$7,-1)),INDEX(Barèmes!$C$4:$C$7,MATCH((YEAR($B479)),Barèmes!$B$4:$B$7,-1))))</f>
        <v/>
      </c>
      <c r="G479" s="20"/>
      <c r="H479" s="18"/>
      <c r="I479" s="7"/>
      <c r="J479" s="17"/>
      <c r="K479" s="61" t="str">
        <f t="shared" si="7"/>
        <v/>
      </c>
    </row>
    <row r="480" spans="1:11" ht="15.75">
      <c r="A480" s="21"/>
      <c r="B480" s="16"/>
      <c r="C480" s="19"/>
      <c r="D480" s="2"/>
      <c r="E480" s="6"/>
      <c r="F480" s="60" t="str">
        <f>IF(B480="","",IF(C480="F",INDEX(Barèmes!$A$4:$A$7,MATCH((YEAR($B480)),Barèmes!$B$4:$B$7,-1)),INDEX(Barèmes!$C$4:$C$7,MATCH((YEAR($B480)),Barèmes!$B$4:$B$7,-1))))</f>
        <v/>
      </c>
      <c r="G480" s="20"/>
      <c r="H480" s="18"/>
      <c r="I480" s="7"/>
      <c r="J480" s="17"/>
      <c r="K480" s="61" t="str">
        <f t="shared" si="7"/>
        <v/>
      </c>
    </row>
    <row r="481" spans="1:11" ht="15.75">
      <c r="A481" s="21"/>
      <c r="B481" s="16"/>
      <c r="C481" s="19"/>
      <c r="D481" s="2"/>
      <c r="E481" s="6"/>
      <c r="F481" s="60" t="str">
        <f>IF(B481="","",IF(C481="F",INDEX(Barèmes!$A$4:$A$7,MATCH((YEAR($B481)),Barèmes!$B$4:$B$7,-1)),INDEX(Barèmes!$C$4:$C$7,MATCH((YEAR($B481)),Barèmes!$B$4:$B$7,-1))))</f>
        <v/>
      </c>
      <c r="G481" s="20"/>
      <c r="H481" s="18"/>
      <c r="I481" s="7"/>
      <c r="J481" s="17"/>
      <c r="K481" s="61" t="str">
        <f t="shared" si="7"/>
        <v/>
      </c>
    </row>
    <row r="482" spans="1:11" ht="15.75">
      <c r="A482" s="21"/>
      <c r="B482" s="16"/>
      <c r="C482" s="19"/>
      <c r="D482" s="2"/>
      <c r="E482" s="6"/>
      <c r="F482" s="60" t="str">
        <f>IF(B482="","",IF(C482="F",INDEX(Barèmes!$A$4:$A$7,MATCH((YEAR($B482)),Barèmes!$B$4:$B$7,-1)),INDEX(Barèmes!$C$4:$C$7,MATCH((YEAR($B482)),Barèmes!$B$4:$B$7,-1))))</f>
        <v/>
      </c>
      <c r="G482" s="20"/>
      <c r="H482" s="18"/>
      <c r="I482" s="7"/>
      <c r="J482" s="17"/>
      <c r="K482" s="61" t="str">
        <f t="shared" si="7"/>
        <v/>
      </c>
    </row>
    <row r="483" spans="1:11" ht="15.75">
      <c r="A483" s="21"/>
      <c r="B483" s="16"/>
      <c r="C483" s="19"/>
      <c r="D483" s="2"/>
      <c r="E483" s="6"/>
      <c r="F483" s="60" t="str">
        <f>IF(B483="","",IF(C483="F",INDEX(Barèmes!$A$4:$A$7,MATCH((YEAR($B483)),Barèmes!$B$4:$B$7,-1)),INDEX(Barèmes!$C$4:$C$7,MATCH((YEAR($B483)),Barèmes!$B$4:$B$7,-1))))</f>
        <v/>
      </c>
      <c r="G483" s="20"/>
      <c r="H483" s="18"/>
      <c r="I483" s="7"/>
      <c r="J483" s="17"/>
      <c r="K483" s="61" t="str">
        <f t="shared" si="7"/>
        <v/>
      </c>
    </row>
    <row r="484" spans="1:11" ht="15.75">
      <c r="A484" s="21"/>
      <c r="B484" s="16"/>
      <c r="C484" s="19"/>
      <c r="D484" s="2"/>
      <c r="E484" s="6"/>
      <c r="F484" s="60" t="str">
        <f>IF(B484="","",IF(C484="F",INDEX(Barèmes!$A$4:$A$7,MATCH((YEAR($B484)),Barèmes!$B$4:$B$7,-1)),INDEX(Barèmes!$C$4:$C$7,MATCH((YEAR($B484)),Barèmes!$B$4:$B$7,-1))))</f>
        <v/>
      </c>
      <c r="G484" s="20"/>
      <c r="H484" s="18"/>
      <c r="I484" s="7"/>
      <c r="J484" s="17"/>
      <c r="K484" s="61" t="str">
        <f t="shared" si="7"/>
        <v/>
      </c>
    </row>
    <row r="485" spans="1:11" ht="15.75">
      <c r="A485" s="21"/>
      <c r="B485" s="16"/>
      <c r="C485" s="19"/>
      <c r="D485" s="2"/>
      <c r="E485" s="6"/>
      <c r="F485" s="60" t="str">
        <f>IF(B485="","",IF(C485="F",INDEX(Barèmes!$A$4:$A$7,MATCH((YEAR($B485)),Barèmes!$B$4:$B$7,-1)),INDEX(Barèmes!$C$4:$C$7,MATCH((YEAR($B485)),Barèmes!$B$4:$B$7,-1))))</f>
        <v/>
      </c>
      <c r="G485" s="20"/>
      <c r="H485" s="18"/>
      <c r="I485" s="7"/>
      <c r="J485" s="17"/>
      <c r="K485" s="61" t="str">
        <f t="shared" si="7"/>
        <v/>
      </c>
    </row>
    <row r="486" spans="1:11" ht="15.75">
      <c r="A486" s="21"/>
      <c r="B486" s="16"/>
      <c r="C486" s="19"/>
      <c r="D486" s="2"/>
      <c r="E486" s="6"/>
      <c r="F486" s="60" t="str">
        <f>IF(B486="","",IF(C486="F",INDEX(Barèmes!$A$4:$A$7,MATCH((YEAR($B486)),Barèmes!$B$4:$B$7,-1)),INDEX(Barèmes!$C$4:$C$7,MATCH((YEAR($B486)),Barèmes!$B$4:$B$7,-1))))</f>
        <v/>
      </c>
      <c r="G486" s="20"/>
      <c r="H486" s="18"/>
      <c r="I486" s="7"/>
      <c r="J486" s="17"/>
      <c r="K486" s="61" t="str">
        <f t="shared" si="7"/>
        <v/>
      </c>
    </row>
    <row r="487" spans="1:11" ht="15.75">
      <c r="A487" s="21"/>
      <c r="B487" s="16"/>
      <c r="C487" s="19"/>
      <c r="D487" s="2"/>
      <c r="E487" s="6"/>
      <c r="F487" s="60" t="str">
        <f>IF(B487="","",IF(C487="F",INDEX(Barèmes!$A$4:$A$7,MATCH((YEAR($B487)),Barèmes!$B$4:$B$7,-1)),INDEX(Barèmes!$C$4:$C$7,MATCH((YEAR($B487)),Barèmes!$B$4:$B$7,-1))))</f>
        <v/>
      </c>
      <c r="G487" s="20"/>
      <c r="H487" s="18"/>
      <c r="I487" s="7"/>
      <c r="J487" s="17"/>
      <c r="K487" s="61" t="str">
        <f t="shared" si="7"/>
        <v/>
      </c>
    </row>
    <row r="488" spans="1:11" ht="15.75">
      <c r="A488" s="21"/>
      <c r="B488" s="16"/>
      <c r="C488" s="19"/>
      <c r="D488" s="2"/>
      <c r="E488" s="6"/>
      <c r="F488" s="60" t="str">
        <f>IF(B488="","",IF(C488="F",INDEX(Barèmes!$A$4:$A$7,MATCH((YEAR($B488)),Barèmes!$B$4:$B$7,-1)),INDEX(Barèmes!$C$4:$C$7,MATCH((YEAR($B488)),Barèmes!$B$4:$B$7,-1))))</f>
        <v/>
      </c>
      <c r="G488" s="20"/>
      <c r="H488" s="18"/>
      <c r="I488" s="7"/>
      <c r="J488" s="17"/>
      <c r="K488" s="61" t="str">
        <f t="shared" si="7"/>
        <v/>
      </c>
    </row>
    <row r="489" spans="1:11" ht="15.75">
      <c r="A489" s="21"/>
      <c r="B489" s="16"/>
      <c r="C489" s="19"/>
      <c r="D489" s="2"/>
      <c r="E489" s="6"/>
      <c r="F489" s="60" t="str">
        <f>IF(B489="","",IF(C489="F",INDEX(Barèmes!$A$4:$A$7,MATCH((YEAR($B489)),Barèmes!$B$4:$B$7,-1)),INDEX(Barèmes!$C$4:$C$7,MATCH((YEAR($B489)),Barèmes!$B$4:$B$7,-1))))</f>
        <v/>
      </c>
      <c r="G489" s="20"/>
      <c r="H489" s="18"/>
      <c r="I489" s="7"/>
      <c r="J489" s="17"/>
      <c r="K489" s="61" t="str">
        <f t="shared" si="7"/>
        <v/>
      </c>
    </row>
    <row r="490" spans="1:11" ht="15.75">
      <c r="A490" s="21"/>
      <c r="B490" s="16"/>
      <c r="C490" s="19"/>
      <c r="D490" s="2"/>
      <c r="E490" s="6"/>
      <c r="F490" s="60" t="str">
        <f>IF(B490="","",IF(C490="F",INDEX(Barèmes!$A$4:$A$7,MATCH((YEAR($B490)),Barèmes!$B$4:$B$7,-1)),INDEX(Barèmes!$C$4:$C$7,MATCH((YEAR($B490)),Barèmes!$B$4:$B$7,-1))))</f>
        <v/>
      </c>
      <c r="G490" s="20"/>
      <c r="H490" s="18"/>
      <c r="I490" s="7"/>
      <c r="J490" s="17"/>
      <c r="K490" s="61" t="str">
        <f t="shared" si="7"/>
        <v/>
      </c>
    </row>
    <row r="491" spans="1:11" ht="15.75">
      <c r="A491" s="21"/>
      <c r="B491" s="16"/>
      <c r="C491" s="19"/>
      <c r="D491" s="2"/>
      <c r="E491" s="6"/>
      <c r="F491" s="60" t="str">
        <f>IF(B491="","",IF(C491="F",INDEX(Barèmes!$A$4:$A$7,MATCH((YEAR($B491)),Barèmes!$B$4:$B$7,-1)),INDEX(Barèmes!$C$4:$C$7,MATCH((YEAR($B491)),Barèmes!$B$4:$B$7,-1))))</f>
        <v/>
      </c>
      <c r="G491" s="20"/>
      <c r="H491" s="18"/>
      <c r="I491" s="7"/>
      <c r="J491" s="17"/>
      <c r="K491" s="61" t="str">
        <f t="shared" si="7"/>
        <v/>
      </c>
    </row>
    <row r="492" spans="1:11" ht="15.75">
      <c r="A492" s="21"/>
      <c r="B492" s="16"/>
      <c r="C492" s="19"/>
      <c r="D492" s="2"/>
      <c r="E492" s="6"/>
      <c r="F492" s="60" t="str">
        <f>IF(B492="","",IF(C492="F",INDEX(Barèmes!$A$4:$A$7,MATCH((YEAR($B492)),Barèmes!$B$4:$B$7,-1)),INDEX(Barèmes!$C$4:$C$7,MATCH((YEAR($B492)),Barèmes!$B$4:$B$7,-1))))</f>
        <v/>
      </c>
      <c r="G492" s="20"/>
      <c r="H492" s="18"/>
      <c r="I492" s="7"/>
      <c r="J492" s="17"/>
      <c r="K492" s="61" t="str">
        <f t="shared" si="7"/>
        <v/>
      </c>
    </row>
    <row r="493" spans="1:11" ht="15.75">
      <c r="A493" s="21"/>
      <c r="B493" s="16"/>
      <c r="C493" s="19"/>
      <c r="D493" s="2"/>
      <c r="E493" s="6"/>
      <c r="F493" s="60" t="str">
        <f>IF(B493="","",IF(C493="F",INDEX(Barèmes!$A$4:$A$7,MATCH((YEAR($B493)),Barèmes!$B$4:$B$7,-1)),INDEX(Barèmes!$C$4:$C$7,MATCH((YEAR($B493)),Barèmes!$B$4:$B$7,-1))))</f>
        <v/>
      </c>
      <c r="G493" s="20"/>
      <c r="H493" s="18"/>
      <c r="I493" s="7"/>
      <c r="J493" s="17"/>
      <c r="K493" s="61" t="str">
        <f t="shared" si="7"/>
        <v/>
      </c>
    </row>
    <row r="494" spans="1:11" ht="15.75">
      <c r="A494" s="21"/>
      <c r="B494" s="16"/>
      <c r="C494" s="19"/>
      <c r="D494" s="2"/>
      <c r="E494" s="6"/>
      <c r="F494" s="60" t="str">
        <f>IF(B494="","",IF(C494="F",INDEX(Barèmes!$A$4:$A$7,MATCH((YEAR($B494)),Barèmes!$B$4:$B$7,-1)),INDEX(Barèmes!$C$4:$C$7,MATCH((YEAR($B494)),Barèmes!$B$4:$B$7,-1))))</f>
        <v/>
      </c>
      <c r="G494" s="20"/>
      <c r="H494" s="18"/>
      <c r="I494" s="7"/>
      <c r="J494" s="17"/>
      <c r="K494" s="61" t="str">
        <f t="shared" si="7"/>
        <v/>
      </c>
    </row>
    <row r="495" spans="1:11" ht="15.75">
      <c r="A495" s="21"/>
      <c r="B495" s="16"/>
      <c r="C495" s="19"/>
      <c r="D495" s="2"/>
      <c r="E495" s="6"/>
      <c r="F495" s="60" t="str">
        <f>IF(B495="","",IF(C495="F",INDEX(Barèmes!$A$4:$A$7,MATCH((YEAR($B495)),Barèmes!$B$4:$B$7,-1)),INDEX(Barèmes!$C$4:$C$7,MATCH((YEAR($B495)),Barèmes!$B$4:$B$7,-1))))</f>
        <v/>
      </c>
      <c r="G495" s="20"/>
      <c r="H495" s="18"/>
      <c r="I495" s="7"/>
      <c r="J495" s="17"/>
      <c r="K495" s="61" t="str">
        <f t="shared" si="7"/>
        <v/>
      </c>
    </row>
    <row r="496" spans="1:11" ht="15.75">
      <c r="A496" s="21"/>
      <c r="B496" s="16"/>
      <c r="C496" s="19"/>
      <c r="D496" s="2"/>
      <c r="E496" s="6"/>
      <c r="F496" s="60" t="str">
        <f>IF(B496="","",IF(C496="F",INDEX(Barèmes!$A$4:$A$7,MATCH((YEAR($B496)),Barèmes!$B$4:$B$7,-1)),INDEX(Barèmes!$C$4:$C$7,MATCH((YEAR($B496)),Barèmes!$B$4:$B$7,-1))))</f>
        <v/>
      </c>
      <c r="G496" s="20"/>
      <c r="H496" s="18"/>
      <c r="I496" s="7"/>
      <c r="J496" s="17"/>
      <c r="K496" s="61" t="str">
        <f t="shared" si="7"/>
        <v/>
      </c>
    </row>
    <row r="497" spans="1:11" ht="15.75">
      <c r="A497" s="21"/>
      <c r="B497" s="16"/>
      <c r="C497" s="19"/>
      <c r="D497" s="2"/>
      <c r="E497" s="6"/>
      <c r="F497" s="60" t="str">
        <f>IF(B497="","",IF(C497="F",INDEX(Barèmes!$A$4:$A$7,MATCH((YEAR($B497)),Barèmes!$B$4:$B$7,-1)),INDEX(Barèmes!$C$4:$C$7,MATCH((YEAR($B497)),Barèmes!$B$4:$B$7,-1))))</f>
        <v/>
      </c>
      <c r="G497" s="20"/>
      <c r="H497" s="18"/>
      <c r="I497" s="7"/>
      <c r="J497" s="17"/>
      <c r="K497" s="61" t="str">
        <f t="shared" si="7"/>
        <v/>
      </c>
    </row>
    <row r="498" spans="1:11" ht="15.75">
      <c r="A498" s="21"/>
      <c r="B498" s="16"/>
      <c r="C498" s="19"/>
      <c r="D498" s="2"/>
      <c r="E498" s="6"/>
      <c r="F498" s="60" t="str">
        <f>IF(B498="","",IF(C498="F",INDEX(Barèmes!$A$4:$A$7,MATCH((YEAR($B498)),Barèmes!$B$4:$B$7,-1)),INDEX(Barèmes!$C$4:$C$7,MATCH((YEAR($B498)),Barèmes!$B$4:$B$7,-1))))</f>
        <v/>
      </c>
      <c r="G498" s="20"/>
      <c r="H498" s="18"/>
      <c r="I498" s="7"/>
      <c r="J498" s="17"/>
      <c r="K498" s="61" t="str">
        <f t="shared" si="7"/>
        <v/>
      </c>
    </row>
    <row r="499" spans="1:11" ht="15.75">
      <c r="A499" s="21"/>
      <c r="B499" s="16"/>
      <c r="C499" s="19"/>
      <c r="D499" s="2"/>
      <c r="E499" s="6"/>
      <c r="F499" s="60" t="str">
        <f>IF(B499="","",IF(C499="F",INDEX(Barèmes!$A$4:$A$7,MATCH((YEAR($B499)),Barèmes!$B$4:$B$7,-1)),INDEX(Barèmes!$C$4:$C$7,MATCH((YEAR($B499)),Barèmes!$B$4:$B$7,-1))))</f>
        <v/>
      </c>
      <c r="G499" s="20"/>
      <c r="H499" s="18"/>
      <c r="I499" s="7"/>
      <c r="J499" s="17"/>
      <c r="K499" s="61" t="str">
        <f t="shared" si="7"/>
        <v/>
      </c>
    </row>
    <row r="500" spans="1:11" ht="15.75">
      <c r="A500" s="21"/>
      <c r="B500" s="16"/>
      <c r="C500" s="19"/>
      <c r="D500" s="2"/>
      <c r="E500" s="6"/>
      <c r="F500" s="60" t="str">
        <f>IF(B500="","",IF(C500="F",INDEX(Barèmes!$A$4:$A$7,MATCH((YEAR($B500)),Barèmes!$B$4:$B$7,-1)),INDEX(Barèmes!$C$4:$C$7,MATCH((YEAR($B500)),Barèmes!$B$4:$B$7,-1))))</f>
        <v/>
      </c>
      <c r="G500" s="20"/>
      <c r="H500" s="18"/>
      <c r="I500" s="7"/>
      <c r="J500" s="17"/>
      <c r="K500" s="61" t="str">
        <f t="shared" si="7"/>
        <v/>
      </c>
    </row>
    <row r="501" spans="1:11" ht="15.75">
      <c r="A501" s="21"/>
      <c r="B501" s="16"/>
      <c r="C501" s="19"/>
      <c r="D501" s="2"/>
      <c r="E501" s="6"/>
      <c r="F501" s="60" t="str">
        <f>IF(B501="","",IF(C501="F",INDEX(Barèmes!$A$4:$A$7,MATCH((YEAR($B501)),Barèmes!$B$4:$B$7,-1)),INDEX(Barèmes!$C$4:$C$7,MATCH((YEAR($B501)),Barèmes!$B$4:$B$7,-1))))</f>
        <v/>
      </c>
      <c r="G501" s="20"/>
      <c r="H501" s="18"/>
      <c r="I501" s="7"/>
      <c r="J501" s="17"/>
      <c r="K501" s="61" t="str">
        <f t="shared" si="7"/>
        <v/>
      </c>
    </row>
    <row r="502" spans="1:11" ht="15.75">
      <c r="A502" s="21"/>
      <c r="B502" s="16"/>
      <c r="C502" s="19"/>
      <c r="D502" s="2"/>
      <c r="E502" s="6"/>
      <c r="F502" s="60" t="str">
        <f>IF(B502="","",IF(C502="F",INDEX(Barèmes!$A$4:$A$7,MATCH((YEAR($B502)),Barèmes!$B$4:$B$7,-1)),INDEX(Barèmes!$C$4:$C$7,MATCH((YEAR($B502)),Barèmes!$B$4:$B$7,-1))))</f>
        <v/>
      </c>
      <c r="G502" s="20"/>
      <c r="H502" s="18"/>
      <c r="I502" s="7"/>
      <c r="J502" s="17"/>
      <c r="K502" s="61" t="str">
        <f t="shared" si="7"/>
        <v/>
      </c>
    </row>
    <row r="503" spans="1:11" ht="15.75">
      <c r="A503" s="21"/>
      <c r="B503" s="16"/>
      <c r="C503" s="19"/>
      <c r="D503" s="2"/>
      <c r="E503" s="6"/>
      <c r="F503" s="60" t="str">
        <f>IF(B503="","",IF(C503="F",INDEX(Barèmes!$A$4:$A$7,MATCH((YEAR($B503)),Barèmes!$B$4:$B$7,-1)),INDEX(Barèmes!$C$4:$C$7,MATCH((YEAR($B503)),Barèmes!$B$4:$B$7,-1))))</f>
        <v/>
      </c>
      <c r="G503" s="20"/>
      <c r="H503" s="18"/>
      <c r="I503" s="7"/>
      <c r="J503" s="17"/>
      <c r="K503" s="61" t="str">
        <f t="shared" si="7"/>
        <v/>
      </c>
    </row>
    <row r="504" spans="1:11" ht="15.75">
      <c r="A504" s="21"/>
      <c r="B504" s="16"/>
      <c r="C504" s="19"/>
      <c r="D504" s="2"/>
      <c r="E504" s="6"/>
      <c r="F504" s="60" t="str">
        <f>IF(B504="","",IF(C504="F",INDEX(Barèmes!$A$4:$A$7,MATCH((YEAR($B504)),Barèmes!$B$4:$B$7,-1)),INDEX(Barèmes!$C$4:$C$7,MATCH((YEAR($B504)),Barèmes!$B$4:$B$7,-1))))</f>
        <v/>
      </c>
      <c r="G504" s="20"/>
      <c r="H504" s="18"/>
      <c r="I504" s="7"/>
      <c r="J504" s="17"/>
      <c r="K504" s="61" t="str">
        <f t="shared" si="7"/>
        <v/>
      </c>
    </row>
    <row r="505" spans="1:11" ht="15.75">
      <c r="A505" s="21"/>
      <c r="B505" s="16"/>
      <c r="C505" s="19"/>
      <c r="D505" s="2"/>
      <c r="E505" s="6"/>
      <c r="F505" s="60" t="str">
        <f>IF(B505="","",IF(C505="F",INDEX(Barèmes!$A$4:$A$7,MATCH((YEAR($B505)),Barèmes!$B$4:$B$7,-1)),INDEX(Barèmes!$C$4:$C$7,MATCH((YEAR($B505)),Barèmes!$B$4:$B$7,-1))))</f>
        <v/>
      </c>
      <c r="G505" s="20"/>
      <c r="H505" s="18"/>
      <c r="I505" s="7"/>
      <c r="J505" s="17"/>
      <c r="K505" s="61" t="str">
        <f t="shared" si="7"/>
        <v/>
      </c>
    </row>
    <row r="506" spans="1:11" ht="15.75">
      <c r="A506" s="21"/>
      <c r="B506" s="16"/>
      <c r="C506" s="19"/>
      <c r="D506" s="2"/>
      <c r="E506" s="6"/>
      <c r="F506" s="60" t="str">
        <f>IF(B506="","",IF(C506="F",INDEX(Barèmes!$A$4:$A$7,MATCH((YEAR($B506)),Barèmes!$B$4:$B$7,-1)),INDEX(Barèmes!$C$4:$C$7,MATCH((YEAR($B506)),Barèmes!$B$4:$B$7,-1))))</f>
        <v/>
      </c>
      <c r="G506" s="20"/>
      <c r="H506" s="18"/>
      <c r="I506" s="7"/>
      <c r="J506" s="17"/>
      <c r="K506" s="61" t="str">
        <f t="shared" si="7"/>
        <v/>
      </c>
    </row>
    <row r="507" spans="1:11" ht="15.75">
      <c r="A507" s="21"/>
      <c r="B507" s="16"/>
      <c r="C507" s="19"/>
      <c r="D507" s="2"/>
      <c r="E507" s="6"/>
      <c r="F507" s="60" t="str">
        <f>IF(B507="","",IF(C507="F",INDEX(Barèmes!$A$4:$A$7,MATCH((YEAR($B507)),Barèmes!$B$4:$B$7,-1)),INDEX(Barèmes!$C$4:$C$7,MATCH((YEAR($B507)),Barèmes!$B$4:$B$7,-1))))</f>
        <v/>
      </c>
      <c r="G507" s="20"/>
      <c r="H507" s="18"/>
      <c r="I507" s="7"/>
      <c r="J507" s="17"/>
      <c r="K507" s="61" t="str">
        <f t="shared" si="7"/>
        <v/>
      </c>
    </row>
    <row r="508" spans="1:11" ht="15.75">
      <c r="A508" s="21"/>
      <c r="B508" s="16"/>
      <c r="C508" s="19"/>
      <c r="D508" s="2"/>
      <c r="E508" s="6"/>
      <c r="F508" s="60" t="str">
        <f>IF(B508="","",IF(C508="F",INDEX(Barèmes!$A$4:$A$7,MATCH((YEAR($B508)),Barèmes!$B$4:$B$7,-1)),INDEX(Barèmes!$C$4:$C$7,MATCH((YEAR($B508)),Barèmes!$B$4:$B$7,-1))))</f>
        <v/>
      </c>
      <c r="G508" s="20"/>
      <c r="H508" s="18"/>
      <c r="I508" s="7"/>
      <c r="J508" s="17"/>
      <c r="K508" s="61" t="str">
        <f t="shared" si="7"/>
        <v/>
      </c>
    </row>
    <row r="509" spans="1:11" ht="15.75">
      <c r="A509" s="21"/>
      <c r="B509" s="16"/>
      <c r="C509" s="19"/>
      <c r="D509" s="2"/>
      <c r="E509" s="6"/>
      <c r="F509" s="60" t="str">
        <f>IF(B509="","",IF(C509="F",INDEX(Barèmes!$A$4:$A$7,MATCH((YEAR($B509)),Barèmes!$B$4:$B$7,-1)),INDEX(Barèmes!$C$4:$C$7,MATCH((YEAR($B509)),Barèmes!$B$4:$B$7,-1))))</f>
        <v/>
      </c>
      <c r="G509" s="20"/>
      <c r="H509" s="18"/>
      <c r="I509" s="7"/>
      <c r="J509" s="17"/>
      <c r="K509" s="61" t="str">
        <f t="shared" si="7"/>
        <v/>
      </c>
    </row>
    <row r="510" spans="1:11" ht="15.75">
      <c r="A510" s="21"/>
      <c r="B510" s="16"/>
      <c r="C510" s="19"/>
      <c r="D510" s="2"/>
      <c r="E510" s="6"/>
      <c r="F510" s="60" t="str">
        <f>IF(B510="","",IF(C510="F",INDEX(Barèmes!$A$4:$A$7,MATCH((YEAR($B510)),Barèmes!$B$4:$B$7,-1)),INDEX(Barèmes!$C$4:$C$7,MATCH((YEAR($B510)),Barèmes!$B$4:$B$7,-1))))</f>
        <v/>
      </c>
      <c r="G510" s="20"/>
      <c r="H510" s="18"/>
      <c r="I510" s="7"/>
      <c r="J510" s="17"/>
      <c r="K510" s="61" t="str">
        <f t="shared" si="7"/>
        <v/>
      </c>
    </row>
    <row r="511" spans="1:11" ht="15.75">
      <c r="A511" s="21"/>
      <c r="B511" s="16"/>
      <c r="C511" s="19"/>
      <c r="D511" s="2"/>
      <c r="E511" s="6"/>
      <c r="F511" s="60" t="str">
        <f>IF(B511="","",IF(C511="F",INDEX(Barèmes!$A$4:$A$7,MATCH((YEAR($B511)),Barèmes!$B$4:$B$7,-1)),INDEX(Barèmes!$C$4:$C$7,MATCH((YEAR($B511)),Barèmes!$B$4:$B$7,-1))))</f>
        <v/>
      </c>
      <c r="G511" s="20"/>
      <c r="H511" s="18"/>
      <c r="I511" s="7"/>
      <c r="J511" s="17"/>
      <c r="K511" s="61" t="str">
        <f t="shared" si="7"/>
        <v/>
      </c>
    </row>
    <row r="512" spans="1:11" ht="15.75">
      <c r="A512" s="21"/>
      <c r="B512" s="16"/>
      <c r="C512" s="19"/>
      <c r="D512" s="2"/>
      <c r="E512" s="6"/>
      <c r="F512" s="60" t="str">
        <f>IF(B512="","",IF(C512="F",INDEX(Barèmes!$A$4:$A$7,MATCH((YEAR($B512)),Barèmes!$B$4:$B$7,-1)),INDEX(Barèmes!$C$4:$C$7,MATCH((YEAR($B512)),Barèmes!$B$4:$B$7,-1))))</f>
        <v/>
      </c>
      <c r="G512" s="20"/>
      <c r="H512" s="18"/>
      <c r="I512" s="7"/>
      <c r="J512" s="17"/>
      <c r="K512" s="61" t="str">
        <f t="shared" si="7"/>
        <v/>
      </c>
    </row>
    <row r="513" spans="1:11" ht="15.75">
      <c r="A513" s="21"/>
      <c r="B513" s="16"/>
      <c r="C513" s="19"/>
      <c r="D513" s="2"/>
      <c r="E513" s="6"/>
      <c r="F513" s="60" t="str">
        <f>IF(B513="","",IF(C513="F",INDEX(Barèmes!$A$4:$A$7,MATCH((YEAR($B513)),Barèmes!$B$4:$B$7,-1)),INDEX(Barèmes!$C$4:$C$7,MATCH((YEAR($B513)),Barèmes!$B$4:$B$7,-1))))</f>
        <v/>
      </c>
      <c r="G513" s="20"/>
      <c r="H513" s="18"/>
      <c r="I513" s="7"/>
      <c r="J513" s="17"/>
      <c r="K513" s="61" t="str">
        <f t="shared" si="7"/>
        <v/>
      </c>
    </row>
    <row r="514" spans="1:11" ht="15.75">
      <c r="A514" s="21"/>
      <c r="B514" s="16"/>
      <c r="C514" s="19"/>
      <c r="D514" s="2"/>
      <c r="E514" s="6"/>
      <c r="F514" s="60" t="str">
        <f>IF(B514="","",IF(C514="F",INDEX(Barèmes!$A$4:$A$7,MATCH((YEAR($B514)),Barèmes!$B$4:$B$7,-1)),INDEX(Barèmes!$C$4:$C$7,MATCH((YEAR($B514)),Barèmes!$B$4:$B$7,-1))))</f>
        <v/>
      </c>
      <c r="G514" s="20"/>
      <c r="H514" s="18"/>
      <c r="I514" s="7"/>
      <c r="J514" s="17"/>
      <c r="K514" s="61" t="str">
        <f t="shared" si="7"/>
        <v/>
      </c>
    </row>
    <row r="515" spans="1:11" ht="15.75">
      <c r="A515" s="21"/>
      <c r="B515" s="16"/>
      <c r="C515" s="19"/>
      <c r="D515" s="2"/>
      <c r="E515" s="6"/>
      <c r="F515" s="60" t="str">
        <f>IF(B515="","",IF(C515="F",INDEX(Barèmes!$A$4:$A$7,MATCH((YEAR($B515)),Barèmes!$B$4:$B$7,-1)),INDEX(Barèmes!$C$4:$C$7,MATCH((YEAR($B515)),Barèmes!$B$4:$B$7,-1))))</f>
        <v/>
      </c>
      <c r="G515" s="20"/>
      <c r="H515" s="18"/>
      <c r="I515" s="7"/>
      <c r="J515" s="17"/>
      <c r="K515" s="61" t="str">
        <f t="shared" si="7"/>
        <v/>
      </c>
    </row>
    <row r="516" spans="1:11" ht="15.75">
      <c r="A516" s="21"/>
      <c r="B516" s="16"/>
      <c r="C516" s="19"/>
      <c r="D516" s="2"/>
      <c r="E516" s="6"/>
      <c r="F516" s="60" t="str">
        <f>IF(B516="","",IF(C516="F",INDEX(Barèmes!$A$4:$A$7,MATCH((YEAR($B516)),Barèmes!$B$4:$B$7,-1)),INDEX(Barèmes!$C$4:$C$7,MATCH((YEAR($B516)),Barèmes!$B$4:$B$7,-1))))</f>
        <v/>
      </c>
      <c r="G516" s="20"/>
      <c r="H516" s="18"/>
      <c r="I516" s="7"/>
      <c r="J516" s="17"/>
      <c r="K516" s="61" t="str">
        <f t="shared" ref="K516:K579" si="8">IF(F516="","",IF(AND(I516="oui",OR(G516="esp (15)",G516="chq (15)")),"oui (15)",IF(AND(I516="oui",OR(G516="esp (20)",G516="chq (20)")),"oui (20)",IF(AND(I516="oui",G516="Gratuité"),"Gratuité",IF(AND(I516="oui",OR(G516="esp (8)",G516="chq (8)")),"oui (8)","non")))))</f>
        <v/>
      </c>
    </row>
    <row r="517" spans="1:11" ht="15.75">
      <c r="A517" s="21"/>
      <c r="B517" s="16"/>
      <c r="C517" s="19"/>
      <c r="D517" s="2"/>
      <c r="E517" s="6"/>
      <c r="F517" s="60" t="str">
        <f>IF(B517="","",IF(C517="F",INDEX(Barèmes!$A$4:$A$7,MATCH((YEAR($B517)),Barèmes!$B$4:$B$7,-1)),INDEX(Barèmes!$C$4:$C$7,MATCH((YEAR($B517)),Barèmes!$B$4:$B$7,-1))))</f>
        <v/>
      </c>
      <c r="G517" s="20"/>
      <c r="H517" s="18"/>
      <c r="I517" s="7"/>
      <c r="J517" s="17"/>
      <c r="K517" s="61" t="str">
        <f t="shared" si="8"/>
        <v/>
      </c>
    </row>
    <row r="518" spans="1:11" ht="15.75">
      <c r="A518" s="21"/>
      <c r="B518" s="16"/>
      <c r="C518" s="19"/>
      <c r="D518" s="2"/>
      <c r="E518" s="6"/>
      <c r="F518" s="60" t="str">
        <f>IF(B518="","",IF(C518="F",INDEX(Barèmes!$A$4:$A$7,MATCH((YEAR($B518)),Barèmes!$B$4:$B$7,-1)),INDEX(Barèmes!$C$4:$C$7,MATCH((YEAR($B518)),Barèmes!$B$4:$B$7,-1))))</f>
        <v/>
      </c>
      <c r="G518" s="20"/>
      <c r="H518" s="18"/>
      <c r="I518" s="7"/>
      <c r="J518" s="17"/>
      <c r="K518" s="61" t="str">
        <f t="shared" si="8"/>
        <v/>
      </c>
    </row>
    <row r="519" spans="1:11" ht="15.75">
      <c r="A519" s="21"/>
      <c r="B519" s="16"/>
      <c r="C519" s="19"/>
      <c r="D519" s="2"/>
      <c r="E519" s="6"/>
      <c r="F519" s="60" t="str">
        <f>IF(B519="","",IF(C519="F",INDEX(Barèmes!$A$4:$A$7,MATCH((YEAR($B519)),Barèmes!$B$4:$B$7,-1)),INDEX(Barèmes!$C$4:$C$7,MATCH((YEAR($B519)),Barèmes!$B$4:$B$7,-1))))</f>
        <v/>
      </c>
      <c r="G519" s="20"/>
      <c r="H519" s="18"/>
      <c r="I519" s="7"/>
      <c r="J519" s="17"/>
      <c r="K519" s="61" t="str">
        <f t="shared" si="8"/>
        <v/>
      </c>
    </row>
    <row r="520" spans="1:11" ht="15.75">
      <c r="A520" s="21"/>
      <c r="B520" s="16"/>
      <c r="C520" s="19"/>
      <c r="D520" s="2"/>
      <c r="E520" s="6"/>
      <c r="F520" s="60" t="str">
        <f>IF(B520="","",IF(C520="F",INDEX(Barèmes!$A$4:$A$7,MATCH((YEAR($B520)),Barèmes!$B$4:$B$7,-1)),INDEX(Barèmes!$C$4:$C$7,MATCH((YEAR($B520)),Barèmes!$B$4:$B$7,-1))))</f>
        <v/>
      </c>
      <c r="G520" s="20"/>
      <c r="H520" s="18"/>
      <c r="I520" s="7"/>
      <c r="J520" s="17"/>
      <c r="K520" s="61" t="str">
        <f t="shared" si="8"/>
        <v/>
      </c>
    </row>
    <row r="521" spans="1:11" ht="15.75">
      <c r="A521" s="21"/>
      <c r="B521" s="16"/>
      <c r="C521" s="19"/>
      <c r="D521" s="2"/>
      <c r="E521" s="6"/>
      <c r="F521" s="60" t="str">
        <f>IF(B521="","",IF(C521="F",INDEX(Barèmes!$A$4:$A$7,MATCH((YEAR($B521)),Barèmes!$B$4:$B$7,-1)),INDEX(Barèmes!$C$4:$C$7,MATCH((YEAR($B521)),Barèmes!$B$4:$B$7,-1))))</f>
        <v/>
      </c>
      <c r="G521" s="20"/>
      <c r="H521" s="18"/>
      <c r="I521" s="7"/>
      <c r="J521" s="17"/>
      <c r="K521" s="61" t="str">
        <f t="shared" si="8"/>
        <v/>
      </c>
    </row>
    <row r="522" spans="1:11" ht="15.75">
      <c r="A522" s="21"/>
      <c r="B522" s="16"/>
      <c r="C522" s="19"/>
      <c r="D522" s="2"/>
      <c r="E522" s="6"/>
      <c r="F522" s="60" t="str">
        <f>IF(B522="","",IF(C522="F",INDEX(Barèmes!$A$4:$A$7,MATCH((YEAR($B522)),Barèmes!$B$4:$B$7,-1)),INDEX(Barèmes!$C$4:$C$7,MATCH((YEAR($B522)),Barèmes!$B$4:$B$7,-1))))</f>
        <v/>
      </c>
      <c r="G522" s="20"/>
      <c r="H522" s="18"/>
      <c r="I522" s="7"/>
      <c r="J522" s="17"/>
      <c r="K522" s="61" t="str">
        <f t="shared" si="8"/>
        <v/>
      </c>
    </row>
    <row r="523" spans="1:11" ht="15.75">
      <c r="A523" s="21"/>
      <c r="B523" s="16"/>
      <c r="C523" s="19"/>
      <c r="D523" s="2"/>
      <c r="E523" s="6"/>
      <c r="F523" s="60" t="str">
        <f>IF(B523="","",IF(C523="F",INDEX(Barèmes!$A$4:$A$7,MATCH((YEAR($B523)),Barèmes!$B$4:$B$7,-1)),INDEX(Barèmes!$C$4:$C$7,MATCH((YEAR($B523)),Barèmes!$B$4:$B$7,-1))))</f>
        <v/>
      </c>
      <c r="G523" s="20"/>
      <c r="H523" s="18"/>
      <c r="I523" s="7"/>
      <c r="J523" s="17"/>
      <c r="K523" s="61" t="str">
        <f t="shared" si="8"/>
        <v/>
      </c>
    </row>
    <row r="524" spans="1:11" ht="15.75">
      <c r="A524" s="21"/>
      <c r="B524" s="16"/>
      <c r="C524" s="19"/>
      <c r="D524" s="2"/>
      <c r="E524" s="6"/>
      <c r="F524" s="60" t="str">
        <f>IF(B524="","",IF(C524="F",INDEX(Barèmes!$A$4:$A$7,MATCH((YEAR($B524)),Barèmes!$B$4:$B$7,-1)),INDEX(Barèmes!$C$4:$C$7,MATCH((YEAR($B524)),Barèmes!$B$4:$B$7,-1))))</f>
        <v/>
      </c>
      <c r="G524" s="20"/>
      <c r="H524" s="18"/>
      <c r="I524" s="7"/>
      <c r="J524" s="17"/>
      <c r="K524" s="61" t="str">
        <f t="shared" si="8"/>
        <v/>
      </c>
    </row>
    <row r="525" spans="1:11" ht="15.75">
      <c r="A525" s="21"/>
      <c r="B525" s="16"/>
      <c r="C525" s="19"/>
      <c r="D525" s="2"/>
      <c r="E525" s="6"/>
      <c r="F525" s="60" t="str">
        <f>IF(B525="","",IF(C525="F",INDEX(Barèmes!$A$4:$A$7,MATCH((YEAR($B525)),Barèmes!$B$4:$B$7,-1)),INDEX(Barèmes!$C$4:$C$7,MATCH((YEAR($B525)),Barèmes!$B$4:$B$7,-1))))</f>
        <v/>
      </c>
      <c r="G525" s="20"/>
      <c r="H525" s="18"/>
      <c r="I525" s="7"/>
      <c r="J525" s="17"/>
      <c r="K525" s="61" t="str">
        <f t="shared" si="8"/>
        <v/>
      </c>
    </row>
    <row r="526" spans="1:11" ht="15.75">
      <c r="A526" s="21"/>
      <c r="B526" s="16"/>
      <c r="C526" s="19"/>
      <c r="D526" s="2"/>
      <c r="E526" s="6"/>
      <c r="F526" s="60" t="str">
        <f>IF(B526="","",IF(C526="F",INDEX(Barèmes!$A$4:$A$7,MATCH((YEAR($B526)),Barèmes!$B$4:$B$7,-1)),INDEX(Barèmes!$C$4:$C$7,MATCH((YEAR($B526)),Barèmes!$B$4:$B$7,-1))))</f>
        <v/>
      </c>
      <c r="G526" s="20"/>
      <c r="H526" s="18"/>
      <c r="I526" s="7"/>
      <c r="J526" s="17"/>
      <c r="K526" s="61" t="str">
        <f t="shared" si="8"/>
        <v/>
      </c>
    </row>
    <row r="527" spans="1:11" ht="15.75">
      <c r="A527" s="21"/>
      <c r="B527" s="16"/>
      <c r="C527" s="19"/>
      <c r="D527" s="2"/>
      <c r="E527" s="6"/>
      <c r="F527" s="60" t="str">
        <f>IF(B527="","",IF(C527="F",INDEX(Barèmes!$A$4:$A$7,MATCH((YEAR($B527)),Barèmes!$B$4:$B$7,-1)),INDEX(Barèmes!$C$4:$C$7,MATCH((YEAR($B527)),Barèmes!$B$4:$B$7,-1))))</f>
        <v/>
      </c>
      <c r="G527" s="20"/>
      <c r="H527" s="18"/>
      <c r="I527" s="7"/>
      <c r="J527" s="17"/>
      <c r="K527" s="61" t="str">
        <f t="shared" si="8"/>
        <v/>
      </c>
    </row>
    <row r="528" spans="1:11" ht="15.75">
      <c r="A528" s="21"/>
      <c r="B528" s="16"/>
      <c r="C528" s="19"/>
      <c r="D528" s="2"/>
      <c r="E528" s="6"/>
      <c r="F528" s="60" t="str">
        <f>IF(B528="","",IF(C528="F",INDEX(Barèmes!$A$4:$A$7,MATCH((YEAR($B528)),Barèmes!$B$4:$B$7,-1)),INDEX(Barèmes!$C$4:$C$7,MATCH((YEAR($B528)),Barèmes!$B$4:$B$7,-1))))</f>
        <v/>
      </c>
      <c r="G528" s="20"/>
      <c r="H528" s="18"/>
      <c r="I528" s="7"/>
      <c r="J528" s="17"/>
      <c r="K528" s="61" t="str">
        <f t="shared" si="8"/>
        <v/>
      </c>
    </row>
    <row r="529" spans="1:11" ht="15.75">
      <c r="A529" s="21"/>
      <c r="B529" s="16"/>
      <c r="C529" s="19"/>
      <c r="D529" s="2"/>
      <c r="E529" s="6"/>
      <c r="F529" s="60" t="str">
        <f>IF(B529="","",IF(C529="F",INDEX(Barèmes!$A$4:$A$7,MATCH((YEAR($B529)),Barèmes!$B$4:$B$7,-1)),INDEX(Barèmes!$C$4:$C$7,MATCH((YEAR($B529)),Barèmes!$B$4:$B$7,-1))))</f>
        <v/>
      </c>
      <c r="G529" s="20"/>
      <c r="H529" s="18"/>
      <c r="I529" s="7"/>
      <c r="J529" s="17"/>
      <c r="K529" s="61" t="str">
        <f t="shared" si="8"/>
        <v/>
      </c>
    </row>
    <row r="530" spans="1:11" ht="15.75">
      <c r="A530" s="21"/>
      <c r="B530" s="16"/>
      <c r="C530" s="19"/>
      <c r="D530" s="2"/>
      <c r="E530" s="6"/>
      <c r="F530" s="60" t="str">
        <f>IF(B530="","",IF(C530="F",INDEX(Barèmes!$A$4:$A$7,MATCH((YEAR($B530)),Barèmes!$B$4:$B$7,-1)),INDEX(Barèmes!$C$4:$C$7,MATCH((YEAR($B530)),Barèmes!$B$4:$B$7,-1))))</f>
        <v/>
      </c>
      <c r="G530" s="20"/>
      <c r="H530" s="18"/>
      <c r="I530" s="7"/>
      <c r="J530" s="17"/>
      <c r="K530" s="61" t="str">
        <f t="shared" si="8"/>
        <v/>
      </c>
    </row>
    <row r="531" spans="1:11" ht="15.75">
      <c r="A531" s="21"/>
      <c r="B531" s="16"/>
      <c r="C531" s="19"/>
      <c r="D531" s="2"/>
      <c r="E531" s="6"/>
      <c r="F531" s="60" t="str">
        <f>IF(B531="","",IF(C531="F",INDEX(Barèmes!$A$4:$A$7,MATCH((YEAR($B531)),Barèmes!$B$4:$B$7,-1)),INDEX(Barèmes!$C$4:$C$7,MATCH((YEAR($B531)),Barèmes!$B$4:$B$7,-1))))</f>
        <v/>
      </c>
      <c r="G531" s="20"/>
      <c r="H531" s="18"/>
      <c r="I531" s="7"/>
      <c r="J531" s="17"/>
      <c r="K531" s="61" t="str">
        <f t="shared" si="8"/>
        <v/>
      </c>
    </row>
    <row r="532" spans="1:11" ht="15.75">
      <c r="A532" s="21"/>
      <c r="B532" s="16"/>
      <c r="C532" s="19"/>
      <c r="D532" s="2"/>
      <c r="E532" s="6"/>
      <c r="F532" s="60" t="str">
        <f>IF(B532="","",IF(C532="F",INDEX(Barèmes!$A$4:$A$7,MATCH((YEAR($B532)),Barèmes!$B$4:$B$7,-1)),INDEX(Barèmes!$C$4:$C$7,MATCH((YEAR($B532)),Barèmes!$B$4:$B$7,-1))))</f>
        <v/>
      </c>
      <c r="G532" s="20"/>
      <c r="H532" s="18"/>
      <c r="I532" s="7"/>
      <c r="J532" s="17"/>
      <c r="K532" s="61" t="str">
        <f t="shared" si="8"/>
        <v/>
      </c>
    </row>
    <row r="533" spans="1:11" ht="15.75">
      <c r="A533" s="21"/>
      <c r="B533" s="16"/>
      <c r="C533" s="19"/>
      <c r="D533" s="2"/>
      <c r="E533" s="6"/>
      <c r="F533" s="60" t="str">
        <f>IF(B533="","",IF(C533="F",INDEX(Barèmes!$A$4:$A$7,MATCH((YEAR($B533)),Barèmes!$B$4:$B$7,-1)),INDEX(Barèmes!$C$4:$C$7,MATCH((YEAR($B533)),Barèmes!$B$4:$B$7,-1))))</f>
        <v/>
      </c>
      <c r="G533" s="20"/>
      <c r="H533" s="18"/>
      <c r="I533" s="7"/>
      <c r="J533" s="17"/>
      <c r="K533" s="61" t="str">
        <f t="shared" si="8"/>
        <v/>
      </c>
    </row>
    <row r="534" spans="1:11" ht="15.75">
      <c r="A534" s="21"/>
      <c r="B534" s="16"/>
      <c r="C534" s="19"/>
      <c r="D534" s="2"/>
      <c r="E534" s="6"/>
      <c r="F534" s="60" t="str">
        <f>IF(B534="","",IF(C534="F",INDEX(Barèmes!$A$4:$A$7,MATCH((YEAR($B534)),Barèmes!$B$4:$B$7,-1)),INDEX(Barèmes!$C$4:$C$7,MATCH((YEAR($B534)),Barèmes!$B$4:$B$7,-1))))</f>
        <v/>
      </c>
      <c r="G534" s="20"/>
      <c r="H534" s="18"/>
      <c r="I534" s="7"/>
      <c r="J534" s="17"/>
      <c r="K534" s="61" t="str">
        <f t="shared" si="8"/>
        <v/>
      </c>
    </row>
    <row r="535" spans="1:11" ht="15.75">
      <c r="A535" s="21"/>
      <c r="B535" s="16"/>
      <c r="C535" s="19"/>
      <c r="D535" s="2"/>
      <c r="E535" s="6"/>
      <c r="F535" s="60" t="str">
        <f>IF(B535="","",IF(C535="F",INDEX(Barèmes!$A$4:$A$7,MATCH((YEAR($B535)),Barèmes!$B$4:$B$7,-1)),INDEX(Barèmes!$C$4:$C$7,MATCH((YEAR($B535)),Barèmes!$B$4:$B$7,-1))))</f>
        <v/>
      </c>
      <c r="G535" s="20"/>
      <c r="H535" s="18"/>
      <c r="I535" s="7"/>
      <c r="J535" s="17"/>
      <c r="K535" s="61" t="str">
        <f t="shared" si="8"/>
        <v/>
      </c>
    </row>
    <row r="536" spans="1:11" ht="15.75">
      <c r="A536" s="21"/>
      <c r="B536" s="16"/>
      <c r="C536" s="19"/>
      <c r="D536" s="2"/>
      <c r="E536" s="6"/>
      <c r="F536" s="60" t="str">
        <f>IF(B536="","",IF(C536="F",INDEX(Barèmes!$A$4:$A$7,MATCH((YEAR($B536)),Barèmes!$B$4:$B$7,-1)),INDEX(Barèmes!$C$4:$C$7,MATCH((YEAR($B536)),Barèmes!$B$4:$B$7,-1))))</f>
        <v/>
      </c>
      <c r="G536" s="20"/>
      <c r="H536" s="18"/>
      <c r="I536" s="7"/>
      <c r="J536" s="17"/>
      <c r="K536" s="61" t="str">
        <f t="shared" si="8"/>
        <v/>
      </c>
    </row>
    <row r="537" spans="1:11" ht="15.75">
      <c r="A537" s="21"/>
      <c r="B537" s="16"/>
      <c r="C537" s="19"/>
      <c r="D537" s="2"/>
      <c r="E537" s="6"/>
      <c r="F537" s="60" t="str">
        <f>IF(B537="","",IF(C537="F",INDEX(Barèmes!$A$4:$A$7,MATCH((YEAR($B537)),Barèmes!$B$4:$B$7,-1)),INDEX(Barèmes!$C$4:$C$7,MATCH((YEAR($B537)),Barèmes!$B$4:$B$7,-1))))</f>
        <v/>
      </c>
      <c r="G537" s="20"/>
      <c r="H537" s="18"/>
      <c r="I537" s="7"/>
      <c r="J537" s="17"/>
      <c r="K537" s="61" t="str">
        <f t="shared" si="8"/>
        <v/>
      </c>
    </row>
    <row r="538" spans="1:11" ht="15.75">
      <c r="A538" s="21"/>
      <c r="B538" s="16"/>
      <c r="C538" s="19"/>
      <c r="D538" s="2"/>
      <c r="E538" s="6"/>
      <c r="F538" s="60" t="str">
        <f>IF(B538="","",IF(C538="F",INDEX(Barèmes!$A$4:$A$7,MATCH((YEAR($B538)),Barèmes!$B$4:$B$7,-1)),INDEX(Barèmes!$C$4:$C$7,MATCH((YEAR($B538)),Barèmes!$B$4:$B$7,-1))))</f>
        <v/>
      </c>
      <c r="G538" s="20"/>
      <c r="H538" s="18"/>
      <c r="I538" s="7"/>
      <c r="J538" s="17"/>
      <c r="K538" s="61" t="str">
        <f t="shared" si="8"/>
        <v/>
      </c>
    </row>
    <row r="539" spans="1:11" ht="15.75">
      <c r="A539" s="21"/>
      <c r="B539" s="16"/>
      <c r="C539" s="19"/>
      <c r="D539" s="2"/>
      <c r="E539" s="6"/>
      <c r="F539" s="60" t="str">
        <f>IF(B539="","",IF(C539="F",INDEX(Barèmes!$A$4:$A$7,MATCH((YEAR($B539)),Barèmes!$B$4:$B$7,-1)),INDEX(Barèmes!$C$4:$C$7,MATCH((YEAR($B539)),Barèmes!$B$4:$B$7,-1))))</f>
        <v/>
      </c>
      <c r="G539" s="20"/>
      <c r="H539" s="18"/>
      <c r="I539" s="7"/>
      <c r="J539" s="17"/>
      <c r="K539" s="61" t="str">
        <f t="shared" si="8"/>
        <v/>
      </c>
    </row>
    <row r="540" spans="1:11" ht="15.75">
      <c r="A540" s="21"/>
      <c r="B540" s="16"/>
      <c r="C540" s="19"/>
      <c r="D540" s="2"/>
      <c r="E540" s="6"/>
      <c r="F540" s="60" t="str">
        <f>IF(B540="","",IF(C540="F",INDEX(Barèmes!$A$4:$A$7,MATCH((YEAR($B540)),Barèmes!$B$4:$B$7,-1)),INDEX(Barèmes!$C$4:$C$7,MATCH((YEAR($B540)),Barèmes!$B$4:$B$7,-1))))</f>
        <v/>
      </c>
      <c r="G540" s="20"/>
      <c r="H540" s="18"/>
      <c r="I540" s="7"/>
      <c r="J540" s="17"/>
      <c r="K540" s="61" t="str">
        <f t="shared" si="8"/>
        <v/>
      </c>
    </row>
    <row r="541" spans="1:11" ht="15.75">
      <c r="A541" s="21"/>
      <c r="B541" s="16"/>
      <c r="C541" s="19"/>
      <c r="D541" s="2"/>
      <c r="E541" s="6"/>
      <c r="F541" s="60" t="str">
        <f>IF(B541="","",IF(C541="F",INDEX(Barèmes!$A$4:$A$7,MATCH((YEAR($B541)),Barèmes!$B$4:$B$7,-1)),INDEX(Barèmes!$C$4:$C$7,MATCH((YEAR($B541)),Barèmes!$B$4:$B$7,-1))))</f>
        <v/>
      </c>
      <c r="G541" s="20"/>
      <c r="H541" s="18"/>
      <c r="I541" s="7"/>
      <c r="J541" s="17"/>
      <c r="K541" s="61" t="str">
        <f t="shared" si="8"/>
        <v/>
      </c>
    </row>
    <row r="542" spans="1:11" ht="15.75">
      <c r="A542" s="21"/>
      <c r="B542" s="16"/>
      <c r="C542" s="19"/>
      <c r="D542" s="2"/>
      <c r="E542" s="6"/>
      <c r="F542" s="60" t="str">
        <f>IF(B542="","",IF(C542="F",INDEX(Barèmes!$A$4:$A$7,MATCH((YEAR($B542)),Barèmes!$B$4:$B$7,-1)),INDEX(Barèmes!$C$4:$C$7,MATCH((YEAR($B542)),Barèmes!$B$4:$B$7,-1))))</f>
        <v/>
      </c>
      <c r="G542" s="20"/>
      <c r="H542" s="18"/>
      <c r="I542" s="7"/>
      <c r="J542" s="17"/>
      <c r="K542" s="61" t="str">
        <f t="shared" si="8"/>
        <v/>
      </c>
    </row>
    <row r="543" spans="1:11" ht="15.75">
      <c r="A543" s="21"/>
      <c r="B543" s="16"/>
      <c r="C543" s="19"/>
      <c r="D543" s="2"/>
      <c r="E543" s="6"/>
      <c r="F543" s="60" t="str">
        <f>IF(B543="","",IF(C543="F",INDEX(Barèmes!$A$4:$A$7,MATCH((YEAR($B543)),Barèmes!$B$4:$B$7,-1)),INDEX(Barèmes!$C$4:$C$7,MATCH((YEAR($B543)),Barèmes!$B$4:$B$7,-1))))</f>
        <v/>
      </c>
      <c r="G543" s="20"/>
      <c r="H543" s="18"/>
      <c r="I543" s="7"/>
      <c r="J543" s="17"/>
      <c r="K543" s="61" t="str">
        <f t="shared" si="8"/>
        <v/>
      </c>
    </row>
    <row r="544" spans="1:11" ht="15.75">
      <c r="A544" s="21"/>
      <c r="B544" s="16"/>
      <c r="C544" s="19"/>
      <c r="D544" s="2"/>
      <c r="E544" s="6"/>
      <c r="F544" s="60" t="str">
        <f>IF(B544="","",IF(C544="F",INDEX(Barèmes!$A$4:$A$7,MATCH((YEAR($B544)),Barèmes!$B$4:$B$7,-1)),INDEX(Barèmes!$C$4:$C$7,MATCH((YEAR($B544)),Barèmes!$B$4:$B$7,-1))))</f>
        <v/>
      </c>
      <c r="G544" s="20"/>
      <c r="H544" s="18"/>
      <c r="I544" s="7"/>
      <c r="J544" s="17"/>
      <c r="K544" s="61" t="str">
        <f t="shared" si="8"/>
        <v/>
      </c>
    </row>
    <row r="545" spans="1:11" ht="15.75">
      <c r="A545" s="21"/>
      <c r="B545" s="16"/>
      <c r="C545" s="19"/>
      <c r="D545" s="2"/>
      <c r="E545" s="6"/>
      <c r="F545" s="60" t="str">
        <f>IF(B545="","",IF(C545="F",INDEX(Barèmes!$A$4:$A$7,MATCH((YEAR($B545)),Barèmes!$B$4:$B$7,-1)),INDEX(Barèmes!$C$4:$C$7,MATCH((YEAR($B545)),Barèmes!$B$4:$B$7,-1))))</f>
        <v/>
      </c>
      <c r="G545" s="20"/>
      <c r="H545" s="18"/>
      <c r="I545" s="7"/>
      <c r="J545" s="17"/>
      <c r="K545" s="61" t="str">
        <f t="shared" si="8"/>
        <v/>
      </c>
    </row>
    <row r="546" spans="1:11" ht="15.75">
      <c r="A546" s="21"/>
      <c r="B546" s="16"/>
      <c r="C546" s="19"/>
      <c r="D546" s="2"/>
      <c r="E546" s="6"/>
      <c r="F546" s="60" t="str">
        <f>IF(B546="","",IF(C546="F",INDEX(Barèmes!$A$4:$A$7,MATCH((YEAR($B546)),Barèmes!$B$4:$B$7,-1)),INDEX(Barèmes!$C$4:$C$7,MATCH((YEAR($B546)),Barèmes!$B$4:$B$7,-1))))</f>
        <v/>
      </c>
      <c r="G546" s="20"/>
      <c r="H546" s="18"/>
      <c r="I546" s="7"/>
      <c r="J546" s="17"/>
      <c r="K546" s="61" t="str">
        <f t="shared" si="8"/>
        <v/>
      </c>
    </row>
    <row r="547" spans="1:11" ht="15.75">
      <c r="A547" s="21"/>
      <c r="B547" s="16"/>
      <c r="C547" s="19"/>
      <c r="D547" s="2"/>
      <c r="E547" s="6"/>
      <c r="F547" s="60" t="str">
        <f>IF(B547="","",IF(C547="F",INDEX(Barèmes!$A$4:$A$7,MATCH((YEAR($B547)),Barèmes!$B$4:$B$7,-1)),INDEX(Barèmes!$C$4:$C$7,MATCH((YEAR($B547)),Barèmes!$B$4:$B$7,-1))))</f>
        <v/>
      </c>
      <c r="G547" s="20"/>
      <c r="H547" s="18"/>
      <c r="I547" s="7"/>
      <c r="J547" s="17"/>
      <c r="K547" s="61" t="str">
        <f t="shared" si="8"/>
        <v/>
      </c>
    </row>
    <row r="548" spans="1:11" ht="15.75">
      <c r="A548" s="21"/>
      <c r="B548" s="16"/>
      <c r="C548" s="19"/>
      <c r="D548" s="2"/>
      <c r="E548" s="6"/>
      <c r="F548" s="60" t="str">
        <f>IF(B548="","",IF(C548="F",INDEX(Barèmes!$A$4:$A$7,MATCH((YEAR($B548)),Barèmes!$B$4:$B$7,-1)),INDEX(Barèmes!$C$4:$C$7,MATCH((YEAR($B548)),Barèmes!$B$4:$B$7,-1))))</f>
        <v/>
      </c>
      <c r="G548" s="20"/>
      <c r="H548" s="18"/>
      <c r="I548" s="7"/>
      <c r="J548" s="17"/>
      <c r="K548" s="61" t="str">
        <f t="shared" si="8"/>
        <v/>
      </c>
    </row>
    <row r="549" spans="1:11" ht="15.75">
      <c r="A549" s="21"/>
      <c r="B549" s="16"/>
      <c r="C549" s="19"/>
      <c r="D549" s="2"/>
      <c r="E549" s="6"/>
      <c r="F549" s="60" t="str">
        <f>IF(B549="","",IF(C549="F",INDEX(Barèmes!$A$4:$A$7,MATCH((YEAR($B549)),Barèmes!$B$4:$B$7,-1)),INDEX(Barèmes!$C$4:$C$7,MATCH((YEAR($B549)),Barèmes!$B$4:$B$7,-1))))</f>
        <v/>
      </c>
      <c r="G549" s="20"/>
      <c r="H549" s="18"/>
      <c r="I549" s="7"/>
      <c r="J549" s="17"/>
      <c r="K549" s="61" t="str">
        <f t="shared" si="8"/>
        <v/>
      </c>
    </row>
    <row r="550" spans="1:11" ht="15.75">
      <c r="A550" s="21"/>
      <c r="B550" s="16"/>
      <c r="C550" s="19"/>
      <c r="D550" s="2"/>
      <c r="E550" s="6"/>
      <c r="F550" s="60" t="str">
        <f>IF(B550="","",IF(C550="F",INDEX(Barèmes!$A$4:$A$7,MATCH((YEAR($B550)),Barèmes!$B$4:$B$7,-1)),INDEX(Barèmes!$C$4:$C$7,MATCH((YEAR($B550)),Barèmes!$B$4:$B$7,-1))))</f>
        <v/>
      </c>
      <c r="G550" s="20"/>
      <c r="H550" s="18"/>
      <c r="I550" s="7"/>
      <c r="J550" s="17"/>
      <c r="K550" s="61" t="str">
        <f t="shared" si="8"/>
        <v/>
      </c>
    </row>
    <row r="551" spans="1:11" ht="15.75">
      <c r="A551" s="21"/>
      <c r="B551" s="16"/>
      <c r="C551" s="19"/>
      <c r="D551" s="2"/>
      <c r="E551" s="6"/>
      <c r="F551" s="60" t="str">
        <f>IF(B551="","",IF(C551="F",INDEX(Barèmes!$A$4:$A$7,MATCH((YEAR($B551)),Barèmes!$B$4:$B$7,-1)),INDEX(Barèmes!$C$4:$C$7,MATCH((YEAR($B551)),Barèmes!$B$4:$B$7,-1))))</f>
        <v/>
      </c>
      <c r="G551" s="20"/>
      <c r="H551" s="18"/>
      <c r="I551" s="7"/>
      <c r="J551" s="17"/>
      <c r="K551" s="61" t="str">
        <f t="shared" si="8"/>
        <v/>
      </c>
    </row>
    <row r="552" spans="1:11" ht="15.75">
      <c r="A552" s="21"/>
      <c r="B552" s="16"/>
      <c r="C552" s="19"/>
      <c r="D552" s="2"/>
      <c r="E552" s="6"/>
      <c r="F552" s="60" t="str">
        <f>IF(B552="","",IF(C552="F",INDEX(Barèmes!$A$4:$A$7,MATCH((YEAR($B552)),Barèmes!$B$4:$B$7,-1)),INDEX(Barèmes!$C$4:$C$7,MATCH((YEAR($B552)),Barèmes!$B$4:$B$7,-1))))</f>
        <v/>
      </c>
      <c r="G552" s="20"/>
      <c r="H552" s="18"/>
      <c r="I552" s="7"/>
      <c r="J552" s="17"/>
      <c r="K552" s="61" t="str">
        <f t="shared" si="8"/>
        <v/>
      </c>
    </row>
    <row r="553" spans="1:11" ht="15.75">
      <c r="A553" s="21"/>
      <c r="B553" s="16"/>
      <c r="C553" s="19"/>
      <c r="D553" s="2"/>
      <c r="E553" s="6"/>
      <c r="F553" s="60" t="str">
        <f>IF(B553="","",IF(C553="F",INDEX(Barèmes!$A$4:$A$7,MATCH((YEAR($B553)),Barèmes!$B$4:$B$7,-1)),INDEX(Barèmes!$C$4:$C$7,MATCH((YEAR($B553)),Barèmes!$B$4:$B$7,-1))))</f>
        <v/>
      </c>
      <c r="G553" s="20"/>
      <c r="H553" s="18"/>
      <c r="I553" s="7"/>
      <c r="J553" s="17"/>
      <c r="K553" s="61" t="str">
        <f t="shared" si="8"/>
        <v/>
      </c>
    </row>
    <row r="554" spans="1:11" ht="15.75">
      <c r="A554" s="21"/>
      <c r="B554" s="16"/>
      <c r="C554" s="19"/>
      <c r="D554" s="2"/>
      <c r="E554" s="6"/>
      <c r="F554" s="60" t="str">
        <f>IF(B554="","",IF(C554="F",INDEX(Barèmes!$A$4:$A$7,MATCH((YEAR($B554)),Barèmes!$B$4:$B$7,-1)),INDEX(Barèmes!$C$4:$C$7,MATCH((YEAR($B554)),Barèmes!$B$4:$B$7,-1))))</f>
        <v/>
      </c>
      <c r="G554" s="20"/>
      <c r="H554" s="18"/>
      <c r="I554" s="7"/>
      <c r="J554" s="17"/>
      <c r="K554" s="61" t="str">
        <f t="shared" si="8"/>
        <v/>
      </c>
    </row>
    <row r="555" spans="1:11" ht="15.75">
      <c r="A555" s="21"/>
      <c r="B555" s="16"/>
      <c r="C555" s="19"/>
      <c r="D555" s="2"/>
      <c r="E555" s="6"/>
      <c r="F555" s="60" t="str">
        <f>IF(B555="","",IF(C555="F",INDEX(Barèmes!$A$4:$A$7,MATCH((YEAR($B555)),Barèmes!$B$4:$B$7,-1)),INDEX(Barèmes!$C$4:$C$7,MATCH((YEAR($B555)),Barèmes!$B$4:$B$7,-1))))</f>
        <v/>
      </c>
      <c r="G555" s="20"/>
      <c r="H555" s="18"/>
      <c r="I555" s="7"/>
      <c r="J555" s="17"/>
      <c r="K555" s="61" t="str">
        <f t="shared" si="8"/>
        <v/>
      </c>
    </row>
    <row r="556" spans="1:11" ht="15.75">
      <c r="A556" s="21"/>
      <c r="B556" s="16"/>
      <c r="C556" s="19"/>
      <c r="D556" s="2"/>
      <c r="E556" s="6"/>
      <c r="F556" s="60" t="str">
        <f>IF(B556="","",IF(C556="F",INDEX(Barèmes!$A$4:$A$7,MATCH((YEAR($B556)),Barèmes!$B$4:$B$7,-1)),INDEX(Barèmes!$C$4:$C$7,MATCH((YEAR($B556)),Barèmes!$B$4:$B$7,-1))))</f>
        <v/>
      </c>
      <c r="G556" s="20"/>
      <c r="H556" s="18"/>
      <c r="I556" s="7"/>
      <c r="J556" s="17"/>
      <c r="K556" s="61" t="str">
        <f t="shared" si="8"/>
        <v/>
      </c>
    </row>
    <row r="557" spans="1:11" ht="15.75">
      <c r="A557" s="21"/>
      <c r="B557" s="16"/>
      <c r="C557" s="19"/>
      <c r="D557" s="2"/>
      <c r="E557" s="6"/>
      <c r="F557" s="60" t="str">
        <f>IF(B557="","",IF(C557="F",INDEX(Barèmes!$A$4:$A$7,MATCH((YEAR($B557)),Barèmes!$B$4:$B$7,-1)),INDEX(Barèmes!$C$4:$C$7,MATCH((YEAR($B557)),Barèmes!$B$4:$B$7,-1))))</f>
        <v/>
      </c>
      <c r="G557" s="20"/>
      <c r="H557" s="18"/>
      <c r="I557" s="7"/>
      <c r="J557" s="17"/>
      <c r="K557" s="61" t="str">
        <f t="shared" si="8"/>
        <v/>
      </c>
    </row>
    <row r="558" spans="1:11" ht="15.75">
      <c r="A558" s="21"/>
      <c r="B558" s="16"/>
      <c r="C558" s="19"/>
      <c r="D558" s="2"/>
      <c r="E558" s="6"/>
      <c r="F558" s="60" t="str">
        <f>IF(B558="","",IF(C558="F",INDEX(Barèmes!$A$4:$A$7,MATCH((YEAR($B558)),Barèmes!$B$4:$B$7,-1)),INDEX(Barèmes!$C$4:$C$7,MATCH((YEAR($B558)),Barèmes!$B$4:$B$7,-1))))</f>
        <v/>
      </c>
      <c r="G558" s="20"/>
      <c r="H558" s="18"/>
      <c r="I558" s="7"/>
      <c r="J558" s="17"/>
      <c r="K558" s="61" t="str">
        <f t="shared" si="8"/>
        <v/>
      </c>
    </row>
    <row r="559" spans="1:11" ht="15.75">
      <c r="A559" s="21"/>
      <c r="B559" s="16"/>
      <c r="C559" s="19"/>
      <c r="D559" s="2"/>
      <c r="E559" s="6"/>
      <c r="F559" s="60" t="str">
        <f>IF(B559="","",IF(C559="F",INDEX(Barèmes!$A$4:$A$7,MATCH((YEAR($B559)),Barèmes!$B$4:$B$7,-1)),INDEX(Barèmes!$C$4:$C$7,MATCH((YEAR($B559)),Barèmes!$B$4:$B$7,-1))))</f>
        <v/>
      </c>
      <c r="G559" s="20"/>
      <c r="H559" s="18"/>
      <c r="I559" s="7"/>
      <c r="J559" s="17"/>
      <c r="K559" s="61" t="str">
        <f t="shared" si="8"/>
        <v/>
      </c>
    </row>
    <row r="560" spans="1:11" ht="15.75">
      <c r="A560" s="21"/>
      <c r="B560" s="16"/>
      <c r="C560" s="19"/>
      <c r="D560" s="2"/>
      <c r="E560" s="6"/>
      <c r="F560" s="60" t="str">
        <f>IF(B560="","",IF(C560="F",INDEX(Barèmes!$A$4:$A$7,MATCH((YEAR($B560)),Barèmes!$B$4:$B$7,-1)),INDEX(Barèmes!$C$4:$C$7,MATCH((YEAR($B560)),Barèmes!$B$4:$B$7,-1))))</f>
        <v/>
      </c>
      <c r="G560" s="20"/>
      <c r="H560" s="18"/>
      <c r="I560" s="7"/>
      <c r="J560" s="17"/>
      <c r="K560" s="61" t="str">
        <f t="shared" si="8"/>
        <v/>
      </c>
    </row>
    <row r="561" spans="1:11" ht="15.75">
      <c r="A561" s="21"/>
      <c r="B561" s="16"/>
      <c r="C561" s="19"/>
      <c r="D561" s="2"/>
      <c r="E561" s="6"/>
      <c r="F561" s="60" t="str">
        <f>IF(B561="","",IF(C561="F",INDEX(Barèmes!$A$4:$A$7,MATCH((YEAR($B561)),Barèmes!$B$4:$B$7,-1)),INDEX(Barèmes!$C$4:$C$7,MATCH((YEAR($B561)),Barèmes!$B$4:$B$7,-1))))</f>
        <v/>
      </c>
      <c r="G561" s="20"/>
      <c r="H561" s="18"/>
      <c r="I561" s="7"/>
      <c r="J561" s="17"/>
      <c r="K561" s="61" t="str">
        <f t="shared" si="8"/>
        <v/>
      </c>
    </row>
    <row r="562" spans="1:11" ht="15.75">
      <c r="A562" s="21"/>
      <c r="B562" s="16"/>
      <c r="C562" s="19"/>
      <c r="D562" s="2"/>
      <c r="E562" s="6"/>
      <c r="F562" s="60" t="str">
        <f>IF(B562="","",IF(C562="F",INDEX(Barèmes!$A$4:$A$7,MATCH((YEAR($B562)),Barèmes!$B$4:$B$7,-1)),INDEX(Barèmes!$C$4:$C$7,MATCH((YEAR($B562)),Barèmes!$B$4:$B$7,-1))))</f>
        <v/>
      </c>
      <c r="G562" s="20"/>
      <c r="H562" s="18"/>
      <c r="I562" s="7"/>
      <c r="J562" s="17"/>
      <c r="K562" s="61" t="str">
        <f t="shared" si="8"/>
        <v/>
      </c>
    </row>
    <row r="563" spans="1:11" ht="15.75">
      <c r="A563" s="21"/>
      <c r="B563" s="16"/>
      <c r="C563" s="19"/>
      <c r="D563" s="2"/>
      <c r="E563" s="6"/>
      <c r="F563" s="60" t="str">
        <f>IF(B563="","",IF(C563="F",INDEX(Barèmes!$A$4:$A$7,MATCH((YEAR($B563)),Barèmes!$B$4:$B$7,-1)),INDEX(Barèmes!$C$4:$C$7,MATCH((YEAR($B563)),Barèmes!$B$4:$B$7,-1))))</f>
        <v/>
      </c>
      <c r="G563" s="20"/>
      <c r="H563" s="18"/>
      <c r="I563" s="7"/>
      <c r="J563" s="17"/>
      <c r="K563" s="61" t="str">
        <f t="shared" si="8"/>
        <v/>
      </c>
    </row>
    <row r="564" spans="1:11" ht="15.75">
      <c r="A564" s="21"/>
      <c r="B564" s="16"/>
      <c r="C564" s="19"/>
      <c r="D564" s="2"/>
      <c r="E564" s="6"/>
      <c r="F564" s="60" t="str">
        <f>IF(B564="","",IF(C564="F",INDEX(Barèmes!$A$4:$A$7,MATCH((YEAR($B564)),Barèmes!$B$4:$B$7,-1)),INDEX(Barèmes!$C$4:$C$7,MATCH((YEAR($B564)),Barèmes!$B$4:$B$7,-1))))</f>
        <v/>
      </c>
      <c r="G564" s="20"/>
      <c r="H564" s="18"/>
      <c r="I564" s="7"/>
      <c r="J564" s="17"/>
      <c r="K564" s="61" t="str">
        <f t="shared" si="8"/>
        <v/>
      </c>
    </row>
    <row r="565" spans="1:11" ht="15.75">
      <c r="A565" s="21"/>
      <c r="B565" s="16"/>
      <c r="C565" s="19"/>
      <c r="D565" s="2"/>
      <c r="E565" s="6"/>
      <c r="F565" s="60" t="str">
        <f>IF(B565="","",IF(C565="F",INDEX(Barèmes!$A$4:$A$7,MATCH((YEAR($B565)),Barèmes!$B$4:$B$7,-1)),INDEX(Barèmes!$C$4:$C$7,MATCH((YEAR($B565)),Barèmes!$B$4:$B$7,-1))))</f>
        <v/>
      </c>
      <c r="G565" s="20"/>
      <c r="H565" s="18"/>
      <c r="I565" s="7"/>
      <c r="J565" s="17"/>
      <c r="K565" s="61" t="str">
        <f t="shared" si="8"/>
        <v/>
      </c>
    </row>
    <row r="566" spans="1:11" ht="15.75">
      <c r="A566" s="21"/>
      <c r="B566" s="16"/>
      <c r="C566" s="19"/>
      <c r="D566" s="2"/>
      <c r="E566" s="6"/>
      <c r="F566" s="60" t="str">
        <f>IF(B566="","",IF(C566="F",INDEX(Barèmes!$A$4:$A$7,MATCH((YEAR($B566)),Barèmes!$B$4:$B$7,-1)),INDEX(Barèmes!$C$4:$C$7,MATCH((YEAR($B566)),Barèmes!$B$4:$B$7,-1))))</f>
        <v/>
      </c>
      <c r="G566" s="20"/>
      <c r="H566" s="18"/>
      <c r="I566" s="7"/>
      <c r="J566" s="17"/>
      <c r="K566" s="61" t="str">
        <f t="shared" si="8"/>
        <v/>
      </c>
    </row>
    <row r="567" spans="1:11" ht="15.75">
      <c r="A567" s="21"/>
      <c r="B567" s="16"/>
      <c r="C567" s="19"/>
      <c r="D567" s="2"/>
      <c r="E567" s="6"/>
      <c r="F567" s="60" t="str">
        <f>IF(B567="","",IF(C567="F",INDEX(Barèmes!$A$4:$A$7,MATCH((YEAR($B567)),Barèmes!$B$4:$B$7,-1)),INDEX(Barèmes!$C$4:$C$7,MATCH((YEAR($B567)),Barèmes!$B$4:$B$7,-1))))</f>
        <v/>
      </c>
      <c r="G567" s="20"/>
      <c r="H567" s="18"/>
      <c r="I567" s="7"/>
      <c r="J567" s="17"/>
      <c r="K567" s="61" t="str">
        <f t="shared" si="8"/>
        <v/>
      </c>
    </row>
    <row r="568" spans="1:11" ht="15.75">
      <c r="A568" s="21"/>
      <c r="B568" s="16"/>
      <c r="C568" s="19"/>
      <c r="D568" s="2"/>
      <c r="E568" s="6"/>
      <c r="F568" s="60" t="str">
        <f>IF(B568="","",IF(C568="F",INDEX(Barèmes!$A$4:$A$7,MATCH((YEAR($B568)),Barèmes!$B$4:$B$7,-1)),INDEX(Barèmes!$C$4:$C$7,MATCH((YEAR($B568)),Barèmes!$B$4:$B$7,-1))))</f>
        <v/>
      </c>
      <c r="G568" s="20"/>
      <c r="H568" s="18"/>
      <c r="I568" s="7"/>
      <c r="J568" s="17"/>
      <c r="K568" s="61" t="str">
        <f t="shared" si="8"/>
        <v/>
      </c>
    </row>
    <row r="569" spans="1:11" ht="15.75">
      <c r="A569" s="21"/>
      <c r="B569" s="16"/>
      <c r="C569" s="19"/>
      <c r="D569" s="2"/>
      <c r="E569" s="6"/>
      <c r="F569" s="60" t="str">
        <f>IF(B569="","",IF(C569="F",INDEX(Barèmes!$A$4:$A$7,MATCH((YEAR($B569)),Barèmes!$B$4:$B$7,-1)),INDEX(Barèmes!$C$4:$C$7,MATCH((YEAR($B569)),Barèmes!$B$4:$B$7,-1))))</f>
        <v/>
      </c>
      <c r="G569" s="20"/>
      <c r="H569" s="18"/>
      <c r="I569" s="7"/>
      <c r="J569" s="17"/>
      <c r="K569" s="61" t="str">
        <f t="shared" si="8"/>
        <v/>
      </c>
    </row>
    <row r="570" spans="1:11" ht="15.75">
      <c r="A570" s="21"/>
      <c r="B570" s="16"/>
      <c r="C570" s="19"/>
      <c r="D570" s="2"/>
      <c r="E570" s="6"/>
      <c r="F570" s="60" t="str">
        <f>IF(B570="","",IF(C570="F",INDEX(Barèmes!$A$4:$A$7,MATCH((YEAR($B570)),Barèmes!$B$4:$B$7,-1)),INDEX(Barèmes!$C$4:$C$7,MATCH((YEAR($B570)),Barèmes!$B$4:$B$7,-1))))</f>
        <v/>
      </c>
      <c r="G570" s="20"/>
      <c r="H570" s="18"/>
      <c r="I570" s="7"/>
      <c r="J570" s="17"/>
      <c r="K570" s="61" t="str">
        <f t="shared" si="8"/>
        <v/>
      </c>
    </row>
    <row r="571" spans="1:11" ht="15.75">
      <c r="A571" s="21"/>
      <c r="B571" s="16"/>
      <c r="C571" s="19"/>
      <c r="D571" s="2"/>
      <c r="E571" s="6"/>
      <c r="F571" s="60" t="str">
        <f>IF(B571="","",IF(C571="F",INDEX(Barèmes!$A$4:$A$7,MATCH((YEAR($B571)),Barèmes!$B$4:$B$7,-1)),INDEX(Barèmes!$C$4:$C$7,MATCH((YEAR($B571)),Barèmes!$B$4:$B$7,-1))))</f>
        <v/>
      </c>
      <c r="G571" s="20"/>
      <c r="H571" s="18"/>
      <c r="I571" s="7"/>
      <c r="J571" s="17"/>
      <c r="K571" s="61" t="str">
        <f t="shared" si="8"/>
        <v/>
      </c>
    </row>
    <row r="572" spans="1:11" ht="15.75">
      <c r="A572" s="21"/>
      <c r="B572" s="16"/>
      <c r="C572" s="19"/>
      <c r="D572" s="2"/>
      <c r="E572" s="6"/>
      <c r="F572" s="60" t="str">
        <f>IF(B572="","",IF(C572="F",INDEX(Barèmes!$A$4:$A$7,MATCH((YEAR($B572)),Barèmes!$B$4:$B$7,-1)),INDEX(Barèmes!$C$4:$C$7,MATCH((YEAR($B572)),Barèmes!$B$4:$B$7,-1))))</f>
        <v/>
      </c>
      <c r="G572" s="20"/>
      <c r="H572" s="18"/>
      <c r="I572" s="7"/>
      <c r="J572" s="17"/>
      <c r="K572" s="61" t="str">
        <f t="shared" si="8"/>
        <v/>
      </c>
    </row>
    <row r="573" spans="1:11" ht="15.75">
      <c r="A573" s="21"/>
      <c r="B573" s="16"/>
      <c r="C573" s="19"/>
      <c r="D573" s="2"/>
      <c r="E573" s="6"/>
      <c r="F573" s="60" t="str">
        <f>IF(B573="","",IF(C573="F",INDEX(Barèmes!$A$4:$A$7,MATCH((YEAR($B573)),Barèmes!$B$4:$B$7,-1)),INDEX(Barèmes!$C$4:$C$7,MATCH((YEAR($B573)),Barèmes!$B$4:$B$7,-1))))</f>
        <v/>
      </c>
      <c r="G573" s="20"/>
      <c r="H573" s="18"/>
      <c r="I573" s="7"/>
      <c r="J573" s="17"/>
      <c r="K573" s="61" t="str">
        <f t="shared" si="8"/>
        <v/>
      </c>
    </row>
    <row r="574" spans="1:11" ht="15.75">
      <c r="A574" s="21"/>
      <c r="B574" s="16"/>
      <c r="C574" s="19"/>
      <c r="D574" s="2"/>
      <c r="E574" s="6"/>
      <c r="F574" s="60" t="str">
        <f>IF(B574="","",IF(C574="F",INDEX(Barèmes!$A$4:$A$7,MATCH((YEAR($B574)),Barèmes!$B$4:$B$7,-1)),INDEX(Barèmes!$C$4:$C$7,MATCH((YEAR($B574)),Barèmes!$B$4:$B$7,-1))))</f>
        <v/>
      </c>
      <c r="G574" s="20"/>
      <c r="H574" s="18"/>
      <c r="I574" s="7"/>
      <c r="J574" s="17"/>
      <c r="K574" s="61" t="str">
        <f t="shared" si="8"/>
        <v/>
      </c>
    </row>
    <row r="575" spans="1:11" ht="15.75">
      <c r="A575" s="21"/>
      <c r="B575" s="16"/>
      <c r="C575" s="19"/>
      <c r="D575" s="2"/>
      <c r="E575" s="6"/>
      <c r="F575" s="60" t="str">
        <f>IF(B575="","",IF(C575="F",INDEX(Barèmes!$A$4:$A$7,MATCH((YEAR($B575)),Barèmes!$B$4:$B$7,-1)),INDEX(Barèmes!$C$4:$C$7,MATCH((YEAR($B575)),Barèmes!$B$4:$B$7,-1))))</f>
        <v/>
      </c>
      <c r="G575" s="20"/>
      <c r="H575" s="18"/>
      <c r="I575" s="7"/>
      <c r="J575" s="17"/>
      <c r="K575" s="61" t="str">
        <f t="shared" si="8"/>
        <v/>
      </c>
    </row>
    <row r="576" spans="1:11" ht="15.75">
      <c r="A576" s="21"/>
      <c r="B576" s="16"/>
      <c r="C576" s="19"/>
      <c r="D576" s="2"/>
      <c r="E576" s="6"/>
      <c r="F576" s="60" t="str">
        <f>IF(B576="","",IF(C576="F",INDEX(Barèmes!$A$4:$A$7,MATCH((YEAR($B576)),Barèmes!$B$4:$B$7,-1)),INDEX(Barèmes!$C$4:$C$7,MATCH((YEAR($B576)),Barèmes!$B$4:$B$7,-1))))</f>
        <v/>
      </c>
      <c r="G576" s="20"/>
      <c r="H576" s="18"/>
      <c r="I576" s="7"/>
      <c r="J576" s="17"/>
      <c r="K576" s="61" t="str">
        <f t="shared" si="8"/>
        <v/>
      </c>
    </row>
    <row r="577" spans="1:11" ht="15.75">
      <c r="A577" s="21"/>
      <c r="B577" s="16"/>
      <c r="C577" s="19"/>
      <c r="D577" s="2"/>
      <c r="E577" s="6"/>
      <c r="F577" s="60" t="str">
        <f>IF(B577="","",IF(C577="F",INDEX(Barèmes!$A$4:$A$7,MATCH((YEAR($B577)),Barèmes!$B$4:$B$7,-1)),INDEX(Barèmes!$C$4:$C$7,MATCH((YEAR($B577)),Barèmes!$B$4:$B$7,-1))))</f>
        <v/>
      </c>
      <c r="G577" s="20"/>
      <c r="H577" s="18"/>
      <c r="I577" s="7"/>
      <c r="J577" s="17"/>
      <c r="K577" s="61" t="str">
        <f t="shared" si="8"/>
        <v/>
      </c>
    </row>
    <row r="578" spans="1:11" ht="15.75">
      <c r="A578" s="21"/>
      <c r="B578" s="16"/>
      <c r="C578" s="19"/>
      <c r="D578" s="2"/>
      <c r="E578" s="6"/>
      <c r="F578" s="60" t="str">
        <f>IF(B578="","",IF(C578="F",INDEX(Barèmes!$A$4:$A$7,MATCH((YEAR($B578)),Barèmes!$B$4:$B$7,-1)),INDEX(Barèmes!$C$4:$C$7,MATCH((YEAR($B578)),Barèmes!$B$4:$B$7,-1))))</f>
        <v/>
      </c>
      <c r="G578" s="20"/>
      <c r="H578" s="18"/>
      <c r="I578" s="7"/>
      <c r="J578" s="17"/>
      <c r="K578" s="61" t="str">
        <f t="shared" si="8"/>
        <v/>
      </c>
    </row>
    <row r="579" spans="1:11" ht="15.75">
      <c r="A579" s="21"/>
      <c r="B579" s="16"/>
      <c r="C579" s="19"/>
      <c r="D579" s="2"/>
      <c r="E579" s="6"/>
      <c r="F579" s="60" t="str">
        <f>IF(B579="","",IF(C579="F",INDEX(Barèmes!$A$4:$A$7,MATCH((YEAR($B579)),Barèmes!$B$4:$B$7,-1)),INDEX(Barèmes!$C$4:$C$7,MATCH((YEAR($B579)),Barèmes!$B$4:$B$7,-1))))</f>
        <v/>
      </c>
      <c r="G579" s="20"/>
      <c r="H579" s="18"/>
      <c r="I579" s="7"/>
      <c r="J579" s="17"/>
      <c r="K579" s="61" t="str">
        <f t="shared" si="8"/>
        <v/>
      </c>
    </row>
    <row r="580" spans="1:11" ht="15.75">
      <c r="A580" s="21"/>
      <c r="B580" s="16"/>
      <c r="C580" s="19"/>
      <c r="D580" s="2"/>
      <c r="E580" s="6"/>
      <c r="F580" s="60" t="str">
        <f>IF(B580="","",IF(C580="F",INDEX(Barèmes!$A$4:$A$7,MATCH((YEAR($B580)),Barèmes!$B$4:$B$7,-1)),INDEX(Barèmes!$C$4:$C$7,MATCH((YEAR($B580)),Barèmes!$B$4:$B$7,-1))))</f>
        <v/>
      </c>
      <c r="G580" s="20"/>
      <c r="H580" s="18"/>
      <c r="I580" s="7"/>
      <c r="J580" s="17"/>
      <c r="K580" s="61" t="str">
        <f t="shared" ref="K580:K643" si="9">IF(F580="","",IF(AND(I580="oui",OR(G580="esp (15)",G580="chq (15)")),"oui (15)",IF(AND(I580="oui",OR(G580="esp (20)",G580="chq (20)")),"oui (20)",IF(AND(I580="oui",G580="Gratuité"),"Gratuité",IF(AND(I580="oui",OR(G580="esp (8)",G580="chq (8)")),"oui (8)","non")))))</f>
        <v/>
      </c>
    </row>
    <row r="581" spans="1:11" ht="15.75">
      <c r="A581" s="21"/>
      <c r="B581" s="16"/>
      <c r="C581" s="19"/>
      <c r="D581" s="2"/>
      <c r="E581" s="6"/>
      <c r="F581" s="60" t="str">
        <f>IF(B581="","",IF(C581="F",INDEX(Barèmes!$A$4:$A$7,MATCH((YEAR($B581)),Barèmes!$B$4:$B$7,-1)),INDEX(Barèmes!$C$4:$C$7,MATCH((YEAR($B581)),Barèmes!$B$4:$B$7,-1))))</f>
        <v/>
      </c>
      <c r="G581" s="20"/>
      <c r="H581" s="18"/>
      <c r="I581" s="7"/>
      <c r="J581" s="17"/>
      <c r="K581" s="61" t="str">
        <f t="shared" si="9"/>
        <v/>
      </c>
    </row>
    <row r="582" spans="1:11" ht="15.75">
      <c r="A582" s="21"/>
      <c r="B582" s="16"/>
      <c r="C582" s="19"/>
      <c r="D582" s="2"/>
      <c r="E582" s="6"/>
      <c r="F582" s="60" t="str">
        <f>IF(B582="","",IF(C582="F",INDEX(Barèmes!$A$4:$A$7,MATCH((YEAR($B582)),Barèmes!$B$4:$B$7,-1)),INDEX(Barèmes!$C$4:$C$7,MATCH((YEAR($B582)),Barèmes!$B$4:$B$7,-1))))</f>
        <v/>
      </c>
      <c r="G582" s="20"/>
      <c r="H582" s="18"/>
      <c r="I582" s="7"/>
      <c r="J582" s="17"/>
      <c r="K582" s="61" t="str">
        <f t="shared" si="9"/>
        <v/>
      </c>
    </row>
    <row r="583" spans="1:11" ht="15.75">
      <c r="A583" s="21"/>
      <c r="B583" s="16"/>
      <c r="C583" s="19"/>
      <c r="D583" s="2"/>
      <c r="E583" s="6"/>
      <c r="F583" s="60" t="str">
        <f>IF(B583="","",IF(C583="F",INDEX(Barèmes!$A$4:$A$7,MATCH((YEAR($B583)),Barèmes!$B$4:$B$7,-1)),INDEX(Barèmes!$C$4:$C$7,MATCH((YEAR($B583)),Barèmes!$B$4:$B$7,-1))))</f>
        <v/>
      </c>
      <c r="G583" s="20"/>
      <c r="H583" s="18"/>
      <c r="I583" s="7"/>
      <c r="J583" s="17"/>
      <c r="K583" s="61" t="str">
        <f t="shared" si="9"/>
        <v/>
      </c>
    </row>
    <row r="584" spans="1:11" ht="15.75">
      <c r="A584" s="21"/>
      <c r="B584" s="16"/>
      <c r="C584" s="19"/>
      <c r="D584" s="2"/>
      <c r="E584" s="6"/>
      <c r="F584" s="60" t="str">
        <f>IF(B584="","",IF(C584="F",INDEX(Barèmes!$A$4:$A$7,MATCH((YEAR($B584)),Barèmes!$B$4:$B$7,-1)),INDEX(Barèmes!$C$4:$C$7,MATCH((YEAR($B584)),Barèmes!$B$4:$B$7,-1))))</f>
        <v/>
      </c>
      <c r="G584" s="20"/>
      <c r="H584" s="18"/>
      <c r="I584" s="7"/>
      <c r="J584" s="17"/>
      <c r="K584" s="61" t="str">
        <f t="shared" si="9"/>
        <v/>
      </c>
    </row>
    <row r="585" spans="1:11" ht="15.75">
      <c r="A585" s="21"/>
      <c r="B585" s="16"/>
      <c r="C585" s="19"/>
      <c r="D585" s="2"/>
      <c r="E585" s="6"/>
      <c r="F585" s="60" t="str">
        <f>IF(B585="","",IF(C585="F",INDEX(Barèmes!$A$4:$A$7,MATCH((YEAR($B585)),Barèmes!$B$4:$B$7,-1)),INDEX(Barèmes!$C$4:$C$7,MATCH((YEAR($B585)),Barèmes!$B$4:$B$7,-1))))</f>
        <v/>
      </c>
      <c r="G585" s="20"/>
      <c r="H585" s="18"/>
      <c r="I585" s="7"/>
      <c r="J585" s="17"/>
      <c r="K585" s="61" t="str">
        <f t="shared" si="9"/>
        <v/>
      </c>
    </row>
    <row r="586" spans="1:11" ht="15.75">
      <c r="A586" s="21"/>
      <c r="B586" s="16"/>
      <c r="C586" s="19"/>
      <c r="D586" s="2"/>
      <c r="E586" s="6"/>
      <c r="F586" s="60" t="str">
        <f>IF(B586="","",IF(C586="F",INDEX(Barèmes!$A$4:$A$7,MATCH((YEAR($B586)),Barèmes!$B$4:$B$7,-1)),INDEX(Barèmes!$C$4:$C$7,MATCH((YEAR($B586)),Barèmes!$B$4:$B$7,-1))))</f>
        <v/>
      </c>
      <c r="G586" s="20"/>
      <c r="H586" s="18"/>
      <c r="I586" s="7"/>
      <c r="J586" s="17"/>
      <c r="K586" s="61" t="str">
        <f t="shared" si="9"/>
        <v/>
      </c>
    </row>
    <row r="587" spans="1:11" ht="15.75">
      <c r="A587" s="21"/>
      <c r="B587" s="16"/>
      <c r="C587" s="19"/>
      <c r="D587" s="2"/>
      <c r="E587" s="6"/>
      <c r="F587" s="60" t="str">
        <f>IF(B587="","",IF(C587="F",INDEX(Barèmes!$A$4:$A$7,MATCH((YEAR($B587)),Barèmes!$B$4:$B$7,-1)),INDEX(Barèmes!$C$4:$C$7,MATCH((YEAR($B587)),Barèmes!$B$4:$B$7,-1))))</f>
        <v/>
      </c>
      <c r="G587" s="20"/>
      <c r="H587" s="18"/>
      <c r="I587" s="7"/>
      <c r="J587" s="17"/>
      <c r="K587" s="61" t="str">
        <f t="shared" si="9"/>
        <v/>
      </c>
    </row>
    <row r="588" spans="1:11" ht="15.75">
      <c r="A588" s="21"/>
      <c r="B588" s="16"/>
      <c r="C588" s="19"/>
      <c r="D588" s="2"/>
      <c r="E588" s="6"/>
      <c r="F588" s="60" t="str">
        <f>IF(B588="","",IF(C588="F",INDEX(Barèmes!$A$4:$A$7,MATCH((YEAR($B588)),Barèmes!$B$4:$B$7,-1)),INDEX(Barèmes!$C$4:$C$7,MATCH((YEAR($B588)),Barèmes!$B$4:$B$7,-1))))</f>
        <v/>
      </c>
      <c r="G588" s="20"/>
      <c r="H588" s="18"/>
      <c r="I588" s="7"/>
      <c r="J588" s="17"/>
      <c r="K588" s="61" t="str">
        <f t="shared" si="9"/>
        <v/>
      </c>
    </row>
    <row r="589" spans="1:11" ht="15.75">
      <c r="A589" s="21"/>
      <c r="B589" s="16"/>
      <c r="C589" s="19"/>
      <c r="D589" s="2"/>
      <c r="E589" s="6"/>
      <c r="F589" s="60" t="str">
        <f>IF(B589="","",IF(C589="F",INDEX(Barèmes!$A$4:$A$7,MATCH((YEAR($B589)),Barèmes!$B$4:$B$7,-1)),INDEX(Barèmes!$C$4:$C$7,MATCH((YEAR($B589)),Barèmes!$B$4:$B$7,-1))))</f>
        <v/>
      </c>
      <c r="G589" s="20"/>
      <c r="H589" s="18"/>
      <c r="I589" s="7"/>
      <c r="J589" s="17"/>
      <c r="K589" s="61" t="str">
        <f t="shared" si="9"/>
        <v/>
      </c>
    </row>
    <row r="590" spans="1:11" ht="15.75">
      <c r="A590" s="21"/>
      <c r="B590" s="16"/>
      <c r="C590" s="19"/>
      <c r="D590" s="2"/>
      <c r="E590" s="6"/>
      <c r="F590" s="60" t="str">
        <f>IF(B590="","",IF(C590="F",INDEX(Barèmes!$A$4:$A$7,MATCH((YEAR($B590)),Barèmes!$B$4:$B$7,-1)),INDEX(Barèmes!$C$4:$C$7,MATCH((YEAR($B590)),Barèmes!$B$4:$B$7,-1))))</f>
        <v/>
      </c>
      <c r="G590" s="20"/>
      <c r="H590" s="18"/>
      <c r="I590" s="7"/>
      <c r="J590" s="17"/>
      <c r="K590" s="61" t="str">
        <f t="shared" si="9"/>
        <v/>
      </c>
    </row>
    <row r="591" spans="1:11" ht="15.75">
      <c r="A591" s="21"/>
      <c r="B591" s="16"/>
      <c r="C591" s="19"/>
      <c r="D591" s="2"/>
      <c r="E591" s="6"/>
      <c r="F591" s="60" t="str">
        <f>IF(B591="","",IF(C591="F",INDEX(Barèmes!$A$4:$A$7,MATCH((YEAR($B591)),Barèmes!$B$4:$B$7,-1)),INDEX(Barèmes!$C$4:$C$7,MATCH((YEAR($B591)),Barèmes!$B$4:$B$7,-1))))</f>
        <v/>
      </c>
      <c r="G591" s="20"/>
      <c r="H591" s="18"/>
      <c r="I591" s="7"/>
      <c r="J591" s="17"/>
      <c r="K591" s="61" t="str">
        <f t="shared" si="9"/>
        <v/>
      </c>
    </row>
    <row r="592" spans="1:11" ht="15.75">
      <c r="A592" s="21"/>
      <c r="B592" s="16"/>
      <c r="C592" s="19"/>
      <c r="D592" s="2"/>
      <c r="E592" s="6"/>
      <c r="F592" s="60" t="str">
        <f>IF(B592="","",IF(C592="F",INDEX(Barèmes!$A$4:$A$7,MATCH((YEAR($B592)),Barèmes!$B$4:$B$7,-1)),INDEX(Barèmes!$C$4:$C$7,MATCH((YEAR($B592)),Barèmes!$B$4:$B$7,-1))))</f>
        <v/>
      </c>
      <c r="G592" s="20"/>
      <c r="H592" s="18"/>
      <c r="I592" s="7"/>
      <c r="J592" s="17"/>
      <c r="K592" s="61" t="str">
        <f t="shared" si="9"/>
        <v/>
      </c>
    </row>
    <row r="593" spans="1:11" ht="15.75">
      <c r="A593" s="21"/>
      <c r="B593" s="16"/>
      <c r="C593" s="19"/>
      <c r="D593" s="2"/>
      <c r="E593" s="6"/>
      <c r="F593" s="60" t="str">
        <f>IF(B593="","",IF(C593="F",INDEX(Barèmes!$A$4:$A$7,MATCH((YEAR($B593)),Barèmes!$B$4:$B$7,-1)),INDEX(Barèmes!$C$4:$C$7,MATCH((YEAR($B593)),Barèmes!$B$4:$B$7,-1))))</f>
        <v/>
      </c>
      <c r="G593" s="20"/>
      <c r="H593" s="18"/>
      <c r="I593" s="7"/>
      <c r="J593" s="17"/>
      <c r="K593" s="61" t="str">
        <f t="shared" si="9"/>
        <v/>
      </c>
    </row>
    <row r="594" spans="1:11" ht="15.75">
      <c r="A594" s="21"/>
      <c r="B594" s="16"/>
      <c r="C594" s="19"/>
      <c r="D594" s="2"/>
      <c r="E594" s="6"/>
      <c r="F594" s="60" t="str">
        <f>IF(B594="","",IF(C594="F",INDEX(Barèmes!$A$4:$A$7,MATCH((YEAR($B594)),Barèmes!$B$4:$B$7,-1)),INDEX(Barèmes!$C$4:$C$7,MATCH((YEAR($B594)),Barèmes!$B$4:$B$7,-1))))</f>
        <v/>
      </c>
      <c r="G594" s="20"/>
      <c r="H594" s="18"/>
      <c r="I594" s="7"/>
      <c r="J594" s="17"/>
      <c r="K594" s="61" t="str">
        <f t="shared" si="9"/>
        <v/>
      </c>
    </row>
    <row r="595" spans="1:11" ht="15.75">
      <c r="A595" s="21"/>
      <c r="B595" s="16"/>
      <c r="C595" s="19"/>
      <c r="D595" s="2"/>
      <c r="E595" s="6"/>
      <c r="F595" s="60" t="str">
        <f>IF(B595="","",IF(C595="F",INDEX(Barèmes!$A$4:$A$7,MATCH((YEAR($B595)),Barèmes!$B$4:$B$7,-1)),INDEX(Barèmes!$C$4:$C$7,MATCH((YEAR($B595)),Barèmes!$B$4:$B$7,-1))))</f>
        <v/>
      </c>
      <c r="G595" s="20"/>
      <c r="H595" s="18"/>
      <c r="I595" s="7"/>
      <c r="J595" s="17"/>
      <c r="K595" s="61" t="str">
        <f t="shared" si="9"/>
        <v/>
      </c>
    </row>
    <row r="596" spans="1:11" ht="15.75">
      <c r="A596" s="21"/>
      <c r="B596" s="16"/>
      <c r="C596" s="19"/>
      <c r="D596" s="2"/>
      <c r="E596" s="6"/>
      <c r="F596" s="60" t="str">
        <f>IF(B596="","",IF(C596="F",INDEX(Barèmes!$A$4:$A$7,MATCH((YEAR($B596)),Barèmes!$B$4:$B$7,-1)),INDEX(Barèmes!$C$4:$C$7,MATCH((YEAR($B596)),Barèmes!$B$4:$B$7,-1))))</f>
        <v/>
      </c>
      <c r="G596" s="20"/>
      <c r="H596" s="18"/>
      <c r="I596" s="7"/>
      <c r="J596" s="17"/>
      <c r="K596" s="61" t="str">
        <f t="shared" si="9"/>
        <v/>
      </c>
    </row>
    <row r="597" spans="1:11" ht="15.75">
      <c r="A597" s="21"/>
      <c r="B597" s="16"/>
      <c r="C597" s="19"/>
      <c r="D597" s="2"/>
      <c r="E597" s="6"/>
      <c r="F597" s="60" t="str">
        <f>IF(B597="","",IF(C597="F",INDEX(Barèmes!$A$4:$A$7,MATCH((YEAR($B597)),Barèmes!$B$4:$B$7,-1)),INDEX(Barèmes!$C$4:$C$7,MATCH((YEAR($B597)),Barèmes!$B$4:$B$7,-1))))</f>
        <v/>
      </c>
      <c r="G597" s="20"/>
      <c r="H597" s="18"/>
      <c r="I597" s="7"/>
      <c r="J597" s="17"/>
      <c r="K597" s="61" t="str">
        <f t="shared" si="9"/>
        <v/>
      </c>
    </row>
    <row r="598" spans="1:11" ht="15.75">
      <c r="A598" s="21"/>
      <c r="B598" s="16"/>
      <c r="C598" s="19"/>
      <c r="D598" s="2"/>
      <c r="E598" s="6"/>
      <c r="F598" s="60" t="str">
        <f>IF(B598="","",IF(C598="F",INDEX(Barèmes!$A$4:$A$7,MATCH((YEAR($B598)),Barèmes!$B$4:$B$7,-1)),INDEX(Barèmes!$C$4:$C$7,MATCH((YEAR($B598)),Barèmes!$B$4:$B$7,-1))))</f>
        <v/>
      </c>
      <c r="G598" s="20"/>
      <c r="H598" s="18"/>
      <c r="I598" s="7"/>
      <c r="J598" s="17"/>
      <c r="K598" s="61" t="str">
        <f t="shared" si="9"/>
        <v/>
      </c>
    </row>
    <row r="599" spans="1:11" ht="15.75">
      <c r="A599" s="21"/>
      <c r="B599" s="16"/>
      <c r="C599" s="19"/>
      <c r="D599" s="2"/>
      <c r="E599" s="6"/>
      <c r="F599" s="60" t="str">
        <f>IF(B599="","",IF(C599="F",INDEX(Barèmes!$A$4:$A$7,MATCH((YEAR($B599)),Barèmes!$B$4:$B$7,-1)),INDEX(Barèmes!$C$4:$C$7,MATCH((YEAR($B599)),Barèmes!$B$4:$B$7,-1))))</f>
        <v/>
      </c>
      <c r="G599" s="20"/>
      <c r="H599" s="18"/>
      <c r="I599" s="7"/>
      <c r="J599" s="17"/>
      <c r="K599" s="61" t="str">
        <f t="shared" si="9"/>
        <v/>
      </c>
    </row>
    <row r="600" spans="1:11" ht="15.75">
      <c r="A600" s="21"/>
      <c r="B600" s="16"/>
      <c r="C600" s="19"/>
      <c r="D600" s="2"/>
      <c r="E600" s="6"/>
      <c r="F600" s="60" t="str">
        <f>IF(B600="","",IF(C600="F",INDEX(Barèmes!$A$4:$A$7,MATCH((YEAR($B600)),Barèmes!$B$4:$B$7,-1)),INDEX(Barèmes!$C$4:$C$7,MATCH((YEAR($B600)),Barèmes!$B$4:$B$7,-1))))</f>
        <v/>
      </c>
      <c r="G600" s="20"/>
      <c r="H600" s="18"/>
      <c r="I600" s="7"/>
      <c r="J600" s="17"/>
      <c r="K600" s="61" t="str">
        <f t="shared" si="9"/>
        <v/>
      </c>
    </row>
    <row r="601" spans="1:11" ht="15.75">
      <c r="A601" s="21"/>
      <c r="B601" s="16"/>
      <c r="C601" s="19"/>
      <c r="D601" s="2"/>
      <c r="E601" s="6"/>
      <c r="F601" s="60" t="str">
        <f>IF(B601="","",IF(C601="F",INDEX(Barèmes!$A$4:$A$7,MATCH((YEAR($B601)),Barèmes!$B$4:$B$7,-1)),INDEX(Barèmes!$C$4:$C$7,MATCH((YEAR($B601)),Barèmes!$B$4:$B$7,-1))))</f>
        <v/>
      </c>
      <c r="G601" s="20"/>
      <c r="H601" s="18"/>
      <c r="I601" s="7"/>
      <c r="J601" s="17"/>
      <c r="K601" s="61" t="str">
        <f t="shared" si="9"/>
        <v/>
      </c>
    </row>
    <row r="602" spans="1:11" ht="15.75">
      <c r="A602" s="21"/>
      <c r="B602" s="16"/>
      <c r="C602" s="19"/>
      <c r="D602" s="2"/>
      <c r="E602" s="6"/>
      <c r="F602" s="60" t="str">
        <f>IF(B602="","",IF(C602="F",INDEX(Barèmes!$A$4:$A$7,MATCH((YEAR($B602)),Barèmes!$B$4:$B$7,-1)),INDEX(Barèmes!$C$4:$C$7,MATCH((YEAR($B602)),Barèmes!$B$4:$B$7,-1))))</f>
        <v/>
      </c>
      <c r="G602" s="20"/>
      <c r="H602" s="18"/>
      <c r="I602" s="7"/>
      <c r="J602" s="17"/>
      <c r="K602" s="61" t="str">
        <f t="shared" si="9"/>
        <v/>
      </c>
    </row>
    <row r="603" spans="1:11" ht="15.75">
      <c r="A603" s="21"/>
      <c r="B603" s="16"/>
      <c r="C603" s="19"/>
      <c r="D603" s="2"/>
      <c r="E603" s="6"/>
      <c r="F603" s="60" t="str">
        <f>IF(B603="","",IF(C603="F",INDEX(Barèmes!$A$4:$A$7,MATCH((YEAR($B603)),Barèmes!$B$4:$B$7,-1)),INDEX(Barèmes!$C$4:$C$7,MATCH((YEAR($B603)),Barèmes!$B$4:$B$7,-1))))</f>
        <v/>
      </c>
      <c r="G603" s="20"/>
      <c r="H603" s="18"/>
      <c r="I603" s="7"/>
      <c r="J603" s="17"/>
      <c r="K603" s="61" t="str">
        <f t="shared" si="9"/>
        <v/>
      </c>
    </row>
    <row r="604" spans="1:11" ht="15.75">
      <c r="A604" s="21"/>
      <c r="B604" s="16"/>
      <c r="C604" s="19"/>
      <c r="D604" s="2"/>
      <c r="E604" s="6"/>
      <c r="F604" s="60" t="str">
        <f>IF(B604="","",IF(C604="F",INDEX(Barèmes!$A$4:$A$7,MATCH((YEAR($B604)),Barèmes!$B$4:$B$7,-1)),INDEX(Barèmes!$C$4:$C$7,MATCH((YEAR($B604)),Barèmes!$B$4:$B$7,-1))))</f>
        <v/>
      </c>
      <c r="G604" s="20"/>
      <c r="H604" s="18"/>
      <c r="I604" s="7"/>
      <c r="J604" s="17"/>
      <c r="K604" s="61" t="str">
        <f t="shared" si="9"/>
        <v/>
      </c>
    </row>
    <row r="605" spans="1:11" ht="15.75">
      <c r="A605" s="21"/>
      <c r="B605" s="16"/>
      <c r="C605" s="19"/>
      <c r="D605" s="2"/>
      <c r="E605" s="6"/>
      <c r="F605" s="60" t="str">
        <f>IF(B605="","",IF(C605="F",INDEX(Barèmes!$A$4:$A$7,MATCH((YEAR($B605)),Barèmes!$B$4:$B$7,-1)),INDEX(Barèmes!$C$4:$C$7,MATCH((YEAR($B605)),Barèmes!$B$4:$B$7,-1))))</f>
        <v/>
      </c>
      <c r="G605" s="20"/>
      <c r="H605" s="18"/>
      <c r="I605" s="7"/>
      <c r="J605" s="17"/>
      <c r="K605" s="61" t="str">
        <f t="shared" si="9"/>
        <v/>
      </c>
    </row>
    <row r="606" spans="1:11" ht="15.75">
      <c r="A606" s="21"/>
      <c r="B606" s="16"/>
      <c r="C606" s="19"/>
      <c r="D606" s="2"/>
      <c r="E606" s="6"/>
      <c r="F606" s="60" t="str">
        <f>IF(B606="","",IF(C606="F",INDEX(Barèmes!$A$4:$A$7,MATCH((YEAR($B606)),Barèmes!$B$4:$B$7,-1)),INDEX(Barèmes!$C$4:$C$7,MATCH((YEAR($B606)),Barèmes!$B$4:$B$7,-1))))</f>
        <v/>
      </c>
      <c r="G606" s="20"/>
      <c r="H606" s="18"/>
      <c r="I606" s="7"/>
      <c r="J606" s="17"/>
      <c r="K606" s="61" t="str">
        <f t="shared" si="9"/>
        <v/>
      </c>
    </row>
    <row r="607" spans="1:11" ht="15.75">
      <c r="A607" s="21"/>
      <c r="B607" s="16"/>
      <c r="C607" s="19"/>
      <c r="D607" s="2"/>
      <c r="E607" s="6"/>
      <c r="F607" s="60" t="str">
        <f>IF(B607="","",IF(C607="F",INDEX(Barèmes!$A$4:$A$7,MATCH((YEAR($B607)),Barèmes!$B$4:$B$7,-1)),INDEX(Barèmes!$C$4:$C$7,MATCH((YEAR($B607)),Barèmes!$B$4:$B$7,-1))))</f>
        <v/>
      </c>
      <c r="G607" s="20"/>
      <c r="H607" s="18"/>
      <c r="I607" s="7"/>
      <c r="J607" s="17"/>
      <c r="K607" s="61" t="str">
        <f t="shared" si="9"/>
        <v/>
      </c>
    </row>
    <row r="608" spans="1:11" ht="15.75">
      <c r="A608" s="21"/>
      <c r="B608" s="16"/>
      <c r="C608" s="19"/>
      <c r="D608" s="2"/>
      <c r="E608" s="6"/>
      <c r="F608" s="60" t="str">
        <f>IF(B608="","",IF(C608="F",INDEX(Barèmes!$A$4:$A$7,MATCH((YEAR($B608)),Barèmes!$B$4:$B$7,-1)),INDEX(Barèmes!$C$4:$C$7,MATCH((YEAR($B608)),Barèmes!$B$4:$B$7,-1))))</f>
        <v/>
      </c>
      <c r="G608" s="20"/>
      <c r="H608" s="18"/>
      <c r="I608" s="7"/>
      <c r="J608" s="17"/>
      <c r="K608" s="61" t="str">
        <f t="shared" si="9"/>
        <v/>
      </c>
    </row>
    <row r="609" spans="1:11" ht="15.75">
      <c r="A609" s="21"/>
      <c r="B609" s="16"/>
      <c r="C609" s="19"/>
      <c r="D609" s="2"/>
      <c r="E609" s="6"/>
      <c r="F609" s="60" t="str">
        <f>IF(B609="","",IF(C609="F",INDEX(Barèmes!$A$4:$A$7,MATCH((YEAR($B609)),Barèmes!$B$4:$B$7,-1)),INDEX(Barèmes!$C$4:$C$7,MATCH((YEAR($B609)),Barèmes!$B$4:$B$7,-1))))</f>
        <v/>
      </c>
      <c r="G609" s="20"/>
      <c r="H609" s="18"/>
      <c r="I609" s="7"/>
      <c r="J609" s="17"/>
      <c r="K609" s="61" t="str">
        <f t="shared" si="9"/>
        <v/>
      </c>
    </row>
    <row r="610" spans="1:11" ht="15.75">
      <c r="A610" s="21"/>
      <c r="B610" s="16"/>
      <c r="C610" s="19"/>
      <c r="D610" s="2"/>
      <c r="E610" s="6"/>
      <c r="F610" s="60" t="str">
        <f>IF(B610="","",IF(C610="F",INDEX(Barèmes!$A$4:$A$7,MATCH((YEAR($B610)),Barèmes!$B$4:$B$7,-1)),INDEX(Barèmes!$C$4:$C$7,MATCH((YEAR($B610)),Barèmes!$B$4:$B$7,-1))))</f>
        <v/>
      </c>
      <c r="G610" s="20"/>
      <c r="H610" s="18"/>
      <c r="I610" s="7"/>
      <c r="J610" s="17"/>
      <c r="K610" s="61" t="str">
        <f t="shared" si="9"/>
        <v/>
      </c>
    </row>
    <row r="611" spans="1:11" ht="15.75">
      <c r="A611" s="21"/>
      <c r="B611" s="16"/>
      <c r="C611" s="19"/>
      <c r="D611" s="2"/>
      <c r="E611" s="6"/>
      <c r="F611" s="60" t="str">
        <f>IF(B611="","",IF(C611="F",INDEX(Barèmes!$A$4:$A$7,MATCH((YEAR($B611)),Barèmes!$B$4:$B$7,-1)),INDEX(Barèmes!$C$4:$C$7,MATCH((YEAR($B611)),Barèmes!$B$4:$B$7,-1))))</f>
        <v/>
      </c>
      <c r="G611" s="20"/>
      <c r="H611" s="18"/>
      <c r="I611" s="7"/>
      <c r="J611" s="17"/>
      <c r="K611" s="61" t="str">
        <f t="shared" si="9"/>
        <v/>
      </c>
    </row>
    <row r="612" spans="1:11" ht="15.75">
      <c r="A612" s="21"/>
      <c r="B612" s="16"/>
      <c r="C612" s="19"/>
      <c r="D612" s="2"/>
      <c r="E612" s="6"/>
      <c r="F612" s="60" t="str">
        <f>IF(B612="","",IF(C612="F",INDEX(Barèmes!$A$4:$A$7,MATCH((YEAR($B612)),Barèmes!$B$4:$B$7,-1)),INDEX(Barèmes!$C$4:$C$7,MATCH((YEAR($B612)),Barèmes!$B$4:$B$7,-1))))</f>
        <v/>
      </c>
      <c r="G612" s="20"/>
      <c r="H612" s="18"/>
      <c r="I612" s="7"/>
      <c r="J612" s="17"/>
      <c r="K612" s="61" t="str">
        <f t="shared" si="9"/>
        <v/>
      </c>
    </row>
    <row r="613" spans="1:11" ht="15.75">
      <c r="A613" s="21"/>
      <c r="B613" s="16"/>
      <c r="C613" s="19"/>
      <c r="D613" s="2"/>
      <c r="E613" s="6"/>
      <c r="F613" s="60" t="str">
        <f>IF(B613="","",IF(C613="F",INDEX(Barèmes!$A$4:$A$7,MATCH((YEAR($B613)),Barèmes!$B$4:$B$7,-1)),INDEX(Barèmes!$C$4:$C$7,MATCH((YEAR($B613)),Barèmes!$B$4:$B$7,-1))))</f>
        <v/>
      </c>
      <c r="G613" s="20"/>
      <c r="H613" s="18"/>
      <c r="I613" s="7"/>
      <c r="J613" s="17"/>
      <c r="K613" s="61" t="str">
        <f t="shared" si="9"/>
        <v/>
      </c>
    </row>
    <row r="614" spans="1:11" ht="15.75">
      <c r="A614" s="21"/>
      <c r="B614" s="16"/>
      <c r="C614" s="19"/>
      <c r="D614" s="2"/>
      <c r="E614" s="6"/>
      <c r="F614" s="60" t="str">
        <f>IF(B614="","",IF(C614="F",INDEX(Barèmes!$A$4:$A$7,MATCH((YEAR($B614)),Barèmes!$B$4:$B$7,-1)),INDEX(Barèmes!$C$4:$C$7,MATCH((YEAR($B614)),Barèmes!$B$4:$B$7,-1))))</f>
        <v/>
      </c>
      <c r="G614" s="20"/>
      <c r="H614" s="18"/>
      <c r="I614" s="7"/>
      <c r="J614" s="17"/>
      <c r="K614" s="61" t="str">
        <f t="shared" si="9"/>
        <v/>
      </c>
    </row>
    <row r="615" spans="1:11" ht="15.75">
      <c r="A615" s="21"/>
      <c r="B615" s="16"/>
      <c r="C615" s="19"/>
      <c r="D615" s="2"/>
      <c r="E615" s="6"/>
      <c r="F615" s="60" t="str">
        <f>IF(B615="","",IF(C615="F",INDEX(Barèmes!$A$4:$A$7,MATCH((YEAR($B615)),Barèmes!$B$4:$B$7,-1)),INDEX(Barèmes!$C$4:$C$7,MATCH((YEAR($B615)),Barèmes!$B$4:$B$7,-1))))</f>
        <v/>
      </c>
      <c r="G615" s="20"/>
      <c r="H615" s="18"/>
      <c r="I615" s="7"/>
      <c r="J615" s="17"/>
      <c r="K615" s="61" t="str">
        <f t="shared" si="9"/>
        <v/>
      </c>
    </row>
    <row r="616" spans="1:11" ht="15.75">
      <c r="A616" s="21"/>
      <c r="B616" s="16"/>
      <c r="C616" s="19"/>
      <c r="D616" s="2"/>
      <c r="E616" s="6"/>
      <c r="F616" s="60" t="str">
        <f>IF(B616="","",IF(C616="F",INDEX(Barèmes!$A$4:$A$7,MATCH((YEAR($B616)),Barèmes!$B$4:$B$7,-1)),INDEX(Barèmes!$C$4:$C$7,MATCH((YEAR($B616)),Barèmes!$B$4:$B$7,-1))))</f>
        <v/>
      </c>
      <c r="G616" s="20"/>
      <c r="H616" s="18"/>
      <c r="I616" s="7"/>
      <c r="J616" s="17"/>
      <c r="K616" s="61" t="str">
        <f t="shared" si="9"/>
        <v/>
      </c>
    </row>
    <row r="617" spans="1:11" ht="15.75">
      <c r="A617" s="21"/>
      <c r="B617" s="16"/>
      <c r="C617" s="19"/>
      <c r="D617" s="2"/>
      <c r="E617" s="6"/>
      <c r="F617" s="60" t="str">
        <f>IF(B617="","",IF(C617="F",INDEX(Barèmes!$A$4:$A$7,MATCH((YEAR($B617)),Barèmes!$B$4:$B$7,-1)),INDEX(Barèmes!$C$4:$C$7,MATCH((YEAR($B617)),Barèmes!$B$4:$B$7,-1))))</f>
        <v/>
      </c>
      <c r="G617" s="20"/>
      <c r="H617" s="18"/>
      <c r="I617" s="7"/>
      <c r="J617" s="17"/>
      <c r="K617" s="61" t="str">
        <f t="shared" si="9"/>
        <v/>
      </c>
    </row>
    <row r="618" spans="1:11" ht="15.75">
      <c r="A618" s="21"/>
      <c r="B618" s="16"/>
      <c r="C618" s="19"/>
      <c r="D618" s="2"/>
      <c r="E618" s="6"/>
      <c r="F618" s="60" t="str">
        <f>IF(B618="","",IF(C618="F",INDEX(Barèmes!$A$4:$A$7,MATCH((YEAR($B618)),Barèmes!$B$4:$B$7,-1)),INDEX(Barèmes!$C$4:$C$7,MATCH((YEAR($B618)),Barèmes!$B$4:$B$7,-1))))</f>
        <v/>
      </c>
      <c r="G618" s="20"/>
      <c r="H618" s="18"/>
      <c r="I618" s="7"/>
      <c r="J618" s="17"/>
      <c r="K618" s="61" t="str">
        <f t="shared" si="9"/>
        <v/>
      </c>
    </row>
    <row r="619" spans="1:11" ht="15.75">
      <c r="A619" s="21"/>
      <c r="B619" s="16"/>
      <c r="C619" s="19"/>
      <c r="D619" s="2"/>
      <c r="E619" s="6"/>
      <c r="F619" s="60" t="str">
        <f>IF(B619="","",IF(C619="F",INDEX(Barèmes!$A$4:$A$7,MATCH((YEAR($B619)),Barèmes!$B$4:$B$7,-1)),INDEX(Barèmes!$C$4:$C$7,MATCH((YEAR($B619)),Barèmes!$B$4:$B$7,-1))))</f>
        <v/>
      </c>
      <c r="G619" s="20"/>
      <c r="H619" s="18"/>
      <c r="I619" s="7"/>
      <c r="J619" s="17"/>
      <c r="K619" s="61" t="str">
        <f t="shared" si="9"/>
        <v/>
      </c>
    </row>
    <row r="620" spans="1:11" ht="15.75">
      <c r="A620" s="21"/>
      <c r="B620" s="16"/>
      <c r="C620" s="19"/>
      <c r="D620" s="2"/>
      <c r="E620" s="6"/>
      <c r="F620" s="60" t="str">
        <f>IF(B620="","",IF(C620="F",INDEX(Barèmes!$A$4:$A$7,MATCH((YEAR($B620)),Barèmes!$B$4:$B$7,-1)),INDEX(Barèmes!$C$4:$C$7,MATCH((YEAR($B620)),Barèmes!$B$4:$B$7,-1))))</f>
        <v/>
      </c>
      <c r="G620" s="20"/>
      <c r="H620" s="18"/>
      <c r="I620" s="7"/>
      <c r="J620" s="17"/>
      <c r="K620" s="61" t="str">
        <f t="shared" si="9"/>
        <v/>
      </c>
    </row>
    <row r="621" spans="1:11" ht="15.75">
      <c r="A621" s="21"/>
      <c r="B621" s="16"/>
      <c r="C621" s="19"/>
      <c r="D621" s="2"/>
      <c r="E621" s="6"/>
      <c r="F621" s="60" t="str">
        <f>IF(B621="","",IF(C621="F",INDEX(Barèmes!$A$4:$A$7,MATCH((YEAR($B621)),Barèmes!$B$4:$B$7,-1)),INDEX(Barèmes!$C$4:$C$7,MATCH((YEAR($B621)),Barèmes!$B$4:$B$7,-1))))</f>
        <v/>
      </c>
      <c r="G621" s="20"/>
      <c r="H621" s="18"/>
      <c r="I621" s="7"/>
      <c r="J621" s="17"/>
      <c r="K621" s="61" t="str">
        <f t="shared" si="9"/>
        <v/>
      </c>
    </row>
    <row r="622" spans="1:11" ht="15.75">
      <c r="A622" s="21"/>
      <c r="B622" s="16"/>
      <c r="C622" s="19"/>
      <c r="D622" s="2"/>
      <c r="E622" s="6"/>
      <c r="F622" s="60" t="str">
        <f>IF(B622="","",IF(C622="F",INDEX(Barèmes!$A$4:$A$7,MATCH((YEAR($B622)),Barèmes!$B$4:$B$7,-1)),INDEX(Barèmes!$C$4:$C$7,MATCH((YEAR($B622)),Barèmes!$B$4:$B$7,-1))))</f>
        <v/>
      </c>
      <c r="G622" s="20"/>
      <c r="H622" s="18"/>
      <c r="I622" s="7"/>
      <c r="J622" s="17"/>
      <c r="K622" s="61" t="str">
        <f t="shared" si="9"/>
        <v/>
      </c>
    </row>
    <row r="623" spans="1:11" ht="15.75">
      <c r="A623" s="21"/>
      <c r="B623" s="16"/>
      <c r="C623" s="19"/>
      <c r="D623" s="2"/>
      <c r="E623" s="6"/>
      <c r="F623" s="60" t="str">
        <f>IF(B623="","",IF(C623="F",INDEX(Barèmes!$A$4:$A$7,MATCH((YEAR($B623)),Barèmes!$B$4:$B$7,-1)),INDEX(Barèmes!$C$4:$C$7,MATCH((YEAR($B623)),Barèmes!$B$4:$B$7,-1))))</f>
        <v/>
      </c>
      <c r="G623" s="20"/>
      <c r="H623" s="18"/>
      <c r="I623" s="7"/>
      <c r="J623" s="17"/>
      <c r="K623" s="61" t="str">
        <f t="shared" si="9"/>
        <v/>
      </c>
    </row>
    <row r="624" spans="1:11" ht="15.75">
      <c r="A624" s="21"/>
      <c r="B624" s="16"/>
      <c r="C624" s="19"/>
      <c r="D624" s="2"/>
      <c r="E624" s="6"/>
      <c r="F624" s="60" t="str">
        <f>IF(B624="","",IF(C624="F",INDEX(Barèmes!$A$4:$A$7,MATCH((YEAR($B624)),Barèmes!$B$4:$B$7,-1)),INDEX(Barèmes!$C$4:$C$7,MATCH((YEAR($B624)),Barèmes!$B$4:$B$7,-1))))</f>
        <v/>
      </c>
      <c r="G624" s="20"/>
      <c r="H624" s="18"/>
      <c r="I624" s="7"/>
      <c r="J624" s="17"/>
      <c r="K624" s="61" t="str">
        <f t="shared" si="9"/>
        <v/>
      </c>
    </row>
    <row r="625" spans="1:11" ht="15.75">
      <c r="A625" s="21"/>
      <c r="B625" s="16"/>
      <c r="C625" s="19"/>
      <c r="D625" s="2"/>
      <c r="E625" s="6"/>
      <c r="F625" s="60" t="str">
        <f>IF(B625="","",IF(C625="F",INDEX(Barèmes!$A$4:$A$7,MATCH((YEAR($B625)),Barèmes!$B$4:$B$7,-1)),INDEX(Barèmes!$C$4:$C$7,MATCH((YEAR($B625)),Barèmes!$B$4:$B$7,-1))))</f>
        <v/>
      </c>
      <c r="G625" s="20"/>
      <c r="H625" s="18"/>
      <c r="I625" s="7"/>
      <c r="J625" s="17"/>
      <c r="K625" s="61" t="str">
        <f t="shared" si="9"/>
        <v/>
      </c>
    </row>
    <row r="626" spans="1:11" ht="15.75">
      <c r="A626" s="21"/>
      <c r="B626" s="16"/>
      <c r="C626" s="19"/>
      <c r="D626" s="2"/>
      <c r="E626" s="6"/>
      <c r="F626" s="60" t="str">
        <f>IF(B626="","",IF(C626="F",INDEX(Barèmes!$A$4:$A$7,MATCH((YEAR($B626)),Barèmes!$B$4:$B$7,-1)),INDEX(Barèmes!$C$4:$C$7,MATCH((YEAR($B626)),Barèmes!$B$4:$B$7,-1))))</f>
        <v/>
      </c>
      <c r="G626" s="20"/>
      <c r="H626" s="18"/>
      <c r="I626" s="7"/>
      <c r="J626" s="17"/>
      <c r="K626" s="61" t="str">
        <f t="shared" si="9"/>
        <v/>
      </c>
    </row>
    <row r="627" spans="1:11" ht="15.75">
      <c r="A627" s="21"/>
      <c r="B627" s="16"/>
      <c r="C627" s="19"/>
      <c r="D627" s="2"/>
      <c r="E627" s="6"/>
      <c r="F627" s="60" t="str">
        <f>IF(B627="","",IF(C627="F",INDEX(Barèmes!$A$4:$A$7,MATCH((YEAR($B627)),Barèmes!$B$4:$B$7,-1)),INDEX(Barèmes!$C$4:$C$7,MATCH((YEAR($B627)),Barèmes!$B$4:$B$7,-1))))</f>
        <v/>
      </c>
      <c r="G627" s="20"/>
      <c r="H627" s="18"/>
      <c r="I627" s="7"/>
      <c r="J627" s="17"/>
      <c r="K627" s="61" t="str">
        <f t="shared" si="9"/>
        <v/>
      </c>
    </row>
    <row r="628" spans="1:11" ht="15.75">
      <c r="A628" s="21"/>
      <c r="B628" s="16"/>
      <c r="C628" s="19"/>
      <c r="D628" s="2"/>
      <c r="E628" s="6"/>
      <c r="F628" s="60" t="str">
        <f>IF(B628="","",IF(C628="F",INDEX(Barèmes!$A$4:$A$7,MATCH((YEAR($B628)),Barèmes!$B$4:$B$7,-1)),INDEX(Barèmes!$C$4:$C$7,MATCH((YEAR($B628)),Barèmes!$B$4:$B$7,-1))))</f>
        <v/>
      </c>
      <c r="G628" s="20"/>
      <c r="H628" s="18"/>
      <c r="I628" s="7"/>
      <c r="J628" s="17"/>
      <c r="K628" s="61" t="str">
        <f t="shared" si="9"/>
        <v/>
      </c>
    </row>
    <row r="629" spans="1:11" ht="15.75">
      <c r="A629" s="21"/>
      <c r="B629" s="16"/>
      <c r="C629" s="19"/>
      <c r="D629" s="2"/>
      <c r="E629" s="6"/>
      <c r="F629" s="60" t="str">
        <f>IF(B629="","",IF(C629="F",INDEX(Barèmes!$A$4:$A$7,MATCH((YEAR($B629)),Barèmes!$B$4:$B$7,-1)),INDEX(Barèmes!$C$4:$C$7,MATCH((YEAR($B629)),Barèmes!$B$4:$B$7,-1))))</f>
        <v/>
      </c>
      <c r="G629" s="20"/>
      <c r="H629" s="18"/>
      <c r="I629" s="7"/>
      <c r="J629" s="17"/>
      <c r="K629" s="61" t="str">
        <f t="shared" si="9"/>
        <v/>
      </c>
    </row>
    <row r="630" spans="1:11" ht="15.75">
      <c r="A630" s="21"/>
      <c r="B630" s="16"/>
      <c r="C630" s="19"/>
      <c r="D630" s="2"/>
      <c r="E630" s="6"/>
      <c r="F630" s="60" t="str">
        <f>IF(B630="","",IF(C630="F",INDEX(Barèmes!$A$4:$A$7,MATCH((YEAR($B630)),Barèmes!$B$4:$B$7,-1)),INDEX(Barèmes!$C$4:$C$7,MATCH((YEAR($B630)),Barèmes!$B$4:$B$7,-1))))</f>
        <v/>
      </c>
      <c r="G630" s="20"/>
      <c r="H630" s="18"/>
      <c r="I630" s="7"/>
      <c r="J630" s="17"/>
      <c r="K630" s="61" t="str">
        <f t="shared" si="9"/>
        <v/>
      </c>
    </row>
    <row r="631" spans="1:11" ht="15.75">
      <c r="A631" s="21"/>
      <c r="B631" s="16"/>
      <c r="C631" s="19"/>
      <c r="D631" s="2"/>
      <c r="E631" s="6"/>
      <c r="F631" s="60" t="str">
        <f>IF(B631="","",IF(C631="F",INDEX(Barèmes!$A$4:$A$7,MATCH((YEAR($B631)),Barèmes!$B$4:$B$7,-1)),INDEX(Barèmes!$C$4:$C$7,MATCH((YEAR($B631)),Barèmes!$B$4:$B$7,-1))))</f>
        <v/>
      </c>
      <c r="G631" s="20"/>
      <c r="H631" s="18"/>
      <c r="I631" s="7"/>
      <c r="J631" s="17"/>
      <c r="K631" s="61" t="str">
        <f t="shared" si="9"/>
        <v/>
      </c>
    </row>
    <row r="632" spans="1:11" ht="15.75">
      <c r="A632" s="21"/>
      <c r="B632" s="16"/>
      <c r="C632" s="19"/>
      <c r="D632" s="2"/>
      <c r="E632" s="6"/>
      <c r="F632" s="60" t="str">
        <f>IF(B632="","",IF(C632="F",INDEX(Barèmes!$A$4:$A$7,MATCH((YEAR($B632)),Barèmes!$B$4:$B$7,-1)),INDEX(Barèmes!$C$4:$C$7,MATCH((YEAR($B632)),Barèmes!$B$4:$B$7,-1))))</f>
        <v/>
      </c>
      <c r="G632" s="20"/>
      <c r="H632" s="18"/>
      <c r="I632" s="7"/>
      <c r="J632" s="17"/>
      <c r="K632" s="61" t="str">
        <f t="shared" si="9"/>
        <v/>
      </c>
    </row>
    <row r="633" spans="1:11" ht="15.75">
      <c r="A633" s="21"/>
      <c r="B633" s="16"/>
      <c r="C633" s="19"/>
      <c r="D633" s="2"/>
      <c r="E633" s="6"/>
      <c r="F633" s="60" t="str">
        <f>IF(B633="","",IF(C633="F",INDEX(Barèmes!$A$4:$A$7,MATCH((YEAR($B633)),Barèmes!$B$4:$B$7,-1)),INDEX(Barèmes!$C$4:$C$7,MATCH((YEAR($B633)),Barèmes!$B$4:$B$7,-1))))</f>
        <v/>
      </c>
      <c r="G633" s="20"/>
      <c r="H633" s="18"/>
      <c r="I633" s="7"/>
      <c r="J633" s="17"/>
      <c r="K633" s="61" t="str">
        <f t="shared" si="9"/>
        <v/>
      </c>
    </row>
    <row r="634" spans="1:11" ht="15.75">
      <c r="A634" s="21"/>
      <c r="B634" s="16"/>
      <c r="C634" s="19"/>
      <c r="D634" s="2"/>
      <c r="E634" s="6"/>
      <c r="F634" s="60" t="str">
        <f>IF(B634="","",IF(C634="F",INDEX(Barèmes!$A$4:$A$7,MATCH((YEAR($B634)),Barèmes!$B$4:$B$7,-1)),INDEX(Barèmes!$C$4:$C$7,MATCH((YEAR($B634)),Barèmes!$B$4:$B$7,-1))))</f>
        <v/>
      </c>
      <c r="G634" s="20"/>
      <c r="H634" s="18"/>
      <c r="I634" s="7"/>
      <c r="J634" s="17"/>
      <c r="K634" s="61" t="str">
        <f t="shared" si="9"/>
        <v/>
      </c>
    </row>
    <row r="635" spans="1:11" ht="15.75">
      <c r="A635" s="21"/>
      <c r="B635" s="16"/>
      <c r="C635" s="19"/>
      <c r="D635" s="2"/>
      <c r="E635" s="6"/>
      <c r="F635" s="60" t="str">
        <f>IF(B635="","",IF(C635="F",INDEX(Barèmes!$A$4:$A$7,MATCH((YEAR($B635)),Barèmes!$B$4:$B$7,-1)),INDEX(Barèmes!$C$4:$C$7,MATCH((YEAR($B635)),Barèmes!$B$4:$B$7,-1))))</f>
        <v/>
      </c>
      <c r="G635" s="20"/>
      <c r="H635" s="18"/>
      <c r="I635" s="7"/>
      <c r="J635" s="17"/>
      <c r="K635" s="61" t="str">
        <f t="shared" si="9"/>
        <v/>
      </c>
    </row>
    <row r="636" spans="1:11" ht="15.75">
      <c r="A636" s="21"/>
      <c r="B636" s="16"/>
      <c r="C636" s="19"/>
      <c r="D636" s="2"/>
      <c r="E636" s="6"/>
      <c r="F636" s="60" t="str">
        <f>IF(B636="","",IF(C636="F",INDEX(Barèmes!$A$4:$A$7,MATCH((YEAR($B636)),Barèmes!$B$4:$B$7,-1)),INDEX(Barèmes!$C$4:$C$7,MATCH((YEAR($B636)),Barèmes!$B$4:$B$7,-1))))</f>
        <v/>
      </c>
      <c r="G636" s="20"/>
      <c r="H636" s="18"/>
      <c r="I636" s="7"/>
      <c r="J636" s="17"/>
      <c r="K636" s="61" t="str">
        <f t="shared" si="9"/>
        <v/>
      </c>
    </row>
    <row r="637" spans="1:11" ht="15.75">
      <c r="A637" s="21"/>
      <c r="B637" s="16"/>
      <c r="C637" s="19"/>
      <c r="D637" s="2"/>
      <c r="E637" s="6"/>
      <c r="F637" s="60" t="str">
        <f>IF(B637="","",IF(C637="F",INDEX(Barèmes!$A$4:$A$7,MATCH((YEAR($B637)),Barèmes!$B$4:$B$7,-1)),INDEX(Barèmes!$C$4:$C$7,MATCH((YEAR($B637)),Barèmes!$B$4:$B$7,-1))))</f>
        <v/>
      </c>
      <c r="G637" s="20"/>
      <c r="H637" s="18"/>
      <c r="I637" s="7"/>
      <c r="J637" s="17"/>
      <c r="K637" s="61" t="str">
        <f t="shared" si="9"/>
        <v/>
      </c>
    </row>
    <row r="638" spans="1:11" ht="15.75">
      <c r="A638" s="21"/>
      <c r="B638" s="16"/>
      <c r="C638" s="19"/>
      <c r="D638" s="2"/>
      <c r="E638" s="6"/>
      <c r="F638" s="60" t="str">
        <f>IF(B638="","",IF(C638="F",INDEX(Barèmes!$A$4:$A$7,MATCH((YEAR($B638)),Barèmes!$B$4:$B$7,-1)),INDEX(Barèmes!$C$4:$C$7,MATCH((YEAR($B638)),Barèmes!$B$4:$B$7,-1))))</f>
        <v/>
      </c>
      <c r="G638" s="20"/>
      <c r="H638" s="18"/>
      <c r="I638" s="7"/>
      <c r="J638" s="17"/>
      <c r="K638" s="61" t="str">
        <f t="shared" si="9"/>
        <v/>
      </c>
    </row>
    <row r="639" spans="1:11" ht="15.75">
      <c r="A639" s="21"/>
      <c r="B639" s="16"/>
      <c r="C639" s="19"/>
      <c r="D639" s="2"/>
      <c r="E639" s="6"/>
      <c r="F639" s="60" t="str">
        <f>IF(B639="","",IF(C639="F",INDEX(Barèmes!$A$4:$A$7,MATCH((YEAR($B639)),Barèmes!$B$4:$B$7,-1)),INDEX(Barèmes!$C$4:$C$7,MATCH((YEAR($B639)),Barèmes!$B$4:$B$7,-1))))</f>
        <v/>
      </c>
      <c r="G639" s="20"/>
      <c r="H639" s="18"/>
      <c r="I639" s="7"/>
      <c r="J639" s="17"/>
      <c r="K639" s="61" t="str">
        <f t="shared" si="9"/>
        <v/>
      </c>
    </row>
    <row r="640" spans="1:11" ht="15.75">
      <c r="A640" s="21"/>
      <c r="B640" s="16"/>
      <c r="C640" s="19"/>
      <c r="D640" s="2"/>
      <c r="E640" s="6"/>
      <c r="F640" s="60" t="str">
        <f>IF(B640="","",IF(C640="F",INDEX(Barèmes!$A$4:$A$7,MATCH((YEAR($B640)),Barèmes!$B$4:$B$7,-1)),INDEX(Barèmes!$C$4:$C$7,MATCH((YEAR($B640)),Barèmes!$B$4:$B$7,-1))))</f>
        <v/>
      </c>
      <c r="G640" s="20"/>
      <c r="H640" s="18"/>
      <c r="I640" s="7"/>
      <c r="J640" s="17"/>
      <c r="K640" s="61" t="str">
        <f t="shared" si="9"/>
        <v/>
      </c>
    </row>
    <row r="641" spans="1:11" ht="15.75">
      <c r="A641" s="21"/>
      <c r="B641" s="16"/>
      <c r="C641" s="19"/>
      <c r="D641" s="2"/>
      <c r="E641" s="6"/>
      <c r="F641" s="60" t="str">
        <f>IF(B641="","",IF(C641="F",INDEX(Barèmes!$A$4:$A$7,MATCH((YEAR($B641)),Barèmes!$B$4:$B$7,-1)),INDEX(Barèmes!$C$4:$C$7,MATCH((YEAR($B641)),Barèmes!$B$4:$B$7,-1))))</f>
        <v/>
      </c>
      <c r="G641" s="20"/>
      <c r="H641" s="18"/>
      <c r="I641" s="7"/>
      <c r="J641" s="17"/>
      <c r="K641" s="61" t="str">
        <f t="shared" si="9"/>
        <v/>
      </c>
    </row>
    <row r="642" spans="1:11" ht="15.75">
      <c r="A642" s="21"/>
      <c r="B642" s="16"/>
      <c r="C642" s="19"/>
      <c r="D642" s="2"/>
      <c r="E642" s="6"/>
      <c r="F642" s="60" t="str">
        <f>IF(B642="","",IF(C642="F",INDEX(Barèmes!$A$4:$A$7,MATCH((YEAR($B642)),Barèmes!$B$4:$B$7,-1)),INDEX(Barèmes!$C$4:$C$7,MATCH((YEAR($B642)),Barèmes!$B$4:$B$7,-1))))</f>
        <v/>
      </c>
      <c r="G642" s="20"/>
      <c r="H642" s="18"/>
      <c r="I642" s="7"/>
      <c r="J642" s="17"/>
      <c r="K642" s="61" t="str">
        <f t="shared" si="9"/>
        <v/>
      </c>
    </row>
    <row r="643" spans="1:11" ht="15.75">
      <c r="A643" s="21"/>
      <c r="B643" s="16"/>
      <c r="C643" s="19"/>
      <c r="D643" s="2"/>
      <c r="E643" s="6"/>
      <c r="F643" s="60" t="str">
        <f>IF(B643="","",IF(C643="F",INDEX(Barèmes!$A$4:$A$7,MATCH((YEAR($B643)),Barèmes!$B$4:$B$7,-1)),INDEX(Barèmes!$C$4:$C$7,MATCH((YEAR($B643)),Barèmes!$B$4:$B$7,-1))))</f>
        <v/>
      </c>
      <c r="G643" s="20"/>
      <c r="H643" s="18"/>
      <c r="I643" s="7"/>
      <c r="J643" s="17"/>
      <c r="K643" s="61" t="str">
        <f t="shared" si="9"/>
        <v/>
      </c>
    </row>
    <row r="644" spans="1:11" ht="15.75">
      <c r="A644" s="21"/>
      <c r="B644" s="16"/>
      <c r="C644" s="19"/>
      <c r="D644" s="2"/>
      <c r="E644" s="6"/>
      <c r="F644" s="60" t="str">
        <f>IF(B644="","",IF(C644="F",INDEX(Barèmes!$A$4:$A$7,MATCH((YEAR($B644)),Barèmes!$B$4:$B$7,-1)),INDEX(Barèmes!$C$4:$C$7,MATCH((YEAR($B644)),Barèmes!$B$4:$B$7,-1))))</f>
        <v/>
      </c>
      <c r="G644" s="20"/>
      <c r="H644" s="18"/>
      <c r="I644" s="7"/>
      <c r="J644" s="17"/>
      <c r="K644" s="61" t="str">
        <f t="shared" ref="K644:K697" si="10">IF(F644="","",IF(AND(I644="oui",OR(G644="esp (15)",G644="chq (15)")),"oui (15)",IF(AND(I644="oui",OR(G644="esp (20)",G644="chq (20)")),"oui (20)",IF(AND(I644="oui",G644="Gratuité"),"Gratuité",IF(AND(I644="oui",OR(G644="esp (8)",G644="chq (8)")),"oui (8)","non")))))</f>
        <v/>
      </c>
    </row>
    <row r="645" spans="1:11" ht="15.75">
      <c r="A645" s="21"/>
      <c r="B645" s="16"/>
      <c r="C645" s="19"/>
      <c r="D645" s="2"/>
      <c r="E645" s="6"/>
      <c r="F645" s="60" t="str">
        <f>IF(B645="","",IF(C645="F",INDEX(Barèmes!$A$4:$A$7,MATCH((YEAR($B645)),Barèmes!$B$4:$B$7,-1)),INDEX(Barèmes!$C$4:$C$7,MATCH((YEAR($B645)),Barèmes!$B$4:$B$7,-1))))</f>
        <v/>
      </c>
      <c r="G645" s="20"/>
      <c r="H645" s="18"/>
      <c r="I645" s="7"/>
      <c r="J645" s="17"/>
      <c r="K645" s="61" t="str">
        <f t="shared" si="10"/>
        <v/>
      </c>
    </row>
    <row r="646" spans="1:11" ht="15.75">
      <c r="A646" s="21"/>
      <c r="B646" s="16"/>
      <c r="C646" s="19"/>
      <c r="D646" s="2"/>
      <c r="E646" s="6"/>
      <c r="F646" s="60" t="str">
        <f>IF(B646="","",IF(C646="F",INDEX(Barèmes!$A$4:$A$7,MATCH((YEAR($B646)),Barèmes!$B$4:$B$7,-1)),INDEX(Barèmes!$C$4:$C$7,MATCH((YEAR($B646)),Barèmes!$B$4:$B$7,-1))))</f>
        <v/>
      </c>
      <c r="G646" s="20"/>
      <c r="H646" s="18"/>
      <c r="I646" s="7"/>
      <c r="J646" s="17"/>
      <c r="K646" s="61" t="str">
        <f t="shared" si="10"/>
        <v/>
      </c>
    </row>
    <row r="647" spans="1:11" ht="15.75">
      <c r="A647" s="21"/>
      <c r="B647" s="16"/>
      <c r="C647" s="19"/>
      <c r="D647" s="2"/>
      <c r="E647" s="6"/>
      <c r="F647" s="60" t="str">
        <f>IF(B647="","",IF(C647="F",INDEX(Barèmes!$A$4:$A$7,MATCH((YEAR($B647)),Barèmes!$B$4:$B$7,-1)),INDEX(Barèmes!$C$4:$C$7,MATCH((YEAR($B647)),Barèmes!$B$4:$B$7,-1))))</f>
        <v/>
      </c>
      <c r="G647" s="20"/>
      <c r="H647" s="18"/>
      <c r="I647" s="7"/>
      <c r="J647" s="17"/>
      <c r="K647" s="61" t="str">
        <f t="shared" si="10"/>
        <v/>
      </c>
    </row>
    <row r="648" spans="1:11" ht="15.75">
      <c r="A648" s="21"/>
      <c r="B648" s="16"/>
      <c r="C648" s="19"/>
      <c r="D648" s="2"/>
      <c r="E648" s="6"/>
      <c r="F648" s="60" t="str">
        <f>IF(B648="","",IF(C648="F",INDEX(Barèmes!$A$4:$A$7,MATCH((YEAR($B648)),Barèmes!$B$4:$B$7,-1)),INDEX(Barèmes!$C$4:$C$7,MATCH((YEAR($B648)),Barèmes!$B$4:$B$7,-1))))</f>
        <v/>
      </c>
      <c r="G648" s="20"/>
      <c r="H648" s="18"/>
      <c r="I648" s="7"/>
      <c r="J648" s="17"/>
      <c r="K648" s="61" t="str">
        <f t="shared" si="10"/>
        <v/>
      </c>
    </row>
    <row r="649" spans="1:11" ht="15.75">
      <c r="A649" s="21"/>
      <c r="B649" s="16"/>
      <c r="C649" s="19"/>
      <c r="D649" s="2"/>
      <c r="E649" s="6"/>
      <c r="F649" s="60" t="str">
        <f>IF(B649="","",IF(C649="F",INDEX(Barèmes!$A$4:$A$7,MATCH((YEAR($B649)),Barèmes!$B$4:$B$7,-1)),INDEX(Barèmes!$C$4:$C$7,MATCH((YEAR($B649)),Barèmes!$B$4:$B$7,-1))))</f>
        <v/>
      </c>
      <c r="G649" s="20"/>
      <c r="H649" s="18"/>
      <c r="I649" s="7"/>
      <c r="J649" s="17"/>
      <c r="K649" s="61" t="str">
        <f t="shared" si="10"/>
        <v/>
      </c>
    </row>
    <row r="650" spans="1:11" ht="15.75">
      <c r="A650" s="21"/>
      <c r="B650" s="16"/>
      <c r="C650" s="19"/>
      <c r="D650" s="2"/>
      <c r="E650" s="6"/>
      <c r="F650" s="60" t="str">
        <f>IF(B650="","",IF(C650="F",INDEX(Barèmes!$A$4:$A$7,MATCH((YEAR($B650)),Barèmes!$B$4:$B$7,-1)),INDEX(Barèmes!$C$4:$C$7,MATCH((YEAR($B650)),Barèmes!$B$4:$B$7,-1))))</f>
        <v/>
      </c>
      <c r="G650" s="20"/>
      <c r="H650" s="18"/>
      <c r="I650" s="7"/>
      <c r="J650" s="17"/>
      <c r="K650" s="61" t="str">
        <f t="shared" si="10"/>
        <v/>
      </c>
    </row>
    <row r="651" spans="1:11" ht="15.75">
      <c r="A651" s="21"/>
      <c r="B651" s="16"/>
      <c r="C651" s="19"/>
      <c r="D651" s="2"/>
      <c r="E651" s="6"/>
      <c r="F651" s="60" t="str">
        <f>IF(B651="","",IF(C651="F",INDEX(Barèmes!$A$4:$A$7,MATCH((YEAR($B651)),Barèmes!$B$4:$B$7,-1)),INDEX(Barèmes!$C$4:$C$7,MATCH((YEAR($B651)),Barèmes!$B$4:$B$7,-1))))</f>
        <v/>
      </c>
      <c r="G651" s="20"/>
      <c r="H651" s="18"/>
      <c r="I651" s="7"/>
      <c r="J651" s="17"/>
      <c r="K651" s="61" t="str">
        <f t="shared" si="10"/>
        <v/>
      </c>
    </row>
    <row r="652" spans="1:11" ht="15.75">
      <c r="A652" s="21"/>
      <c r="B652" s="16"/>
      <c r="C652" s="19"/>
      <c r="D652" s="2"/>
      <c r="E652" s="6"/>
      <c r="F652" s="60" t="str">
        <f>IF(B652="","",IF(C652="F",INDEX(Barèmes!$A$4:$A$7,MATCH((YEAR($B652)),Barèmes!$B$4:$B$7,-1)),INDEX(Barèmes!$C$4:$C$7,MATCH((YEAR($B652)),Barèmes!$B$4:$B$7,-1))))</f>
        <v/>
      </c>
      <c r="G652" s="20"/>
      <c r="H652" s="18"/>
      <c r="I652" s="7"/>
      <c r="J652" s="17"/>
      <c r="K652" s="61" t="str">
        <f t="shared" si="10"/>
        <v/>
      </c>
    </row>
    <row r="653" spans="1:11" ht="15.75">
      <c r="A653" s="21"/>
      <c r="B653" s="16"/>
      <c r="C653" s="19"/>
      <c r="D653" s="2"/>
      <c r="E653" s="6"/>
      <c r="F653" s="60" t="str">
        <f>IF(B653="","",IF(C653="F",INDEX(Barèmes!$A$4:$A$7,MATCH((YEAR($B653)),Barèmes!$B$4:$B$7,-1)),INDEX(Barèmes!$C$4:$C$7,MATCH((YEAR($B653)),Barèmes!$B$4:$B$7,-1))))</f>
        <v/>
      </c>
      <c r="G653" s="20"/>
      <c r="H653" s="18"/>
      <c r="I653" s="7"/>
      <c r="J653" s="17"/>
      <c r="K653" s="61" t="str">
        <f t="shared" si="10"/>
        <v/>
      </c>
    </row>
    <row r="654" spans="1:11" ht="15.75">
      <c r="A654" s="21"/>
      <c r="B654" s="16"/>
      <c r="C654" s="19"/>
      <c r="D654" s="2"/>
      <c r="E654" s="6"/>
      <c r="F654" s="60" t="str">
        <f>IF(B654="","",IF(C654="F",INDEX(Barèmes!$A$4:$A$7,MATCH((YEAR($B654)),Barèmes!$B$4:$B$7,-1)),INDEX(Barèmes!$C$4:$C$7,MATCH((YEAR($B654)),Barèmes!$B$4:$B$7,-1))))</f>
        <v/>
      </c>
      <c r="G654" s="20"/>
      <c r="H654" s="18"/>
      <c r="I654" s="7"/>
      <c r="J654" s="17"/>
      <c r="K654" s="61" t="str">
        <f t="shared" si="10"/>
        <v/>
      </c>
    </row>
    <row r="655" spans="1:11" ht="15.75">
      <c r="A655" s="21"/>
      <c r="B655" s="16"/>
      <c r="C655" s="19"/>
      <c r="D655" s="2"/>
      <c r="E655" s="6"/>
      <c r="F655" s="60" t="str">
        <f>IF(B655="","",IF(C655="F",INDEX(Barèmes!$A$4:$A$7,MATCH((YEAR($B655)),Barèmes!$B$4:$B$7,-1)),INDEX(Barèmes!$C$4:$C$7,MATCH((YEAR($B655)),Barèmes!$B$4:$B$7,-1))))</f>
        <v/>
      </c>
      <c r="G655" s="20"/>
      <c r="H655" s="18"/>
      <c r="I655" s="7"/>
      <c r="J655" s="17"/>
      <c r="K655" s="61" t="str">
        <f t="shared" si="10"/>
        <v/>
      </c>
    </row>
    <row r="656" spans="1:11" ht="15.75">
      <c r="A656" s="21"/>
      <c r="B656" s="16"/>
      <c r="C656" s="19"/>
      <c r="D656" s="2"/>
      <c r="E656" s="6"/>
      <c r="F656" s="60" t="str">
        <f>IF(B656="","",IF(C656="F",INDEX(Barèmes!$A$4:$A$7,MATCH((YEAR($B656)),Barèmes!$B$4:$B$7,-1)),INDEX(Barèmes!$C$4:$C$7,MATCH((YEAR($B656)),Barèmes!$B$4:$B$7,-1))))</f>
        <v/>
      </c>
      <c r="G656" s="20"/>
      <c r="H656" s="18"/>
      <c r="I656" s="7"/>
      <c r="J656" s="17"/>
      <c r="K656" s="61" t="str">
        <f t="shared" si="10"/>
        <v/>
      </c>
    </row>
    <row r="657" spans="1:11" ht="15.75">
      <c r="A657" s="21"/>
      <c r="B657" s="16"/>
      <c r="C657" s="19"/>
      <c r="D657" s="2"/>
      <c r="E657" s="6"/>
      <c r="F657" s="60" t="str">
        <f>IF(B657="","",IF(C657="F",INDEX(Barèmes!$A$4:$A$7,MATCH((YEAR($B657)),Barèmes!$B$4:$B$7,-1)),INDEX(Barèmes!$C$4:$C$7,MATCH((YEAR($B657)),Barèmes!$B$4:$B$7,-1))))</f>
        <v/>
      </c>
      <c r="G657" s="20"/>
      <c r="H657" s="18"/>
      <c r="I657" s="7"/>
      <c r="J657" s="17"/>
      <c r="K657" s="61" t="str">
        <f t="shared" si="10"/>
        <v/>
      </c>
    </row>
    <row r="658" spans="1:11" ht="15.75">
      <c r="A658" s="21"/>
      <c r="B658" s="16"/>
      <c r="C658" s="19"/>
      <c r="D658" s="2"/>
      <c r="E658" s="6"/>
      <c r="F658" s="60" t="str">
        <f>IF(B658="","",IF(C658="F",INDEX(Barèmes!$A$4:$A$7,MATCH((YEAR($B658)),Barèmes!$B$4:$B$7,-1)),INDEX(Barèmes!$C$4:$C$7,MATCH((YEAR($B658)),Barèmes!$B$4:$B$7,-1))))</f>
        <v/>
      </c>
      <c r="G658" s="20"/>
      <c r="H658" s="18"/>
      <c r="I658" s="7"/>
      <c r="J658" s="17"/>
      <c r="K658" s="61" t="str">
        <f t="shared" si="10"/>
        <v/>
      </c>
    </row>
    <row r="659" spans="1:11" ht="15.75">
      <c r="A659" s="21"/>
      <c r="B659" s="16"/>
      <c r="C659" s="19"/>
      <c r="D659" s="2"/>
      <c r="E659" s="6"/>
      <c r="F659" s="60" t="str">
        <f>IF(B659="","",IF(C659="F",INDEX(Barèmes!$A$4:$A$7,MATCH((YEAR($B659)),Barèmes!$B$4:$B$7,-1)),INDEX(Barèmes!$C$4:$C$7,MATCH((YEAR($B659)),Barèmes!$B$4:$B$7,-1))))</f>
        <v/>
      </c>
      <c r="G659" s="20"/>
      <c r="H659" s="18"/>
      <c r="I659" s="7"/>
      <c r="J659" s="17"/>
      <c r="K659" s="61" t="str">
        <f t="shared" si="10"/>
        <v/>
      </c>
    </row>
    <row r="660" spans="1:11" ht="15.75">
      <c r="A660" s="21"/>
      <c r="B660" s="16"/>
      <c r="C660" s="19"/>
      <c r="D660" s="2"/>
      <c r="E660" s="6"/>
      <c r="F660" s="60" t="str">
        <f>IF(B660="","",IF(C660="F",INDEX(Barèmes!$A$4:$A$7,MATCH((YEAR($B660)),Barèmes!$B$4:$B$7,-1)),INDEX(Barèmes!$C$4:$C$7,MATCH((YEAR($B660)),Barèmes!$B$4:$B$7,-1))))</f>
        <v/>
      </c>
      <c r="G660" s="20"/>
      <c r="H660" s="18"/>
      <c r="I660" s="7"/>
      <c r="J660" s="17"/>
      <c r="K660" s="61" t="str">
        <f t="shared" si="10"/>
        <v/>
      </c>
    </row>
    <row r="661" spans="1:11" ht="15.75">
      <c r="A661" s="21"/>
      <c r="B661" s="16"/>
      <c r="C661" s="19"/>
      <c r="D661" s="2"/>
      <c r="E661" s="6"/>
      <c r="F661" s="60" t="str">
        <f>IF(B661="","",IF(C661="F",INDEX(Barèmes!$A$4:$A$7,MATCH((YEAR($B661)),Barèmes!$B$4:$B$7,-1)),INDEX(Barèmes!$C$4:$C$7,MATCH((YEAR($B661)),Barèmes!$B$4:$B$7,-1))))</f>
        <v/>
      </c>
      <c r="G661" s="20"/>
      <c r="H661" s="18"/>
      <c r="I661" s="7"/>
      <c r="J661" s="17"/>
      <c r="K661" s="61" t="str">
        <f t="shared" si="10"/>
        <v/>
      </c>
    </row>
    <row r="662" spans="1:11" ht="15.75">
      <c r="A662" s="21"/>
      <c r="B662" s="16"/>
      <c r="C662" s="19"/>
      <c r="D662" s="2"/>
      <c r="E662" s="6"/>
      <c r="F662" s="60" t="str">
        <f>IF(B662="","",IF(C662="F",INDEX(Barèmes!$A$4:$A$7,MATCH((YEAR($B662)),Barèmes!$B$4:$B$7,-1)),INDEX(Barèmes!$C$4:$C$7,MATCH((YEAR($B662)),Barèmes!$B$4:$B$7,-1))))</f>
        <v/>
      </c>
      <c r="G662" s="20"/>
      <c r="H662" s="18"/>
      <c r="I662" s="7"/>
      <c r="J662" s="17"/>
      <c r="K662" s="61" t="str">
        <f t="shared" si="10"/>
        <v/>
      </c>
    </row>
    <row r="663" spans="1:11" ht="15.75">
      <c r="A663" s="21"/>
      <c r="B663" s="16"/>
      <c r="C663" s="19"/>
      <c r="D663" s="2"/>
      <c r="E663" s="6"/>
      <c r="F663" s="60" t="str">
        <f>IF(B663="","",IF(C663="F",INDEX(Barèmes!$A$4:$A$7,MATCH((YEAR($B663)),Barèmes!$B$4:$B$7,-1)),INDEX(Barèmes!$C$4:$C$7,MATCH((YEAR($B663)),Barèmes!$B$4:$B$7,-1))))</f>
        <v/>
      </c>
      <c r="G663" s="20"/>
      <c r="H663" s="18"/>
      <c r="I663" s="7"/>
      <c r="J663" s="17"/>
      <c r="K663" s="61" t="str">
        <f t="shared" si="10"/>
        <v/>
      </c>
    </row>
    <row r="664" spans="1:11" ht="15.75">
      <c r="A664" s="21"/>
      <c r="B664" s="16"/>
      <c r="C664" s="19"/>
      <c r="D664" s="2"/>
      <c r="E664" s="6"/>
      <c r="F664" s="60" t="str">
        <f>IF(B664="","",IF(C664="F",INDEX(Barèmes!$A$4:$A$7,MATCH((YEAR($B664)),Barèmes!$B$4:$B$7,-1)),INDEX(Barèmes!$C$4:$C$7,MATCH((YEAR($B664)),Barèmes!$B$4:$B$7,-1))))</f>
        <v/>
      </c>
      <c r="G664" s="20"/>
      <c r="H664" s="18"/>
      <c r="I664" s="7"/>
      <c r="J664" s="17"/>
      <c r="K664" s="61" t="str">
        <f t="shared" si="10"/>
        <v/>
      </c>
    </row>
    <row r="665" spans="1:11" ht="15.75">
      <c r="A665" s="21"/>
      <c r="B665" s="16"/>
      <c r="C665" s="19"/>
      <c r="D665" s="2"/>
      <c r="E665" s="6"/>
      <c r="F665" s="60" t="str">
        <f>IF(B665="","",IF(C665="F",INDEX(Barèmes!$A$4:$A$7,MATCH((YEAR($B665)),Barèmes!$B$4:$B$7,-1)),INDEX(Barèmes!$C$4:$C$7,MATCH((YEAR($B665)),Barèmes!$B$4:$B$7,-1))))</f>
        <v/>
      </c>
      <c r="G665" s="20"/>
      <c r="H665" s="18"/>
      <c r="I665" s="7"/>
      <c r="J665" s="17"/>
      <c r="K665" s="61" t="str">
        <f t="shared" si="10"/>
        <v/>
      </c>
    </row>
    <row r="666" spans="1:11" ht="15.75">
      <c r="A666" s="21"/>
      <c r="B666" s="16"/>
      <c r="C666" s="19"/>
      <c r="D666" s="2"/>
      <c r="E666" s="6"/>
      <c r="F666" s="60" t="str">
        <f>IF(B666="","",IF(C666="F",INDEX(Barèmes!$A$4:$A$7,MATCH((YEAR($B666)),Barèmes!$B$4:$B$7,-1)),INDEX(Barèmes!$C$4:$C$7,MATCH((YEAR($B666)),Barèmes!$B$4:$B$7,-1))))</f>
        <v/>
      </c>
      <c r="G666" s="20"/>
      <c r="H666" s="18"/>
      <c r="I666" s="7"/>
      <c r="J666" s="17"/>
      <c r="K666" s="61" t="str">
        <f t="shared" si="10"/>
        <v/>
      </c>
    </row>
    <row r="667" spans="1:11" ht="15.75">
      <c r="A667" s="21"/>
      <c r="B667" s="16"/>
      <c r="C667" s="19"/>
      <c r="D667" s="2"/>
      <c r="E667" s="6"/>
      <c r="F667" s="60" t="str">
        <f>IF(B667="","",IF(C667="F",INDEX(Barèmes!$A$4:$A$7,MATCH((YEAR($B667)),Barèmes!$B$4:$B$7,-1)),INDEX(Barèmes!$C$4:$C$7,MATCH((YEAR($B667)),Barèmes!$B$4:$B$7,-1))))</f>
        <v/>
      </c>
      <c r="G667" s="20"/>
      <c r="H667" s="18"/>
      <c r="I667" s="7"/>
      <c r="J667" s="17"/>
      <c r="K667" s="61" t="str">
        <f t="shared" si="10"/>
        <v/>
      </c>
    </row>
    <row r="668" spans="1:11" ht="15.75">
      <c r="A668" s="21"/>
      <c r="B668" s="16"/>
      <c r="C668" s="19"/>
      <c r="D668" s="2"/>
      <c r="E668" s="6"/>
      <c r="F668" s="60" t="str">
        <f>IF(B668="","",IF(C668="F",INDEX(Barèmes!$A$4:$A$7,MATCH((YEAR($B668)),Barèmes!$B$4:$B$7,-1)),INDEX(Barèmes!$C$4:$C$7,MATCH((YEAR($B668)),Barèmes!$B$4:$B$7,-1))))</f>
        <v/>
      </c>
      <c r="G668" s="20"/>
      <c r="H668" s="18"/>
      <c r="I668" s="7"/>
      <c r="J668" s="17"/>
      <c r="K668" s="61" t="str">
        <f t="shared" si="10"/>
        <v/>
      </c>
    </row>
    <row r="669" spans="1:11" ht="15.75">
      <c r="A669" s="21"/>
      <c r="B669" s="16"/>
      <c r="C669" s="19"/>
      <c r="D669" s="2"/>
      <c r="E669" s="6"/>
      <c r="F669" s="60" t="str">
        <f>IF(B669="","",IF(C669="F",INDEX(Barèmes!$A$4:$A$7,MATCH((YEAR($B669)),Barèmes!$B$4:$B$7,-1)),INDEX(Barèmes!$C$4:$C$7,MATCH((YEAR($B669)),Barèmes!$B$4:$B$7,-1))))</f>
        <v/>
      </c>
      <c r="G669" s="20"/>
      <c r="H669" s="18"/>
      <c r="I669" s="7"/>
      <c r="J669" s="17"/>
      <c r="K669" s="61" t="str">
        <f t="shared" si="10"/>
        <v/>
      </c>
    </row>
    <row r="670" spans="1:11" ht="15.75">
      <c r="A670" s="21"/>
      <c r="B670" s="16"/>
      <c r="C670" s="19"/>
      <c r="D670" s="2"/>
      <c r="E670" s="6"/>
      <c r="F670" s="60" t="str">
        <f>IF(B670="","",IF(C670="F",INDEX(Barèmes!$A$4:$A$7,MATCH((YEAR($B670)),Barèmes!$B$4:$B$7,-1)),INDEX(Barèmes!$C$4:$C$7,MATCH((YEAR($B670)),Barèmes!$B$4:$B$7,-1))))</f>
        <v/>
      </c>
      <c r="G670" s="20"/>
      <c r="H670" s="18"/>
      <c r="I670" s="7"/>
      <c r="J670" s="17"/>
      <c r="K670" s="61" t="str">
        <f t="shared" si="10"/>
        <v/>
      </c>
    </row>
    <row r="671" spans="1:11" ht="15.75">
      <c r="A671" s="21"/>
      <c r="B671" s="16"/>
      <c r="C671" s="19"/>
      <c r="D671" s="2"/>
      <c r="E671" s="6"/>
      <c r="F671" s="60" t="str">
        <f>IF(B671="","",IF(C671="F",INDEX(Barèmes!$A$4:$A$7,MATCH((YEAR($B671)),Barèmes!$B$4:$B$7,-1)),INDEX(Barèmes!$C$4:$C$7,MATCH((YEAR($B671)),Barèmes!$B$4:$B$7,-1))))</f>
        <v/>
      </c>
      <c r="G671" s="20"/>
      <c r="H671" s="18"/>
      <c r="I671" s="7"/>
      <c r="J671" s="17"/>
      <c r="K671" s="61" t="str">
        <f t="shared" si="10"/>
        <v/>
      </c>
    </row>
    <row r="672" spans="1:11" ht="15.75">
      <c r="A672" s="21"/>
      <c r="B672" s="16"/>
      <c r="C672" s="19"/>
      <c r="D672" s="2"/>
      <c r="E672" s="6"/>
      <c r="F672" s="60" t="str">
        <f>IF(B672="","",IF(C672="F",INDEX(Barèmes!$A$4:$A$7,MATCH((YEAR($B672)),Barèmes!$B$4:$B$7,-1)),INDEX(Barèmes!$C$4:$C$7,MATCH((YEAR($B672)),Barèmes!$B$4:$B$7,-1))))</f>
        <v/>
      </c>
      <c r="G672" s="20"/>
      <c r="H672" s="18"/>
      <c r="I672" s="7"/>
      <c r="J672" s="17"/>
      <c r="K672" s="61" t="str">
        <f t="shared" si="10"/>
        <v/>
      </c>
    </row>
    <row r="673" spans="1:11" ht="15.75">
      <c r="A673" s="21"/>
      <c r="B673" s="16"/>
      <c r="C673" s="19"/>
      <c r="D673" s="2"/>
      <c r="E673" s="6"/>
      <c r="F673" s="60" t="str">
        <f>IF(B673="","",IF(C673="F",INDEX(Barèmes!$A$4:$A$7,MATCH((YEAR($B673)),Barèmes!$B$4:$B$7,-1)),INDEX(Barèmes!$C$4:$C$7,MATCH((YEAR($B673)),Barèmes!$B$4:$B$7,-1))))</f>
        <v/>
      </c>
      <c r="G673" s="20"/>
      <c r="H673" s="18"/>
      <c r="I673" s="7"/>
      <c r="J673" s="17"/>
      <c r="K673" s="61" t="str">
        <f t="shared" si="10"/>
        <v/>
      </c>
    </row>
    <row r="674" spans="1:11" ht="15.75">
      <c r="A674" s="21"/>
      <c r="B674" s="16"/>
      <c r="C674" s="19"/>
      <c r="D674" s="2"/>
      <c r="E674" s="6"/>
      <c r="F674" s="60" t="str">
        <f>IF(B674="","",IF(C674="F",INDEX(Barèmes!$A$4:$A$7,MATCH((YEAR($B674)),Barèmes!$B$4:$B$7,-1)),INDEX(Barèmes!$C$4:$C$7,MATCH((YEAR($B674)),Barèmes!$B$4:$B$7,-1))))</f>
        <v/>
      </c>
      <c r="G674" s="20"/>
      <c r="H674" s="18"/>
      <c r="I674" s="7"/>
      <c r="J674" s="17"/>
      <c r="K674" s="61" t="str">
        <f t="shared" si="10"/>
        <v/>
      </c>
    </row>
    <row r="675" spans="1:11" ht="15.75">
      <c r="A675" s="21"/>
      <c r="B675" s="16"/>
      <c r="C675" s="19"/>
      <c r="D675" s="2"/>
      <c r="E675" s="6"/>
      <c r="F675" s="60" t="str">
        <f>IF(B675="","",IF(C675="F",INDEX(Barèmes!$A$4:$A$7,MATCH((YEAR($B675)),Barèmes!$B$4:$B$7,-1)),INDEX(Barèmes!$C$4:$C$7,MATCH((YEAR($B675)),Barèmes!$B$4:$B$7,-1))))</f>
        <v/>
      </c>
      <c r="G675" s="20"/>
      <c r="H675" s="18"/>
      <c r="I675" s="7"/>
      <c r="J675" s="17"/>
      <c r="K675" s="61" t="str">
        <f t="shared" si="10"/>
        <v/>
      </c>
    </row>
    <row r="676" spans="1:11" ht="15.75">
      <c r="A676" s="21"/>
      <c r="B676" s="16"/>
      <c r="C676" s="19"/>
      <c r="D676" s="2"/>
      <c r="E676" s="6"/>
      <c r="F676" s="60" t="str">
        <f>IF(B676="","",IF(C676="F",INDEX(Barèmes!$A$4:$A$7,MATCH((YEAR($B676)),Barèmes!$B$4:$B$7,-1)),INDEX(Barèmes!$C$4:$C$7,MATCH((YEAR($B676)),Barèmes!$B$4:$B$7,-1))))</f>
        <v/>
      </c>
      <c r="G676" s="20"/>
      <c r="H676" s="18"/>
      <c r="I676" s="7"/>
      <c r="J676" s="17"/>
      <c r="K676" s="61" t="str">
        <f t="shared" si="10"/>
        <v/>
      </c>
    </row>
    <row r="677" spans="1:11" ht="15.75">
      <c r="A677" s="21"/>
      <c r="B677" s="16"/>
      <c r="C677" s="19"/>
      <c r="D677" s="2"/>
      <c r="E677" s="6"/>
      <c r="F677" s="60" t="str">
        <f>IF(B677="","",IF(C677="F",INDEX(Barèmes!$A$4:$A$7,MATCH((YEAR($B677)),Barèmes!$B$4:$B$7,-1)),INDEX(Barèmes!$C$4:$C$7,MATCH((YEAR($B677)),Barèmes!$B$4:$B$7,-1))))</f>
        <v/>
      </c>
      <c r="G677" s="20"/>
      <c r="H677" s="18"/>
      <c r="I677" s="7"/>
      <c r="J677" s="17"/>
      <c r="K677" s="61" t="str">
        <f t="shared" si="10"/>
        <v/>
      </c>
    </row>
    <row r="678" spans="1:11" ht="15.75">
      <c r="A678" s="21"/>
      <c r="B678" s="16"/>
      <c r="C678" s="19"/>
      <c r="D678" s="2"/>
      <c r="E678" s="6"/>
      <c r="F678" s="60" t="str">
        <f>IF(B678="","",IF(C678="F",INDEX(Barèmes!$A$4:$A$7,MATCH((YEAR($B678)),Barèmes!$B$4:$B$7,-1)),INDEX(Barèmes!$C$4:$C$7,MATCH((YEAR($B678)),Barèmes!$B$4:$B$7,-1))))</f>
        <v/>
      </c>
      <c r="G678" s="20"/>
      <c r="H678" s="18"/>
      <c r="I678" s="7"/>
      <c r="J678" s="17"/>
      <c r="K678" s="61" t="str">
        <f t="shared" si="10"/>
        <v/>
      </c>
    </row>
    <row r="679" spans="1:11" ht="15.75">
      <c r="A679" s="21"/>
      <c r="B679" s="16"/>
      <c r="C679" s="19"/>
      <c r="D679" s="2"/>
      <c r="E679" s="6"/>
      <c r="F679" s="60" t="str">
        <f>IF(B679="","",IF(C679="F",INDEX(Barèmes!$A$4:$A$7,MATCH((YEAR($B679)),Barèmes!$B$4:$B$7,-1)),INDEX(Barèmes!$C$4:$C$7,MATCH((YEAR($B679)),Barèmes!$B$4:$B$7,-1))))</f>
        <v/>
      </c>
      <c r="G679" s="20"/>
      <c r="H679" s="18"/>
      <c r="I679" s="7"/>
      <c r="J679" s="17"/>
      <c r="K679" s="61" t="str">
        <f t="shared" si="10"/>
        <v/>
      </c>
    </row>
    <row r="680" spans="1:11" ht="15.75">
      <c r="A680" s="21"/>
      <c r="B680" s="16"/>
      <c r="C680" s="19"/>
      <c r="D680" s="2"/>
      <c r="E680" s="6"/>
      <c r="F680" s="60" t="str">
        <f>IF(B680="","",IF(C680="F",INDEX(Barèmes!$A$4:$A$7,MATCH((YEAR($B680)),Barèmes!$B$4:$B$7,-1)),INDEX(Barèmes!$C$4:$C$7,MATCH((YEAR($B680)),Barèmes!$B$4:$B$7,-1))))</f>
        <v/>
      </c>
      <c r="G680" s="20"/>
      <c r="H680" s="18"/>
      <c r="I680" s="7"/>
      <c r="J680" s="17"/>
      <c r="K680" s="61" t="str">
        <f t="shared" si="10"/>
        <v/>
      </c>
    </row>
    <row r="681" spans="1:11" ht="15.75">
      <c r="A681" s="21"/>
      <c r="B681" s="16"/>
      <c r="C681" s="19"/>
      <c r="D681" s="2"/>
      <c r="E681" s="6"/>
      <c r="F681" s="60" t="str">
        <f>IF(B681="","",IF(C681="F",INDEX(Barèmes!$A$4:$A$7,MATCH((YEAR($B681)),Barèmes!$B$4:$B$7,-1)),INDEX(Barèmes!$C$4:$C$7,MATCH((YEAR($B681)),Barèmes!$B$4:$B$7,-1))))</f>
        <v/>
      </c>
      <c r="G681" s="20"/>
      <c r="H681" s="18"/>
      <c r="I681" s="7"/>
      <c r="J681" s="17"/>
      <c r="K681" s="61" t="str">
        <f t="shared" si="10"/>
        <v/>
      </c>
    </row>
    <row r="682" spans="1:11" ht="15.75">
      <c r="A682" s="21"/>
      <c r="B682" s="16"/>
      <c r="C682" s="19"/>
      <c r="D682" s="2"/>
      <c r="E682" s="6"/>
      <c r="F682" s="60" t="str">
        <f>IF(B682="","",IF(C682="F",INDEX(Barèmes!$A$4:$A$7,MATCH((YEAR($B682)),Barèmes!$B$4:$B$7,-1)),INDEX(Barèmes!$C$4:$C$7,MATCH((YEAR($B682)),Barèmes!$B$4:$B$7,-1))))</f>
        <v/>
      </c>
      <c r="G682" s="20"/>
      <c r="H682" s="18"/>
      <c r="I682" s="7"/>
      <c r="J682" s="17"/>
      <c r="K682" s="61" t="str">
        <f t="shared" si="10"/>
        <v/>
      </c>
    </row>
    <row r="683" spans="1:11" ht="15.75">
      <c r="A683" s="21"/>
      <c r="B683" s="16"/>
      <c r="C683" s="19"/>
      <c r="D683" s="2"/>
      <c r="E683" s="6"/>
      <c r="F683" s="60" t="str">
        <f>IF(B683="","",IF(C683="F",INDEX(Barèmes!$A$4:$A$7,MATCH((YEAR($B683)),Barèmes!$B$4:$B$7,-1)),INDEX(Barèmes!$C$4:$C$7,MATCH((YEAR($B683)),Barèmes!$B$4:$B$7,-1))))</f>
        <v/>
      </c>
      <c r="G683" s="20"/>
      <c r="H683" s="18"/>
      <c r="I683" s="7"/>
      <c r="J683" s="17"/>
      <c r="K683" s="61" t="str">
        <f t="shared" si="10"/>
        <v/>
      </c>
    </row>
    <row r="684" spans="1:11" ht="15.75">
      <c r="A684" s="21"/>
      <c r="B684" s="16"/>
      <c r="C684" s="19"/>
      <c r="D684" s="2"/>
      <c r="E684" s="6"/>
      <c r="F684" s="60" t="str">
        <f>IF(B684="","",IF(C684="F",INDEX(Barèmes!$A$4:$A$7,MATCH((YEAR($B684)),Barèmes!$B$4:$B$7,-1)),INDEX(Barèmes!$C$4:$C$7,MATCH((YEAR($B684)),Barèmes!$B$4:$B$7,-1))))</f>
        <v/>
      </c>
      <c r="G684" s="20"/>
      <c r="H684" s="18"/>
      <c r="I684" s="7"/>
      <c r="J684" s="17"/>
      <c r="K684" s="61" t="str">
        <f t="shared" si="10"/>
        <v/>
      </c>
    </row>
    <row r="685" spans="1:11" ht="15.75">
      <c r="A685" s="21"/>
      <c r="B685" s="16"/>
      <c r="C685" s="19"/>
      <c r="D685" s="2"/>
      <c r="E685" s="6"/>
      <c r="F685" s="60" t="str">
        <f>IF(B685="","",IF(C685="F",INDEX(Barèmes!$A$4:$A$7,MATCH((YEAR($B685)),Barèmes!$B$4:$B$7,-1)),INDEX(Barèmes!$C$4:$C$7,MATCH((YEAR($B685)),Barèmes!$B$4:$B$7,-1))))</f>
        <v/>
      </c>
      <c r="G685" s="20"/>
      <c r="H685" s="18"/>
      <c r="I685" s="7"/>
      <c r="J685" s="17"/>
      <c r="K685" s="61" t="str">
        <f t="shared" si="10"/>
        <v/>
      </c>
    </row>
    <row r="686" spans="1:11" ht="15.75">
      <c r="A686" s="21"/>
      <c r="B686" s="16"/>
      <c r="C686" s="19"/>
      <c r="D686" s="2"/>
      <c r="E686" s="6"/>
      <c r="F686" s="60" t="str">
        <f>IF(B686="","",IF(C686="F",INDEX(Barèmes!$A$4:$A$7,MATCH((YEAR($B686)),Barèmes!$B$4:$B$7,-1)),INDEX(Barèmes!$C$4:$C$7,MATCH((YEAR($B686)),Barèmes!$B$4:$B$7,-1))))</f>
        <v/>
      </c>
      <c r="G686" s="20"/>
      <c r="H686" s="18"/>
      <c r="I686" s="7"/>
      <c r="J686" s="17"/>
      <c r="K686" s="61" t="str">
        <f t="shared" si="10"/>
        <v/>
      </c>
    </row>
    <row r="687" spans="1:11" ht="15.75">
      <c r="A687" s="21"/>
      <c r="B687" s="16"/>
      <c r="C687" s="19"/>
      <c r="D687" s="2"/>
      <c r="E687" s="6"/>
      <c r="F687" s="60" t="str">
        <f>IF(B687="","",IF(C687="F",INDEX(Barèmes!$A$4:$A$7,MATCH((YEAR($B687)),Barèmes!$B$4:$B$7,-1)),INDEX(Barèmes!$C$4:$C$7,MATCH((YEAR($B687)),Barèmes!$B$4:$B$7,-1))))</f>
        <v/>
      </c>
      <c r="G687" s="20"/>
      <c r="H687" s="18"/>
      <c r="I687" s="7"/>
      <c r="J687" s="17"/>
      <c r="K687" s="61" t="str">
        <f t="shared" si="10"/>
        <v/>
      </c>
    </row>
    <row r="688" spans="1:11" ht="15.75">
      <c r="A688" s="21"/>
      <c r="B688" s="16"/>
      <c r="C688" s="19"/>
      <c r="D688" s="2"/>
      <c r="E688" s="6"/>
      <c r="F688" s="60" t="str">
        <f>IF(B688="","",IF(C688="F",INDEX(Barèmes!$A$4:$A$7,MATCH((YEAR($B688)),Barèmes!$B$4:$B$7,-1)),INDEX(Barèmes!$C$4:$C$7,MATCH((YEAR($B688)),Barèmes!$B$4:$B$7,-1))))</f>
        <v/>
      </c>
      <c r="G688" s="20"/>
      <c r="H688" s="18"/>
      <c r="I688" s="7"/>
      <c r="J688" s="17"/>
      <c r="K688" s="61" t="str">
        <f t="shared" si="10"/>
        <v/>
      </c>
    </row>
    <row r="689" spans="1:11" ht="15.75">
      <c r="A689" s="21"/>
      <c r="B689" s="16"/>
      <c r="C689" s="19"/>
      <c r="D689" s="2"/>
      <c r="E689" s="6"/>
      <c r="F689" s="60" t="str">
        <f>IF(B689="","",IF(C689="F",INDEX(Barèmes!$A$4:$A$7,MATCH((YEAR($B689)),Barèmes!$B$4:$B$7,-1)),INDEX(Barèmes!$C$4:$C$7,MATCH((YEAR($B689)),Barèmes!$B$4:$B$7,-1))))</f>
        <v/>
      </c>
      <c r="G689" s="20"/>
      <c r="H689" s="18"/>
      <c r="I689" s="7"/>
      <c r="J689" s="17"/>
      <c r="K689" s="61" t="str">
        <f t="shared" si="10"/>
        <v/>
      </c>
    </row>
    <row r="690" spans="1:11" ht="15.75">
      <c r="A690" s="21"/>
      <c r="B690" s="16"/>
      <c r="C690" s="19"/>
      <c r="D690" s="2"/>
      <c r="E690" s="6"/>
      <c r="F690" s="60" t="str">
        <f>IF(B690="","",IF(C690="F",INDEX(Barèmes!$A$4:$A$7,MATCH((YEAR($B690)),Barèmes!$B$4:$B$7,-1)),INDEX(Barèmes!$C$4:$C$7,MATCH((YEAR($B690)),Barèmes!$B$4:$B$7,-1))))</f>
        <v/>
      </c>
      <c r="G690" s="20"/>
      <c r="H690" s="18"/>
      <c r="I690" s="7"/>
      <c r="J690" s="17"/>
      <c r="K690" s="61" t="str">
        <f t="shared" si="10"/>
        <v/>
      </c>
    </row>
    <row r="691" spans="1:11" ht="15.75">
      <c r="A691" s="21"/>
      <c r="B691" s="16"/>
      <c r="C691" s="19"/>
      <c r="D691" s="2"/>
      <c r="E691" s="6"/>
      <c r="F691" s="60" t="str">
        <f>IF(B691="","",IF(C691="F",INDEX(Barèmes!$A$4:$A$7,MATCH((YEAR($B691)),Barèmes!$B$4:$B$7,-1)),INDEX(Barèmes!$C$4:$C$7,MATCH((YEAR($B691)),Barèmes!$B$4:$B$7,-1))))</f>
        <v/>
      </c>
      <c r="G691" s="20"/>
      <c r="H691" s="18"/>
      <c r="I691" s="7"/>
      <c r="J691" s="17"/>
      <c r="K691" s="61" t="str">
        <f t="shared" si="10"/>
        <v/>
      </c>
    </row>
    <row r="692" spans="1:11" ht="15.75">
      <c r="A692" s="21"/>
      <c r="B692" s="16"/>
      <c r="C692" s="19"/>
      <c r="D692" s="2"/>
      <c r="E692" s="6"/>
      <c r="F692" s="60" t="str">
        <f>IF(B692="","",IF(C692="F",INDEX(Barèmes!$A$4:$A$7,MATCH((YEAR($B692)),Barèmes!$B$4:$B$7,-1)),INDEX(Barèmes!$C$4:$C$7,MATCH((YEAR($B692)),Barèmes!$B$4:$B$7,-1))))</f>
        <v/>
      </c>
      <c r="G692" s="20"/>
      <c r="H692" s="18"/>
      <c r="I692" s="7"/>
      <c r="J692" s="17"/>
      <c r="K692" s="61" t="str">
        <f t="shared" si="10"/>
        <v/>
      </c>
    </row>
    <row r="693" spans="1:11" ht="15.75">
      <c r="A693" s="21"/>
      <c r="B693" s="16"/>
      <c r="C693" s="19"/>
      <c r="D693" s="2"/>
      <c r="E693" s="6"/>
      <c r="F693" s="60" t="str">
        <f>IF(B693="","",IF(C693="F",INDEX(Barèmes!$A$4:$A$7,MATCH((YEAR($B693)),Barèmes!$B$4:$B$7,-1)),INDEX(Barèmes!$C$4:$C$7,MATCH((YEAR($B693)),Barèmes!$B$4:$B$7,-1))))</f>
        <v/>
      </c>
      <c r="G693" s="20"/>
      <c r="H693" s="18"/>
      <c r="I693" s="7"/>
      <c r="J693" s="17"/>
      <c r="K693" s="61" t="str">
        <f t="shared" si="10"/>
        <v/>
      </c>
    </row>
    <row r="694" spans="1:11" ht="15.75">
      <c r="A694" s="21"/>
      <c r="B694" s="16"/>
      <c r="C694" s="19"/>
      <c r="D694" s="2"/>
      <c r="E694" s="6"/>
      <c r="F694" s="60" t="str">
        <f>IF(B694="","",IF(C694="F",INDEX(Barèmes!$A$4:$A$7,MATCH((YEAR($B694)),Barèmes!$B$4:$B$7,-1)),INDEX(Barèmes!$C$4:$C$7,MATCH((YEAR($B694)),Barèmes!$B$4:$B$7,-1))))</f>
        <v/>
      </c>
      <c r="G694" s="20"/>
      <c r="H694" s="18"/>
      <c r="I694" s="7"/>
      <c r="J694" s="17"/>
      <c r="K694" s="61" t="str">
        <f t="shared" si="10"/>
        <v/>
      </c>
    </row>
    <row r="695" spans="1:11" ht="15.75">
      <c r="A695" s="21"/>
      <c r="B695" s="16"/>
      <c r="C695" s="19"/>
      <c r="D695" s="2"/>
      <c r="E695" s="6"/>
      <c r="F695" s="60" t="str">
        <f>IF(B695="","",IF(C695="F",INDEX(Barèmes!$A$4:$A$7,MATCH((YEAR($B695)),Barèmes!$B$4:$B$7,-1)),INDEX(Barèmes!$C$4:$C$7,MATCH((YEAR($B695)),Barèmes!$B$4:$B$7,-1))))</f>
        <v/>
      </c>
      <c r="G695" s="20"/>
      <c r="H695" s="18"/>
      <c r="I695" s="7"/>
      <c r="J695" s="17"/>
      <c r="K695" s="61" t="str">
        <f t="shared" si="10"/>
        <v/>
      </c>
    </row>
    <row r="696" spans="1:11" ht="15.75">
      <c r="A696" s="21"/>
      <c r="B696" s="16"/>
      <c r="C696" s="19"/>
      <c r="D696" s="2"/>
      <c r="E696" s="6"/>
      <c r="F696" s="60" t="str">
        <f>IF(B696="","",IF(C696="F",INDEX(Barèmes!$A$4:$A$7,MATCH((YEAR($B696)),Barèmes!$B$4:$B$7,-1)),INDEX(Barèmes!$C$4:$C$7,MATCH((YEAR($B696)),Barèmes!$B$4:$B$7,-1))))</f>
        <v/>
      </c>
      <c r="G696" s="20"/>
      <c r="H696" s="18"/>
      <c r="I696" s="7"/>
      <c r="J696" s="17"/>
      <c r="K696" s="61" t="str">
        <f t="shared" si="10"/>
        <v/>
      </c>
    </row>
    <row r="697" spans="1:11" ht="15.75">
      <c r="A697" s="21"/>
      <c r="B697" s="16"/>
      <c r="C697" s="19"/>
      <c r="D697" s="2"/>
      <c r="E697" s="6"/>
      <c r="F697" s="60" t="str">
        <f>IF(B697="","",IF(C697="F",INDEX(Barèmes!$A$4:$A$7,MATCH((YEAR($B697)),Barèmes!$B$4:$B$7,-1)),INDEX(Barèmes!$C$4:$C$7,MATCH((YEAR($B697)),Barèmes!$B$4:$B$7,-1))))</f>
        <v/>
      </c>
      <c r="G697" s="20"/>
      <c r="H697" s="18"/>
      <c r="I697" s="7"/>
      <c r="J697" s="17"/>
      <c r="K697" s="61" t="str">
        <f t="shared" si="10"/>
        <v/>
      </c>
    </row>
    <row r="698" spans="1:11" ht="15.75">
      <c r="A698" s="21"/>
      <c r="B698" s="16"/>
      <c r="C698" s="19"/>
      <c r="D698" s="2"/>
      <c r="E698" s="6"/>
      <c r="F698" s="60" t="str">
        <f>IF(B698="","",IF(C698="F",INDEX(Barèmes!$A$4:$A$7,MATCH((YEAR($B698)),Barèmes!$B$4:$B$7,-1)),INDEX(Barèmes!$C$4:$C$7,MATCH((YEAR($B698)),Barèmes!$B$4:$B$7,-1))))</f>
        <v/>
      </c>
      <c r="G698" s="20"/>
      <c r="H698" s="18"/>
      <c r="I698" s="7"/>
      <c r="J698" s="17"/>
      <c r="K698" s="61" t="str">
        <f t="shared" ref="K698:K700" si="11">IF(F698="","",IF(AND(I698="oui",OR(G698="esp (15)",G698="chq (15)")),"oui (15)",IF(AND(I698="oui",OR(G698="esp (20)",G698="chq (20)")),"oui (20)",IF(AND(I698="oui",G698="Gratuité"),"Gratuité",IF(AND(I698="oui",OR(G698="esp (8)",G698="chq (8)")),"oui (8)","non")))))</f>
        <v/>
      </c>
    </row>
    <row r="699" spans="1:11" ht="15.75">
      <c r="A699" s="21"/>
      <c r="B699" s="16"/>
      <c r="C699" s="19"/>
      <c r="D699" s="2"/>
      <c r="E699" s="6"/>
      <c r="F699" s="60" t="str">
        <f>IF(B699="","",IF(C699="F",INDEX(Barèmes!$A$4:$A$7,MATCH((YEAR($B699)),Barèmes!$B$4:$B$7,-1)),INDEX(Barèmes!$C$4:$C$7,MATCH((YEAR($B699)),Barèmes!$B$4:$B$7,-1))))</f>
        <v/>
      </c>
      <c r="G699" s="20"/>
      <c r="H699" s="18"/>
      <c r="I699" s="7"/>
      <c r="J699" s="17"/>
      <c r="K699" s="61" t="str">
        <f t="shared" si="11"/>
        <v/>
      </c>
    </row>
    <row r="700" spans="1:11" ht="15.75">
      <c r="A700" s="21"/>
      <c r="B700" s="16"/>
      <c r="C700" s="19"/>
      <c r="D700" s="2"/>
      <c r="E700" s="6"/>
      <c r="F700" s="60" t="str">
        <f>IF(B700="","",IF(C700="F",INDEX(Barèmes!$A$4:$A$7,MATCH((YEAR($B700)),Barèmes!$B$4:$B$7,-1)),INDEX(Barèmes!$C$4:$C$7,MATCH((YEAR($B700)),Barèmes!$B$4:$B$7,-1))))</f>
        <v/>
      </c>
      <c r="G700" s="20"/>
      <c r="H700" s="18"/>
      <c r="I700" s="7"/>
      <c r="J700" s="17"/>
      <c r="K700" s="61" t="str">
        <f t="shared" si="11"/>
        <v/>
      </c>
    </row>
  </sheetData>
  <sheetProtection formatCells="0" formatColumns="0" formatRows="0" insertColumns="0" insertRows="0" sort="0"/>
  <sortState ref="A4:K700">
    <sortCondition ref="A4"/>
  </sortState>
  <mergeCells count="1">
    <mergeCell ref="A1:B2"/>
  </mergeCells>
  <conditionalFormatting sqref="K4:K700">
    <cfRule type="cellIs" dxfId="337" priority="18" stopIfTrue="1" operator="equal">
      <formula>"gratuité"</formula>
    </cfRule>
    <cfRule type="expression" dxfId="336" priority="19" stopIfTrue="1">
      <formula>SEARCH("oui",K4)</formula>
    </cfRule>
    <cfRule type="expression" dxfId="335" priority="20" stopIfTrue="1">
      <formula>SEARCH("non",K4)</formula>
    </cfRule>
  </conditionalFormatting>
  <conditionalFormatting sqref="E4:E700">
    <cfRule type="cellIs" dxfId="334" priority="12" stopIfTrue="1" operator="equal">
      <formula>"Int"</formula>
    </cfRule>
  </conditionalFormatting>
  <conditionalFormatting sqref="A4:A700">
    <cfRule type="duplicateValues" dxfId="333" priority="1011" stopIfTrue="1"/>
  </conditionalFormatting>
  <conditionalFormatting sqref="K4:K700">
    <cfRule type="expression" dxfId="332" priority="7">
      <formula>IF(SEARCH("oui",K4)+ISNUMBER(SEARCH(Cotis2,K4))=2,TRUE,FALSE)</formula>
    </cfRule>
    <cfRule type="expression" dxfId="331" priority="6">
      <formula>IF(SEARCH("oui",K4)+ISNUMBER(SEARCH(Cotis3,K4))=2,TRUE,FALSE)</formula>
    </cfRule>
  </conditionalFormatting>
  <conditionalFormatting sqref="E5">
    <cfRule type="cellIs" dxfId="330" priority="5" stopIfTrue="1" operator="equal">
      <formula>"Int"</formula>
    </cfRule>
  </conditionalFormatting>
  <conditionalFormatting sqref="A5">
    <cfRule type="duplicateValues" dxfId="329" priority="4" stopIfTrue="1"/>
  </conditionalFormatting>
  <conditionalFormatting sqref="E5">
    <cfRule type="cellIs" dxfId="328" priority="3" stopIfTrue="1" operator="equal">
      <formula>"Int"</formula>
    </cfRule>
  </conditionalFormatting>
  <conditionalFormatting sqref="A5">
    <cfRule type="duplicateValues" dxfId="327" priority="2" stopIfTrue="1"/>
  </conditionalFormatting>
  <conditionalFormatting sqref="A5:E5">
    <cfRule type="expression" dxfId="326" priority="1">
      <formula>IF(SEARCH("non",VLOOKUP($A5,inscrits,11))=1,TRUE,FALSE)</formula>
    </cfRule>
  </conditionalFormatting>
  <dataValidations count="3">
    <dataValidation type="list" allowBlank="1" showInputMessage="1" showErrorMessage="1" sqref="I4:J700">
      <formula1>"oui,non"</formula1>
    </dataValidation>
    <dataValidation type="list" allowBlank="1" showInputMessage="1" showErrorMessage="1" sqref="H4:H700">
      <formula1>"Gratuit, Distribué, Aucun,Réservé S (esp), Réservé M (esp), Réservé L (esp), Réservé XL (esp),Réservé S (chq), Réservé M (chq), Réservé L (chq), Réservé XL (chq),"</formula1>
    </dataValidation>
    <dataValidation type="list" allowBlank="1" showInputMessage="1" showErrorMessage="1" sqref="G4:G700">
      <formula1>cotisation</formula1>
    </dataValidation>
  </dataValidations>
  <pageMargins left="0.23622047244094491" right="0.23622047244094491" top="0.74803149606299213" bottom="0.74803149606299213" header="0.51181102362204722" footer="0.51181102362204722"/>
  <pageSetup paperSize="9" firstPageNumber="0" orientation="portrait" r:id="rId1"/>
  <legacyDrawing r:id="rId2"/>
  <controls>
    <control shapeId="29678" r:id="rId3" name="CommandButton3"/>
    <control shapeId="29677" r:id="rId4" name="CommandButton1"/>
    <control shapeId="29675" r:id="rId5" name="CommandButton5"/>
    <control shapeId="29676" r:id="rId6" name="CommandButton2"/>
  </controls>
  <extLst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Barèmes!$E$1:$E$7</xm:f>
          </x14:formula1>
          <xm:sqref>G4:G700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3">
    <pageSetUpPr fitToPage="1"/>
  </sheetPr>
  <dimension ref="A1:Y158"/>
  <sheetViews>
    <sheetView zoomScale="70" zoomScaleNormal="70" workbookViewId="0">
      <selection activeCell="I27" sqref="I27"/>
    </sheetView>
  </sheetViews>
  <sheetFormatPr baseColWidth="10" defaultColWidth="10.7109375" defaultRowHeight="15"/>
  <cols>
    <col min="1" max="1" width="10.7109375" style="94"/>
    <col min="2" max="2" width="21.140625" style="94" customWidth="1"/>
    <col min="3" max="3" width="10.7109375" style="94"/>
    <col min="4" max="4" width="14.42578125" style="94" customWidth="1"/>
    <col min="5" max="5" width="12.7109375" style="94" customWidth="1"/>
    <col min="6" max="7" width="17.85546875" style="94" customWidth="1"/>
    <col min="8" max="8" width="17.42578125" style="94" customWidth="1"/>
    <col min="9" max="9" width="10.7109375" style="94"/>
    <col min="10" max="10" width="17.42578125" style="94" customWidth="1"/>
    <col min="11" max="11" width="10.7109375" style="94"/>
    <col min="12" max="12" width="21.140625" style="94" customWidth="1"/>
    <col min="13" max="13" width="10.7109375" style="94"/>
    <col min="14" max="14" width="14.42578125" style="94" customWidth="1"/>
    <col min="15" max="15" width="12.7109375" style="94" customWidth="1"/>
    <col min="16" max="17" width="17.85546875" style="94" customWidth="1"/>
    <col min="18" max="18" width="17.42578125" style="94" customWidth="1"/>
    <col min="19" max="19" width="23.42578125" style="94" customWidth="1"/>
    <col min="20" max="21" width="10.7109375" style="94"/>
    <col min="22" max="22" width="18.140625" style="94" customWidth="1"/>
    <col min="23" max="16384" width="10.7109375" style="94"/>
  </cols>
  <sheetData>
    <row r="1" spans="1:18" ht="30" customHeight="1">
      <c r="A1" s="123"/>
      <c r="B1" s="123"/>
      <c r="C1" s="203" t="s">
        <v>24</v>
      </c>
      <c r="D1" s="204" t="s">
        <v>76</v>
      </c>
      <c r="E1" s="205" t="s">
        <v>77</v>
      </c>
      <c r="F1" s="205" t="s">
        <v>79</v>
      </c>
      <c r="G1" s="214" t="s">
        <v>40</v>
      </c>
      <c r="H1" s="215"/>
      <c r="K1" s="123"/>
      <c r="L1" s="123"/>
      <c r="M1" s="139" t="s">
        <v>24</v>
      </c>
      <c r="N1" s="140" t="s">
        <v>76</v>
      </c>
      <c r="O1" s="141" t="s">
        <v>77</v>
      </c>
      <c r="P1" s="141" t="s">
        <v>79</v>
      </c>
      <c r="Q1" s="160" t="s">
        <v>40</v>
      </c>
      <c r="R1" s="161"/>
    </row>
    <row r="2" spans="1:18">
      <c r="A2" s="206" t="s">
        <v>327</v>
      </c>
      <c r="B2" s="207" t="s">
        <v>48</v>
      </c>
      <c r="C2" s="208">
        <f>COUNTIF(Handball!$F$4:$F$150,"PG")</f>
        <v>0</v>
      </c>
      <c r="D2" s="208">
        <f ca="1">SUMIF(Handball!$F$4:$F$150,"PG",Handball!$BM$4:$BM$145)</f>
        <v>0</v>
      </c>
      <c r="E2" s="208">
        <f ca="1">SUMIF(Handball!$F$4:$F$150,"PG",Handball!$BN$4:$BN$145)</f>
        <v>0</v>
      </c>
      <c r="F2" s="216" t="s">
        <v>36</v>
      </c>
      <c r="G2" s="213" t="s">
        <v>54</v>
      </c>
      <c r="H2" s="213" t="s">
        <v>41</v>
      </c>
      <c r="K2" s="162" t="s">
        <v>110</v>
      </c>
      <c r="L2" s="142" t="s">
        <v>48</v>
      </c>
      <c r="M2" s="143" t="e">
        <f>COUNTIF(#REF!,"PG")</f>
        <v>#REF!</v>
      </c>
      <c r="N2" s="143" t="e">
        <f>SUMIF(#REF!,"PG",#REF!)</f>
        <v>#REF!</v>
      </c>
      <c r="O2" s="143" t="e">
        <f>SUMIF(#REF!,"PG",#REF!)</f>
        <v>#REF!</v>
      </c>
      <c r="P2" s="165" t="s">
        <v>36</v>
      </c>
      <c r="Q2" s="146" t="s">
        <v>54</v>
      </c>
      <c r="R2" s="146" t="s">
        <v>41</v>
      </c>
    </row>
    <row r="3" spans="1:18">
      <c r="A3" s="209"/>
      <c r="B3" s="207" t="s">
        <v>70</v>
      </c>
      <c r="C3" s="208">
        <f>COUNTIF(Handball!$F$4:$F$150,"PF")</f>
        <v>0</v>
      </c>
      <c r="D3" s="208">
        <f ca="1">SUMIF(Handball!$F$4:$F$150,"PF",Handball!$BM$4:$BM$145)</f>
        <v>0</v>
      </c>
      <c r="E3" s="208">
        <f ca="1">SUMIF(Handball!$F$4:$F$150,"PF",Handball!$BN$4:$BN$145)</f>
        <v>0</v>
      </c>
      <c r="F3" s="216"/>
      <c r="G3" s="208" t="str">
        <f>IF(Handball!$BR$157="","",Handball!$BR$157&amp;" "&amp;Handball!$BQ$157)</f>
        <v/>
      </c>
      <c r="H3" s="208" t="str">
        <f>IF(Handball!$BR$160="","",Handball!$BR$160&amp;" "&amp;Handball!$BQ$160)</f>
        <v/>
      </c>
      <c r="K3" s="163"/>
      <c r="L3" s="142" t="s">
        <v>70</v>
      </c>
      <c r="M3" s="143" t="e">
        <f>COUNTIF(#REF!,"PF")</f>
        <v>#REF!</v>
      </c>
      <c r="N3" s="143" t="e">
        <f>SUMIF(#REF!,"PF",#REF!)</f>
        <v>#REF!</v>
      </c>
      <c r="O3" s="143" t="e">
        <f>SUMIF(#REF!,"PF",#REF!)</f>
        <v>#REF!</v>
      </c>
      <c r="P3" s="165"/>
      <c r="Q3" s="143" t="e">
        <f>IF(#REF!="","",#REF!&amp;" "&amp;#REF!)</f>
        <v>#REF!</v>
      </c>
      <c r="R3" s="143" t="e">
        <f>IF(#REF!="","",#REF!&amp;" "&amp;#REF!)</f>
        <v>#REF!</v>
      </c>
    </row>
    <row r="4" spans="1:18">
      <c r="A4" s="209"/>
      <c r="B4" s="210" t="s">
        <v>54</v>
      </c>
      <c r="C4" s="208">
        <f>COUNTIF(Handball!$F$4:$F$150,"BG")</f>
        <v>0</v>
      </c>
      <c r="D4" s="208">
        <f ca="1">SUMIF(Handball!$F$4:$F$150,"BG",Handball!$BM$4:$BM$145)</f>
        <v>0</v>
      </c>
      <c r="E4" s="208">
        <f ca="1">SUMIF(Handball!$F$4:$F$150,"BG",Handball!$BN$4:$BN$145)</f>
        <v>0</v>
      </c>
      <c r="F4" s="217">
        <f>COUNTIF(Handball!$G$2:$BL$2,"E")+COUNTIF(Handball!$G$2:$BL$2,"M")</f>
        <v>0</v>
      </c>
      <c r="G4" s="213" t="s">
        <v>71</v>
      </c>
      <c r="H4" s="213" t="s">
        <v>42</v>
      </c>
      <c r="K4" s="163"/>
      <c r="L4" s="144" t="s">
        <v>54</v>
      </c>
      <c r="M4" s="143" t="e">
        <f>COUNTIF(#REF!,"BG")</f>
        <v>#REF!</v>
      </c>
      <c r="N4" s="143" t="e">
        <f>SUMIF(#REF!,"BG",#REF!)</f>
        <v>#REF!</v>
      </c>
      <c r="O4" s="143" t="e">
        <f>SUMIF(#REF!,"BG",#REF!)</f>
        <v>#REF!</v>
      </c>
      <c r="P4" s="166" t="e">
        <f>COUNTIF(#REF!,"E")+COUNTIF(#REF!,"M")</f>
        <v>#REF!</v>
      </c>
      <c r="Q4" s="146" t="s">
        <v>71</v>
      </c>
      <c r="R4" s="146" t="s">
        <v>42</v>
      </c>
    </row>
    <row r="5" spans="1:18">
      <c r="A5" s="209"/>
      <c r="B5" s="210" t="s">
        <v>71</v>
      </c>
      <c r="C5" s="208">
        <f>COUNTIF(Handball!$F$4:$F$150,"BF")</f>
        <v>0</v>
      </c>
      <c r="D5" s="208">
        <f ca="1">SUMIF(Handball!$F$4:$F$150,"BF",Handball!$BM$4:$BM$145)</f>
        <v>0</v>
      </c>
      <c r="E5" s="208">
        <f ca="1">SUMIF(Handball!$F$4:$F$150,"BF",Handball!$BN$4:$BN$145)</f>
        <v>0</v>
      </c>
      <c r="F5" s="217"/>
      <c r="G5" s="208" t="str">
        <f>IF(Handball!$BR$156="","",Handball!$BR$156&amp;" "&amp;Handball!$BQ$156)</f>
        <v/>
      </c>
      <c r="H5" s="208" t="str">
        <f>IF(Handball!$BR$161="","",Handball!$BR$161&amp;" "&amp;Handball!$BQ$161)</f>
        <v/>
      </c>
      <c r="K5" s="163"/>
      <c r="L5" s="144" t="s">
        <v>71</v>
      </c>
      <c r="M5" s="143" t="e">
        <f>COUNTIF(#REF!,"BF")</f>
        <v>#REF!</v>
      </c>
      <c r="N5" s="143" t="e">
        <f>SUMIF(#REF!,"BF",#REF!)</f>
        <v>#REF!</v>
      </c>
      <c r="O5" s="143" t="e">
        <f>SUMIF(#REF!,"BF",#REF!)</f>
        <v>#REF!</v>
      </c>
      <c r="P5" s="166"/>
      <c r="Q5" s="143" t="e">
        <f>IF(#REF!="","",#REF!&amp;" "&amp;#REF!)</f>
        <v>#REF!</v>
      </c>
      <c r="R5" s="143" t="e">
        <f>IF(#REF!="","",#REF!&amp;" "&amp;#REF!)</f>
        <v>#REF!</v>
      </c>
    </row>
    <row r="6" spans="1:18" ht="15" customHeight="1">
      <c r="A6" s="209"/>
      <c r="B6" s="207" t="s">
        <v>33</v>
      </c>
      <c r="C6" s="208">
        <f>COUNTIF(Handball!$F$4:$F$150,"mg")</f>
        <v>0</v>
      </c>
      <c r="D6" s="208">
        <f ca="1">SUMIF(Handball!$F$4:$F$150,"mg",Handball!$BM$4:$BM$145)</f>
        <v>0</v>
      </c>
      <c r="E6" s="208">
        <f ca="1">SUMIF(Handball!$F$4:$F$150,"mg",Handball!$BN$4:$BN$145)</f>
        <v>0</v>
      </c>
      <c r="F6" s="218" t="s">
        <v>37</v>
      </c>
      <c r="G6" s="213" t="s">
        <v>73</v>
      </c>
      <c r="H6" s="213" t="s">
        <v>75</v>
      </c>
      <c r="K6" s="163"/>
      <c r="L6" s="142" t="s">
        <v>33</v>
      </c>
      <c r="M6" s="143" t="e">
        <f>COUNTIF(#REF!,"mg")</f>
        <v>#REF!</v>
      </c>
      <c r="N6" s="143" t="e">
        <f>SUMIF(#REF!,"mg",#REF!)</f>
        <v>#REF!</v>
      </c>
      <c r="O6" s="143" t="e">
        <f>SUMIF(#REF!,"mg",#REF!)</f>
        <v>#REF!</v>
      </c>
      <c r="P6" s="167" t="s">
        <v>37</v>
      </c>
      <c r="Q6" s="146" t="s">
        <v>73</v>
      </c>
      <c r="R6" s="146" t="s">
        <v>75</v>
      </c>
    </row>
    <row r="7" spans="1:18">
      <c r="A7" s="209"/>
      <c r="B7" s="207" t="s">
        <v>34</v>
      </c>
      <c r="C7" s="208">
        <f>COUNTIF(Handball!$F$4:$F$150,"mf")</f>
        <v>0</v>
      </c>
      <c r="D7" s="208">
        <f ca="1">SUMIF(Handball!$F$4:$F$150,"mf",Handball!$BM$4:$BM$145)</f>
        <v>0</v>
      </c>
      <c r="E7" s="208">
        <f ca="1">SUMIF(Handball!$F$4:$F$150,"mf",Handball!$BN$4:$BN$145)</f>
        <v>0</v>
      </c>
      <c r="F7" s="218"/>
      <c r="G7" s="208" t="str">
        <f>IF(Handball!$BR$159="","",Handball!$BR$159&amp;" "&amp;Handball!$BQ$159)</f>
        <v/>
      </c>
      <c r="H7" s="208" t="str">
        <f>IF(Handball!$BR$162="","",Handball!$BR$162&amp;" "&amp;Handball!$BQ$162)</f>
        <v/>
      </c>
      <c r="K7" s="163"/>
      <c r="L7" s="142" t="s">
        <v>34</v>
      </c>
      <c r="M7" s="143" t="e">
        <f>COUNTIF(#REF!,"mf")</f>
        <v>#REF!</v>
      </c>
      <c r="N7" s="143" t="e">
        <f>SUMIF(#REF!,"mf",#REF!)</f>
        <v>#REF!</v>
      </c>
      <c r="O7" s="143" t="e">
        <f>SUMIF(#REF!,"mf",#REF!)</f>
        <v>#REF!</v>
      </c>
      <c r="P7" s="167"/>
      <c r="Q7" s="143" t="e">
        <f>IF(#REF!="","",#REF!&amp;" "&amp;#REF!)</f>
        <v>#REF!</v>
      </c>
      <c r="R7" s="143" t="e">
        <f>IF(#REF!="","",#REF!&amp;" "&amp;#REF!)</f>
        <v>#REF!</v>
      </c>
    </row>
    <row r="8" spans="1:18">
      <c r="A8" s="209"/>
      <c r="B8" s="210" t="s">
        <v>72</v>
      </c>
      <c r="C8" s="208">
        <f>COUNTIF(Handball!$F$4:$F$150,"CG")</f>
        <v>0</v>
      </c>
      <c r="D8" s="208">
        <f ca="1">SUMIF(Handball!$F$4:$F$150,"cg",Handball!$BM$4:$BM$145)</f>
        <v>0</v>
      </c>
      <c r="E8" s="208">
        <f ca="1">SUMIF(Handball!$F$4:$F$150,"cg",Handball!$BN$4:$BN$145)</f>
        <v>0</v>
      </c>
      <c r="F8" s="219">
        <f>COUNTIF(Handball!$G$2:$BL$2,"C")+COUNTIF(Handball!$G$2:$BL$2,"M")</f>
        <v>0</v>
      </c>
      <c r="G8" s="213" t="s">
        <v>74</v>
      </c>
      <c r="H8" s="125"/>
      <c r="K8" s="163"/>
      <c r="L8" s="144" t="s">
        <v>72</v>
      </c>
      <c r="M8" s="143" t="e">
        <f>COUNTIF(#REF!,"CG")</f>
        <v>#REF!</v>
      </c>
      <c r="N8" s="143" t="e">
        <f>SUMIF(#REF!,"cg",#REF!)</f>
        <v>#REF!</v>
      </c>
      <c r="O8" s="143" t="e">
        <f>SUMIF(#REF!,"cg",#REF!)</f>
        <v>#REF!</v>
      </c>
      <c r="P8" s="168" t="e">
        <f>COUNTIF(#REF!,"C")+COUNTIF(#REF!,"M")</f>
        <v>#REF!</v>
      </c>
      <c r="Q8" s="146" t="s">
        <v>74</v>
      </c>
      <c r="R8" s="125"/>
    </row>
    <row r="9" spans="1:18" ht="15" customHeight="1">
      <c r="A9" s="209"/>
      <c r="B9" s="210" t="s">
        <v>109</v>
      </c>
      <c r="C9" s="208">
        <f>COUNTIF(Handball!$F$4:$F$150,"CF")</f>
        <v>0</v>
      </c>
      <c r="D9" s="208">
        <f ca="1">SUMIF(Handball!$F$4:$F$150,"cF",Handball!$BM$4:$BM$145)</f>
        <v>0</v>
      </c>
      <c r="E9" s="208">
        <f ca="1">SUMIF(Handball!$F$4:$F$150,"cF",Handball!$BN$4:$BN$145)</f>
        <v>0</v>
      </c>
      <c r="F9" s="219"/>
      <c r="G9" s="208" t="str">
        <f>IF(Handball!$BR$158="","",Handball!$BR$158&amp;" "&amp;Handball!$BQ$158)</f>
        <v/>
      </c>
      <c r="H9" s="126"/>
      <c r="K9" s="163"/>
      <c r="L9" s="144" t="s">
        <v>109</v>
      </c>
      <c r="M9" s="143" t="e">
        <f>COUNTIF(#REF!,"CF")</f>
        <v>#REF!</v>
      </c>
      <c r="N9" s="143" t="e">
        <f>SUMIF(#REF!,"cF",#REF!)</f>
        <v>#REF!</v>
      </c>
      <c r="O9" s="143" t="e">
        <f>SUMIF(#REF!,"cF",#REF!)</f>
        <v>#REF!</v>
      </c>
      <c r="P9" s="168"/>
      <c r="Q9" s="143" t="e">
        <f>IF(#REF!="","",#REF!&amp;" "&amp;#REF!)</f>
        <v>#REF!</v>
      </c>
      <c r="R9" s="126"/>
    </row>
    <row r="10" spans="1:18">
      <c r="A10" s="209"/>
      <c r="B10" s="210" t="s">
        <v>27</v>
      </c>
      <c r="C10" s="208">
        <f>COUNTIF(Handball!$F$4:$F$150,"JG")</f>
        <v>0</v>
      </c>
      <c r="D10" s="208">
        <f ca="1">SUMIF(Handball!$F$4:$F$150,"jg",Handball!$BM$4:$BM$145)</f>
        <v>0</v>
      </c>
      <c r="E10" s="208">
        <f ca="1">SUMIF(Handball!$F$4:$F$150,"jg",Handball!$BN$4:$BN$145)</f>
        <v>0</v>
      </c>
      <c r="G10" s="95"/>
      <c r="K10" s="163"/>
      <c r="L10" s="144" t="s">
        <v>27</v>
      </c>
      <c r="M10" s="143" t="e">
        <f>COUNTIF(#REF!,"JG")</f>
        <v>#REF!</v>
      </c>
      <c r="N10" s="143" t="e">
        <f>SUMIF(#REF!,"jg",#REF!)</f>
        <v>#REF!</v>
      </c>
      <c r="O10" s="143" t="e">
        <f>SUMIF(#REF!,"jg",#REF!)</f>
        <v>#REF!</v>
      </c>
      <c r="Q10" s="95"/>
    </row>
    <row r="11" spans="1:18" ht="15" customHeight="1">
      <c r="A11" s="209"/>
      <c r="B11" s="210" t="s">
        <v>26</v>
      </c>
      <c r="C11" s="208">
        <f>COUNTIF(Handball!$F$4:$F$150,"JF")</f>
        <v>0</v>
      </c>
      <c r="D11" s="208">
        <f ca="1">SUMIF(Handball!$F$4:$F$150,"jf",Handball!$BM$4:$BM$145)</f>
        <v>0</v>
      </c>
      <c r="E11" s="208">
        <f ca="1">SUMIF(Handball!$F$4:$F$150,"jf",Handball!$BN$4:$BN$145)</f>
        <v>0</v>
      </c>
      <c r="F11" s="96"/>
      <c r="G11" s="97"/>
      <c r="H11" s="98"/>
      <c r="K11" s="163"/>
      <c r="L11" s="144" t="s">
        <v>26</v>
      </c>
      <c r="M11" s="143" t="e">
        <f>COUNTIF(#REF!,"JF")</f>
        <v>#REF!</v>
      </c>
      <c r="N11" s="143" t="e">
        <f>SUMIF(#REF!,"jf",#REF!)</f>
        <v>#REF!</v>
      </c>
      <c r="O11" s="143" t="e">
        <f>SUMIF(#REF!,"jf",#REF!)</f>
        <v>#REF!</v>
      </c>
      <c r="P11" s="96"/>
      <c r="Q11" s="97"/>
      <c r="R11" s="98"/>
    </row>
    <row r="12" spans="1:18">
      <c r="A12" s="209"/>
      <c r="B12" s="210" t="s">
        <v>9</v>
      </c>
      <c r="C12" s="208">
        <f>COUNTIF(Handball!$F$4:$F$150,"SG")</f>
        <v>1</v>
      </c>
      <c r="D12" s="208">
        <f ca="1">SUMIF(Handball!$F$4:$F$150,"sg",Handball!$BM$4:$BM$145)</f>
        <v>0</v>
      </c>
      <c r="E12" s="208">
        <f ca="1">SUMIF(Handball!$F$4:$F$150,"sg",Handball!$BN$4:$BN$145)</f>
        <v>0</v>
      </c>
      <c r="F12" s="96"/>
      <c r="G12" s="97"/>
      <c r="H12" s="99"/>
      <c r="K12" s="163"/>
      <c r="L12" s="144" t="s">
        <v>9</v>
      </c>
      <c r="M12" s="143" t="e">
        <f>COUNTIF(#REF!,"SG")</f>
        <v>#REF!</v>
      </c>
      <c r="N12" s="143" t="e">
        <f>SUMIF(#REF!,"sg",#REF!)</f>
        <v>#REF!</v>
      </c>
      <c r="O12" s="143" t="e">
        <f>SUMIF(#REF!,"sg",#REF!)</f>
        <v>#REF!</v>
      </c>
      <c r="P12" s="96"/>
      <c r="Q12" s="97"/>
      <c r="R12" s="99"/>
    </row>
    <row r="13" spans="1:18">
      <c r="A13" s="211"/>
      <c r="B13" s="210" t="s">
        <v>10</v>
      </c>
      <c r="C13" s="208">
        <f>COUNTIF(Handball!$F$4:$F$150,"SF")</f>
        <v>0</v>
      </c>
      <c r="D13" s="208">
        <f ca="1">SUMIF(Handball!$F$4:$F$150,"sf",Handball!$BM$4:$BM$145)</f>
        <v>0</v>
      </c>
      <c r="E13" s="208">
        <f ca="1">SUMIF(Handball!$F$4:$F$150,"sf",Handball!$BN$4:$BN$145)</f>
        <v>0</v>
      </c>
      <c r="F13" s="96"/>
      <c r="G13" s="97"/>
      <c r="H13" s="98"/>
      <c r="K13" s="164"/>
      <c r="L13" s="144" t="s">
        <v>10</v>
      </c>
      <c r="M13" s="143" t="e">
        <f>COUNTIF(#REF!,"SF")</f>
        <v>#REF!</v>
      </c>
      <c r="N13" s="143" t="e">
        <f>SUMIF(#REF!,"sf",#REF!)</f>
        <v>#REF!</v>
      </c>
      <c r="O13" s="143" t="e">
        <f>SUMIF(#REF!,"sf",#REF!)</f>
        <v>#REF!</v>
      </c>
      <c r="P13" s="96"/>
      <c r="Q13" s="97"/>
      <c r="R13" s="98"/>
    </row>
    <row r="14" spans="1:18">
      <c r="A14" s="124"/>
      <c r="B14" s="212" t="s">
        <v>25</v>
      </c>
      <c r="C14" s="213">
        <f>SUM(C2:C13)</f>
        <v>1</v>
      </c>
      <c r="D14" s="213">
        <f ca="1">SUM(D2:D13)</f>
        <v>0</v>
      </c>
      <c r="E14" s="213">
        <f ca="1">SUM(E2:E13)</f>
        <v>0</v>
      </c>
      <c r="F14" s="96"/>
      <c r="G14" s="97"/>
      <c r="K14" s="124"/>
      <c r="L14" s="145" t="s">
        <v>25</v>
      </c>
      <c r="M14" s="146" t="e">
        <f>SUM(M2:M13)</f>
        <v>#REF!</v>
      </c>
      <c r="N14" s="146" t="e">
        <f>SUM(N2:N13)</f>
        <v>#REF!</v>
      </c>
      <c r="O14" s="146" t="e">
        <f>SUM(O2:O13)</f>
        <v>#REF!</v>
      </c>
      <c r="P14" s="96"/>
      <c r="Q14" s="97"/>
    </row>
    <row r="15" spans="1:18">
      <c r="A15" s="100"/>
      <c r="B15" s="101"/>
      <c r="C15" s="100"/>
      <c r="D15" s="100"/>
      <c r="E15" s="100"/>
      <c r="F15" s="100"/>
      <c r="G15" s="100"/>
    </row>
    <row r="16" spans="1:18" ht="15.75" thickBot="1">
      <c r="A16" s="101"/>
      <c r="B16" s="97"/>
      <c r="C16" s="102"/>
      <c r="D16" s="102"/>
      <c r="E16" s="102"/>
      <c r="F16" s="102"/>
      <c r="G16" s="102"/>
    </row>
    <row r="17" spans="1:25" ht="30.75" thickBot="1">
      <c r="A17" s="123"/>
      <c r="B17" s="123"/>
      <c r="C17" s="203" t="s">
        <v>24</v>
      </c>
      <c r="D17" s="204" t="s">
        <v>76</v>
      </c>
      <c r="E17" s="205" t="s">
        <v>77</v>
      </c>
      <c r="F17" s="205" t="s">
        <v>79</v>
      </c>
      <c r="G17" s="214" t="s">
        <v>40</v>
      </c>
      <c r="H17" s="215"/>
      <c r="K17" s="123"/>
      <c r="L17" s="123"/>
      <c r="M17" s="139" t="s">
        <v>24</v>
      </c>
      <c r="N17" s="140" t="s">
        <v>76</v>
      </c>
      <c r="O17" s="141" t="s">
        <v>77</v>
      </c>
      <c r="P17" s="141" t="s">
        <v>79</v>
      </c>
      <c r="Q17" s="160" t="s">
        <v>40</v>
      </c>
      <c r="R17" s="161"/>
      <c r="V17" s="169" t="str">
        <f>"Total année "&amp;Accueil!B4</f>
        <v>Total année 2018/2019</v>
      </c>
      <c r="W17" s="170"/>
      <c r="X17" s="170"/>
      <c r="Y17" s="171"/>
    </row>
    <row r="18" spans="1:25" ht="15.75" thickBot="1">
      <c r="A18" s="206" t="s">
        <v>328</v>
      </c>
      <c r="B18" s="207" t="s">
        <v>48</v>
      </c>
      <c r="C18" s="208">
        <f>COUNTIF(Badminton!$F$4:$F$150,"PG")</f>
        <v>0</v>
      </c>
      <c r="D18" s="208">
        <f ca="1">SUMIF(Badminton!$F$4:$F$150,"PG",Badminton!$BM$4:$BM$149)</f>
        <v>0</v>
      </c>
      <c r="E18" s="208">
        <f ca="1">SUMIF(Badminton!$F$4:$F$150,"PG",Badminton!$BN$4:$BN$149)</f>
        <v>0</v>
      </c>
      <c r="F18" s="216" t="s">
        <v>36</v>
      </c>
      <c r="G18" s="213" t="s">
        <v>54</v>
      </c>
      <c r="H18" s="213" t="s">
        <v>41</v>
      </c>
      <c r="K18" s="162" t="s">
        <v>111</v>
      </c>
      <c r="L18" s="142" t="s">
        <v>48</v>
      </c>
      <c r="M18" s="143" t="e">
        <f>COUNTIF(#REF!,"PG")</f>
        <v>#REF!</v>
      </c>
      <c r="N18" s="143" t="e">
        <f>SUMIF(#REF!,"PG",#REF!)</f>
        <v>#REF!</v>
      </c>
      <c r="O18" s="143" t="e">
        <f>SUMIF(#REF!,"PG",#REF!)</f>
        <v>#REF!</v>
      </c>
      <c r="P18" s="165" t="s">
        <v>36</v>
      </c>
      <c r="Q18" s="146" t="s">
        <v>54</v>
      </c>
      <c r="R18" s="146" t="s">
        <v>41</v>
      </c>
      <c r="V18" s="103"/>
      <c r="W18" s="104" t="s">
        <v>24</v>
      </c>
      <c r="X18" s="105" t="s">
        <v>29</v>
      </c>
      <c r="Y18" s="106" t="s">
        <v>28</v>
      </c>
    </row>
    <row r="19" spans="1:25">
      <c r="A19" s="209"/>
      <c r="B19" s="207" t="s">
        <v>70</v>
      </c>
      <c r="C19" s="208">
        <f>COUNTIF(Badminton!$F$4:$F$150,"PF")</f>
        <v>0</v>
      </c>
      <c r="D19" s="208">
        <f ca="1">SUMIF(Badminton!$F$4:$F$150,"PF",Badminton!$BM$4:$BM$149)</f>
        <v>0</v>
      </c>
      <c r="E19" s="208">
        <f ca="1">SUMIF(Badminton!$F$4:$F$150,"PF",Badminton!$BN$4:$BN$149)</f>
        <v>0</v>
      </c>
      <c r="F19" s="216"/>
      <c r="G19" s="208" t="str">
        <f>IF(Badminton!$BR$157="","",Badminton!$BR$157&amp;" "&amp;Badminton!$BQ$157)</f>
        <v/>
      </c>
      <c r="H19" s="208" t="str">
        <f>IF(Badminton!$BR$160="","",Badminton!$BR$160&amp;" "&amp;Badminton!$BQ$160)</f>
        <v/>
      </c>
      <c r="K19" s="163"/>
      <c r="L19" s="142" t="s">
        <v>70</v>
      </c>
      <c r="M19" s="143" t="e">
        <f>COUNTIF(#REF!,"PF")</f>
        <v>#REF!</v>
      </c>
      <c r="N19" s="143" t="e">
        <f>SUMIF(#REF!,"PF",#REF!)</f>
        <v>#REF!</v>
      </c>
      <c r="O19" s="143" t="e">
        <f>SUMIF(#REF!,"PF",#REF!)</f>
        <v>#REF!</v>
      </c>
      <c r="P19" s="165"/>
      <c r="Q19" s="143" t="e">
        <f>IF(#REF!="","",#REF!&amp;" "&amp;#REF!)</f>
        <v>#REF!</v>
      </c>
      <c r="R19" s="143" t="e">
        <f>IF(#REF!="","",#REF!&amp;" "&amp;#REF!)</f>
        <v>#REF!</v>
      </c>
      <c r="V19" s="107" t="s">
        <v>48</v>
      </c>
      <c r="W19" s="108">
        <f>COUNTIF('Inscr AS'!$F$4:$F$700,"PG")</f>
        <v>0</v>
      </c>
      <c r="X19" s="109" t="e">
        <f ca="1">VLOOKUP(V19,$B$18:$E$30,3,FALSE)+VLOOKUP(V19,$B$34:$E$46,3,FALSE)+VLOOKUP(V19,$B$50:$E$62,3,FALSE)+VLOOKUP(V19,$B$66:$E$78,3,FALSE)+VLOOKUP(V19,$B$82:$E$94,3,FALSE)+VLOOKUP(V19,$B$98:$E$110,3,FALSE)+VLOOKUP(V19,$B$114:$E$126,3,FALSE)+VLOOKUP(V19,$B$130:$E$142,3,FALSE)+VLOOKUP(V19,$B$146:$E$158,3,FALSE)+VLOOKUP(V19,$B$2:$E$14,3,FALSE)+VLOOKUP(V19,$L$18:$O$30,3,FALSE)+VLOOKUP(V19,$L$34:$O$46,3,FALSE)+VLOOKUP(V19,$L$50:$O$62,3,FALSE)+VLOOKUP(V19,$L$66:$O$78,3,FALSE)+VLOOKUP(V19,$L$82:$O$94,3,FALSE)+VLOOKUP(V19,$L$98:$O$110,3,FALSE)+VLOOKUP(V19,$L$114:$O$126,3,FALSE)+VLOOKUP(V19,$L$130:$O$142,3,FALSE)+VLOOKUP(V19,$L$146:$O$158,3,FALSE)+VLOOKUP(V19,$L$2:$O$14,3,FALSE)</f>
        <v>#REF!</v>
      </c>
      <c r="Y19" s="110" t="e">
        <f ca="1">VLOOKUP(V19,$B$18:$E$30,4,FALSE)+VLOOKUP(V19,$B$34:$E$46,4,FALSE)+VLOOKUP(V19,$B$50:$E$62,4,FALSE)+VLOOKUP(V19,$B$66:$E$78,4,FALSE)+VLOOKUP(V19,$B$82:$E$94,4,FALSE)+VLOOKUP(V19,$B$98:$E$110,4,FALSE)+VLOOKUP(V19,$B$114:$E$126,4,FALSE)+VLOOKUP(V19,$B$130:$E$142,4,FALSE)+VLOOKUP(V19,$B$146:$E$158,4,FALSE)+VLOOKUP(V19,$B$2:$E$14,4,FALSE)+VLOOKUP(V19,$L$18:$O$30,4,FALSE)+VLOOKUP(V19,$L$34:$O$46,4,FALSE)+VLOOKUP(V19,$L$50:$O$62,4,FALSE)+VLOOKUP(V19,$L$66:$O$78,4,FALSE)+VLOOKUP(V19,$L$82:$O$94,4,FALSE)+VLOOKUP(V19,$L$98:$O$110,4,FALSE)+VLOOKUP(V19,$L$114:$O$126,4,FALSE)+VLOOKUP(V19,$L$130:$O$142,4,FALSE)+VLOOKUP(V19,$L$146:$O$158,4,FALSE)+VLOOKUP(V19,$L$2:$O$14,4,FALSE)</f>
        <v>#REF!</v>
      </c>
    </row>
    <row r="20" spans="1:25">
      <c r="A20" s="209"/>
      <c r="B20" s="210" t="s">
        <v>54</v>
      </c>
      <c r="C20" s="208">
        <f>COUNTIF(Badminton!$F$4:$F$150,"BG")</f>
        <v>0</v>
      </c>
      <c r="D20" s="208">
        <f ca="1">SUMIF(Badminton!$F$4:$F$150,"BG",Badminton!$BM$4:$BM$149)</f>
        <v>0</v>
      </c>
      <c r="E20" s="208">
        <f ca="1">SUMIF(Badminton!$F$4:$F$150,"BG",Badminton!$BN$4:$BN$149)</f>
        <v>0</v>
      </c>
      <c r="F20" s="217">
        <f>COUNTIF(Badminton!$G$2:$BL$2,"E")+COUNTIF(Badminton!$G$2:$BL$2,"M")</f>
        <v>0</v>
      </c>
      <c r="G20" s="213" t="s">
        <v>71</v>
      </c>
      <c r="H20" s="213" t="s">
        <v>42</v>
      </c>
      <c r="K20" s="163"/>
      <c r="L20" s="144" t="s">
        <v>54</v>
      </c>
      <c r="M20" s="143" t="e">
        <f>COUNTIF(#REF!,"BG")</f>
        <v>#REF!</v>
      </c>
      <c r="N20" s="143" t="e">
        <f>SUMIF(#REF!,"BG",#REF!)</f>
        <v>#REF!</v>
      </c>
      <c r="O20" s="143" t="e">
        <f>SUMIF(#REF!,"BG",#REF!)</f>
        <v>#REF!</v>
      </c>
      <c r="P20" s="166" t="e">
        <f>COUNTIF(#REF!,"E")+COUNTIF(#REF!,"M")</f>
        <v>#REF!</v>
      </c>
      <c r="Q20" s="146" t="s">
        <v>71</v>
      </c>
      <c r="R20" s="146" t="s">
        <v>42</v>
      </c>
      <c r="V20" s="111" t="s">
        <v>70</v>
      </c>
      <c r="W20" s="112">
        <f>COUNTIF('Inscr AS'!$F$4:$F$700,"PF")</f>
        <v>0</v>
      </c>
      <c r="X20" s="113" t="e">
        <f t="shared" ref="X20:X30" ca="1" si="0">VLOOKUP(V20,$B$18:$E$30,3,FALSE)+VLOOKUP(V20,$B$34:$E$46,3,FALSE)+VLOOKUP(V20,$B$50:$E$62,3,FALSE)+VLOOKUP(V20,$B$66:$E$78,3,FALSE)+VLOOKUP(V20,$B$82:$E$94,3,FALSE)+VLOOKUP(V20,$B$98:$E$110,3,FALSE)+VLOOKUP(V20,$B$114:$E$126,3,FALSE)+VLOOKUP(V20,$B$130:$E$142,3,FALSE)+VLOOKUP(V20,$B$146:$E$158,3,FALSE)+VLOOKUP(V20,$B$2:$E$14,3,FALSE)+VLOOKUP(V20,$L$18:$O$30,3,FALSE)+VLOOKUP(V20,$L$34:$O$46,3,FALSE)+VLOOKUP(V20,$L$50:$O$62,3,FALSE)+VLOOKUP(V20,$L$66:$O$78,3,FALSE)+VLOOKUP(V20,$L$82:$O$94,3,FALSE)+VLOOKUP(V20,$L$98:$O$110,3,FALSE)+VLOOKUP(V20,$L$114:$O$126,3,FALSE)+VLOOKUP(V20,$L$130:$O$142,3,FALSE)+VLOOKUP(V20,$L$146:$O$158,3,FALSE)+VLOOKUP(V20,$L$2:$O$14,3,FALSE)</f>
        <v>#REF!</v>
      </c>
      <c r="Y20" s="114" t="e">
        <f t="shared" ref="Y20:Y30" ca="1" si="1">VLOOKUP(V20,$B$18:$E$30,4,FALSE)+VLOOKUP(V20,$B$34:$E$46,4,FALSE)+VLOOKUP(V20,$B$50:$E$62,4,FALSE)+VLOOKUP(V20,$B$66:$E$78,4,FALSE)+VLOOKUP(V20,$B$82:$E$94,4,FALSE)+VLOOKUP(V20,$B$98:$E$110,4,FALSE)+VLOOKUP(V20,$B$114:$E$126,4,FALSE)+VLOOKUP(V20,$B$130:$E$142,4,FALSE)+VLOOKUP(V20,$B$146:$E$158,4,FALSE)+VLOOKUP(V20,$B$2:$E$14,4,FALSE)+VLOOKUP(V20,$L$18:$O$30,4,FALSE)+VLOOKUP(V20,$L$34:$O$46,4,FALSE)+VLOOKUP(V20,$L$50:$O$62,4,FALSE)+VLOOKUP(V20,$L$66:$O$78,4,FALSE)+VLOOKUP(V20,$L$82:$O$94,4,FALSE)+VLOOKUP(V20,$L$98:$O$110,4,FALSE)+VLOOKUP(V20,$L$114:$O$126,4,FALSE)+VLOOKUP(V20,$L$130:$O$142,4,FALSE)+VLOOKUP(V20,$L$146:$O$158,4,FALSE)+VLOOKUP(V20,$L$2:$O$14,4,FALSE)</f>
        <v>#REF!</v>
      </c>
    </row>
    <row r="21" spans="1:25">
      <c r="A21" s="209"/>
      <c r="B21" s="210" t="s">
        <v>71</v>
      </c>
      <c r="C21" s="208">
        <f>COUNTIF(Badminton!$F$4:$F$150,"BF")</f>
        <v>0</v>
      </c>
      <c r="D21" s="208">
        <f ca="1">SUMIF(Badminton!$F$4:$F$150,"BF",Badminton!$BM$4:$BM$149)</f>
        <v>0</v>
      </c>
      <c r="E21" s="208">
        <f ca="1">SUMIF(Badminton!$F$4:$F$150,"BF",Badminton!$BN$4:$BN$149)</f>
        <v>0</v>
      </c>
      <c r="F21" s="217"/>
      <c r="G21" s="208" t="str">
        <f>IF(Badminton!$BR$156="","",Badminton!$BR$156&amp;" "&amp;Badminton!$BQ$156)</f>
        <v/>
      </c>
      <c r="H21" s="208" t="str">
        <f>IF(Badminton!$BR$161="","",Badminton!$BR$161&amp;" "&amp;Badminton!$BQ$161)</f>
        <v/>
      </c>
      <c r="K21" s="163"/>
      <c r="L21" s="144" t="s">
        <v>71</v>
      </c>
      <c r="M21" s="143" t="e">
        <f>COUNTIF(#REF!,"BF")</f>
        <v>#REF!</v>
      </c>
      <c r="N21" s="143" t="e">
        <f>SUMIF(#REF!,"BF",#REF!)</f>
        <v>#REF!</v>
      </c>
      <c r="O21" s="143" t="e">
        <f>SUMIF(#REF!,"BF",#REF!)</f>
        <v>#REF!</v>
      </c>
      <c r="P21" s="166"/>
      <c r="Q21" s="143" t="e">
        <f>IF(#REF!="","",#REF!&amp;" "&amp;#REF!)</f>
        <v>#REF!</v>
      </c>
      <c r="R21" s="143" t="e">
        <f>IF(#REF!="","",#REF!&amp;" "&amp;#REF!)</f>
        <v>#REF!</v>
      </c>
      <c r="V21" s="111" t="s">
        <v>54</v>
      </c>
      <c r="W21" s="112">
        <f>COUNTIF('Inscr AS'!$F$4:$F$700,"BG")</f>
        <v>0</v>
      </c>
      <c r="X21" s="113" t="e">
        <f t="shared" ca="1" si="0"/>
        <v>#REF!</v>
      </c>
      <c r="Y21" s="114" t="e">
        <f t="shared" ca="1" si="1"/>
        <v>#REF!</v>
      </c>
    </row>
    <row r="22" spans="1:25">
      <c r="A22" s="209"/>
      <c r="B22" s="207" t="s">
        <v>33</v>
      </c>
      <c r="C22" s="208">
        <f>COUNTIF(Badminton!$F$4:$F$150,"mg")</f>
        <v>0</v>
      </c>
      <c r="D22" s="208">
        <f ca="1">SUMIF(Badminton!$F$4:$F$150,"mg",Badminton!$BM$4:$BM$149)</f>
        <v>0</v>
      </c>
      <c r="E22" s="208">
        <f ca="1">SUMIF(Badminton!$F$4:$F$150,"mg",Badminton!$BN$4:$BN$149)</f>
        <v>0</v>
      </c>
      <c r="F22" s="218" t="s">
        <v>37</v>
      </c>
      <c r="G22" s="213" t="s">
        <v>73</v>
      </c>
      <c r="H22" s="213" t="s">
        <v>75</v>
      </c>
      <c r="K22" s="163"/>
      <c r="L22" s="142" t="s">
        <v>33</v>
      </c>
      <c r="M22" s="143" t="e">
        <f>COUNTIF(#REF!,"mg")</f>
        <v>#REF!</v>
      </c>
      <c r="N22" s="143" t="e">
        <f>SUMIF(#REF!,"mg",#REF!)</f>
        <v>#REF!</v>
      </c>
      <c r="O22" s="143" t="e">
        <f>SUMIF(#REF!,"mg",#REF!)</f>
        <v>#REF!</v>
      </c>
      <c r="P22" s="167" t="s">
        <v>37</v>
      </c>
      <c r="Q22" s="146" t="s">
        <v>73</v>
      </c>
      <c r="R22" s="146" t="s">
        <v>75</v>
      </c>
      <c r="V22" s="111" t="s">
        <v>71</v>
      </c>
      <c r="W22" s="112">
        <f>COUNTIF('Inscr AS'!$F$4:$F$700,"BF")</f>
        <v>0</v>
      </c>
      <c r="X22" s="113" t="e">
        <f t="shared" ca="1" si="0"/>
        <v>#REF!</v>
      </c>
      <c r="Y22" s="114" t="e">
        <f t="shared" ca="1" si="1"/>
        <v>#REF!</v>
      </c>
    </row>
    <row r="23" spans="1:25">
      <c r="A23" s="209"/>
      <c r="B23" s="207" t="s">
        <v>34</v>
      </c>
      <c r="C23" s="208">
        <f>COUNTIF(Badminton!$F$4:$F$150,"mf")</f>
        <v>0</v>
      </c>
      <c r="D23" s="208">
        <f ca="1">SUMIF(Badminton!$F$4:$F$150,"mf",Badminton!$BM$4:$BM$149)</f>
        <v>0</v>
      </c>
      <c r="E23" s="208">
        <f ca="1">SUMIF(Badminton!$F$4:$F$150,"mf",Badminton!$BN$4:$BN$149)</f>
        <v>0</v>
      </c>
      <c r="F23" s="218"/>
      <c r="G23" s="208" t="str">
        <f>IF(Badminton!$BR$159="","",Badminton!$BR$159&amp;" "&amp;Badminton!$BQ$159)</f>
        <v/>
      </c>
      <c r="H23" s="208" t="str">
        <f>IF(Badminton!$BR$162="","",Badminton!$BR$162&amp;" "&amp;Badminton!$BQ$162)</f>
        <v/>
      </c>
      <c r="K23" s="163"/>
      <c r="L23" s="142" t="s">
        <v>34</v>
      </c>
      <c r="M23" s="143" t="e">
        <f>COUNTIF(#REF!,"mf")</f>
        <v>#REF!</v>
      </c>
      <c r="N23" s="143" t="e">
        <f>SUMIF(#REF!,"mf",#REF!)</f>
        <v>#REF!</v>
      </c>
      <c r="O23" s="143" t="e">
        <f>SUMIF(#REF!,"mf",#REF!)</f>
        <v>#REF!</v>
      </c>
      <c r="P23" s="167"/>
      <c r="Q23" s="143" t="e">
        <f>IF(#REF!="","",#REF!&amp;" "&amp;#REF!)</f>
        <v>#REF!</v>
      </c>
      <c r="R23" s="143" t="e">
        <f>IF(#REF!="","",#REF!&amp;" "&amp;#REF!)</f>
        <v>#REF!</v>
      </c>
      <c r="V23" s="111" t="s">
        <v>33</v>
      </c>
      <c r="W23" s="112">
        <f>COUNTIF('Inscr AS'!$F$4:$F$700,"MG")</f>
        <v>0</v>
      </c>
      <c r="X23" s="113" t="e">
        <f t="shared" ca="1" si="0"/>
        <v>#REF!</v>
      </c>
      <c r="Y23" s="114" t="e">
        <f t="shared" ca="1" si="1"/>
        <v>#REF!</v>
      </c>
    </row>
    <row r="24" spans="1:25">
      <c r="A24" s="209"/>
      <c r="B24" s="210" t="s">
        <v>72</v>
      </c>
      <c r="C24" s="208">
        <f>COUNTIF(Badminton!$F$4:$F$150,"CG")</f>
        <v>0</v>
      </c>
      <c r="D24" s="208">
        <f ca="1">SUMIF(Badminton!$F$4:$F$150,"cg",Badminton!$BM$4:$BM$149)</f>
        <v>0</v>
      </c>
      <c r="E24" s="208">
        <f ca="1">SUMIF(Badminton!$F$4:$F$150,"cg",Badminton!$BN$4:$BN$149)</f>
        <v>0</v>
      </c>
      <c r="F24" s="219">
        <f>COUNTIF(Badminton!$G$2:$BL$2,"C")+COUNTIF(Badminton!$G$2:$BL$2,"M")</f>
        <v>0</v>
      </c>
      <c r="G24" s="213" t="s">
        <v>74</v>
      </c>
      <c r="H24" s="125"/>
      <c r="K24" s="163"/>
      <c r="L24" s="144" t="s">
        <v>72</v>
      </c>
      <c r="M24" s="143" t="e">
        <f>COUNTIF(#REF!,"CG")</f>
        <v>#REF!</v>
      </c>
      <c r="N24" s="143" t="e">
        <f>SUMIF(#REF!,"cg",#REF!)</f>
        <v>#REF!</v>
      </c>
      <c r="O24" s="143" t="e">
        <f>SUMIF(#REF!,"cg",#REF!)</f>
        <v>#REF!</v>
      </c>
      <c r="P24" s="168" t="e">
        <f>COUNTIF(#REF!,"C")+COUNTIF(#REF!,"M")</f>
        <v>#REF!</v>
      </c>
      <c r="Q24" s="146" t="s">
        <v>74</v>
      </c>
      <c r="R24" s="125"/>
      <c r="V24" s="111" t="s">
        <v>35</v>
      </c>
      <c r="W24" s="112">
        <f>COUNTIF('Inscr AS'!$F$4:$F$700,"MF")</f>
        <v>0</v>
      </c>
      <c r="X24" s="113" t="e">
        <f t="shared" ca="1" si="0"/>
        <v>#REF!</v>
      </c>
      <c r="Y24" s="114" t="e">
        <f t="shared" ca="1" si="1"/>
        <v>#REF!</v>
      </c>
    </row>
    <row r="25" spans="1:25">
      <c r="A25" s="209"/>
      <c r="B25" s="210" t="s">
        <v>109</v>
      </c>
      <c r="C25" s="208">
        <f>COUNTIF(Badminton!$F$4:$F$150,"CF")</f>
        <v>0</v>
      </c>
      <c r="D25" s="208">
        <f ca="1">SUMIF(Badminton!$F$4:$F$150,"cF",Badminton!$BM$4:$BM$149)</f>
        <v>0</v>
      </c>
      <c r="E25" s="208">
        <f ca="1">SUMIF(Badminton!$F$4:$F$150,"cF",Badminton!$BN$4:$BN$149)</f>
        <v>0</v>
      </c>
      <c r="F25" s="219"/>
      <c r="G25" s="208" t="str">
        <f>IF(Badminton!$BR$158="","",Badminton!$BR$158&amp;" "&amp;Badminton!$BQ$158)</f>
        <v/>
      </c>
      <c r="H25" s="126"/>
      <c r="K25" s="163"/>
      <c r="L25" s="144" t="s">
        <v>109</v>
      </c>
      <c r="M25" s="143" t="e">
        <f>COUNTIF(#REF!,"CF")</f>
        <v>#REF!</v>
      </c>
      <c r="N25" s="143" t="e">
        <f>SUMIF(#REF!,"cF",#REF!)</f>
        <v>#REF!</v>
      </c>
      <c r="O25" s="143" t="e">
        <f>SUMIF(#REF!,"cF",#REF!)</f>
        <v>#REF!</v>
      </c>
      <c r="P25" s="168"/>
      <c r="Q25" s="143" t="e">
        <f>IF(#REF!="","",#REF!&amp;" "&amp;#REF!)</f>
        <v>#REF!</v>
      </c>
      <c r="R25" s="126"/>
      <c r="V25" s="111" t="s">
        <v>72</v>
      </c>
      <c r="W25" s="112">
        <f>COUNTIF('Inscr AS'!$F$4:$F$700,"CG")</f>
        <v>0</v>
      </c>
      <c r="X25" s="113" t="e">
        <f t="shared" ca="1" si="0"/>
        <v>#REF!</v>
      </c>
      <c r="Y25" s="114" t="e">
        <f t="shared" ca="1" si="1"/>
        <v>#REF!</v>
      </c>
    </row>
    <row r="26" spans="1:25">
      <c r="A26" s="209"/>
      <c r="B26" s="210" t="s">
        <v>27</v>
      </c>
      <c r="C26" s="208">
        <f>COUNTIF(Badminton!$F$4:$F$150,"JG")</f>
        <v>0</v>
      </c>
      <c r="D26" s="208">
        <f ca="1">SUMIF(Badminton!$F$4:$F$150,"jg",Badminton!$BM$4:$BM$149)</f>
        <v>0</v>
      </c>
      <c r="E26" s="208">
        <f ca="1">SUMIF(Badminton!$F$4:$F$150,"jg",Badminton!$BN$4:$BN$149)</f>
        <v>0</v>
      </c>
      <c r="G26" s="95"/>
      <c r="K26" s="163"/>
      <c r="L26" s="144" t="s">
        <v>27</v>
      </c>
      <c r="M26" s="143" t="e">
        <f>COUNTIF(#REF!,"JG")</f>
        <v>#REF!</v>
      </c>
      <c r="N26" s="143" t="e">
        <f>SUMIF(#REF!,"jg",#REF!)</f>
        <v>#REF!</v>
      </c>
      <c r="O26" s="143" t="e">
        <f>SUMIF(#REF!,"jg",#REF!)</f>
        <v>#REF!</v>
      </c>
      <c r="Q26" s="95"/>
      <c r="V26" s="111" t="s">
        <v>109</v>
      </c>
      <c r="W26" s="112">
        <f>COUNTIF('Inscr AS'!$F$4:$F$700,"CF")</f>
        <v>0</v>
      </c>
      <c r="X26" s="113" t="e">
        <f t="shared" ca="1" si="0"/>
        <v>#REF!</v>
      </c>
      <c r="Y26" s="114" t="e">
        <f t="shared" ca="1" si="1"/>
        <v>#REF!</v>
      </c>
    </row>
    <row r="27" spans="1:25">
      <c r="A27" s="209"/>
      <c r="B27" s="210" t="s">
        <v>26</v>
      </c>
      <c r="C27" s="208">
        <f>COUNTIF(Badminton!$F$4:$F$150,"JF")</f>
        <v>0</v>
      </c>
      <c r="D27" s="208">
        <f ca="1">SUMIF(Badminton!$F$4:$F$150,"jf",Badminton!$BM$4:$BM$149)</f>
        <v>0</v>
      </c>
      <c r="E27" s="208">
        <f ca="1">SUMIF(Badminton!$F$4:$F$150,"jf",Badminton!$BN$4:$BN$149)</f>
        <v>0</v>
      </c>
      <c r="F27" s="96"/>
      <c r="G27" s="97"/>
      <c r="H27" s="98"/>
      <c r="K27" s="163"/>
      <c r="L27" s="144" t="s">
        <v>26</v>
      </c>
      <c r="M27" s="143" t="e">
        <f>COUNTIF(#REF!,"JF")</f>
        <v>#REF!</v>
      </c>
      <c r="N27" s="143" t="e">
        <f>SUMIF(#REF!,"jf",#REF!)</f>
        <v>#REF!</v>
      </c>
      <c r="O27" s="143" t="e">
        <f>SUMIF(#REF!,"jf",#REF!)</f>
        <v>#REF!</v>
      </c>
      <c r="P27" s="96"/>
      <c r="Q27" s="97"/>
      <c r="R27" s="98"/>
      <c r="V27" s="111" t="s">
        <v>27</v>
      </c>
      <c r="W27" s="112">
        <f>COUNTIF('Inscr AS'!$F$4:$F$700,"JG")</f>
        <v>0</v>
      </c>
      <c r="X27" s="113" t="e">
        <f t="shared" ca="1" si="0"/>
        <v>#REF!</v>
      </c>
      <c r="Y27" s="114" t="e">
        <f t="shared" ca="1" si="1"/>
        <v>#REF!</v>
      </c>
    </row>
    <row r="28" spans="1:25">
      <c r="A28" s="209"/>
      <c r="B28" s="210" t="s">
        <v>9</v>
      </c>
      <c r="C28" s="208">
        <f>COUNTIF(Badminton!$F$4:$F$150,"SG")</f>
        <v>1</v>
      </c>
      <c r="D28" s="208">
        <f ca="1">SUMIF(Badminton!$F$4:$F$150,"sg",Badminton!$BM$4:$BM$149)</f>
        <v>0</v>
      </c>
      <c r="E28" s="208">
        <f ca="1">SUMIF(Badminton!$F$4:$F$150,"sg",Badminton!$BN$4:$BN$149)</f>
        <v>0</v>
      </c>
      <c r="F28" s="96"/>
      <c r="G28" s="97"/>
      <c r="H28" s="99"/>
      <c r="K28" s="163"/>
      <c r="L28" s="144" t="s">
        <v>9</v>
      </c>
      <c r="M28" s="143" t="e">
        <f>COUNTIF(#REF!,"SG")</f>
        <v>#REF!</v>
      </c>
      <c r="N28" s="143" t="e">
        <f>SUMIF(#REF!,"sg",#REF!)</f>
        <v>#REF!</v>
      </c>
      <c r="O28" s="143" t="e">
        <f>SUMIF(#REF!,"sg",#REF!)</f>
        <v>#REF!</v>
      </c>
      <c r="P28" s="96"/>
      <c r="Q28" s="97"/>
      <c r="R28" s="99"/>
      <c r="V28" s="111" t="s">
        <v>26</v>
      </c>
      <c r="W28" s="112">
        <f>COUNTIF('Inscr AS'!$F$4:$F$700,"JF")</f>
        <v>0</v>
      </c>
      <c r="X28" s="113" t="e">
        <f t="shared" ca="1" si="0"/>
        <v>#REF!</v>
      </c>
      <c r="Y28" s="114" t="e">
        <f t="shared" ca="1" si="1"/>
        <v>#REF!</v>
      </c>
    </row>
    <row r="29" spans="1:25">
      <c r="A29" s="211"/>
      <c r="B29" s="210" t="s">
        <v>10</v>
      </c>
      <c r="C29" s="208">
        <f>COUNTIF(Badminton!$F$4:$F$150,"SF")</f>
        <v>0</v>
      </c>
      <c r="D29" s="208">
        <f ca="1">SUMIF(Badminton!$F$4:$F$150,"sf",Badminton!$BM$4:$BM$149)</f>
        <v>0</v>
      </c>
      <c r="E29" s="208">
        <f ca="1">SUMIF(Badminton!$F$4:$F$150,"sf",Badminton!$BN$4:$BN$149)</f>
        <v>0</v>
      </c>
      <c r="F29" s="96"/>
      <c r="G29" s="97"/>
      <c r="H29" s="98"/>
      <c r="K29" s="164"/>
      <c r="L29" s="144" t="s">
        <v>10</v>
      </c>
      <c r="M29" s="143" t="e">
        <f>COUNTIF(#REF!,"SF")</f>
        <v>#REF!</v>
      </c>
      <c r="N29" s="143" t="e">
        <f>SUMIF(#REF!,"sf",#REF!)</f>
        <v>#REF!</v>
      </c>
      <c r="O29" s="143" t="e">
        <f>SUMIF(#REF!,"sf",#REF!)</f>
        <v>#REF!</v>
      </c>
      <c r="P29" s="96"/>
      <c r="Q29" s="97"/>
      <c r="R29" s="98"/>
      <c r="V29" s="111" t="s">
        <v>9</v>
      </c>
      <c r="W29" s="112">
        <f>COUNTIF('Inscr AS'!$F$4:$F$700,"SG")</f>
        <v>1</v>
      </c>
      <c r="X29" s="113" t="e">
        <f t="shared" ca="1" si="0"/>
        <v>#REF!</v>
      </c>
      <c r="Y29" s="114" t="e">
        <f t="shared" ca="1" si="1"/>
        <v>#REF!</v>
      </c>
    </row>
    <row r="30" spans="1:25" ht="15.75" thickBot="1">
      <c r="A30" s="124"/>
      <c r="B30" s="212" t="s">
        <v>25</v>
      </c>
      <c r="C30" s="213">
        <f>SUM(C18:C29)</f>
        <v>1</v>
      </c>
      <c r="D30" s="213">
        <f ca="1">SUM(D18:D29)</f>
        <v>0</v>
      </c>
      <c r="E30" s="213">
        <f ca="1">SUM(E18:E29)</f>
        <v>0</v>
      </c>
      <c r="F30" s="96"/>
      <c r="G30" s="97"/>
      <c r="K30" s="124"/>
      <c r="L30" s="145" t="s">
        <v>25</v>
      </c>
      <c r="M30" s="146" t="e">
        <f>SUM(M18:M29)</f>
        <v>#REF!</v>
      </c>
      <c r="N30" s="146" t="e">
        <f>SUM(N18:N29)</f>
        <v>#REF!</v>
      </c>
      <c r="O30" s="146" t="e">
        <f>SUM(O18:O29)</f>
        <v>#REF!</v>
      </c>
      <c r="P30" s="96"/>
      <c r="Q30" s="97"/>
      <c r="V30" s="115" t="s">
        <v>10</v>
      </c>
      <c r="W30" s="116">
        <f>COUNTIF('Inscr AS'!$F$4:$F$700,"SF")</f>
        <v>0</v>
      </c>
      <c r="X30" s="117" t="e">
        <f t="shared" ca="1" si="0"/>
        <v>#REF!</v>
      </c>
      <c r="Y30" s="118" t="e">
        <f t="shared" ca="1" si="1"/>
        <v>#REF!</v>
      </c>
    </row>
    <row r="31" spans="1:25" ht="15.75" thickBot="1">
      <c r="V31" s="119" t="s">
        <v>25</v>
      </c>
      <c r="W31" s="120">
        <f>SUM(W19:W30)</f>
        <v>1</v>
      </c>
      <c r="X31" s="121" t="e">
        <f ca="1">SUM(X19:X30)</f>
        <v>#REF!</v>
      </c>
      <c r="Y31" s="122" t="e">
        <f ca="1">SUM(Y19:Y30)</f>
        <v>#REF!</v>
      </c>
    </row>
    <row r="33" spans="1:18" ht="30">
      <c r="A33" s="123"/>
      <c r="B33" s="123"/>
      <c r="C33" s="139" t="s">
        <v>24</v>
      </c>
      <c r="D33" s="140" t="s">
        <v>76</v>
      </c>
      <c r="E33" s="141" t="s">
        <v>77</v>
      </c>
      <c r="F33" s="141" t="s">
        <v>79</v>
      </c>
      <c r="G33" s="160" t="s">
        <v>40</v>
      </c>
      <c r="H33" s="161"/>
      <c r="K33" s="123"/>
      <c r="L33" s="123"/>
      <c r="M33" s="139" t="s">
        <v>24</v>
      </c>
      <c r="N33" s="140" t="s">
        <v>76</v>
      </c>
      <c r="O33" s="141" t="s">
        <v>77</v>
      </c>
      <c r="P33" s="141" t="s">
        <v>79</v>
      </c>
      <c r="Q33" s="160" t="s">
        <v>40</v>
      </c>
      <c r="R33" s="161"/>
    </row>
    <row r="34" spans="1:18">
      <c r="A34" s="162" t="s">
        <v>80</v>
      </c>
      <c r="B34" s="142" t="s">
        <v>48</v>
      </c>
      <c r="C34" s="143">
        <f>COUNTIF('Activité 3'!$F$4:$F$150,"PG")</f>
        <v>0</v>
      </c>
      <c r="D34" s="143">
        <f ca="1">SUMIF('Activité 3'!$F$4:$F$150,"PG",'Activité 3'!$BM$4:$BM$149)</f>
        <v>0</v>
      </c>
      <c r="E34" s="143">
        <f ca="1">SUMIF('Activité 3'!$F$4:$F$150,"PG",'Activité 3'!$BN$4:$BN$149)</f>
        <v>0</v>
      </c>
      <c r="F34" s="165" t="s">
        <v>36</v>
      </c>
      <c r="G34" s="146" t="s">
        <v>54</v>
      </c>
      <c r="H34" s="146" t="s">
        <v>41</v>
      </c>
      <c r="K34" s="162" t="s">
        <v>112</v>
      </c>
      <c r="L34" s="142" t="s">
        <v>48</v>
      </c>
      <c r="M34" s="143" t="e">
        <f>COUNTIF(#REF!,"PG")</f>
        <v>#REF!</v>
      </c>
      <c r="N34" s="143" t="e">
        <f>SUMIF(#REF!,"PG",#REF!)</f>
        <v>#REF!</v>
      </c>
      <c r="O34" s="143" t="e">
        <f>SUMIF(#REF!,"PG",#REF!)</f>
        <v>#REF!</v>
      </c>
      <c r="P34" s="165" t="s">
        <v>36</v>
      </c>
      <c r="Q34" s="146" t="s">
        <v>54</v>
      </c>
      <c r="R34" s="146" t="s">
        <v>41</v>
      </c>
    </row>
    <row r="35" spans="1:18">
      <c r="A35" s="163"/>
      <c r="B35" s="142" t="s">
        <v>70</v>
      </c>
      <c r="C35" s="143">
        <f>COUNTIF('Activité 3'!$F$4:$F$150,"PF")</f>
        <v>0</v>
      </c>
      <c r="D35" s="143">
        <f ca="1">SUMIF('Activité 3'!$F$4:$F$150,"PF",'Activité 3'!$BM$4:$BM$149)</f>
        <v>0</v>
      </c>
      <c r="E35" s="143">
        <f ca="1">SUMIF('Activité 3'!$F$4:$F$150,"PF",'Activité 3'!$BN$4:$BN$149)</f>
        <v>0</v>
      </c>
      <c r="F35" s="165"/>
      <c r="G35" s="143" t="str">
        <f>IF('Activité 3'!$BR$157="","",'Activité 3'!$BR$157&amp;" "&amp;'Activité 3'!$BQ$157)</f>
        <v/>
      </c>
      <c r="H35" s="143" t="str">
        <f>IF('Activité 3'!$BR$160="","",'Activité 3'!$BR$160&amp;" "&amp;'Activité 3'!$BQ$160)</f>
        <v/>
      </c>
      <c r="K35" s="163"/>
      <c r="L35" s="142" t="s">
        <v>70</v>
      </c>
      <c r="M35" s="143" t="e">
        <f>COUNTIF(#REF!,"PF")</f>
        <v>#REF!</v>
      </c>
      <c r="N35" s="143" t="e">
        <f>SUMIF(#REF!,"PF",#REF!)</f>
        <v>#REF!</v>
      </c>
      <c r="O35" s="143" t="e">
        <f>SUMIF(#REF!,"PF",#REF!)</f>
        <v>#REF!</v>
      </c>
      <c r="P35" s="165"/>
      <c r="Q35" s="143" t="e">
        <f>IF(#REF!="","",#REF!&amp;" "&amp;#REF!)</f>
        <v>#REF!</v>
      </c>
      <c r="R35" s="143" t="e">
        <f>IF(#REF!="","",#REF!&amp;" "&amp;#REF!)</f>
        <v>#REF!</v>
      </c>
    </row>
    <row r="36" spans="1:18">
      <c r="A36" s="163"/>
      <c r="B36" s="144" t="s">
        <v>54</v>
      </c>
      <c r="C36" s="143">
        <f>COUNTIF('Activité 3'!$F$4:$F$150,"BG")</f>
        <v>0</v>
      </c>
      <c r="D36" s="143">
        <f ca="1">SUMIF('Activité 3'!$F$4:$F$150,"BG",'Activité 3'!$BM$4:$BM$149)</f>
        <v>0</v>
      </c>
      <c r="E36" s="143">
        <f ca="1">SUMIF('Activité 3'!$F$4:$F$150,"BG",'Activité 3'!$BN$4:$BN$149)</f>
        <v>0</v>
      </c>
      <c r="F36" s="166">
        <f>COUNTIF('Activité 3'!$G$2:$BL$2,"E")+COUNTIF('Activité 3'!$G$2:$BL$2,"M")</f>
        <v>0</v>
      </c>
      <c r="G36" s="146" t="s">
        <v>71</v>
      </c>
      <c r="H36" s="146" t="s">
        <v>42</v>
      </c>
      <c r="K36" s="163"/>
      <c r="L36" s="144" t="s">
        <v>54</v>
      </c>
      <c r="M36" s="143" t="e">
        <f>COUNTIF(#REF!,"BG")</f>
        <v>#REF!</v>
      </c>
      <c r="N36" s="143" t="e">
        <f>SUMIF(#REF!,"BG",#REF!)</f>
        <v>#REF!</v>
      </c>
      <c r="O36" s="143" t="e">
        <f>SUMIF(#REF!,"BG",#REF!)</f>
        <v>#REF!</v>
      </c>
      <c r="P36" s="166" t="e">
        <f>COUNTIF(#REF!,"E")+COUNTIF(#REF!,"M")</f>
        <v>#REF!</v>
      </c>
      <c r="Q36" s="146" t="s">
        <v>71</v>
      </c>
      <c r="R36" s="146" t="s">
        <v>42</v>
      </c>
    </row>
    <row r="37" spans="1:18">
      <c r="A37" s="163"/>
      <c r="B37" s="144" t="s">
        <v>71</v>
      </c>
      <c r="C37" s="143">
        <f>COUNTIF('Activité 3'!$F$4:$F$150,"BF")</f>
        <v>0</v>
      </c>
      <c r="D37" s="143">
        <f ca="1">SUMIF('Activité 3'!$F$4:$F$150,"BF",'Activité 3'!$BM$4:$BM$149)</f>
        <v>0</v>
      </c>
      <c r="E37" s="143">
        <f ca="1">SUMIF('Activité 3'!$F$4:$F$150,"BF",'Activité 3'!$BN$4:$BN$149)</f>
        <v>0</v>
      </c>
      <c r="F37" s="166"/>
      <c r="G37" s="143" t="str">
        <f>IF('Activité 3'!$BR$156="","",'Activité 3'!$BR$156&amp;" "&amp;'Activité 3'!$BQ$156)</f>
        <v/>
      </c>
      <c r="H37" s="143" t="str">
        <f>IF('Activité 3'!$BR$161="","",'Activité 3'!$BR$161&amp;" "&amp;'Activité 3'!$BQ$161)</f>
        <v/>
      </c>
      <c r="K37" s="163"/>
      <c r="L37" s="144" t="s">
        <v>71</v>
      </c>
      <c r="M37" s="143" t="e">
        <f>COUNTIF(#REF!,"BF")</f>
        <v>#REF!</v>
      </c>
      <c r="N37" s="143" t="e">
        <f>SUMIF(#REF!,"BF",#REF!)</f>
        <v>#REF!</v>
      </c>
      <c r="O37" s="143" t="e">
        <f>SUMIF(#REF!,"BF",#REF!)</f>
        <v>#REF!</v>
      </c>
      <c r="P37" s="166"/>
      <c r="Q37" s="143" t="e">
        <f>IF(#REF!="","",#REF!&amp;" "&amp;#REF!)</f>
        <v>#REF!</v>
      </c>
      <c r="R37" s="143" t="e">
        <f>IF(#REF!="","",#REF!&amp;" "&amp;#REF!)</f>
        <v>#REF!</v>
      </c>
    </row>
    <row r="38" spans="1:18">
      <c r="A38" s="163"/>
      <c r="B38" s="142" t="s">
        <v>33</v>
      </c>
      <c r="C38" s="143">
        <f>COUNTIF('Activité 3'!$F$4:$F$150,"mg")</f>
        <v>0</v>
      </c>
      <c r="D38" s="143">
        <f ca="1">SUMIF('Activité 3'!$F$4:$F$150,"mg",'Activité 3'!$BM$4:$BM$149)</f>
        <v>0</v>
      </c>
      <c r="E38" s="143">
        <f ca="1">SUMIF('Activité 3'!$F$4:$F$150,"mg",'Activité 3'!$BN$4:$BN$149)</f>
        <v>0</v>
      </c>
      <c r="F38" s="167" t="s">
        <v>37</v>
      </c>
      <c r="G38" s="146" t="s">
        <v>73</v>
      </c>
      <c r="H38" s="146" t="s">
        <v>75</v>
      </c>
      <c r="K38" s="163"/>
      <c r="L38" s="142" t="s">
        <v>33</v>
      </c>
      <c r="M38" s="143" t="e">
        <f>COUNTIF(#REF!,"mg")</f>
        <v>#REF!</v>
      </c>
      <c r="N38" s="143" t="e">
        <f>SUMIF(#REF!,"mg",#REF!)</f>
        <v>#REF!</v>
      </c>
      <c r="O38" s="143" t="e">
        <f>SUMIF(#REF!,"mg",#REF!)</f>
        <v>#REF!</v>
      </c>
      <c r="P38" s="167" t="s">
        <v>37</v>
      </c>
      <c r="Q38" s="146" t="s">
        <v>73</v>
      </c>
      <c r="R38" s="146" t="s">
        <v>75</v>
      </c>
    </row>
    <row r="39" spans="1:18">
      <c r="A39" s="163"/>
      <c r="B39" s="142" t="s">
        <v>34</v>
      </c>
      <c r="C39" s="143">
        <f>COUNTIF('Activité 3'!$F$4:$F$150,"mf")</f>
        <v>0</v>
      </c>
      <c r="D39" s="143">
        <f ca="1">SUMIF('Activité 3'!$F$4:$F$150,"mf",'Activité 3'!$BM$4:$BM$149)</f>
        <v>0</v>
      </c>
      <c r="E39" s="143">
        <f ca="1">SUMIF('Activité 3'!$F$4:$F$150,"mf",'Activité 3'!$BN$4:$BN$149)</f>
        <v>0</v>
      </c>
      <c r="F39" s="167"/>
      <c r="G39" s="143" t="str">
        <f>IF('Activité 3'!$BR$159="","",'Activité 3'!$BR$159&amp;" "&amp;'Activité 3'!$BQ$159)</f>
        <v/>
      </c>
      <c r="H39" s="143" t="str">
        <f>IF('Activité 3'!$BR$162="","",'Activité 3'!$BR$162&amp;" "&amp;'Activité 3'!$BQ$162)</f>
        <v/>
      </c>
      <c r="K39" s="163"/>
      <c r="L39" s="142" t="s">
        <v>34</v>
      </c>
      <c r="M39" s="143" t="e">
        <f>COUNTIF(#REF!,"mf")</f>
        <v>#REF!</v>
      </c>
      <c r="N39" s="143" t="e">
        <f>SUMIF(#REF!,"mf",#REF!)</f>
        <v>#REF!</v>
      </c>
      <c r="O39" s="143" t="e">
        <f>SUMIF(#REF!,"mf",#REF!)</f>
        <v>#REF!</v>
      </c>
      <c r="P39" s="167"/>
      <c r="Q39" s="143" t="e">
        <f>IF(#REF!="","",#REF!&amp;" "&amp;#REF!)</f>
        <v>#REF!</v>
      </c>
      <c r="R39" s="143" t="e">
        <f>IF(#REF!="","",#REF!&amp;" "&amp;#REF!)</f>
        <v>#REF!</v>
      </c>
    </row>
    <row r="40" spans="1:18">
      <c r="A40" s="163"/>
      <c r="B40" s="144" t="s">
        <v>72</v>
      </c>
      <c r="C40" s="143">
        <f>COUNTIF('Activité 3'!$F$4:$F$150,"CG")</f>
        <v>0</v>
      </c>
      <c r="D40" s="143">
        <f ca="1">SUMIF('Activité 3'!$F$4:$F$150,"cg",'Activité 3'!$BM$4:$BM$149)</f>
        <v>0</v>
      </c>
      <c r="E40" s="143">
        <f ca="1">SUMIF('Activité 3'!$F$4:$F$150,"cg",'Activité 3'!$BN$4:$BN$149)</f>
        <v>0</v>
      </c>
      <c r="F40" s="168">
        <f>COUNTIF('Activité 3'!$G$2:$BL$2,"C")+COUNTIF('Activité 3'!$G$2:$BL$2,"M")</f>
        <v>0</v>
      </c>
      <c r="G40" s="146" t="s">
        <v>74</v>
      </c>
      <c r="H40" s="125"/>
      <c r="K40" s="163"/>
      <c r="L40" s="144" t="s">
        <v>72</v>
      </c>
      <c r="M40" s="143" t="e">
        <f>COUNTIF(#REF!,"CG")</f>
        <v>#REF!</v>
      </c>
      <c r="N40" s="143" t="e">
        <f>SUMIF(#REF!,"cg",#REF!)</f>
        <v>#REF!</v>
      </c>
      <c r="O40" s="143" t="e">
        <f>SUMIF(#REF!,"cg",#REF!)</f>
        <v>#REF!</v>
      </c>
      <c r="P40" s="168" t="e">
        <f>COUNTIF(#REF!,"C")+COUNTIF(#REF!,"M")</f>
        <v>#REF!</v>
      </c>
      <c r="Q40" s="146" t="s">
        <v>74</v>
      </c>
      <c r="R40" s="125"/>
    </row>
    <row r="41" spans="1:18">
      <c r="A41" s="163"/>
      <c r="B41" s="144" t="s">
        <v>109</v>
      </c>
      <c r="C41" s="143">
        <f>COUNTIF('Activité 3'!$F$4:$F$150,"CF")</f>
        <v>0</v>
      </c>
      <c r="D41" s="143">
        <f ca="1">SUMIF('Activité 3'!$F$4:$F$150,"cF",'Activité 3'!$BM$4:$BM$149)</f>
        <v>0</v>
      </c>
      <c r="E41" s="143">
        <f ca="1">SUMIF('Activité 3'!$F$4:$F$150,"cF",'Activité 3'!$BN$4:$BN$149)</f>
        <v>0</v>
      </c>
      <c r="F41" s="168"/>
      <c r="G41" s="143" t="str">
        <f>IF('Activité 3'!$BR$158="","",'Activité 3'!$BR$158&amp;" "&amp;'Activité 3'!$BQ$158)</f>
        <v/>
      </c>
      <c r="H41" s="126"/>
      <c r="K41" s="163"/>
      <c r="L41" s="144" t="s">
        <v>109</v>
      </c>
      <c r="M41" s="143" t="e">
        <f>COUNTIF(#REF!,"CF")</f>
        <v>#REF!</v>
      </c>
      <c r="N41" s="143" t="e">
        <f>SUMIF(#REF!,"cF",#REF!)</f>
        <v>#REF!</v>
      </c>
      <c r="O41" s="143" t="e">
        <f>SUMIF(#REF!,"cF",#REF!)</f>
        <v>#REF!</v>
      </c>
      <c r="P41" s="168"/>
      <c r="Q41" s="143" t="e">
        <f>IF(#REF!="","",#REF!&amp;" "&amp;#REF!)</f>
        <v>#REF!</v>
      </c>
      <c r="R41" s="126"/>
    </row>
    <row r="42" spans="1:18">
      <c r="A42" s="163"/>
      <c r="B42" s="144" t="s">
        <v>27</v>
      </c>
      <c r="C42" s="143">
        <f>COUNTIF('Activité 3'!$F$4:$F$150,"JG")</f>
        <v>0</v>
      </c>
      <c r="D42" s="143">
        <f ca="1">SUMIF('Activité 3'!$F$4:$F$150,"jg",'Activité 3'!$BM$4:$BM$149)</f>
        <v>0</v>
      </c>
      <c r="E42" s="143">
        <f ca="1">SUMIF('Activité 3'!$F$4:$F$150,"jg",'Activité 3'!$BN$4:$BN$149)</f>
        <v>0</v>
      </c>
      <c r="G42" s="95"/>
      <c r="K42" s="163"/>
      <c r="L42" s="144" t="s">
        <v>27</v>
      </c>
      <c r="M42" s="143" t="e">
        <f>COUNTIF(#REF!,"JG")</f>
        <v>#REF!</v>
      </c>
      <c r="N42" s="143" t="e">
        <f>SUMIF(#REF!,"jg",#REF!)</f>
        <v>#REF!</v>
      </c>
      <c r="O42" s="143" t="e">
        <f>SUMIF(#REF!,"jg",#REF!)</f>
        <v>#REF!</v>
      </c>
      <c r="Q42" s="95"/>
    </row>
    <row r="43" spans="1:18">
      <c r="A43" s="163"/>
      <c r="B43" s="144" t="s">
        <v>26</v>
      </c>
      <c r="C43" s="143">
        <f>COUNTIF('Activité 3'!$F$4:$F$150,"JF")</f>
        <v>0</v>
      </c>
      <c r="D43" s="143">
        <f ca="1">SUMIF('Activité 3'!$F$4:$F$150,"jf",'Activité 3'!$BM$4:$BM$149)</f>
        <v>0</v>
      </c>
      <c r="E43" s="143">
        <f ca="1">SUMIF('Activité 3'!$F$4:$F$150,"jf",'Activité 3'!$BN$4:$BN$149)</f>
        <v>0</v>
      </c>
      <c r="F43" s="96"/>
      <c r="G43" s="97"/>
      <c r="H43" s="98"/>
      <c r="K43" s="163"/>
      <c r="L43" s="144" t="s">
        <v>26</v>
      </c>
      <c r="M43" s="143" t="e">
        <f>COUNTIF(#REF!,"JF")</f>
        <v>#REF!</v>
      </c>
      <c r="N43" s="143" t="e">
        <f>SUMIF(#REF!,"jf",#REF!)</f>
        <v>#REF!</v>
      </c>
      <c r="O43" s="143" t="e">
        <f>SUMIF(#REF!,"jf",#REF!)</f>
        <v>#REF!</v>
      </c>
      <c r="P43" s="96"/>
      <c r="Q43" s="97"/>
      <c r="R43" s="98"/>
    </row>
    <row r="44" spans="1:18">
      <c r="A44" s="163"/>
      <c r="B44" s="144" t="s">
        <v>9</v>
      </c>
      <c r="C44" s="143">
        <f>COUNTIF('Activité 3'!$F$4:$F$150,"SG")</f>
        <v>0</v>
      </c>
      <c r="D44" s="143">
        <f ca="1">SUMIF('Activité 3'!$F$4:$F$150,"sg",'Activité 3'!$BM$4:$BM$149)</f>
        <v>0</v>
      </c>
      <c r="E44" s="143">
        <f ca="1">SUMIF('Activité 3'!$F$4:$F$150,"sg",'Activité 3'!$BN$4:$BN$149)</f>
        <v>0</v>
      </c>
      <c r="F44" s="96"/>
      <c r="G44" s="97"/>
      <c r="H44" s="99"/>
      <c r="K44" s="163"/>
      <c r="L44" s="144" t="s">
        <v>9</v>
      </c>
      <c r="M44" s="143" t="e">
        <f>COUNTIF(#REF!,"SG")</f>
        <v>#REF!</v>
      </c>
      <c r="N44" s="143" t="e">
        <f>SUMIF(#REF!,"sg",#REF!)</f>
        <v>#REF!</v>
      </c>
      <c r="O44" s="143" t="e">
        <f>SUMIF(#REF!,"sg",#REF!)</f>
        <v>#REF!</v>
      </c>
      <c r="P44" s="96"/>
      <c r="Q44" s="97"/>
      <c r="R44" s="99"/>
    </row>
    <row r="45" spans="1:18">
      <c r="A45" s="164"/>
      <c r="B45" s="144" t="s">
        <v>10</v>
      </c>
      <c r="C45" s="143">
        <f>COUNTIF('Activité 3'!$F$4:$F$150,"SF")</f>
        <v>0</v>
      </c>
      <c r="D45" s="143">
        <f ca="1">SUMIF('Activité 3'!$F$4:$F$150,"sf",'Activité 3'!$BM$4:$BM$149)</f>
        <v>0</v>
      </c>
      <c r="E45" s="143">
        <f ca="1">SUMIF('Activité 3'!$F$4:$F$150,"sf",'Activité 3'!$BN$4:$BN$149)</f>
        <v>0</v>
      </c>
      <c r="F45" s="96"/>
      <c r="G45" s="97"/>
      <c r="H45" s="98"/>
      <c r="K45" s="164"/>
      <c r="L45" s="144" t="s">
        <v>10</v>
      </c>
      <c r="M45" s="143" t="e">
        <f>COUNTIF(#REF!,"SF")</f>
        <v>#REF!</v>
      </c>
      <c r="N45" s="143" t="e">
        <f>SUMIF(#REF!,"sf",#REF!)</f>
        <v>#REF!</v>
      </c>
      <c r="O45" s="143" t="e">
        <f>SUMIF(#REF!,"sf",#REF!)</f>
        <v>#REF!</v>
      </c>
      <c r="P45" s="96"/>
      <c r="Q45" s="97"/>
      <c r="R45" s="98"/>
    </row>
    <row r="46" spans="1:18">
      <c r="A46" s="124"/>
      <c r="B46" s="145" t="s">
        <v>25</v>
      </c>
      <c r="C46" s="146">
        <f>SUM(C34:C45)</f>
        <v>0</v>
      </c>
      <c r="D46" s="146">
        <f ca="1">SUM(D34:D45)</f>
        <v>0</v>
      </c>
      <c r="E46" s="146">
        <f ca="1">SUM(E34:E45)</f>
        <v>0</v>
      </c>
      <c r="F46" s="96"/>
      <c r="G46" s="97"/>
      <c r="K46" s="124"/>
      <c r="L46" s="145" t="s">
        <v>25</v>
      </c>
      <c r="M46" s="146" t="e">
        <f>SUM(M34:M45)</f>
        <v>#REF!</v>
      </c>
      <c r="N46" s="146" t="e">
        <f>SUM(N34:N45)</f>
        <v>#REF!</v>
      </c>
      <c r="O46" s="146" t="e">
        <f>SUM(O34:O45)</f>
        <v>#REF!</v>
      </c>
      <c r="P46" s="96"/>
      <c r="Q46" s="97"/>
    </row>
    <row r="49" spans="1:18" ht="30">
      <c r="A49" s="123"/>
      <c r="B49" s="123"/>
      <c r="C49" s="203" t="s">
        <v>24</v>
      </c>
      <c r="D49" s="204" t="s">
        <v>76</v>
      </c>
      <c r="E49" s="205" t="s">
        <v>77</v>
      </c>
      <c r="F49" s="205" t="s">
        <v>79</v>
      </c>
      <c r="G49" s="214" t="s">
        <v>40</v>
      </c>
      <c r="H49" s="215"/>
      <c r="K49" s="123"/>
      <c r="L49" s="123"/>
      <c r="M49" s="139" t="s">
        <v>24</v>
      </c>
      <c r="N49" s="140" t="s">
        <v>76</v>
      </c>
      <c r="O49" s="141" t="s">
        <v>77</v>
      </c>
      <c r="P49" s="141" t="s">
        <v>79</v>
      </c>
      <c r="Q49" s="160" t="s">
        <v>40</v>
      </c>
      <c r="R49" s="161"/>
    </row>
    <row r="50" spans="1:18">
      <c r="A50" s="206" t="s">
        <v>81</v>
      </c>
      <c r="B50" s="207" t="s">
        <v>48</v>
      </c>
      <c r="C50" s="208">
        <f>COUNTIF('Activité 4'!$F$4:$F$150,"PG")</f>
        <v>0</v>
      </c>
      <c r="D50" s="208">
        <f ca="1">SUMIF('Activité 4'!$F$4:$F$150,"PG",'Activité 4'!$BM$4:$BM$149)</f>
        <v>0</v>
      </c>
      <c r="E50" s="208">
        <f ca="1">SUMIF('Activité 4'!$F$4:$F$150,"PG",'Activité 4'!$BN$4:$BN$149)</f>
        <v>0</v>
      </c>
      <c r="F50" s="216" t="s">
        <v>36</v>
      </c>
      <c r="G50" s="213" t="s">
        <v>54</v>
      </c>
      <c r="H50" s="213" t="s">
        <v>41</v>
      </c>
      <c r="K50" s="162" t="s">
        <v>113</v>
      </c>
      <c r="L50" s="142" t="s">
        <v>48</v>
      </c>
      <c r="M50" s="143" t="e">
        <f>COUNTIF(#REF!,"PG")</f>
        <v>#REF!</v>
      </c>
      <c r="N50" s="143" t="e">
        <f>SUMIF(#REF!,"PG",#REF!)</f>
        <v>#REF!</v>
      </c>
      <c r="O50" s="143" t="e">
        <f>SUMIF(#REF!,"PG",#REF!)</f>
        <v>#REF!</v>
      </c>
      <c r="P50" s="165" t="s">
        <v>36</v>
      </c>
      <c r="Q50" s="146" t="s">
        <v>54</v>
      </c>
      <c r="R50" s="146" t="s">
        <v>41</v>
      </c>
    </row>
    <row r="51" spans="1:18">
      <c r="A51" s="209"/>
      <c r="B51" s="207" t="s">
        <v>70</v>
      </c>
      <c r="C51" s="208">
        <f>COUNTIF('Activité 4'!$F$4:$F$150,"PF")</f>
        <v>0</v>
      </c>
      <c r="D51" s="208">
        <f ca="1">SUMIF('Activité 4'!$F$4:$F$150,"PF",'Activité 4'!$BM$4:$BM$149)</f>
        <v>0</v>
      </c>
      <c r="E51" s="208">
        <f ca="1">SUMIF('Activité 4'!$F$4:$F$150,"PF",'Activité 4'!$BN$4:$BN$149)</f>
        <v>0</v>
      </c>
      <c r="F51" s="216"/>
      <c r="G51" s="208" t="str">
        <f>IF('Activité 4'!$BR$157="","",'Activité 4'!$BR$157&amp;" "&amp;'Activité 4'!$BQ$157)</f>
        <v/>
      </c>
      <c r="H51" s="208" t="str">
        <f>IF('Activité 4'!$BR$160="","",'Activité 4'!$BR$160&amp;" "&amp;'Activité 4'!$BQ$160)</f>
        <v/>
      </c>
      <c r="K51" s="163"/>
      <c r="L51" s="142" t="s">
        <v>70</v>
      </c>
      <c r="M51" s="143" t="e">
        <f>COUNTIF(#REF!,"PF")</f>
        <v>#REF!</v>
      </c>
      <c r="N51" s="143" t="e">
        <f>SUMIF(#REF!,"PF",#REF!)</f>
        <v>#REF!</v>
      </c>
      <c r="O51" s="143" t="e">
        <f>SUMIF(#REF!,"PF",#REF!)</f>
        <v>#REF!</v>
      </c>
      <c r="P51" s="165"/>
      <c r="Q51" s="143" t="e">
        <f>IF(#REF!="","",#REF!&amp;" "&amp;#REF!)</f>
        <v>#REF!</v>
      </c>
      <c r="R51" s="143" t="e">
        <f>IF(#REF!="","",#REF!&amp;" "&amp;#REF!)</f>
        <v>#REF!</v>
      </c>
    </row>
    <row r="52" spans="1:18">
      <c r="A52" s="209"/>
      <c r="B52" s="210" t="s">
        <v>54</v>
      </c>
      <c r="C52" s="208">
        <f>COUNTIF('Activité 4'!$F$4:$F$150,"BG")</f>
        <v>0</v>
      </c>
      <c r="D52" s="208">
        <f ca="1">SUMIF('Activité 4'!$F$4:$F$150,"BG",'Activité 4'!$BM$4:$BM$149)</f>
        <v>0</v>
      </c>
      <c r="E52" s="208">
        <f ca="1">SUMIF('Activité 4'!$F$4:$F$150,"BG",'Activité 4'!$BN$4:$BN$149)</f>
        <v>0</v>
      </c>
      <c r="F52" s="217">
        <f>COUNTIF('Activité 4'!$G$2:$BL$2,"E")+COUNTIF('Activité 4'!$G$2:$BL$2,"M")</f>
        <v>0</v>
      </c>
      <c r="G52" s="213" t="s">
        <v>71</v>
      </c>
      <c r="H52" s="213" t="s">
        <v>42</v>
      </c>
      <c r="K52" s="163"/>
      <c r="L52" s="144" t="s">
        <v>54</v>
      </c>
      <c r="M52" s="143" t="e">
        <f>COUNTIF(#REF!,"BG")</f>
        <v>#REF!</v>
      </c>
      <c r="N52" s="143" t="e">
        <f>SUMIF(#REF!,"BG",#REF!)</f>
        <v>#REF!</v>
      </c>
      <c r="O52" s="143" t="e">
        <f>SUMIF(#REF!,"BG",#REF!)</f>
        <v>#REF!</v>
      </c>
      <c r="P52" s="166" t="e">
        <f>COUNTIF(#REF!,"E")+COUNTIF(#REF!,"M")</f>
        <v>#REF!</v>
      </c>
      <c r="Q52" s="146" t="s">
        <v>71</v>
      </c>
      <c r="R52" s="146" t="s">
        <v>42</v>
      </c>
    </row>
    <row r="53" spans="1:18">
      <c r="A53" s="209"/>
      <c r="B53" s="210" t="s">
        <v>71</v>
      </c>
      <c r="C53" s="208">
        <f>COUNTIF('Activité 4'!$F$4:$F$150,"BF")</f>
        <v>0</v>
      </c>
      <c r="D53" s="208">
        <f ca="1">SUMIF('Activité 4'!$F$4:$F$150,"BF",'Activité 4'!$BM$4:$BM$149)</f>
        <v>0</v>
      </c>
      <c r="E53" s="208">
        <f ca="1">SUMIF('Activité 4'!$F$4:$F$150,"BF",'Activité 4'!$BN$4:$BN$149)</f>
        <v>0</v>
      </c>
      <c r="F53" s="217"/>
      <c r="G53" s="208" t="str">
        <f>IF('Activité 4'!$BR$156="","",'Activité 4'!$BR$156&amp;" "&amp;'Activité 4'!$BQ$156)</f>
        <v/>
      </c>
      <c r="H53" s="208" t="str">
        <f>IF('Activité 4'!$BR$161="","",'Activité 4'!$BR$161&amp;" "&amp;'Activité 4'!$BQ$161)</f>
        <v/>
      </c>
      <c r="K53" s="163"/>
      <c r="L53" s="144" t="s">
        <v>71</v>
      </c>
      <c r="M53" s="143" t="e">
        <f>COUNTIF(#REF!,"BF")</f>
        <v>#REF!</v>
      </c>
      <c r="N53" s="143" t="e">
        <f>SUMIF(#REF!,"BF",#REF!)</f>
        <v>#REF!</v>
      </c>
      <c r="O53" s="143" t="e">
        <f>SUMIF(#REF!,"BF",#REF!)</f>
        <v>#REF!</v>
      </c>
      <c r="P53" s="166"/>
      <c r="Q53" s="143" t="e">
        <f>IF(#REF!="","",#REF!&amp;" "&amp;#REF!)</f>
        <v>#REF!</v>
      </c>
      <c r="R53" s="143" t="e">
        <f>IF(#REF!="","",#REF!&amp;" "&amp;#REF!)</f>
        <v>#REF!</v>
      </c>
    </row>
    <row r="54" spans="1:18">
      <c r="A54" s="209"/>
      <c r="B54" s="207" t="s">
        <v>33</v>
      </c>
      <c r="C54" s="208">
        <f>COUNTIF('Activité 4'!$F$4:$F$150,"mg")</f>
        <v>0</v>
      </c>
      <c r="D54" s="208">
        <f ca="1">SUMIF('Activité 4'!$F$4:$F$150,"mg",'Activité 4'!$BM$4:$BM$149)</f>
        <v>0</v>
      </c>
      <c r="E54" s="208">
        <f ca="1">SUMIF('Activité 4'!$F$4:$F$150,"mg",'Activité 4'!$BN$4:$BN$149)</f>
        <v>0</v>
      </c>
      <c r="F54" s="218" t="s">
        <v>37</v>
      </c>
      <c r="G54" s="213" t="s">
        <v>73</v>
      </c>
      <c r="H54" s="213" t="s">
        <v>75</v>
      </c>
      <c r="K54" s="163"/>
      <c r="L54" s="142" t="s">
        <v>33</v>
      </c>
      <c r="M54" s="143" t="e">
        <f>COUNTIF(#REF!,"mg")</f>
        <v>#REF!</v>
      </c>
      <c r="N54" s="143" t="e">
        <f>SUMIF(#REF!,"mg",#REF!)</f>
        <v>#REF!</v>
      </c>
      <c r="O54" s="143" t="e">
        <f>SUMIF(#REF!,"mg",#REF!)</f>
        <v>#REF!</v>
      </c>
      <c r="P54" s="167" t="s">
        <v>37</v>
      </c>
      <c r="Q54" s="146" t="s">
        <v>73</v>
      </c>
      <c r="R54" s="146" t="s">
        <v>75</v>
      </c>
    </row>
    <row r="55" spans="1:18">
      <c r="A55" s="209"/>
      <c r="B55" s="207" t="s">
        <v>34</v>
      </c>
      <c r="C55" s="208">
        <f>COUNTIF('Activité 4'!$F$4:$F$150,"mf")</f>
        <v>0</v>
      </c>
      <c r="D55" s="208">
        <f ca="1">SUMIF('Activité 4'!$F$4:$F$150,"mf",'Activité 4'!$BM$4:$BM$149)</f>
        <v>0</v>
      </c>
      <c r="E55" s="208">
        <f ca="1">SUMIF('Activité 4'!$F$4:$F$150,"mf",'Activité 4'!$BN$4:$BN$149)</f>
        <v>0</v>
      </c>
      <c r="F55" s="218"/>
      <c r="G55" s="208" t="str">
        <f>IF('Activité 4'!$BR$159="","",'Activité 4'!$BR$159&amp;" "&amp;'Activité 4'!$BQ$159)</f>
        <v/>
      </c>
      <c r="H55" s="208" t="str">
        <f>IF('Activité 4'!$BR$162="","",'Activité 4'!$BR$162&amp;" "&amp;'Activité 4'!$BQ$162)</f>
        <v/>
      </c>
      <c r="K55" s="163"/>
      <c r="L55" s="142" t="s">
        <v>34</v>
      </c>
      <c r="M55" s="143" t="e">
        <f>COUNTIF(#REF!,"mf")</f>
        <v>#REF!</v>
      </c>
      <c r="N55" s="143" t="e">
        <f>SUMIF(#REF!,"mf",#REF!)</f>
        <v>#REF!</v>
      </c>
      <c r="O55" s="143" t="e">
        <f>SUMIF(#REF!,"mf",#REF!)</f>
        <v>#REF!</v>
      </c>
      <c r="P55" s="167"/>
      <c r="Q55" s="143" t="e">
        <f>IF(#REF!="","",#REF!&amp;" "&amp;#REF!)</f>
        <v>#REF!</v>
      </c>
      <c r="R55" s="143" t="e">
        <f>IF(#REF!="","",#REF!&amp;" "&amp;#REF!)</f>
        <v>#REF!</v>
      </c>
    </row>
    <row r="56" spans="1:18">
      <c r="A56" s="209"/>
      <c r="B56" s="210" t="s">
        <v>72</v>
      </c>
      <c r="C56" s="208">
        <f>COUNTIF('Activité 4'!$F$4:$F$150,"CG")</f>
        <v>0</v>
      </c>
      <c r="D56" s="208">
        <f ca="1">SUMIF('Activité 4'!$F$4:$F$150,"cg",'Activité 4'!$BM$4:$BM$149)</f>
        <v>0</v>
      </c>
      <c r="E56" s="208">
        <f ca="1">SUMIF('Activité 4'!$F$4:$F$150,"cg",'Activité 4'!$BN$4:$BN$149)</f>
        <v>0</v>
      </c>
      <c r="F56" s="219">
        <f>COUNTIF('Activité 4'!$G$2:$BL$2,"C")+COUNTIF('Activité 4'!$G$2:$BL$2,"M")</f>
        <v>0</v>
      </c>
      <c r="G56" s="213" t="s">
        <v>74</v>
      </c>
      <c r="H56" s="125"/>
      <c r="K56" s="163"/>
      <c r="L56" s="144" t="s">
        <v>72</v>
      </c>
      <c r="M56" s="143" t="e">
        <f>COUNTIF(#REF!,"CG")</f>
        <v>#REF!</v>
      </c>
      <c r="N56" s="143" t="e">
        <f>SUMIF(#REF!,"cg",#REF!)</f>
        <v>#REF!</v>
      </c>
      <c r="O56" s="143" t="e">
        <f>SUMIF(#REF!,"cg",#REF!)</f>
        <v>#REF!</v>
      </c>
      <c r="P56" s="168" t="e">
        <f>COUNTIF(#REF!,"C")+COUNTIF(#REF!,"M")</f>
        <v>#REF!</v>
      </c>
      <c r="Q56" s="146" t="s">
        <v>74</v>
      </c>
      <c r="R56" s="125"/>
    </row>
    <row r="57" spans="1:18">
      <c r="A57" s="209"/>
      <c r="B57" s="210" t="s">
        <v>109</v>
      </c>
      <c r="C57" s="208">
        <f>COUNTIF('Activité 4'!$F$4:$F$150,"CF")</f>
        <v>0</v>
      </c>
      <c r="D57" s="208">
        <f ca="1">SUMIF('Activité 4'!$F$4:$F$150,"cF",'Activité 4'!$BM$4:$BM$149)</f>
        <v>0</v>
      </c>
      <c r="E57" s="208">
        <f ca="1">SUMIF('Activité 4'!$F$4:$F$150,"cF",'Activité 4'!$BN$4:$BN$149)</f>
        <v>0</v>
      </c>
      <c r="F57" s="219"/>
      <c r="G57" s="208" t="str">
        <f>IF('Activité 4'!$BR$158="","",'Activité 4'!$BR$158&amp;" "&amp;'Activité 4'!$BQ$158)</f>
        <v/>
      </c>
      <c r="H57" s="126"/>
      <c r="K57" s="163"/>
      <c r="L57" s="144" t="s">
        <v>109</v>
      </c>
      <c r="M57" s="143" t="e">
        <f>COUNTIF(#REF!,"CF")</f>
        <v>#REF!</v>
      </c>
      <c r="N57" s="143" t="e">
        <f>SUMIF(#REF!,"cF",#REF!)</f>
        <v>#REF!</v>
      </c>
      <c r="O57" s="143" t="e">
        <f>SUMIF(#REF!,"cF",#REF!)</f>
        <v>#REF!</v>
      </c>
      <c r="P57" s="168"/>
      <c r="Q57" s="143" t="e">
        <f>IF(#REF!="","",#REF!&amp;" "&amp;#REF!)</f>
        <v>#REF!</v>
      </c>
      <c r="R57" s="126"/>
    </row>
    <row r="58" spans="1:18">
      <c r="A58" s="209"/>
      <c r="B58" s="210" t="s">
        <v>27</v>
      </c>
      <c r="C58" s="208">
        <f>COUNTIF('Activité 4'!$F$4:$F$150,"JG")</f>
        <v>0</v>
      </c>
      <c r="D58" s="208">
        <f ca="1">SUMIF('Activité 4'!$F$4:$F$150,"jg",'Activité 4'!$BM$4:$BM$149)</f>
        <v>0</v>
      </c>
      <c r="E58" s="208">
        <f ca="1">SUMIF('Activité 4'!$F$4:$F$150,"jg",'Activité 4'!$BN$4:$BN$149)</f>
        <v>0</v>
      </c>
      <c r="G58" s="95"/>
      <c r="K58" s="163"/>
      <c r="L58" s="144" t="s">
        <v>27</v>
      </c>
      <c r="M58" s="143" t="e">
        <f>COUNTIF(#REF!,"JG")</f>
        <v>#REF!</v>
      </c>
      <c r="N58" s="143" t="e">
        <f>SUMIF(#REF!,"jg",#REF!)</f>
        <v>#REF!</v>
      </c>
      <c r="O58" s="143" t="e">
        <f>SUMIF(#REF!,"jg",#REF!)</f>
        <v>#REF!</v>
      </c>
      <c r="Q58" s="95"/>
    </row>
    <row r="59" spans="1:18">
      <c r="A59" s="209"/>
      <c r="B59" s="210" t="s">
        <v>26</v>
      </c>
      <c r="C59" s="208">
        <f>COUNTIF('Activité 4'!$F$4:$F$150,"JF")</f>
        <v>0</v>
      </c>
      <c r="D59" s="208">
        <f ca="1">SUMIF('Activité 4'!$F$4:$F$150,"jf",'Activité 4'!$BM$4:$BM$149)</f>
        <v>0</v>
      </c>
      <c r="E59" s="208">
        <f ca="1">SUMIF('Activité 4'!$F$4:$F$150,"jf",'Activité 4'!$BN$4:$BN$149)</f>
        <v>0</v>
      </c>
      <c r="F59" s="96"/>
      <c r="G59" s="97"/>
      <c r="H59" s="98"/>
      <c r="K59" s="163"/>
      <c r="L59" s="144" t="s">
        <v>26</v>
      </c>
      <c r="M59" s="143" t="e">
        <f>COUNTIF(#REF!,"JF")</f>
        <v>#REF!</v>
      </c>
      <c r="N59" s="143" t="e">
        <f>SUMIF(#REF!,"jf",#REF!)</f>
        <v>#REF!</v>
      </c>
      <c r="O59" s="143" t="e">
        <f>SUMIF(#REF!,"jf",#REF!)</f>
        <v>#REF!</v>
      </c>
      <c r="P59" s="96"/>
      <c r="Q59" s="97"/>
      <c r="R59" s="98"/>
    </row>
    <row r="60" spans="1:18">
      <c r="A60" s="209"/>
      <c r="B60" s="210" t="s">
        <v>9</v>
      </c>
      <c r="C60" s="208">
        <f>COUNTIF('Activité 4'!$F$4:$F$150,"SG")</f>
        <v>0</v>
      </c>
      <c r="D60" s="208">
        <f ca="1">SUMIF('Activité 4'!$F$4:$F$150,"sg",'Activité 4'!$BM$4:$BM$149)</f>
        <v>0</v>
      </c>
      <c r="E60" s="208">
        <f ca="1">SUMIF('Activité 4'!$F$4:$F$150,"sg",'Activité 4'!$BN$4:$BN$149)</f>
        <v>0</v>
      </c>
      <c r="F60" s="96"/>
      <c r="G60" s="97"/>
      <c r="H60" s="99"/>
      <c r="K60" s="163"/>
      <c r="L60" s="144" t="s">
        <v>9</v>
      </c>
      <c r="M60" s="143" t="e">
        <f>COUNTIF(#REF!,"SG")</f>
        <v>#REF!</v>
      </c>
      <c r="N60" s="143" t="e">
        <f>SUMIF(#REF!,"sg",#REF!)</f>
        <v>#REF!</v>
      </c>
      <c r="O60" s="143" t="e">
        <f>SUMIF(#REF!,"sg",#REF!)</f>
        <v>#REF!</v>
      </c>
      <c r="P60" s="96"/>
      <c r="Q60" s="97"/>
      <c r="R60" s="99"/>
    </row>
    <row r="61" spans="1:18">
      <c r="A61" s="211"/>
      <c r="B61" s="210" t="s">
        <v>10</v>
      </c>
      <c r="C61" s="208">
        <f>COUNTIF('Activité 4'!$F$4:$F$150,"SF")</f>
        <v>0</v>
      </c>
      <c r="D61" s="208">
        <f ca="1">SUMIF('Activité 4'!$F$4:$F$150,"sf",'Activité 4'!$BM$4:$BM$149)</f>
        <v>0</v>
      </c>
      <c r="E61" s="208">
        <f ca="1">SUMIF('Activité 4'!$F$4:$F$150,"sf",'Activité 4'!$BN$4:$BN$149)</f>
        <v>0</v>
      </c>
      <c r="F61" s="96"/>
      <c r="G61" s="97"/>
      <c r="H61" s="98"/>
      <c r="K61" s="164"/>
      <c r="L61" s="144" t="s">
        <v>10</v>
      </c>
      <c r="M61" s="143" t="e">
        <f>COUNTIF(#REF!,"SF")</f>
        <v>#REF!</v>
      </c>
      <c r="N61" s="143" t="e">
        <f>SUMIF(#REF!,"sf",#REF!)</f>
        <v>#REF!</v>
      </c>
      <c r="O61" s="143" t="e">
        <f>SUMIF(#REF!,"sf",#REF!)</f>
        <v>#REF!</v>
      </c>
      <c r="P61" s="96"/>
      <c r="Q61" s="97"/>
      <c r="R61" s="98"/>
    </row>
    <row r="62" spans="1:18">
      <c r="A62" s="124"/>
      <c r="B62" s="212" t="s">
        <v>25</v>
      </c>
      <c r="C62" s="213">
        <f>SUM(C50:C61)</f>
        <v>0</v>
      </c>
      <c r="D62" s="213">
        <f ca="1">SUM(D50:D61)</f>
        <v>0</v>
      </c>
      <c r="E62" s="213">
        <f ca="1">SUM(E50:E61)</f>
        <v>0</v>
      </c>
      <c r="F62" s="96"/>
      <c r="G62" s="97"/>
      <c r="K62" s="124"/>
      <c r="L62" s="145" t="s">
        <v>25</v>
      </c>
      <c r="M62" s="146" t="e">
        <f>SUM(M50:M61)</f>
        <v>#REF!</v>
      </c>
      <c r="N62" s="146" t="e">
        <f>SUM(N50:N61)</f>
        <v>#REF!</v>
      </c>
      <c r="O62" s="146" t="e">
        <f>SUM(O50:O61)</f>
        <v>#REF!</v>
      </c>
      <c r="P62" s="96"/>
      <c r="Q62" s="97"/>
    </row>
    <row r="65" spans="1:18" ht="30">
      <c r="A65" s="123"/>
      <c r="B65" s="123"/>
      <c r="C65" s="203" t="s">
        <v>24</v>
      </c>
      <c r="D65" s="204" t="s">
        <v>76</v>
      </c>
      <c r="E65" s="205" t="s">
        <v>77</v>
      </c>
      <c r="F65" s="205" t="s">
        <v>79</v>
      </c>
      <c r="G65" s="214" t="s">
        <v>40</v>
      </c>
      <c r="H65" s="215"/>
      <c r="K65" s="123"/>
      <c r="L65" s="123"/>
      <c r="M65" s="139" t="s">
        <v>24</v>
      </c>
      <c r="N65" s="140" t="s">
        <v>76</v>
      </c>
      <c r="O65" s="141" t="s">
        <v>77</v>
      </c>
      <c r="P65" s="141" t="s">
        <v>79</v>
      </c>
      <c r="Q65" s="160" t="s">
        <v>40</v>
      </c>
      <c r="R65" s="161"/>
    </row>
    <row r="66" spans="1:18">
      <c r="A66" s="206" t="s">
        <v>82</v>
      </c>
      <c r="B66" s="207" t="s">
        <v>48</v>
      </c>
      <c r="C66" s="208">
        <f>COUNTIF('Activité 5'!$F$4:$F$150,"PG")</f>
        <v>0</v>
      </c>
      <c r="D66" s="208">
        <f ca="1">SUMIF('Activité 5'!$F$4:$F$150,"PG",'Activité 5'!$BM$4:$BM$149)</f>
        <v>0</v>
      </c>
      <c r="E66" s="208">
        <f ca="1">SUMIF('Activité 5'!$F$4:$F$150,"PG",'Activité 5'!$BN$4:$BN$149)</f>
        <v>0</v>
      </c>
      <c r="F66" s="216" t="s">
        <v>36</v>
      </c>
      <c r="G66" s="213" t="s">
        <v>54</v>
      </c>
      <c r="H66" s="213" t="s">
        <v>41</v>
      </c>
      <c r="K66" s="162" t="s">
        <v>114</v>
      </c>
      <c r="L66" s="142" t="s">
        <v>48</v>
      </c>
      <c r="M66" s="143" t="e">
        <f>COUNTIF(#REF!,"PG")</f>
        <v>#REF!</v>
      </c>
      <c r="N66" s="143" t="e">
        <f>SUMIF(#REF!,"PG",#REF!)</f>
        <v>#REF!</v>
      </c>
      <c r="O66" s="143" t="e">
        <f>SUMIF(#REF!,"PG",#REF!)</f>
        <v>#REF!</v>
      </c>
      <c r="P66" s="165" t="s">
        <v>36</v>
      </c>
      <c r="Q66" s="146" t="s">
        <v>54</v>
      </c>
      <c r="R66" s="146" t="s">
        <v>41</v>
      </c>
    </row>
    <row r="67" spans="1:18">
      <c r="A67" s="209"/>
      <c r="B67" s="207" t="s">
        <v>70</v>
      </c>
      <c r="C67" s="208">
        <f>COUNTIF('Activité 5'!$F$4:$F$150,"PF")</f>
        <v>0</v>
      </c>
      <c r="D67" s="208">
        <f ca="1">SUMIF('Activité 5'!$F$4:$F$150,"PF",'Activité 5'!$BM$4:$BM$149)</f>
        <v>0</v>
      </c>
      <c r="E67" s="208">
        <f ca="1">SUMIF('Activité 5'!$F$4:$F$150,"PF",'Activité 5'!$BN$4:$BN$149)</f>
        <v>0</v>
      </c>
      <c r="F67" s="216"/>
      <c r="G67" s="208" t="str">
        <f>IF('Activité 5'!$BR$157="","",'Activité 5'!$BR$157&amp;" "&amp;'Activité 5'!$BQ$157)</f>
        <v/>
      </c>
      <c r="H67" s="208" t="str">
        <f>IF('Activité 5'!$BR$160="","",'Activité 5'!$BR$160&amp;" "&amp;'Activité 5'!$BQ$160)</f>
        <v/>
      </c>
      <c r="K67" s="163"/>
      <c r="L67" s="142" t="s">
        <v>70</v>
      </c>
      <c r="M67" s="143" t="e">
        <f>COUNTIF(#REF!,"PF")</f>
        <v>#REF!</v>
      </c>
      <c r="N67" s="143" t="e">
        <f>SUMIF(#REF!,"PF",#REF!)</f>
        <v>#REF!</v>
      </c>
      <c r="O67" s="143" t="e">
        <f>SUMIF(#REF!,"PF",#REF!)</f>
        <v>#REF!</v>
      </c>
      <c r="P67" s="165"/>
      <c r="Q67" s="143" t="e">
        <f>IF(#REF!="","",#REF!&amp;" "&amp;#REF!)</f>
        <v>#REF!</v>
      </c>
      <c r="R67" s="143" t="e">
        <f>IF(#REF!="","",#REF!&amp;" "&amp;#REF!)</f>
        <v>#REF!</v>
      </c>
    </row>
    <row r="68" spans="1:18">
      <c r="A68" s="209"/>
      <c r="B68" s="210" t="s">
        <v>54</v>
      </c>
      <c r="C68" s="208">
        <f>COUNTIF('Activité 5'!$F$4:$F$150,"BG")</f>
        <v>0</v>
      </c>
      <c r="D68" s="208">
        <f ca="1">SUMIF('Activité 5'!$F$4:$F$150,"BG",'Activité 5'!$BM$4:$BM$149)</f>
        <v>0</v>
      </c>
      <c r="E68" s="208">
        <f ca="1">SUMIF('Activité 5'!$F$4:$F$150,"BG",'Activité 5'!$BN$4:$BN$149)</f>
        <v>0</v>
      </c>
      <c r="F68" s="217">
        <f>COUNTIF('Activité 5'!$G$2:$BL$2,"E")+COUNTIF('Activité 5'!$G$2:$BL$2,"M")</f>
        <v>0</v>
      </c>
      <c r="G68" s="213" t="s">
        <v>71</v>
      </c>
      <c r="H68" s="213" t="s">
        <v>42</v>
      </c>
      <c r="K68" s="163"/>
      <c r="L68" s="144" t="s">
        <v>54</v>
      </c>
      <c r="M68" s="143" t="e">
        <f>COUNTIF(#REF!,"BG")</f>
        <v>#REF!</v>
      </c>
      <c r="N68" s="143" t="e">
        <f>SUMIF(#REF!,"BG",#REF!)</f>
        <v>#REF!</v>
      </c>
      <c r="O68" s="143" t="e">
        <f>SUMIF(#REF!,"BG",#REF!)</f>
        <v>#REF!</v>
      </c>
      <c r="P68" s="166" t="e">
        <f>COUNTIF(#REF!,"E")+COUNTIF(#REF!,"M")</f>
        <v>#REF!</v>
      </c>
      <c r="Q68" s="146" t="s">
        <v>71</v>
      </c>
      <c r="R68" s="146" t="s">
        <v>42</v>
      </c>
    </row>
    <row r="69" spans="1:18">
      <c r="A69" s="209"/>
      <c r="B69" s="210" t="s">
        <v>71</v>
      </c>
      <c r="C69" s="208">
        <f>COUNTIF('Activité 5'!$F$4:$F$150,"BF")</f>
        <v>0</v>
      </c>
      <c r="D69" s="208">
        <f ca="1">SUMIF('Activité 5'!$F$4:$F$150,"BF",'Activité 5'!$BM$4:$BM$149)</f>
        <v>0</v>
      </c>
      <c r="E69" s="208">
        <f ca="1">SUMIF('Activité 5'!$F$4:$F$150,"BF",'Activité 5'!$BN$4:$BN$149)</f>
        <v>0</v>
      </c>
      <c r="F69" s="217"/>
      <c r="G69" s="208" t="str">
        <f>IF('Activité 5'!$BR$156="","",'Activité 5'!$BR$156&amp;" "&amp;'Activité 5'!$BQ$156)</f>
        <v/>
      </c>
      <c r="H69" s="208" t="str">
        <f>IF('Activité 5'!$BR$161="","",'Activité 5'!$BR$161&amp;" "&amp;'Activité 5'!$BQ$161)</f>
        <v/>
      </c>
      <c r="K69" s="163"/>
      <c r="L69" s="144" t="s">
        <v>71</v>
      </c>
      <c r="M69" s="143" t="e">
        <f>COUNTIF(#REF!,"BF")</f>
        <v>#REF!</v>
      </c>
      <c r="N69" s="143" t="e">
        <f>SUMIF(#REF!,"BF",#REF!)</f>
        <v>#REF!</v>
      </c>
      <c r="O69" s="143" t="e">
        <f>SUMIF(#REF!,"BF",#REF!)</f>
        <v>#REF!</v>
      </c>
      <c r="P69" s="166"/>
      <c r="Q69" s="143" t="e">
        <f>IF(#REF!="","",#REF!&amp;" "&amp;#REF!)</f>
        <v>#REF!</v>
      </c>
      <c r="R69" s="143" t="e">
        <f>IF(#REF!="","",#REF!&amp;" "&amp;#REF!)</f>
        <v>#REF!</v>
      </c>
    </row>
    <row r="70" spans="1:18">
      <c r="A70" s="209"/>
      <c r="B70" s="207" t="s">
        <v>33</v>
      </c>
      <c r="C70" s="208">
        <f>COUNTIF('Activité 5'!$F$4:$F$150,"mg")</f>
        <v>0</v>
      </c>
      <c r="D70" s="208">
        <f ca="1">SUMIF('Activité 5'!$F$4:$F$150,"mg",'Activité 5'!$BM$4:$BM$149)</f>
        <v>0</v>
      </c>
      <c r="E70" s="208">
        <f ca="1">SUMIF('Activité 5'!$F$4:$F$150,"mg",'Activité 5'!$BN$4:$BN$149)</f>
        <v>0</v>
      </c>
      <c r="F70" s="218" t="s">
        <v>37</v>
      </c>
      <c r="G70" s="213" t="s">
        <v>73</v>
      </c>
      <c r="H70" s="213" t="s">
        <v>75</v>
      </c>
      <c r="K70" s="163"/>
      <c r="L70" s="142" t="s">
        <v>33</v>
      </c>
      <c r="M70" s="143" t="e">
        <f>COUNTIF(#REF!,"mg")</f>
        <v>#REF!</v>
      </c>
      <c r="N70" s="143" t="e">
        <f>SUMIF(#REF!,"mg",#REF!)</f>
        <v>#REF!</v>
      </c>
      <c r="O70" s="143" t="e">
        <f>SUMIF(#REF!,"mg",#REF!)</f>
        <v>#REF!</v>
      </c>
      <c r="P70" s="167" t="s">
        <v>37</v>
      </c>
      <c r="Q70" s="146" t="s">
        <v>73</v>
      </c>
      <c r="R70" s="146" t="s">
        <v>75</v>
      </c>
    </row>
    <row r="71" spans="1:18">
      <c r="A71" s="209"/>
      <c r="B71" s="207" t="s">
        <v>34</v>
      </c>
      <c r="C71" s="208">
        <f>COUNTIF('Activité 5'!$F$4:$F$150,"mf")</f>
        <v>0</v>
      </c>
      <c r="D71" s="208">
        <f ca="1">SUMIF('Activité 5'!$F$4:$F$150,"mf",'Activité 5'!$BM$4:$BM$149)</f>
        <v>0</v>
      </c>
      <c r="E71" s="208">
        <f ca="1">SUMIF('Activité 5'!$F$4:$F$150,"mf",'Activité 5'!$BN$4:$BN$149)</f>
        <v>0</v>
      </c>
      <c r="F71" s="218"/>
      <c r="G71" s="208" t="str">
        <f>IF('Activité 5'!$BR$159="","",'Activité 5'!$BR$159&amp;" "&amp;'Activité 5'!$BQ$159)</f>
        <v/>
      </c>
      <c r="H71" s="208" t="str">
        <f>IF('Activité 5'!$BR$162="","",'Activité 5'!$BR$162&amp;" "&amp;'Activité 5'!$BQ$162)</f>
        <v/>
      </c>
      <c r="K71" s="163"/>
      <c r="L71" s="142" t="s">
        <v>34</v>
      </c>
      <c r="M71" s="143" t="e">
        <f>COUNTIF(#REF!,"mf")</f>
        <v>#REF!</v>
      </c>
      <c r="N71" s="143" t="e">
        <f>SUMIF(#REF!,"mf",#REF!)</f>
        <v>#REF!</v>
      </c>
      <c r="O71" s="143" t="e">
        <f>SUMIF(#REF!,"mf",#REF!)</f>
        <v>#REF!</v>
      </c>
      <c r="P71" s="167"/>
      <c r="Q71" s="143" t="e">
        <f>IF(#REF!="","",#REF!&amp;" "&amp;#REF!)</f>
        <v>#REF!</v>
      </c>
      <c r="R71" s="143" t="e">
        <f>IF(#REF!="","",#REF!&amp;" "&amp;#REF!)</f>
        <v>#REF!</v>
      </c>
    </row>
    <row r="72" spans="1:18">
      <c r="A72" s="209"/>
      <c r="B72" s="210" t="s">
        <v>72</v>
      </c>
      <c r="C72" s="208">
        <f>COUNTIF('Activité 5'!$F$4:$F$150,"CG")</f>
        <v>0</v>
      </c>
      <c r="D72" s="208">
        <f ca="1">SUMIF('Activité 5'!$F$4:$F$150,"cg",'Activité 5'!$BM$4:$BM$149)</f>
        <v>0</v>
      </c>
      <c r="E72" s="208">
        <f ca="1">SUMIF('Activité 5'!$F$4:$F$150,"cg",'Activité 5'!$BN$4:$BN$149)</f>
        <v>0</v>
      </c>
      <c r="F72" s="219">
        <f>COUNTIF('Activité 5'!$G$2:$BL$2,"C")+COUNTIF('Activité 5'!$G$2:$BL$2,"M")</f>
        <v>0</v>
      </c>
      <c r="G72" s="213" t="s">
        <v>74</v>
      </c>
      <c r="H72" s="125"/>
      <c r="K72" s="163"/>
      <c r="L72" s="144" t="s">
        <v>72</v>
      </c>
      <c r="M72" s="143" t="e">
        <f>COUNTIF(#REF!,"CG")</f>
        <v>#REF!</v>
      </c>
      <c r="N72" s="143" t="e">
        <f>SUMIF(#REF!,"cg",#REF!)</f>
        <v>#REF!</v>
      </c>
      <c r="O72" s="143" t="e">
        <f>SUMIF(#REF!,"cg",#REF!)</f>
        <v>#REF!</v>
      </c>
      <c r="P72" s="168" t="e">
        <f>COUNTIF(#REF!,"C")+COUNTIF(#REF!,"M")</f>
        <v>#REF!</v>
      </c>
      <c r="Q72" s="146" t="s">
        <v>74</v>
      </c>
      <c r="R72" s="125"/>
    </row>
    <row r="73" spans="1:18">
      <c r="A73" s="209"/>
      <c r="B73" s="210" t="s">
        <v>109</v>
      </c>
      <c r="C73" s="208">
        <f>COUNTIF('Activité 5'!$F$4:$F$150,"CF")</f>
        <v>0</v>
      </c>
      <c r="D73" s="208">
        <f ca="1">SUMIF('Activité 5'!$F$4:$F$150,"cF",'Activité 5'!$BM$4:$BM$149)</f>
        <v>0</v>
      </c>
      <c r="E73" s="208">
        <f ca="1">SUMIF('Activité 5'!$F$4:$F$150,"cF",'Activité 5'!$BN$4:$BN$149)</f>
        <v>0</v>
      </c>
      <c r="F73" s="219"/>
      <c r="G73" s="208" t="str">
        <f>IF('Activité 5'!$BR$158="","",'Activité 5'!$BR$158&amp;" "&amp;'Activité 5'!$BQ$158)</f>
        <v/>
      </c>
      <c r="H73" s="126"/>
      <c r="K73" s="163"/>
      <c r="L73" s="144" t="s">
        <v>109</v>
      </c>
      <c r="M73" s="143" t="e">
        <f>COUNTIF(#REF!,"CF")</f>
        <v>#REF!</v>
      </c>
      <c r="N73" s="143" t="e">
        <f>SUMIF(#REF!,"cF",#REF!)</f>
        <v>#REF!</v>
      </c>
      <c r="O73" s="143" t="e">
        <f>SUMIF(#REF!,"cF",#REF!)</f>
        <v>#REF!</v>
      </c>
      <c r="P73" s="168"/>
      <c r="Q73" s="143" t="e">
        <f>IF(#REF!="","",#REF!&amp;" "&amp;#REF!)</f>
        <v>#REF!</v>
      </c>
      <c r="R73" s="126"/>
    </row>
    <row r="74" spans="1:18">
      <c r="A74" s="209"/>
      <c r="B74" s="210" t="s">
        <v>27</v>
      </c>
      <c r="C74" s="208">
        <f>COUNTIF('Activité 5'!$F$4:$F$150,"JG")</f>
        <v>0</v>
      </c>
      <c r="D74" s="208">
        <f ca="1">SUMIF('Activité 5'!$F$4:$F$150,"jg",'Activité 5'!$BM$4:$BM$149)</f>
        <v>0</v>
      </c>
      <c r="E74" s="208">
        <f ca="1">SUMIF('Activité 5'!$F$4:$F$150,"jg",'Activité 5'!$BN$4:$BN$149)</f>
        <v>0</v>
      </c>
      <c r="G74" s="95"/>
      <c r="K74" s="163"/>
      <c r="L74" s="144" t="s">
        <v>27</v>
      </c>
      <c r="M74" s="143" t="e">
        <f>COUNTIF(#REF!,"JG")</f>
        <v>#REF!</v>
      </c>
      <c r="N74" s="143" t="e">
        <f>SUMIF(#REF!,"jg",#REF!)</f>
        <v>#REF!</v>
      </c>
      <c r="O74" s="143" t="e">
        <f>SUMIF(#REF!,"jg",#REF!)</f>
        <v>#REF!</v>
      </c>
      <c r="Q74" s="95"/>
    </row>
    <row r="75" spans="1:18">
      <c r="A75" s="209"/>
      <c r="B75" s="210" t="s">
        <v>26</v>
      </c>
      <c r="C75" s="208">
        <f>COUNTIF('Activité 5'!$F$4:$F$150,"JF")</f>
        <v>0</v>
      </c>
      <c r="D75" s="208">
        <f ca="1">SUMIF('Activité 5'!$F$4:$F$150,"jf",'Activité 5'!$BM$4:$BM$149)</f>
        <v>0</v>
      </c>
      <c r="E75" s="208">
        <f ca="1">SUMIF('Activité 5'!$F$4:$F$150,"jf",'Activité 5'!$BN$4:$BN$149)</f>
        <v>0</v>
      </c>
      <c r="F75" s="96"/>
      <c r="G75" s="97"/>
      <c r="H75" s="98"/>
      <c r="K75" s="163"/>
      <c r="L75" s="144" t="s">
        <v>26</v>
      </c>
      <c r="M75" s="143" t="e">
        <f>COUNTIF(#REF!,"JF")</f>
        <v>#REF!</v>
      </c>
      <c r="N75" s="143" t="e">
        <f>SUMIF(#REF!,"jf",#REF!)</f>
        <v>#REF!</v>
      </c>
      <c r="O75" s="143" t="e">
        <f>SUMIF(#REF!,"jf",#REF!)</f>
        <v>#REF!</v>
      </c>
      <c r="P75" s="96"/>
      <c r="Q75" s="97"/>
      <c r="R75" s="98"/>
    </row>
    <row r="76" spans="1:18">
      <c r="A76" s="209"/>
      <c r="B76" s="210" t="s">
        <v>9</v>
      </c>
      <c r="C76" s="208">
        <f>COUNTIF('Activité 5'!$F$4:$F$150,"SG")</f>
        <v>0</v>
      </c>
      <c r="D76" s="208">
        <f ca="1">SUMIF('Activité 5'!$F$4:$F$150,"sg",'Activité 5'!$BM$4:$BM$149)</f>
        <v>0</v>
      </c>
      <c r="E76" s="208">
        <f ca="1">SUMIF('Activité 5'!$F$4:$F$150,"sg",'Activité 5'!$BN$4:$BN$149)</f>
        <v>0</v>
      </c>
      <c r="F76" s="96"/>
      <c r="G76" s="97"/>
      <c r="H76" s="99"/>
      <c r="K76" s="163"/>
      <c r="L76" s="144" t="s">
        <v>9</v>
      </c>
      <c r="M76" s="143" t="e">
        <f>COUNTIF(#REF!,"SG")</f>
        <v>#REF!</v>
      </c>
      <c r="N76" s="143" t="e">
        <f>SUMIF(#REF!,"sg",#REF!)</f>
        <v>#REF!</v>
      </c>
      <c r="O76" s="143" t="e">
        <f>SUMIF(#REF!,"sg",#REF!)</f>
        <v>#REF!</v>
      </c>
      <c r="P76" s="96"/>
      <c r="Q76" s="97"/>
      <c r="R76" s="99"/>
    </row>
    <row r="77" spans="1:18">
      <c r="A77" s="211"/>
      <c r="B77" s="210" t="s">
        <v>10</v>
      </c>
      <c r="C77" s="208">
        <f>COUNTIF('Activité 5'!$F$4:$F$150,"SF")</f>
        <v>0</v>
      </c>
      <c r="D77" s="208">
        <f ca="1">SUMIF('Activité 5'!$F$4:$F$150,"sf",'Activité 5'!$BM$4:$BM$149)</f>
        <v>0</v>
      </c>
      <c r="E77" s="208">
        <f ca="1">SUMIF('Activité 5'!$F$4:$F$150,"sf",'Activité 5'!$BN$4:$BN$149)</f>
        <v>0</v>
      </c>
      <c r="F77" s="96"/>
      <c r="G77" s="97"/>
      <c r="H77" s="98"/>
      <c r="K77" s="164"/>
      <c r="L77" s="144" t="s">
        <v>10</v>
      </c>
      <c r="M77" s="143" t="e">
        <f>COUNTIF(#REF!,"SF")</f>
        <v>#REF!</v>
      </c>
      <c r="N77" s="143" t="e">
        <f>SUMIF(#REF!,"sf",#REF!)</f>
        <v>#REF!</v>
      </c>
      <c r="O77" s="143" t="e">
        <f>SUMIF(#REF!,"sf",#REF!)</f>
        <v>#REF!</v>
      </c>
      <c r="P77" s="96"/>
      <c r="Q77" s="97"/>
      <c r="R77" s="98"/>
    </row>
    <row r="78" spans="1:18">
      <c r="A78" s="124"/>
      <c r="B78" s="212" t="s">
        <v>25</v>
      </c>
      <c r="C78" s="213">
        <f>SUM(C66:C77)</f>
        <v>0</v>
      </c>
      <c r="D78" s="213">
        <f ca="1">SUM(D66:D77)</f>
        <v>0</v>
      </c>
      <c r="E78" s="213">
        <f ca="1">SUM(E66:E77)</f>
        <v>0</v>
      </c>
      <c r="F78" s="96"/>
      <c r="G78" s="97"/>
      <c r="K78" s="124"/>
      <c r="L78" s="145" t="s">
        <v>25</v>
      </c>
      <c r="M78" s="146" t="e">
        <f>SUM(M66:M77)</f>
        <v>#REF!</v>
      </c>
      <c r="N78" s="146" t="e">
        <f>SUM(N66:N77)</f>
        <v>#REF!</v>
      </c>
      <c r="O78" s="146" t="e">
        <f>SUM(O66:O77)</f>
        <v>#REF!</v>
      </c>
      <c r="P78" s="96"/>
      <c r="Q78" s="97"/>
    </row>
    <row r="81" spans="1:18" ht="30">
      <c r="A81" s="123"/>
      <c r="B81" s="123"/>
      <c r="C81" s="203" t="s">
        <v>24</v>
      </c>
      <c r="D81" s="204" t="s">
        <v>76</v>
      </c>
      <c r="E81" s="205" t="s">
        <v>77</v>
      </c>
      <c r="F81" s="205" t="s">
        <v>79</v>
      </c>
      <c r="G81" s="214" t="s">
        <v>40</v>
      </c>
      <c r="H81" s="215"/>
      <c r="K81" s="123"/>
      <c r="L81" s="123"/>
      <c r="M81" s="139" t="s">
        <v>24</v>
      </c>
      <c r="N81" s="140" t="s">
        <v>76</v>
      </c>
      <c r="O81" s="141" t="s">
        <v>77</v>
      </c>
      <c r="P81" s="141" t="s">
        <v>79</v>
      </c>
      <c r="Q81" s="160" t="s">
        <v>40</v>
      </c>
      <c r="R81" s="161"/>
    </row>
    <row r="82" spans="1:18">
      <c r="A82" s="206" t="s">
        <v>83</v>
      </c>
      <c r="B82" s="207" t="s">
        <v>48</v>
      </c>
      <c r="C82" s="208">
        <f>COUNTIF('Activité 6'!$F$4:$F$150,"PG")</f>
        <v>0</v>
      </c>
      <c r="D82" s="208">
        <f ca="1">SUMIF('Activité 6'!$F$4:$F$150,"PG",'Activité 6'!$BM$4:$BM$149)</f>
        <v>0</v>
      </c>
      <c r="E82" s="208">
        <f ca="1">SUMIF('Activité 6'!$F$4:$F$150,"PG",'Activité 6'!$BN$4:$BN$149)</f>
        <v>0</v>
      </c>
      <c r="F82" s="216" t="s">
        <v>36</v>
      </c>
      <c r="G82" s="213" t="s">
        <v>54</v>
      </c>
      <c r="H82" s="213" t="s">
        <v>41</v>
      </c>
      <c r="K82" s="162" t="s">
        <v>115</v>
      </c>
      <c r="L82" s="142" t="s">
        <v>48</v>
      </c>
      <c r="M82" s="143" t="e">
        <f>COUNTIF(#REF!,"PG")</f>
        <v>#REF!</v>
      </c>
      <c r="N82" s="143" t="e">
        <f>SUMIF(#REF!,"PG",#REF!)</f>
        <v>#REF!</v>
      </c>
      <c r="O82" s="143" t="e">
        <f>SUMIF(#REF!,"PG",#REF!)</f>
        <v>#REF!</v>
      </c>
      <c r="P82" s="165" t="s">
        <v>36</v>
      </c>
      <c r="Q82" s="146" t="s">
        <v>54</v>
      </c>
      <c r="R82" s="146" t="s">
        <v>41</v>
      </c>
    </row>
    <row r="83" spans="1:18">
      <c r="A83" s="209"/>
      <c r="B83" s="207" t="s">
        <v>70</v>
      </c>
      <c r="C83" s="208">
        <f>COUNTIF('Activité 6'!$F$4:$F$150,"PF")</f>
        <v>0</v>
      </c>
      <c r="D83" s="208">
        <f ca="1">SUMIF('Activité 6'!$F$4:$F$150,"PF",'Activité 6'!$BM$4:$BM$149)</f>
        <v>0</v>
      </c>
      <c r="E83" s="208">
        <f ca="1">SUMIF('Activité 6'!$F$4:$F$150,"PF",'Activité 6'!$BN$4:$BN$149)</f>
        <v>0</v>
      </c>
      <c r="F83" s="216"/>
      <c r="G83" s="208" t="str">
        <f>IF('Activité 6'!$BR$157="","",'Activité 6'!$BR$157&amp;" "&amp;'Activité 6'!$BQ$157)</f>
        <v/>
      </c>
      <c r="H83" s="208" t="str">
        <f>IF('Activité 6'!$BR$160="","",'Activité 6'!$BR$160&amp;" "&amp;'Activité 6'!$BQ$160)</f>
        <v/>
      </c>
      <c r="K83" s="163"/>
      <c r="L83" s="142" t="s">
        <v>70</v>
      </c>
      <c r="M83" s="143" t="e">
        <f>COUNTIF(#REF!,"PF")</f>
        <v>#REF!</v>
      </c>
      <c r="N83" s="143" t="e">
        <f>SUMIF(#REF!,"PF",#REF!)</f>
        <v>#REF!</v>
      </c>
      <c r="O83" s="143" t="e">
        <f>SUMIF(#REF!,"PF",#REF!)</f>
        <v>#REF!</v>
      </c>
      <c r="P83" s="165"/>
      <c r="Q83" s="143" t="e">
        <f>IF(#REF!="","",#REF!&amp;" "&amp;#REF!)</f>
        <v>#REF!</v>
      </c>
      <c r="R83" s="143" t="e">
        <f>IF(#REF!="","",#REF!&amp;" "&amp;#REF!)</f>
        <v>#REF!</v>
      </c>
    </row>
    <row r="84" spans="1:18">
      <c r="A84" s="209"/>
      <c r="B84" s="210" t="s">
        <v>54</v>
      </c>
      <c r="C84" s="208">
        <f>COUNTIF('Activité 6'!$F$4:$F$150,"BG")</f>
        <v>0</v>
      </c>
      <c r="D84" s="208">
        <f ca="1">SUMIF('Activité 6'!$F$4:$F$150,"BG",'Activité 6'!$BM$4:$BM$149)</f>
        <v>0</v>
      </c>
      <c r="E84" s="208">
        <f ca="1">SUMIF('Activité 6'!$F$4:$F$150,"BG",'Activité 6'!$BN$4:$BN$149)</f>
        <v>0</v>
      </c>
      <c r="F84" s="217">
        <f>COUNTIF('Activité 6'!$G$2:$BL$2,"E")+COUNTIF('Activité 6'!$G$2:$BL$2,"M")</f>
        <v>0</v>
      </c>
      <c r="G84" s="213" t="s">
        <v>71</v>
      </c>
      <c r="H84" s="213" t="s">
        <v>42</v>
      </c>
      <c r="K84" s="163"/>
      <c r="L84" s="144" t="s">
        <v>54</v>
      </c>
      <c r="M84" s="143" t="e">
        <f>COUNTIF(#REF!,"BG")</f>
        <v>#REF!</v>
      </c>
      <c r="N84" s="143" t="e">
        <f>SUMIF(#REF!,"BG",#REF!)</f>
        <v>#REF!</v>
      </c>
      <c r="O84" s="143" t="e">
        <f>SUMIF(#REF!,"BG",#REF!)</f>
        <v>#REF!</v>
      </c>
      <c r="P84" s="166" t="e">
        <f>COUNTIF(#REF!,"E")+COUNTIF(#REF!,"M")</f>
        <v>#REF!</v>
      </c>
      <c r="Q84" s="146" t="s">
        <v>71</v>
      </c>
      <c r="R84" s="146" t="s">
        <v>42</v>
      </c>
    </row>
    <row r="85" spans="1:18">
      <c r="A85" s="209"/>
      <c r="B85" s="210" t="s">
        <v>71</v>
      </c>
      <c r="C85" s="208">
        <f>COUNTIF('Activité 6'!$F$4:$F$150,"BF")</f>
        <v>0</v>
      </c>
      <c r="D85" s="208">
        <f ca="1">SUMIF('Activité 6'!$F$4:$F$150,"BF",'Activité 6'!$BM$4:$BM$149)</f>
        <v>0</v>
      </c>
      <c r="E85" s="208">
        <f ca="1">SUMIF('Activité 6'!$F$4:$F$150,"BF",'Activité 6'!$BN$4:$BN$149)</f>
        <v>0</v>
      </c>
      <c r="F85" s="217"/>
      <c r="G85" s="208" t="str">
        <f>IF('Activité 6'!$BR$156="","",'Activité 6'!$BR$156&amp;" "&amp;'Activité 6'!$BQ$156)</f>
        <v/>
      </c>
      <c r="H85" s="208" t="str">
        <f>IF('Activité 6'!$BR$161="","",'Activité 6'!$BR$161&amp;" "&amp;'Activité 6'!$BQ$161)</f>
        <v/>
      </c>
      <c r="K85" s="163"/>
      <c r="L85" s="144" t="s">
        <v>71</v>
      </c>
      <c r="M85" s="143" t="e">
        <f>COUNTIF(#REF!,"BF")</f>
        <v>#REF!</v>
      </c>
      <c r="N85" s="143" t="e">
        <f>SUMIF(#REF!,"BF",#REF!)</f>
        <v>#REF!</v>
      </c>
      <c r="O85" s="143" t="e">
        <f>SUMIF(#REF!,"BF",#REF!)</f>
        <v>#REF!</v>
      </c>
      <c r="P85" s="166"/>
      <c r="Q85" s="143" t="e">
        <f>IF(#REF!="","",#REF!&amp;" "&amp;#REF!)</f>
        <v>#REF!</v>
      </c>
      <c r="R85" s="143" t="e">
        <f>IF(#REF!="","",#REF!&amp;" "&amp;#REF!)</f>
        <v>#REF!</v>
      </c>
    </row>
    <row r="86" spans="1:18">
      <c r="A86" s="209"/>
      <c r="B86" s="207" t="s">
        <v>33</v>
      </c>
      <c r="C86" s="208">
        <f>COUNTIF('Activité 6'!$F$4:$F$150,"mg")</f>
        <v>0</v>
      </c>
      <c r="D86" s="208">
        <f ca="1">SUMIF('Activité 6'!$F$4:$F$150,"mg",'Activité 6'!$BM$4:$BM$149)</f>
        <v>0</v>
      </c>
      <c r="E86" s="208">
        <f ca="1">SUMIF('Activité 6'!$F$4:$F$150,"mg",'Activité 6'!$BN$4:$BN$149)</f>
        <v>0</v>
      </c>
      <c r="F86" s="218" t="s">
        <v>37</v>
      </c>
      <c r="G86" s="213" t="s">
        <v>73</v>
      </c>
      <c r="H86" s="213" t="s">
        <v>75</v>
      </c>
      <c r="K86" s="163"/>
      <c r="L86" s="142" t="s">
        <v>33</v>
      </c>
      <c r="M86" s="143" t="e">
        <f>COUNTIF(#REF!,"mg")</f>
        <v>#REF!</v>
      </c>
      <c r="N86" s="143" t="e">
        <f>SUMIF(#REF!,"mg",#REF!)</f>
        <v>#REF!</v>
      </c>
      <c r="O86" s="143" t="e">
        <f>SUMIF(#REF!,"mg",#REF!)</f>
        <v>#REF!</v>
      </c>
      <c r="P86" s="167" t="s">
        <v>37</v>
      </c>
      <c r="Q86" s="146" t="s">
        <v>73</v>
      </c>
      <c r="R86" s="146" t="s">
        <v>75</v>
      </c>
    </row>
    <row r="87" spans="1:18">
      <c r="A87" s="209"/>
      <c r="B87" s="207" t="s">
        <v>34</v>
      </c>
      <c r="C87" s="208">
        <f>COUNTIF('Activité 6'!$F$4:$F$150,"mf")</f>
        <v>0</v>
      </c>
      <c r="D87" s="208">
        <f ca="1">SUMIF('Activité 6'!$F$4:$F$150,"mf",'Activité 6'!$BM$4:$BM$149)</f>
        <v>0</v>
      </c>
      <c r="E87" s="208">
        <f ca="1">SUMIF('Activité 6'!$F$4:$F$150,"mf",'Activité 6'!$BN$4:$BN$149)</f>
        <v>0</v>
      </c>
      <c r="F87" s="218"/>
      <c r="G87" s="208" t="str">
        <f>IF('Activité 6'!$BR$159="","",'Activité 6'!$BR$159&amp;" "&amp;'Activité 6'!$BQ$159)</f>
        <v/>
      </c>
      <c r="H87" s="208" t="str">
        <f>IF('Activité 6'!$BR$162="","",'Activité 6'!$BR$162&amp;" "&amp;'Activité 6'!$BQ$162)</f>
        <v/>
      </c>
      <c r="K87" s="163"/>
      <c r="L87" s="142" t="s">
        <v>34</v>
      </c>
      <c r="M87" s="143" t="e">
        <f>COUNTIF(#REF!,"mf")</f>
        <v>#REF!</v>
      </c>
      <c r="N87" s="143" t="e">
        <f>SUMIF(#REF!,"mf",#REF!)</f>
        <v>#REF!</v>
      </c>
      <c r="O87" s="143" t="e">
        <f>SUMIF(#REF!,"mf",#REF!)</f>
        <v>#REF!</v>
      </c>
      <c r="P87" s="167"/>
      <c r="Q87" s="143" t="e">
        <f>IF(#REF!="","",#REF!&amp;" "&amp;#REF!)</f>
        <v>#REF!</v>
      </c>
      <c r="R87" s="143" t="e">
        <f>IF(#REF!="","",#REF!&amp;" "&amp;#REF!)</f>
        <v>#REF!</v>
      </c>
    </row>
    <row r="88" spans="1:18">
      <c r="A88" s="209"/>
      <c r="B88" s="210" t="s">
        <v>72</v>
      </c>
      <c r="C88" s="208">
        <f>COUNTIF('Activité 6'!$F$4:$F$150,"CG")</f>
        <v>0</v>
      </c>
      <c r="D88" s="208">
        <f ca="1">SUMIF('Activité 6'!$F$4:$F$150,"cg",'Activité 6'!$BM$4:$BM$149)</f>
        <v>0</v>
      </c>
      <c r="E88" s="208">
        <f ca="1">SUMIF('Activité 6'!$F$4:$F$150,"cg",'Activité 6'!$BN$4:$BN$149)</f>
        <v>0</v>
      </c>
      <c r="F88" s="219">
        <f>COUNTIF('Activité 6'!$G$2:$BL$2,"C")+COUNTIF('Activité 6'!$G$2:$BL$2,"M")</f>
        <v>0</v>
      </c>
      <c r="G88" s="213" t="s">
        <v>74</v>
      </c>
      <c r="H88" s="125"/>
      <c r="K88" s="163"/>
      <c r="L88" s="144" t="s">
        <v>72</v>
      </c>
      <c r="M88" s="143" t="e">
        <f>COUNTIF(#REF!,"CG")</f>
        <v>#REF!</v>
      </c>
      <c r="N88" s="143" t="e">
        <f>SUMIF(#REF!,"cg",#REF!)</f>
        <v>#REF!</v>
      </c>
      <c r="O88" s="143" t="e">
        <f>SUMIF(#REF!,"cg",#REF!)</f>
        <v>#REF!</v>
      </c>
      <c r="P88" s="168" t="e">
        <f>COUNTIF(#REF!,"C")+COUNTIF(#REF!,"M")</f>
        <v>#REF!</v>
      </c>
      <c r="Q88" s="146" t="s">
        <v>74</v>
      </c>
      <c r="R88" s="125"/>
    </row>
    <row r="89" spans="1:18">
      <c r="A89" s="209"/>
      <c r="B89" s="210" t="s">
        <v>109</v>
      </c>
      <c r="C89" s="208">
        <f>COUNTIF('Activité 6'!$F$4:$F$150,"CF")</f>
        <v>0</v>
      </c>
      <c r="D89" s="208">
        <f ca="1">SUMIF('Activité 6'!$F$4:$F$150,"cF",'Activité 6'!$BM$4:$BM$149)</f>
        <v>0</v>
      </c>
      <c r="E89" s="208">
        <f ca="1">SUMIF('Activité 6'!$F$4:$F$150,"cF",'Activité 6'!$BN$4:$BN$149)</f>
        <v>0</v>
      </c>
      <c r="F89" s="219"/>
      <c r="G89" s="208" t="str">
        <f>IF('Activité 6'!$BR$158="","",'Activité 6'!$BR$158&amp;" "&amp;'Activité 6'!$BQ$158)</f>
        <v/>
      </c>
      <c r="H89" s="126"/>
      <c r="K89" s="163"/>
      <c r="L89" s="144" t="s">
        <v>109</v>
      </c>
      <c r="M89" s="143" t="e">
        <f>COUNTIF(#REF!,"CF")</f>
        <v>#REF!</v>
      </c>
      <c r="N89" s="143" t="e">
        <f>SUMIF(#REF!,"cF",#REF!)</f>
        <v>#REF!</v>
      </c>
      <c r="O89" s="143" t="e">
        <f>SUMIF(#REF!,"cF",#REF!)</f>
        <v>#REF!</v>
      </c>
      <c r="P89" s="168"/>
      <c r="Q89" s="143" t="e">
        <f>IF(#REF!="","",#REF!&amp;" "&amp;#REF!)</f>
        <v>#REF!</v>
      </c>
      <c r="R89" s="126"/>
    </row>
    <row r="90" spans="1:18">
      <c r="A90" s="209"/>
      <c r="B90" s="210" t="s">
        <v>27</v>
      </c>
      <c r="C90" s="208">
        <f>COUNTIF('Activité 6'!$F$4:$F$150,"JG")</f>
        <v>0</v>
      </c>
      <c r="D90" s="208">
        <f ca="1">SUMIF('Activité 6'!$F$4:$F$150,"jg",'Activité 6'!$BM$4:$BM$149)</f>
        <v>0</v>
      </c>
      <c r="E90" s="208">
        <f ca="1">SUMIF('Activité 6'!$F$4:$F$150,"jg",'Activité 6'!$BN$4:$BN$149)</f>
        <v>0</v>
      </c>
      <c r="G90" s="95"/>
      <c r="K90" s="163"/>
      <c r="L90" s="144" t="s">
        <v>27</v>
      </c>
      <c r="M90" s="143" t="e">
        <f>COUNTIF(#REF!,"JG")</f>
        <v>#REF!</v>
      </c>
      <c r="N90" s="143" t="e">
        <f>SUMIF(#REF!,"jg",#REF!)</f>
        <v>#REF!</v>
      </c>
      <c r="O90" s="143" t="e">
        <f>SUMIF(#REF!,"jg",#REF!)</f>
        <v>#REF!</v>
      </c>
      <c r="Q90" s="95"/>
    </row>
    <row r="91" spans="1:18">
      <c r="A91" s="209"/>
      <c r="B91" s="210" t="s">
        <v>26</v>
      </c>
      <c r="C91" s="208">
        <f>COUNTIF('Activité 6'!$F$4:$F$150,"JF")</f>
        <v>0</v>
      </c>
      <c r="D91" s="208">
        <f ca="1">SUMIF('Activité 6'!$F$4:$F$150,"jf",'Activité 6'!$BM$4:$BM$149)</f>
        <v>0</v>
      </c>
      <c r="E91" s="208">
        <f ca="1">SUMIF('Activité 6'!$F$4:$F$150,"jf",'Activité 6'!$BN$4:$BN$149)</f>
        <v>0</v>
      </c>
      <c r="F91" s="96"/>
      <c r="G91" s="97"/>
      <c r="H91" s="98"/>
      <c r="K91" s="163"/>
      <c r="L91" s="144" t="s">
        <v>26</v>
      </c>
      <c r="M91" s="143" t="e">
        <f>COUNTIF(#REF!,"JF")</f>
        <v>#REF!</v>
      </c>
      <c r="N91" s="143" t="e">
        <f>SUMIF(#REF!,"jf",#REF!)</f>
        <v>#REF!</v>
      </c>
      <c r="O91" s="143" t="e">
        <f>SUMIF(#REF!,"jf",#REF!)</f>
        <v>#REF!</v>
      </c>
      <c r="P91" s="96"/>
      <c r="Q91" s="97"/>
      <c r="R91" s="98"/>
    </row>
    <row r="92" spans="1:18">
      <c r="A92" s="209"/>
      <c r="B92" s="210" t="s">
        <v>9</v>
      </c>
      <c r="C92" s="208">
        <f>COUNTIF('Activité 6'!$F$4:$F$150,"SG")</f>
        <v>0</v>
      </c>
      <c r="D92" s="208">
        <f ca="1">SUMIF('Activité 6'!$F$4:$F$150,"sg",'Activité 6'!$BM$4:$BM$149)</f>
        <v>0</v>
      </c>
      <c r="E92" s="208">
        <f ca="1">SUMIF('Activité 6'!$F$4:$F$150,"sg",'Activité 6'!$BN$4:$BN$149)</f>
        <v>0</v>
      </c>
      <c r="F92" s="96"/>
      <c r="G92" s="97"/>
      <c r="H92" s="99"/>
      <c r="K92" s="163"/>
      <c r="L92" s="144" t="s">
        <v>9</v>
      </c>
      <c r="M92" s="143" t="e">
        <f>COUNTIF(#REF!,"SG")</f>
        <v>#REF!</v>
      </c>
      <c r="N92" s="143" t="e">
        <f>SUMIF(#REF!,"sg",#REF!)</f>
        <v>#REF!</v>
      </c>
      <c r="O92" s="143" t="e">
        <f>SUMIF(#REF!,"sg",#REF!)</f>
        <v>#REF!</v>
      </c>
      <c r="P92" s="96"/>
      <c r="Q92" s="97"/>
      <c r="R92" s="99"/>
    </row>
    <row r="93" spans="1:18">
      <c r="A93" s="211"/>
      <c r="B93" s="210" t="s">
        <v>10</v>
      </c>
      <c r="C93" s="208">
        <f>COUNTIF('Activité 6'!$F$4:$F$150,"SF")</f>
        <v>0</v>
      </c>
      <c r="D93" s="208">
        <f ca="1">SUMIF('Activité 6'!$F$4:$F$150,"sf",'Activité 6'!$BM$4:$BM$149)</f>
        <v>0</v>
      </c>
      <c r="E93" s="208">
        <f ca="1">SUMIF('Activité 6'!$F$4:$F$150,"sf",'Activité 6'!$BN$4:$BN$149)</f>
        <v>0</v>
      </c>
      <c r="F93" s="96"/>
      <c r="G93" s="97"/>
      <c r="H93" s="98"/>
      <c r="K93" s="164"/>
      <c r="L93" s="144" t="s">
        <v>10</v>
      </c>
      <c r="M93" s="143" t="e">
        <f>COUNTIF(#REF!,"SF")</f>
        <v>#REF!</v>
      </c>
      <c r="N93" s="143" t="e">
        <f>SUMIF(#REF!,"sf",#REF!)</f>
        <v>#REF!</v>
      </c>
      <c r="O93" s="143" t="e">
        <f>SUMIF(#REF!,"sf",#REF!)</f>
        <v>#REF!</v>
      </c>
      <c r="P93" s="96"/>
      <c r="Q93" s="97"/>
      <c r="R93" s="98"/>
    </row>
    <row r="94" spans="1:18">
      <c r="A94" s="124"/>
      <c r="B94" s="212" t="s">
        <v>25</v>
      </c>
      <c r="C94" s="213">
        <f>SUM(C82:C93)</f>
        <v>0</v>
      </c>
      <c r="D94" s="213">
        <f ca="1">SUM(D82:D93)</f>
        <v>0</v>
      </c>
      <c r="E94" s="213">
        <f ca="1">SUM(E82:E93)</f>
        <v>0</v>
      </c>
      <c r="F94" s="96"/>
      <c r="G94" s="97"/>
      <c r="K94" s="124"/>
      <c r="L94" s="145" t="s">
        <v>25</v>
      </c>
      <c r="M94" s="146" t="e">
        <f>SUM(M82:M93)</f>
        <v>#REF!</v>
      </c>
      <c r="N94" s="146" t="e">
        <f>SUM(N82:N93)</f>
        <v>#REF!</v>
      </c>
      <c r="O94" s="146" t="e">
        <f>SUM(O82:O93)</f>
        <v>#REF!</v>
      </c>
      <c r="P94" s="96"/>
      <c r="Q94" s="97"/>
    </row>
    <row r="97" spans="1:18" ht="30">
      <c r="A97" s="123"/>
      <c r="B97" s="123"/>
      <c r="C97" s="203" t="s">
        <v>24</v>
      </c>
      <c r="D97" s="204" t="s">
        <v>76</v>
      </c>
      <c r="E97" s="205" t="s">
        <v>77</v>
      </c>
      <c r="F97" s="205" t="s">
        <v>79</v>
      </c>
      <c r="G97" s="214" t="s">
        <v>40</v>
      </c>
      <c r="H97" s="215"/>
      <c r="K97" s="123"/>
      <c r="L97" s="123"/>
      <c r="M97" s="139" t="s">
        <v>24</v>
      </c>
      <c r="N97" s="140" t="s">
        <v>76</v>
      </c>
      <c r="O97" s="141" t="s">
        <v>77</v>
      </c>
      <c r="P97" s="141" t="s">
        <v>79</v>
      </c>
      <c r="Q97" s="160" t="s">
        <v>40</v>
      </c>
      <c r="R97" s="161"/>
    </row>
    <row r="98" spans="1:18">
      <c r="A98" s="206" t="s">
        <v>99</v>
      </c>
      <c r="B98" s="207" t="s">
        <v>48</v>
      </c>
      <c r="C98" s="208">
        <f>COUNTIF('Activité 7'!$F$4:$F$150,"PG")</f>
        <v>0</v>
      </c>
      <c r="D98" s="208">
        <f ca="1">SUMIF('Activité 7'!$F$4:$F$150,"PG",'Activité 7'!$BM$4:$BM$149)</f>
        <v>0</v>
      </c>
      <c r="E98" s="208">
        <f ca="1">SUMIF('Activité 7'!$F$4:$F$150,"PG",'Activité 7'!$BN$4:$BN$149)</f>
        <v>0</v>
      </c>
      <c r="F98" s="216" t="s">
        <v>36</v>
      </c>
      <c r="G98" s="213" t="s">
        <v>54</v>
      </c>
      <c r="H98" s="213" t="s">
        <v>41</v>
      </c>
      <c r="K98" s="162" t="s">
        <v>116</v>
      </c>
      <c r="L98" s="142" t="s">
        <v>48</v>
      </c>
      <c r="M98" s="143" t="e">
        <f>COUNTIF(#REF!,"PG")</f>
        <v>#REF!</v>
      </c>
      <c r="N98" s="143" t="e">
        <f>SUMIF(#REF!,"PG",#REF!)</f>
        <v>#REF!</v>
      </c>
      <c r="O98" s="143" t="e">
        <f>SUMIF(#REF!,"PG",#REF!)</f>
        <v>#REF!</v>
      </c>
      <c r="P98" s="165" t="s">
        <v>36</v>
      </c>
      <c r="Q98" s="146" t="s">
        <v>54</v>
      </c>
      <c r="R98" s="146" t="s">
        <v>41</v>
      </c>
    </row>
    <row r="99" spans="1:18">
      <c r="A99" s="209"/>
      <c r="B99" s="207" t="s">
        <v>70</v>
      </c>
      <c r="C99" s="208">
        <f>COUNTIF('Activité 7'!$F$4:$F$150,"PF")</f>
        <v>0</v>
      </c>
      <c r="D99" s="208">
        <f ca="1">SUMIF('Activité 7'!$F$4:$F$150,"PF",'Activité 7'!$BM$4:$BM$149)</f>
        <v>0</v>
      </c>
      <c r="E99" s="208">
        <f ca="1">SUMIF('Activité 7'!$F$4:$F$150,"PF",'Activité 7'!$BN$4:$BN$149)</f>
        <v>0</v>
      </c>
      <c r="F99" s="216"/>
      <c r="G99" s="208" t="str">
        <f>IF('Activité 7'!$BR$157="","",'Activité 7'!$BR$157&amp;" "&amp;'Activité 7'!$BQ$157)</f>
        <v/>
      </c>
      <c r="H99" s="208" t="str">
        <f>IF('Activité 7'!$BR$160="","",'Activité 7'!$BR$160&amp;" "&amp;'Activité 7'!$BQ$160)</f>
        <v/>
      </c>
      <c r="K99" s="163"/>
      <c r="L99" s="142" t="s">
        <v>70</v>
      </c>
      <c r="M99" s="143" t="e">
        <f>COUNTIF(#REF!,"PF")</f>
        <v>#REF!</v>
      </c>
      <c r="N99" s="143" t="e">
        <f>SUMIF(#REF!,"PF",#REF!)</f>
        <v>#REF!</v>
      </c>
      <c r="O99" s="143" t="e">
        <f>SUMIF(#REF!,"PF",#REF!)</f>
        <v>#REF!</v>
      </c>
      <c r="P99" s="165"/>
      <c r="Q99" s="143" t="e">
        <f>IF(#REF!="","",#REF!&amp;" "&amp;#REF!)</f>
        <v>#REF!</v>
      </c>
      <c r="R99" s="143" t="e">
        <f>IF(#REF!="","",#REF!&amp;" "&amp;#REF!)</f>
        <v>#REF!</v>
      </c>
    </row>
    <row r="100" spans="1:18">
      <c r="A100" s="209"/>
      <c r="B100" s="210" t="s">
        <v>54</v>
      </c>
      <c r="C100" s="208">
        <f>COUNTIF('Activité 7'!$F$4:$F$150,"BG")</f>
        <v>0</v>
      </c>
      <c r="D100" s="208">
        <f ca="1">SUMIF('Activité 7'!$F$4:$F$150,"BG",'Activité 7'!$BM$4:$BM$149)</f>
        <v>0</v>
      </c>
      <c r="E100" s="208">
        <f ca="1">SUMIF('Activité 7'!$F$4:$F$150,"BG",'Activité 7'!$BN$4:$BN$149)</f>
        <v>0</v>
      </c>
      <c r="F100" s="217">
        <f>COUNTIF('Activité 7'!$G$2:$BL$2,"E")+COUNTIF('Activité 7'!$G$2:$BL$2,"M")</f>
        <v>0</v>
      </c>
      <c r="G100" s="213" t="s">
        <v>71</v>
      </c>
      <c r="H100" s="213" t="s">
        <v>42</v>
      </c>
      <c r="K100" s="163"/>
      <c r="L100" s="144" t="s">
        <v>54</v>
      </c>
      <c r="M100" s="143" t="e">
        <f>COUNTIF(#REF!,"BG")</f>
        <v>#REF!</v>
      </c>
      <c r="N100" s="143" t="e">
        <f>SUMIF(#REF!,"BG",#REF!)</f>
        <v>#REF!</v>
      </c>
      <c r="O100" s="143" t="e">
        <f>SUMIF(#REF!,"BG",#REF!)</f>
        <v>#REF!</v>
      </c>
      <c r="P100" s="166" t="e">
        <f>COUNTIF(#REF!,"E")+COUNTIF(#REF!,"M")</f>
        <v>#REF!</v>
      </c>
      <c r="Q100" s="146" t="s">
        <v>71</v>
      </c>
      <c r="R100" s="146" t="s">
        <v>42</v>
      </c>
    </row>
    <row r="101" spans="1:18">
      <c r="A101" s="209"/>
      <c r="B101" s="210" t="s">
        <v>71</v>
      </c>
      <c r="C101" s="208">
        <f>COUNTIF('Activité 7'!$F$4:$F$150,"BF")</f>
        <v>0</v>
      </c>
      <c r="D101" s="208">
        <f ca="1">SUMIF('Activité 7'!$F$4:$F$150,"BF",'Activité 7'!$BM$4:$BM$149)</f>
        <v>0</v>
      </c>
      <c r="E101" s="208">
        <f ca="1">SUMIF('Activité 7'!$F$4:$F$150,"BF",'Activité 7'!$BN$4:$BN$149)</f>
        <v>0</v>
      </c>
      <c r="F101" s="217"/>
      <c r="G101" s="208" t="str">
        <f>IF('Activité 7'!$BR$156="","",'Activité 7'!$BR$156&amp;" "&amp;'Activité 7'!$BQ$156)</f>
        <v/>
      </c>
      <c r="H101" s="208" t="str">
        <f>IF('Activité 7'!$BR$161="","",'Activité 7'!$BR$161&amp;" "&amp;'Activité 7'!$BQ$161)</f>
        <v/>
      </c>
      <c r="K101" s="163"/>
      <c r="L101" s="144" t="s">
        <v>71</v>
      </c>
      <c r="M101" s="143" t="e">
        <f>COUNTIF(#REF!,"BF")</f>
        <v>#REF!</v>
      </c>
      <c r="N101" s="143" t="e">
        <f>SUMIF(#REF!,"BF",#REF!)</f>
        <v>#REF!</v>
      </c>
      <c r="O101" s="143" t="e">
        <f>SUMIF(#REF!,"BF",#REF!)</f>
        <v>#REF!</v>
      </c>
      <c r="P101" s="166"/>
      <c r="Q101" s="143" t="e">
        <f>IF(#REF!="","",#REF!&amp;" "&amp;#REF!)</f>
        <v>#REF!</v>
      </c>
      <c r="R101" s="143" t="e">
        <f>IF(#REF!="","",#REF!&amp;" "&amp;#REF!)</f>
        <v>#REF!</v>
      </c>
    </row>
    <row r="102" spans="1:18">
      <c r="A102" s="209"/>
      <c r="B102" s="207" t="s">
        <v>33</v>
      </c>
      <c r="C102" s="208">
        <f>COUNTIF('Activité 7'!$F$4:$F$150,"mg")</f>
        <v>0</v>
      </c>
      <c r="D102" s="208">
        <f ca="1">SUMIF('Activité 7'!$F$4:$F$150,"mg",'Activité 7'!$BM$4:$BM$149)</f>
        <v>0</v>
      </c>
      <c r="E102" s="208">
        <f ca="1">SUMIF('Activité 7'!$F$4:$F$150,"mg",'Activité 7'!$BN$4:$BN$149)</f>
        <v>0</v>
      </c>
      <c r="F102" s="218" t="s">
        <v>37</v>
      </c>
      <c r="G102" s="213" t="s">
        <v>73</v>
      </c>
      <c r="H102" s="213" t="s">
        <v>75</v>
      </c>
      <c r="K102" s="163"/>
      <c r="L102" s="142" t="s">
        <v>33</v>
      </c>
      <c r="M102" s="143" t="e">
        <f>COUNTIF(#REF!,"mg")</f>
        <v>#REF!</v>
      </c>
      <c r="N102" s="143" t="e">
        <f>SUMIF(#REF!,"mg",#REF!)</f>
        <v>#REF!</v>
      </c>
      <c r="O102" s="143" t="e">
        <f>SUMIF(#REF!,"mg",#REF!)</f>
        <v>#REF!</v>
      </c>
      <c r="P102" s="167" t="s">
        <v>37</v>
      </c>
      <c r="Q102" s="146" t="s">
        <v>73</v>
      </c>
      <c r="R102" s="146" t="s">
        <v>75</v>
      </c>
    </row>
    <row r="103" spans="1:18">
      <c r="A103" s="209"/>
      <c r="B103" s="207" t="s">
        <v>34</v>
      </c>
      <c r="C103" s="208">
        <f>COUNTIF('Activité 7'!$F$4:$F$150,"mf")</f>
        <v>0</v>
      </c>
      <c r="D103" s="208">
        <f ca="1">SUMIF('Activité 7'!$F$4:$F$150,"mf",'Activité 7'!$BM$4:$BM$149)</f>
        <v>0</v>
      </c>
      <c r="E103" s="208">
        <f ca="1">SUMIF('Activité 7'!$F$4:$F$150,"mf",'Activité 7'!$BN$4:$BN$149)</f>
        <v>0</v>
      </c>
      <c r="F103" s="218"/>
      <c r="G103" s="208" t="str">
        <f>IF('Activité 7'!$BR$159="","",'Activité 7'!$BR$159&amp;" "&amp;'Activité 7'!$BQ$159)</f>
        <v/>
      </c>
      <c r="H103" s="208" t="str">
        <f>IF('Activité 7'!$BR$162="","",'Activité 7'!$BR$162&amp;" "&amp;'Activité 7'!$BQ$162)</f>
        <v/>
      </c>
      <c r="K103" s="163"/>
      <c r="L103" s="142" t="s">
        <v>34</v>
      </c>
      <c r="M103" s="143" t="e">
        <f>COUNTIF(#REF!,"mf")</f>
        <v>#REF!</v>
      </c>
      <c r="N103" s="143" t="e">
        <f>SUMIF(#REF!,"mf",#REF!)</f>
        <v>#REF!</v>
      </c>
      <c r="O103" s="143" t="e">
        <f>SUMIF(#REF!,"mf",#REF!)</f>
        <v>#REF!</v>
      </c>
      <c r="P103" s="167"/>
      <c r="Q103" s="143" t="e">
        <f>IF(#REF!="","",#REF!&amp;" "&amp;#REF!)</f>
        <v>#REF!</v>
      </c>
      <c r="R103" s="143" t="e">
        <f>IF(#REF!="","",#REF!&amp;" "&amp;#REF!)</f>
        <v>#REF!</v>
      </c>
    </row>
    <row r="104" spans="1:18">
      <c r="A104" s="209"/>
      <c r="B104" s="210" t="s">
        <v>72</v>
      </c>
      <c r="C104" s="208">
        <f>COUNTIF('Activité 7'!$F$4:$F$150,"CG")</f>
        <v>0</v>
      </c>
      <c r="D104" s="208">
        <f ca="1">SUMIF('Activité 7'!$F$4:$F$150,"cg",'Activité 7'!$BM$4:$BM$149)</f>
        <v>0</v>
      </c>
      <c r="E104" s="208">
        <f ca="1">SUMIF('Activité 7'!$F$4:$F$150,"cg",'Activité 7'!$BN$4:$BN$149)</f>
        <v>0</v>
      </c>
      <c r="F104" s="219">
        <f>COUNTIF('Activité 7'!$G$2:$BL$2,"C")+COUNTIF('Activité 7'!$G$2:$BL$2,"M")</f>
        <v>0</v>
      </c>
      <c r="G104" s="213" t="s">
        <v>74</v>
      </c>
      <c r="H104" s="125"/>
      <c r="K104" s="163"/>
      <c r="L104" s="144" t="s">
        <v>72</v>
      </c>
      <c r="M104" s="143" t="e">
        <f>COUNTIF(#REF!,"CG")</f>
        <v>#REF!</v>
      </c>
      <c r="N104" s="143" t="e">
        <f>SUMIF(#REF!,"cg",#REF!)</f>
        <v>#REF!</v>
      </c>
      <c r="O104" s="143" t="e">
        <f>SUMIF(#REF!,"cg",#REF!)</f>
        <v>#REF!</v>
      </c>
      <c r="P104" s="168" t="e">
        <f>COUNTIF(#REF!,"C")+COUNTIF(#REF!,"M")</f>
        <v>#REF!</v>
      </c>
      <c r="Q104" s="146" t="s">
        <v>74</v>
      </c>
      <c r="R104" s="125"/>
    </row>
    <row r="105" spans="1:18">
      <c r="A105" s="209"/>
      <c r="B105" s="210" t="s">
        <v>109</v>
      </c>
      <c r="C105" s="208">
        <f>COUNTIF('Activité 7'!$F$4:$F$150,"CF")</f>
        <v>0</v>
      </c>
      <c r="D105" s="208">
        <f ca="1">SUMIF('Activité 7'!$F$4:$F$150,"cF",'Activité 7'!$BM$4:$BM$149)</f>
        <v>0</v>
      </c>
      <c r="E105" s="208">
        <f ca="1">SUMIF('Activité 7'!$F$4:$F$150,"cF",'Activité 7'!$BN$4:$BN$149)</f>
        <v>0</v>
      </c>
      <c r="F105" s="219"/>
      <c r="G105" s="208" t="str">
        <f>IF('Activité 7'!$BR$158="","",'Activité 7'!$BR$158&amp;" "&amp;'Activité 7'!$BQ$158)</f>
        <v/>
      </c>
      <c r="H105" s="126"/>
      <c r="K105" s="163"/>
      <c r="L105" s="144" t="s">
        <v>109</v>
      </c>
      <c r="M105" s="143" t="e">
        <f>COUNTIF(#REF!,"CF")</f>
        <v>#REF!</v>
      </c>
      <c r="N105" s="143" t="e">
        <f>SUMIF(#REF!,"cF",#REF!)</f>
        <v>#REF!</v>
      </c>
      <c r="O105" s="143" t="e">
        <f>SUMIF(#REF!,"cF",#REF!)</f>
        <v>#REF!</v>
      </c>
      <c r="P105" s="168"/>
      <c r="Q105" s="143" t="e">
        <f>IF(#REF!="","",#REF!&amp;" "&amp;#REF!)</f>
        <v>#REF!</v>
      </c>
      <c r="R105" s="126"/>
    </row>
    <row r="106" spans="1:18">
      <c r="A106" s="209"/>
      <c r="B106" s="210" t="s">
        <v>27</v>
      </c>
      <c r="C106" s="208">
        <f>COUNTIF('Activité 7'!$F$4:$F$150,"JG")</f>
        <v>0</v>
      </c>
      <c r="D106" s="208">
        <f ca="1">SUMIF('Activité 7'!$F$4:$F$150,"jg",'Activité 7'!$BM$4:$BM$149)</f>
        <v>0</v>
      </c>
      <c r="E106" s="208">
        <f ca="1">SUMIF('Activité 7'!$F$4:$F$150,"jg",'Activité 7'!$BN$4:$BN$149)</f>
        <v>0</v>
      </c>
      <c r="G106" s="95"/>
      <c r="K106" s="163"/>
      <c r="L106" s="144" t="s">
        <v>27</v>
      </c>
      <c r="M106" s="143" t="e">
        <f>COUNTIF(#REF!,"JG")</f>
        <v>#REF!</v>
      </c>
      <c r="N106" s="143" t="e">
        <f>SUMIF(#REF!,"jg",#REF!)</f>
        <v>#REF!</v>
      </c>
      <c r="O106" s="143" t="e">
        <f>SUMIF(#REF!,"jg",#REF!)</f>
        <v>#REF!</v>
      </c>
      <c r="Q106" s="95"/>
    </row>
    <row r="107" spans="1:18">
      <c r="A107" s="209"/>
      <c r="B107" s="210" t="s">
        <v>26</v>
      </c>
      <c r="C107" s="208">
        <f>COUNTIF('Activité 7'!$F$4:$F$150,"JF")</f>
        <v>0</v>
      </c>
      <c r="D107" s="208">
        <f ca="1">SUMIF('Activité 7'!$F$4:$F$150,"jf",'Activité 7'!$BM$4:$BM$149)</f>
        <v>0</v>
      </c>
      <c r="E107" s="208">
        <f ca="1">SUMIF('Activité 7'!$F$4:$F$150,"jf",'Activité 7'!$BN$4:$BN$149)</f>
        <v>0</v>
      </c>
      <c r="F107" s="96"/>
      <c r="G107" s="97"/>
      <c r="H107" s="98"/>
      <c r="K107" s="163"/>
      <c r="L107" s="144" t="s">
        <v>26</v>
      </c>
      <c r="M107" s="143" t="e">
        <f>COUNTIF(#REF!,"JF")</f>
        <v>#REF!</v>
      </c>
      <c r="N107" s="143" t="e">
        <f>SUMIF(#REF!,"jf",#REF!)</f>
        <v>#REF!</v>
      </c>
      <c r="O107" s="143" t="e">
        <f>SUMIF(#REF!,"jf",#REF!)</f>
        <v>#REF!</v>
      </c>
      <c r="P107" s="96"/>
      <c r="Q107" s="97"/>
      <c r="R107" s="98"/>
    </row>
    <row r="108" spans="1:18">
      <c r="A108" s="209"/>
      <c r="B108" s="210" t="s">
        <v>9</v>
      </c>
      <c r="C108" s="208">
        <f>COUNTIF('Activité 7'!$F$4:$F$150,"SG")</f>
        <v>0</v>
      </c>
      <c r="D108" s="208">
        <f ca="1">SUMIF('Activité 7'!$F$4:$F$150,"sg",'Activité 7'!$BM$4:$BM$149)</f>
        <v>0</v>
      </c>
      <c r="E108" s="208">
        <f ca="1">SUMIF('Activité 7'!$F$4:$F$150,"sg",'Activité 7'!$BN$4:$BN$149)</f>
        <v>0</v>
      </c>
      <c r="F108" s="96"/>
      <c r="G108" s="97"/>
      <c r="H108" s="99"/>
      <c r="K108" s="163"/>
      <c r="L108" s="144" t="s">
        <v>9</v>
      </c>
      <c r="M108" s="143" t="e">
        <f>COUNTIF(#REF!,"SG")</f>
        <v>#REF!</v>
      </c>
      <c r="N108" s="143" t="e">
        <f>SUMIF(#REF!,"sg",#REF!)</f>
        <v>#REF!</v>
      </c>
      <c r="O108" s="143" t="e">
        <f>SUMIF(#REF!,"sg",#REF!)</f>
        <v>#REF!</v>
      </c>
      <c r="P108" s="96"/>
      <c r="Q108" s="97"/>
      <c r="R108" s="99"/>
    </row>
    <row r="109" spans="1:18">
      <c r="A109" s="211"/>
      <c r="B109" s="210" t="s">
        <v>10</v>
      </c>
      <c r="C109" s="208">
        <f>COUNTIF('Activité 7'!$F$4:$F$150,"SF")</f>
        <v>0</v>
      </c>
      <c r="D109" s="208">
        <f ca="1">SUMIF('Activité 7'!$F$4:$F$150,"sf",'Activité 7'!$BM$4:$BM$149)</f>
        <v>0</v>
      </c>
      <c r="E109" s="208">
        <f ca="1">SUMIF('Activité 7'!$F$4:$F$150,"sf",'Activité 7'!$BN$4:$BN$149)</f>
        <v>0</v>
      </c>
      <c r="F109" s="96"/>
      <c r="G109" s="97"/>
      <c r="H109" s="98"/>
      <c r="K109" s="164"/>
      <c r="L109" s="144" t="s">
        <v>10</v>
      </c>
      <c r="M109" s="143" t="e">
        <f>COUNTIF(#REF!,"SF")</f>
        <v>#REF!</v>
      </c>
      <c r="N109" s="143" t="e">
        <f>SUMIF(#REF!,"sf",#REF!)</f>
        <v>#REF!</v>
      </c>
      <c r="O109" s="143" t="e">
        <f>SUMIF(#REF!,"sf",#REF!)</f>
        <v>#REF!</v>
      </c>
      <c r="P109" s="96"/>
      <c r="Q109" s="97"/>
      <c r="R109" s="98"/>
    </row>
    <row r="110" spans="1:18">
      <c r="A110" s="124"/>
      <c r="B110" s="212" t="s">
        <v>25</v>
      </c>
      <c r="C110" s="213">
        <f>SUM(C98:C109)</f>
        <v>0</v>
      </c>
      <c r="D110" s="213">
        <f ca="1">SUM(D98:D109)</f>
        <v>0</v>
      </c>
      <c r="E110" s="213">
        <f ca="1">SUM(E98:E109)</f>
        <v>0</v>
      </c>
      <c r="F110" s="96"/>
      <c r="G110" s="97"/>
      <c r="K110" s="124"/>
      <c r="L110" s="145" t="s">
        <v>25</v>
      </c>
      <c r="M110" s="146" t="e">
        <f>SUM(M98:M109)</f>
        <v>#REF!</v>
      </c>
      <c r="N110" s="146" t="e">
        <f>SUM(N98:N109)</f>
        <v>#REF!</v>
      </c>
      <c r="O110" s="146" t="e">
        <f>SUM(O98:O109)</f>
        <v>#REF!</v>
      </c>
      <c r="P110" s="96"/>
      <c r="Q110" s="97"/>
    </row>
    <row r="113" spans="1:18" ht="30">
      <c r="A113" s="123"/>
      <c r="B113" s="123"/>
      <c r="C113" s="203" t="s">
        <v>24</v>
      </c>
      <c r="D113" s="204" t="s">
        <v>76</v>
      </c>
      <c r="E113" s="205" t="s">
        <v>77</v>
      </c>
      <c r="F113" s="205" t="s">
        <v>79</v>
      </c>
      <c r="G113" s="214" t="s">
        <v>40</v>
      </c>
      <c r="H113" s="215"/>
      <c r="K113" s="123"/>
      <c r="L113" s="123"/>
      <c r="M113" s="139" t="s">
        <v>24</v>
      </c>
      <c r="N113" s="140" t="s">
        <v>76</v>
      </c>
      <c r="O113" s="141" t="s">
        <v>77</v>
      </c>
      <c r="P113" s="141" t="s">
        <v>79</v>
      </c>
      <c r="Q113" s="160" t="s">
        <v>40</v>
      </c>
      <c r="R113" s="161"/>
    </row>
    <row r="114" spans="1:18">
      <c r="A114" s="206" t="s">
        <v>100</v>
      </c>
      <c r="B114" s="207" t="s">
        <v>48</v>
      </c>
      <c r="C114" s="208">
        <f>COUNTIF('Activité 8'!$F$4:$F$150,"PG")</f>
        <v>0</v>
      </c>
      <c r="D114" s="208">
        <f ca="1">SUMIF('Activité 8'!$F$4:$F$150,"PG",'Activité 8'!$BM$4:$BM$149)</f>
        <v>0</v>
      </c>
      <c r="E114" s="208">
        <f ca="1">SUMIF('Activité 8'!$F$4:$F$150,"PG",'Activité 8'!$BN$4:$BN$149)</f>
        <v>0</v>
      </c>
      <c r="F114" s="216" t="s">
        <v>36</v>
      </c>
      <c r="G114" s="213" t="s">
        <v>54</v>
      </c>
      <c r="H114" s="213" t="s">
        <v>41</v>
      </c>
      <c r="K114" s="162" t="s">
        <v>117</v>
      </c>
      <c r="L114" s="142" t="s">
        <v>48</v>
      </c>
      <c r="M114" s="143" t="e">
        <f>COUNTIF(#REF!,"PG")</f>
        <v>#REF!</v>
      </c>
      <c r="N114" s="143" t="e">
        <f>SUMIF(#REF!,"PG",#REF!)</f>
        <v>#REF!</v>
      </c>
      <c r="O114" s="143" t="e">
        <f>SUMIF(#REF!,"PG",#REF!)</f>
        <v>#REF!</v>
      </c>
      <c r="P114" s="165" t="s">
        <v>36</v>
      </c>
      <c r="Q114" s="146" t="s">
        <v>54</v>
      </c>
      <c r="R114" s="146" t="s">
        <v>41</v>
      </c>
    </row>
    <row r="115" spans="1:18">
      <c r="A115" s="209"/>
      <c r="B115" s="207" t="s">
        <v>70</v>
      </c>
      <c r="C115" s="208">
        <f>COUNTIF('Activité 8'!$F$4:$F$150,"PF")</f>
        <v>0</v>
      </c>
      <c r="D115" s="208">
        <f ca="1">SUMIF('Activité 8'!$F$4:$F$150,"PF",'Activité 8'!$BM$4:$BM$149)</f>
        <v>0</v>
      </c>
      <c r="E115" s="208">
        <f ca="1">SUMIF('Activité 8'!$F$4:$F$150,"PF",'Activité 8'!$BN$4:$BN$149)</f>
        <v>0</v>
      </c>
      <c r="F115" s="216"/>
      <c r="G115" s="208" t="str">
        <f>IF('Activité 8'!$BR$157="","",'Activité 8'!$BR$157&amp;" "&amp;'Activité 8'!$BQ$157)</f>
        <v/>
      </c>
      <c r="H115" s="208" t="str">
        <f>IF('Activité 8'!$BR$160="","",'Activité 8'!$BR$160&amp;" "&amp;'Activité 8'!$BQ$160)</f>
        <v/>
      </c>
      <c r="K115" s="163"/>
      <c r="L115" s="142" t="s">
        <v>70</v>
      </c>
      <c r="M115" s="143" t="e">
        <f>COUNTIF(#REF!,"PF")</f>
        <v>#REF!</v>
      </c>
      <c r="N115" s="143" t="e">
        <f>SUMIF(#REF!,"PF",#REF!)</f>
        <v>#REF!</v>
      </c>
      <c r="O115" s="143" t="e">
        <f>SUMIF(#REF!,"PF",#REF!)</f>
        <v>#REF!</v>
      </c>
      <c r="P115" s="165"/>
      <c r="Q115" s="143" t="e">
        <f>IF(#REF!="","",#REF!&amp;" "&amp;#REF!)</f>
        <v>#REF!</v>
      </c>
      <c r="R115" s="143" t="e">
        <f>IF(#REF!="","",#REF!&amp;" "&amp;#REF!)</f>
        <v>#REF!</v>
      </c>
    </row>
    <row r="116" spans="1:18">
      <c r="A116" s="209"/>
      <c r="B116" s="210" t="s">
        <v>54</v>
      </c>
      <c r="C116" s="208">
        <f>COUNTIF('Activité 8'!$F$4:$F$150,"BG")</f>
        <v>0</v>
      </c>
      <c r="D116" s="208">
        <f ca="1">SUMIF('Activité 8'!$F$4:$F$150,"BG",'Activité 8'!$BM$4:$BM$149)</f>
        <v>0</v>
      </c>
      <c r="E116" s="208">
        <f ca="1">SUMIF('Activité 8'!$F$4:$F$150,"BG",'Activité 8'!$BN$4:$BN$149)</f>
        <v>0</v>
      </c>
      <c r="F116" s="217">
        <f>COUNTIF('Activité 8'!$G$2:$BL$2,"E")+COUNTIF('Activité 8'!$G$2:$BL$2,"M")</f>
        <v>0</v>
      </c>
      <c r="G116" s="213" t="s">
        <v>71</v>
      </c>
      <c r="H116" s="213" t="s">
        <v>42</v>
      </c>
      <c r="K116" s="163"/>
      <c r="L116" s="144" t="s">
        <v>54</v>
      </c>
      <c r="M116" s="143" t="e">
        <f>COUNTIF(#REF!,"BG")</f>
        <v>#REF!</v>
      </c>
      <c r="N116" s="143" t="e">
        <f>SUMIF(#REF!,"BG",#REF!)</f>
        <v>#REF!</v>
      </c>
      <c r="O116" s="143" t="e">
        <f>SUMIF(#REF!,"BG",#REF!)</f>
        <v>#REF!</v>
      </c>
      <c r="P116" s="166" t="e">
        <f>COUNTIF(#REF!,"E")+COUNTIF(#REF!,"M")</f>
        <v>#REF!</v>
      </c>
      <c r="Q116" s="146" t="s">
        <v>71</v>
      </c>
      <c r="R116" s="146" t="s">
        <v>42</v>
      </c>
    </row>
    <row r="117" spans="1:18">
      <c r="A117" s="209"/>
      <c r="B117" s="210" t="s">
        <v>71</v>
      </c>
      <c r="C117" s="208">
        <f>COUNTIF('Activité 8'!$F$4:$F$150,"BF")</f>
        <v>0</v>
      </c>
      <c r="D117" s="208">
        <f ca="1">SUMIF('Activité 8'!$F$4:$F$150,"BF",'Activité 8'!$BM$4:$BM$149)</f>
        <v>0</v>
      </c>
      <c r="E117" s="208">
        <f ca="1">SUMIF('Activité 8'!$F$4:$F$150,"BF",'Activité 8'!$BN$4:$BN$149)</f>
        <v>0</v>
      </c>
      <c r="F117" s="217"/>
      <c r="G117" s="208" t="str">
        <f>IF('Activité 8'!$BR$156="","",'Activité 8'!$BR$156&amp;" "&amp;'Activité 8'!$BQ$156)</f>
        <v/>
      </c>
      <c r="H117" s="208" t="str">
        <f>IF('Activité 8'!$BR$161="","",'Activité 8'!$BR$161&amp;" "&amp;'Activité 8'!$BQ$161)</f>
        <v/>
      </c>
      <c r="K117" s="163"/>
      <c r="L117" s="144" t="s">
        <v>71</v>
      </c>
      <c r="M117" s="143" t="e">
        <f>COUNTIF(#REF!,"BF")</f>
        <v>#REF!</v>
      </c>
      <c r="N117" s="143" t="e">
        <f>SUMIF(#REF!,"BF",#REF!)</f>
        <v>#REF!</v>
      </c>
      <c r="O117" s="143" t="e">
        <f>SUMIF(#REF!,"BF",#REF!)</f>
        <v>#REF!</v>
      </c>
      <c r="P117" s="166"/>
      <c r="Q117" s="143" t="e">
        <f>IF(#REF!="","",#REF!&amp;" "&amp;#REF!)</f>
        <v>#REF!</v>
      </c>
      <c r="R117" s="143" t="e">
        <f>IF(#REF!="","",#REF!&amp;" "&amp;#REF!)</f>
        <v>#REF!</v>
      </c>
    </row>
    <row r="118" spans="1:18">
      <c r="A118" s="209"/>
      <c r="B118" s="207" t="s">
        <v>33</v>
      </c>
      <c r="C118" s="208">
        <f>COUNTIF('Activité 8'!$F$4:$F$150,"mg")</f>
        <v>0</v>
      </c>
      <c r="D118" s="208">
        <f ca="1">SUMIF('Activité 8'!$F$4:$F$150,"mg",'Activité 8'!$BM$4:$BM$149)</f>
        <v>0</v>
      </c>
      <c r="E118" s="208">
        <f ca="1">SUMIF('Activité 8'!$F$4:$F$150,"mg",'Activité 8'!$BN$4:$BN$149)</f>
        <v>0</v>
      </c>
      <c r="F118" s="218" t="s">
        <v>37</v>
      </c>
      <c r="G118" s="213" t="s">
        <v>73</v>
      </c>
      <c r="H118" s="213" t="s">
        <v>75</v>
      </c>
      <c r="K118" s="163"/>
      <c r="L118" s="142" t="s">
        <v>33</v>
      </c>
      <c r="M118" s="143" t="e">
        <f>COUNTIF(#REF!,"mg")</f>
        <v>#REF!</v>
      </c>
      <c r="N118" s="143" t="e">
        <f>SUMIF(#REF!,"mg",#REF!)</f>
        <v>#REF!</v>
      </c>
      <c r="O118" s="143" t="e">
        <f>SUMIF(#REF!,"mg",#REF!)</f>
        <v>#REF!</v>
      </c>
      <c r="P118" s="167" t="s">
        <v>37</v>
      </c>
      <c r="Q118" s="146" t="s">
        <v>73</v>
      </c>
      <c r="R118" s="146" t="s">
        <v>75</v>
      </c>
    </row>
    <row r="119" spans="1:18">
      <c r="A119" s="209"/>
      <c r="B119" s="207" t="s">
        <v>34</v>
      </c>
      <c r="C119" s="208">
        <f>COUNTIF('Activité 8'!$F$4:$F$150,"mf")</f>
        <v>0</v>
      </c>
      <c r="D119" s="208">
        <f ca="1">SUMIF('Activité 8'!$F$4:$F$150,"mf",'Activité 8'!$BM$4:$BM$149)</f>
        <v>0</v>
      </c>
      <c r="E119" s="208">
        <f ca="1">SUMIF('Activité 8'!$F$4:$F$150,"mf",'Activité 8'!$BN$4:$BN$149)</f>
        <v>0</v>
      </c>
      <c r="F119" s="218"/>
      <c r="G119" s="208" t="str">
        <f>IF('Activité 8'!$BR$159="","",'Activité 8'!$BR$159&amp;" "&amp;'Activité 8'!$BQ$159)</f>
        <v/>
      </c>
      <c r="H119" s="208" t="str">
        <f>IF('Activité 8'!$BR$162="","",'Activité 8'!$BR$162&amp;" "&amp;'Activité 8'!$BQ$162)</f>
        <v/>
      </c>
      <c r="K119" s="163"/>
      <c r="L119" s="142" t="s">
        <v>34</v>
      </c>
      <c r="M119" s="143" t="e">
        <f>COUNTIF(#REF!,"mf")</f>
        <v>#REF!</v>
      </c>
      <c r="N119" s="143" t="e">
        <f>SUMIF(#REF!,"mf",#REF!)</f>
        <v>#REF!</v>
      </c>
      <c r="O119" s="143" t="e">
        <f>SUMIF(#REF!,"mf",#REF!)</f>
        <v>#REF!</v>
      </c>
      <c r="P119" s="167"/>
      <c r="Q119" s="143" t="e">
        <f>IF(#REF!="","",#REF!&amp;" "&amp;#REF!)</f>
        <v>#REF!</v>
      </c>
      <c r="R119" s="143" t="e">
        <f>IF(#REF!="","",#REF!&amp;" "&amp;#REF!)</f>
        <v>#REF!</v>
      </c>
    </row>
    <row r="120" spans="1:18">
      <c r="A120" s="209"/>
      <c r="B120" s="210" t="s">
        <v>72</v>
      </c>
      <c r="C120" s="208">
        <f>COUNTIF('Activité 8'!$F$4:$F$150,"CG")</f>
        <v>0</v>
      </c>
      <c r="D120" s="208">
        <f ca="1">SUMIF('Activité 8'!$F$4:$F$150,"cg",'Activité 8'!$BM$4:$BM$149)</f>
        <v>0</v>
      </c>
      <c r="E120" s="208">
        <f ca="1">SUMIF('Activité 8'!$F$4:$F$150,"cg",'Activité 8'!$BN$4:$BN$149)</f>
        <v>0</v>
      </c>
      <c r="F120" s="219">
        <f>COUNTIF('Activité 8'!$G$2:$BL$2,"C")+COUNTIF('Activité 8'!$G$2:$BL$2,"M")</f>
        <v>0</v>
      </c>
      <c r="G120" s="213" t="s">
        <v>74</v>
      </c>
      <c r="H120" s="125"/>
      <c r="K120" s="163"/>
      <c r="L120" s="144" t="s">
        <v>72</v>
      </c>
      <c r="M120" s="143" t="e">
        <f>COUNTIF(#REF!,"CG")</f>
        <v>#REF!</v>
      </c>
      <c r="N120" s="143" t="e">
        <f>SUMIF(#REF!,"cg",#REF!)</f>
        <v>#REF!</v>
      </c>
      <c r="O120" s="143" t="e">
        <f>SUMIF(#REF!,"cg",#REF!)</f>
        <v>#REF!</v>
      </c>
      <c r="P120" s="168" t="e">
        <f>COUNTIF(#REF!,"C")+COUNTIF(#REF!,"M")</f>
        <v>#REF!</v>
      </c>
      <c r="Q120" s="146" t="s">
        <v>74</v>
      </c>
      <c r="R120" s="125"/>
    </row>
    <row r="121" spans="1:18">
      <c r="A121" s="209"/>
      <c r="B121" s="210" t="s">
        <v>109</v>
      </c>
      <c r="C121" s="208">
        <f>COUNTIF('Activité 8'!$F$4:$F$150,"CF")</f>
        <v>0</v>
      </c>
      <c r="D121" s="208">
        <f ca="1">SUMIF('Activité 8'!$F$4:$F$150,"cF",'Activité 8'!$BM$4:$BM$149)</f>
        <v>0</v>
      </c>
      <c r="E121" s="208">
        <f ca="1">SUMIF('Activité 8'!$F$4:$F$150,"cF",'Activité 8'!$BN$4:$BN$149)</f>
        <v>0</v>
      </c>
      <c r="F121" s="219"/>
      <c r="G121" s="208" t="str">
        <f>IF('Activité 8'!$BR$158="","",'Activité 8'!$BR$158&amp;" "&amp;'Activité 8'!$BQ$158)</f>
        <v/>
      </c>
      <c r="H121" s="126"/>
      <c r="K121" s="163"/>
      <c r="L121" s="144" t="s">
        <v>109</v>
      </c>
      <c r="M121" s="143" t="e">
        <f>COUNTIF(#REF!,"CF")</f>
        <v>#REF!</v>
      </c>
      <c r="N121" s="143" t="e">
        <f>SUMIF(#REF!,"cF",#REF!)</f>
        <v>#REF!</v>
      </c>
      <c r="O121" s="143" t="e">
        <f>SUMIF(#REF!,"cF",#REF!)</f>
        <v>#REF!</v>
      </c>
      <c r="P121" s="168"/>
      <c r="Q121" s="143" t="e">
        <f>IF(#REF!="","",#REF!&amp;" "&amp;#REF!)</f>
        <v>#REF!</v>
      </c>
      <c r="R121" s="126"/>
    </row>
    <row r="122" spans="1:18">
      <c r="A122" s="209"/>
      <c r="B122" s="210" t="s">
        <v>27</v>
      </c>
      <c r="C122" s="208">
        <f>COUNTIF('Activité 8'!$F$4:$F$150,"JG")</f>
        <v>0</v>
      </c>
      <c r="D122" s="208">
        <f ca="1">SUMIF('Activité 8'!$F$4:$F$150,"jg",'Activité 8'!$BM$4:$BM$149)</f>
        <v>0</v>
      </c>
      <c r="E122" s="208">
        <f ca="1">SUMIF('Activité 8'!$F$4:$F$150,"jg",'Activité 8'!$BN$4:$BN$149)</f>
        <v>0</v>
      </c>
      <c r="G122" s="95"/>
      <c r="K122" s="163"/>
      <c r="L122" s="144" t="s">
        <v>27</v>
      </c>
      <c r="M122" s="143" t="e">
        <f>COUNTIF(#REF!,"JG")</f>
        <v>#REF!</v>
      </c>
      <c r="N122" s="143" t="e">
        <f>SUMIF(#REF!,"jg",#REF!)</f>
        <v>#REF!</v>
      </c>
      <c r="O122" s="143" t="e">
        <f>SUMIF(#REF!,"jg",#REF!)</f>
        <v>#REF!</v>
      </c>
      <c r="Q122" s="95"/>
    </row>
    <row r="123" spans="1:18">
      <c r="A123" s="209"/>
      <c r="B123" s="210" t="s">
        <v>26</v>
      </c>
      <c r="C123" s="208">
        <f>COUNTIF('Activité 8'!$F$4:$F$150,"JF")</f>
        <v>0</v>
      </c>
      <c r="D123" s="208">
        <f ca="1">SUMIF('Activité 8'!$F$4:$F$150,"jf",'Activité 8'!$BM$4:$BM$149)</f>
        <v>0</v>
      </c>
      <c r="E123" s="208">
        <f ca="1">SUMIF('Activité 8'!$F$4:$F$150,"jf",'Activité 8'!$BN$4:$BN$149)</f>
        <v>0</v>
      </c>
      <c r="F123" s="96"/>
      <c r="G123" s="97"/>
      <c r="H123" s="98"/>
      <c r="K123" s="163"/>
      <c r="L123" s="144" t="s">
        <v>26</v>
      </c>
      <c r="M123" s="143" t="e">
        <f>COUNTIF(#REF!,"JF")</f>
        <v>#REF!</v>
      </c>
      <c r="N123" s="143" t="e">
        <f>SUMIF(#REF!,"jf",#REF!)</f>
        <v>#REF!</v>
      </c>
      <c r="O123" s="143" t="e">
        <f>SUMIF(#REF!,"jf",#REF!)</f>
        <v>#REF!</v>
      </c>
      <c r="P123" s="96"/>
      <c r="Q123" s="97"/>
      <c r="R123" s="98"/>
    </row>
    <row r="124" spans="1:18">
      <c r="A124" s="209"/>
      <c r="B124" s="210" t="s">
        <v>9</v>
      </c>
      <c r="C124" s="208">
        <f>COUNTIF('Activité 8'!$F$4:$F$150,"SG")</f>
        <v>0</v>
      </c>
      <c r="D124" s="208">
        <f ca="1">SUMIF('Activité 8'!$F$4:$F$150,"sg",'Activité 8'!$BM$4:$BM$149)</f>
        <v>0</v>
      </c>
      <c r="E124" s="208">
        <f ca="1">SUMIF('Activité 8'!$F$4:$F$150,"sg",'Activité 8'!$BN$4:$BN$149)</f>
        <v>0</v>
      </c>
      <c r="F124" s="96"/>
      <c r="G124" s="97"/>
      <c r="H124" s="99"/>
      <c r="K124" s="163"/>
      <c r="L124" s="144" t="s">
        <v>9</v>
      </c>
      <c r="M124" s="143" t="e">
        <f>COUNTIF(#REF!,"SG")</f>
        <v>#REF!</v>
      </c>
      <c r="N124" s="143" t="e">
        <f>SUMIF(#REF!,"sg",#REF!)</f>
        <v>#REF!</v>
      </c>
      <c r="O124" s="143" t="e">
        <f>SUMIF(#REF!,"sg",#REF!)</f>
        <v>#REF!</v>
      </c>
      <c r="P124" s="96"/>
      <c r="Q124" s="97"/>
      <c r="R124" s="99"/>
    </row>
    <row r="125" spans="1:18">
      <c r="A125" s="211"/>
      <c r="B125" s="210" t="s">
        <v>10</v>
      </c>
      <c r="C125" s="208">
        <f>COUNTIF('Activité 8'!$F$4:$F$150,"SF")</f>
        <v>0</v>
      </c>
      <c r="D125" s="208">
        <f ca="1">SUMIF('Activité 8'!$F$4:$F$150,"sf",'Activité 8'!$BM$4:$BM$149)</f>
        <v>0</v>
      </c>
      <c r="E125" s="208">
        <f ca="1">SUMIF('Activité 8'!$F$4:$F$150,"sf",'Activité 8'!$BN$4:$BN$149)</f>
        <v>0</v>
      </c>
      <c r="F125" s="96"/>
      <c r="G125" s="97"/>
      <c r="H125" s="98"/>
      <c r="K125" s="164"/>
      <c r="L125" s="144" t="s">
        <v>10</v>
      </c>
      <c r="M125" s="143" t="e">
        <f>COUNTIF(#REF!,"SF")</f>
        <v>#REF!</v>
      </c>
      <c r="N125" s="143" t="e">
        <f>SUMIF(#REF!,"sf",#REF!)</f>
        <v>#REF!</v>
      </c>
      <c r="O125" s="143" t="e">
        <f>SUMIF(#REF!,"sf",#REF!)</f>
        <v>#REF!</v>
      </c>
      <c r="P125" s="96"/>
      <c r="Q125" s="97"/>
      <c r="R125" s="98"/>
    </row>
    <row r="126" spans="1:18">
      <c r="A126" s="124"/>
      <c r="B126" s="212" t="s">
        <v>25</v>
      </c>
      <c r="C126" s="213">
        <f>SUM(C114:C125)</f>
        <v>0</v>
      </c>
      <c r="D126" s="213">
        <f ca="1">SUM(D114:D125)</f>
        <v>0</v>
      </c>
      <c r="E126" s="213">
        <f ca="1">SUM(E114:E125)</f>
        <v>0</v>
      </c>
      <c r="F126" s="96"/>
      <c r="G126" s="97"/>
      <c r="K126" s="124"/>
      <c r="L126" s="145" t="s">
        <v>25</v>
      </c>
      <c r="M126" s="146" t="e">
        <f>SUM(M114:M125)</f>
        <v>#REF!</v>
      </c>
      <c r="N126" s="146" t="e">
        <f>SUM(N114:N125)</f>
        <v>#REF!</v>
      </c>
      <c r="O126" s="146" t="e">
        <f>SUM(O114:O125)</f>
        <v>#REF!</v>
      </c>
      <c r="P126" s="96"/>
      <c r="Q126" s="97"/>
    </row>
    <row r="129" spans="1:18" ht="30">
      <c r="A129" s="123"/>
      <c r="B129" s="123"/>
      <c r="C129" s="203" t="s">
        <v>24</v>
      </c>
      <c r="D129" s="204" t="s">
        <v>76</v>
      </c>
      <c r="E129" s="205" t="s">
        <v>77</v>
      </c>
      <c r="F129" s="205" t="s">
        <v>79</v>
      </c>
      <c r="G129" s="214" t="s">
        <v>40</v>
      </c>
      <c r="H129" s="215"/>
      <c r="K129" s="123"/>
      <c r="L129" s="123"/>
      <c r="M129" s="139" t="s">
        <v>24</v>
      </c>
      <c r="N129" s="140" t="s">
        <v>76</v>
      </c>
      <c r="O129" s="141" t="s">
        <v>77</v>
      </c>
      <c r="P129" s="141" t="s">
        <v>79</v>
      </c>
      <c r="Q129" s="160" t="s">
        <v>40</v>
      </c>
      <c r="R129" s="161"/>
    </row>
    <row r="130" spans="1:18">
      <c r="A130" s="206" t="s">
        <v>101</v>
      </c>
      <c r="B130" s="207" t="s">
        <v>48</v>
      </c>
      <c r="C130" s="208">
        <f>COUNTIF('Activité 9'!$F$4:$F$150,"PG")</f>
        <v>0</v>
      </c>
      <c r="D130" s="208">
        <f ca="1">SUMIF('Activité 9'!$F$4:$F$150,"PG",'Activité 9'!$BM$4:$BM$145)</f>
        <v>0</v>
      </c>
      <c r="E130" s="208">
        <f ca="1">SUMIF('Activité 9'!$F$4:$F$150,"PG",'Activité 9'!$BN$4:$BN$145)</f>
        <v>0</v>
      </c>
      <c r="F130" s="216" t="s">
        <v>36</v>
      </c>
      <c r="G130" s="213" t="s">
        <v>54</v>
      </c>
      <c r="H130" s="213" t="s">
        <v>41</v>
      </c>
      <c r="K130" s="162" t="s">
        <v>118</v>
      </c>
      <c r="L130" s="142" t="s">
        <v>48</v>
      </c>
      <c r="M130" s="143" t="e">
        <f>COUNTIF(#REF!,"PG")</f>
        <v>#REF!</v>
      </c>
      <c r="N130" s="143" t="e">
        <f>SUMIF(#REF!,"PG",#REF!)</f>
        <v>#REF!</v>
      </c>
      <c r="O130" s="143" t="e">
        <f>SUMIF(#REF!,"PG",#REF!)</f>
        <v>#REF!</v>
      </c>
      <c r="P130" s="165" t="s">
        <v>36</v>
      </c>
      <c r="Q130" s="146" t="s">
        <v>54</v>
      </c>
      <c r="R130" s="146" t="s">
        <v>41</v>
      </c>
    </row>
    <row r="131" spans="1:18">
      <c r="A131" s="209"/>
      <c r="B131" s="207" t="s">
        <v>70</v>
      </c>
      <c r="C131" s="208">
        <f>COUNTIF('Activité 9'!$F$4:$F$150,"PF")</f>
        <v>0</v>
      </c>
      <c r="D131" s="208">
        <f ca="1">SUMIF('Activité 9'!$F$4:$F$150,"PF",'Activité 9'!$BM$4:$BM$145)</f>
        <v>0</v>
      </c>
      <c r="E131" s="208">
        <f ca="1">SUMIF('Activité 9'!$F$4:$F$150,"PF",'Activité 9'!$BN$4:$BN$145)</f>
        <v>0</v>
      </c>
      <c r="F131" s="216"/>
      <c r="G131" s="208" t="str">
        <f>IF('Activité 9'!$BR$157="","",'Activité 9'!$BR$157&amp;" "&amp;'Activité 9'!$BQ$157)</f>
        <v/>
      </c>
      <c r="H131" s="208" t="str">
        <f>IF('Activité 9'!$BR$160="","",'Activité 9'!$BR$160&amp;" "&amp;'Activité 9'!$BQ$160)</f>
        <v/>
      </c>
      <c r="K131" s="163"/>
      <c r="L131" s="142" t="s">
        <v>70</v>
      </c>
      <c r="M131" s="143" t="e">
        <f>COUNTIF(#REF!,"PF")</f>
        <v>#REF!</v>
      </c>
      <c r="N131" s="143" t="e">
        <f>SUMIF(#REF!,"PF",#REF!)</f>
        <v>#REF!</v>
      </c>
      <c r="O131" s="143" t="e">
        <f>SUMIF(#REF!,"PF",#REF!)</f>
        <v>#REF!</v>
      </c>
      <c r="P131" s="165"/>
      <c r="Q131" s="143" t="e">
        <f>IF(#REF!="","",#REF!&amp;" "&amp;#REF!)</f>
        <v>#REF!</v>
      </c>
      <c r="R131" s="143" t="e">
        <f>IF(#REF!="","",#REF!&amp;" "&amp;#REF!)</f>
        <v>#REF!</v>
      </c>
    </row>
    <row r="132" spans="1:18">
      <c r="A132" s="209"/>
      <c r="B132" s="210" t="s">
        <v>54</v>
      </c>
      <c r="C132" s="208">
        <f>COUNTIF('Activité 9'!$F$4:$F$150,"BG")</f>
        <v>0</v>
      </c>
      <c r="D132" s="208">
        <f ca="1">SUMIF('Activité 9'!$F$4:$F$150,"BG",'Activité 9'!$BM$4:$BM$145)</f>
        <v>0</v>
      </c>
      <c r="E132" s="208">
        <f ca="1">SUMIF('Activité 9'!$F$4:$F$150,"BG",'Activité 9'!$BN$4:$BN$145)</f>
        <v>0</v>
      </c>
      <c r="F132" s="217">
        <f>COUNTIF('Activité 9'!$G$2:$BL$2,"E")+COUNTIF('Activité 9'!$G$2:$BL$2,"M")</f>
        <v>0</v>
      </c>
      <c r="G132" s="213" t="s">
        <v>71</v>
      </c>
      <c r="H132" s="213" t="s">
        <v>42</v>
      </c>
      <c r="K132" s="163"/>
      <c r="L132" s="144" t="s">
        <v>54</v>
      </c>
      <c r="M132" s="143" t="e">
        <f>COUNTIF(#REF!,"BG")</f>
        <v>#REF!</v>
      </c>
      <c r="N132" s="143" t="e">
        <f>SUMIF(#REF!,"BG",#REF!)</f>
        <v>#REF!</v>
      </c>
      <c r="O132" s="143" t="e">
        <f>SUMIF(#REF!,"BG",#REF!)</f>
        <v>#REF!</v>
      </c>
      <c r="P132" s="166" t="e">
        <f>COUNTIF(#REF!,"E")+COUNTIF(#REF!,"M")</f>
        <v>#REF!</v>
      </c>
      <c r="Q132" s="146" t="s">
        <v>71</v>
      </c>
      <c r="R132" s="146" t="s">
        <v>42</v>
      </c>
    </row>
    <row r="133" spans="1:18">
      <c r="A133" s="209"/>
      <c r="B133" s="210" t="s">
        <v>71</v>
      </c>
      <c r="C133" s="208">
        <f>COUNTIF('Activité 9'!$F$4:$F$150,"BF")</f>
        <v>0</v>
      </c>
      <c r="D133" s="208">
        <f ca="1">SUMIF('Activité 9'!$F$4:$F$150,"BF",'Activité 9'!$BM$4:$BM$145)</f>
        <v>0</v>
      </c>
      <c r="E133" s="208">
        <f ca="1">SUMIF('Activité 9'!$F$4:$F$150,"BF",'Activité 9'!$BN$4:$BN$145)</f>
        <v>0</v>
      </c>
      <c r="F133" s="217"/>
      <c r="G133" s="208" t="str">
        <f>IF('Activité 9'!$BR$156="","",'Activité 9'!$BR$156&amp;" "&amp;'Activité 9'!$BQ$156)</f>
        <v/>
      </c>
      <c r="H133" s="208" t="str">
        <f>IF('Activité 9'!$BR$161="","",'Activité 9'!$BR$161&amp;" "&amp;'Activité 9'!$BQ$161)</f>
        <v/>
      </c>
      <c r="K133" s="163"/>
      <c r="L133" s="144" t="s">
        <v>71</v>
      </c>
      <c r="M133" s="143" t="e">
        <f>COUNTIF(#REF!,"BF")</f>
        <v>#REF!</v>
      </c>
      <c r="N133" s="143" t="e">
        <f>SUMIF(#REF!,"BF",#REF!)</f>
        <v>#REF!</v>
      </c>
      <c r="O133" s="143" t="e">
        <f>SUMIF(#REF!,"BF",#REF!)</f>
        <v>#REF!</v>
      </c>
      <c r="P133" s="166"/>
      <c r="Q133" s="143" t="e">
        <f>IF(#REF!="","",#REF!&amp;" "&amp;#REF!)</f>
        <v>#REF!</v>
      </c>
      <c r="R133" s="143" t="e">
        <f>IF(#REF!="","",#REF!&amp;" "&amp;#REF!)</f>
        <v>#REF!</v>
      </c>
    </row>
    <row r="134" spans="1:18">
      <c r="A134" s="209"/>
      <c r="B134" s="207" t="s">
        <v>33</v>
      </c>
      <c r="C134" s="208">
        <f>COUNTIF('Activité 9'!$F$4:$F$150,"mg")</f>
        <v>0</v>
      </c>
      <c r="D134" s="208">
        <f ca="1">SUMIF('Activité 9'!$F$4:$F$150,"mg",'Activité 9'!$BM$4:$BM$145)</f>
        <v>0</v>
      </c>
      <c r="E134" s="208">
        <f ca="1">SUMIF('Activité 9'!$F$4:$F$150,"mg",'Activité 9'!$BN$4:$BN$145)</f>
        <v>0</v>
      </c>
      <c r="F134" s="218" t="s">
        <v>37</v>
      </c>
      <c r="G134" s="213" t="s">
        <v>73</v>
      </c>
      <c r="H134" s="213" t="s">
        <v>75</v>
      </c>
      <c r="K134" s="163"/>
      <c r="L134" s="142" t="s">
        <v>33</v>
      </c>
      <c r="M134" s="143" t="e">
        <f>COUNTIF(#REF!,"mg")</f>
        <v>#REF!</v>
      </c>
      <c r="N134" s="143" t="e">
        <f>SUMIF(#REF!,"mg",#REF!)</f>
        <v>#REF!</v>
      </c>
      <c r="O134" s="143" t="e">
        <f>SUMIF(#REF!,"mg",#REF!)</f>
        <v>#REF!</v>
      </c>
      <c r="P134" s="167" t="s">
        <v>37</v>
      </c>
      <c r="Q134" s="146" t="s">
        <v>73</v>
      </c>
      <c r="R134" s="146" t="s">
        <v>75</v>
      </c>
    </row>
    <row r="135" spans="1:18">
      <c r="A135" s="209"/>
      <c r="B135" s="207" t="s">
        <v>34</v>
      </c>
      <c r="C135" s="208">
        <f>COUNTIF('Activité 9'!$F$4:$F$150,"mf")</f>
        <v>0</v>
      </c>
      <c r="D135" s="208">
        <f ca="1">SUMIF('Activité 9'!$F$4:$F$150,"mf",'Activité 9'!$BM$4:$BM$145)</f>
        <v>0</v>
      </c>
      <c r="E135" s="208">
        <f ca="1">SUMIF('Activité 9'!$F$4:$F$150,"mf",'Activité 9'!$BN$4:$BN$145)</f>
        <v>0</v>
      </c>
      <c r="F135" s="218"/>
      <c r="G135" s="208" t="str">
        <f>IF('Activité 9'!$BR$159="","",'Activité 9'!$BR$159&amp;" "&amp;'Activité 9'!$BQ$159)</f>
        <v/>
      </c>
      <c r="H135" s="208" t="str">
        <f>IF('Activité 9'!$BR$162="","",'Activité 9'!$BR$162&amp;" "&amp;'Activité 9'!$BQ$162)</f>
        <v/>
      </c>
      <c r="K135" s="163"/>
      <c r="L135" s="142" t="s">
        <v>34</v>
      </c>
      <c r="M135" s="143" t="e">
        <f>COUNTIF(#REF!,"mf")</f>
        <v>#REF!</v>
      </c>
      <c r="N135" s="143" t="e">
        <f>SUMIF(#REF!,"mf",#REF!)</f>
        <v>#REF!</v>
      </c>
      <c r="O135" s="143" t="e">
        <f>SUMIF(#REF!,"mf",#REF!)</f>
        <v>#REF!</v>
      </c>
      <c r="P135" s="167"/>
      <c r="Q135" s="143" t="e">
        <f>IF(#REF!="","",#REF!&amp;" "&amp;#REF!)</f>
        <v>#REF!</v>
      </c>
      <c r="R135" s="143" t="e">
        <f>IF(#REF!="","",#REF!&amp;" "&amp;#REF!)</f>
        <v>#REF!</v>
      </c>
    </row>
    <row r="136" spans="1:18">
      <c r="A136" s="209"/>
      <c r="B136" s="210" t="s">
        <v>72</v>
      </c>
      <c r="C136" s="208">
        <f>COUNTIF('Activité 9'!$F$4:$F$150,"CG")</f>
        <v>0</v>
      </c>
      <c r="D136" s="208">
        <f ca="1">SUMIF('Activité 9'!$F$4:$F$150,"cg",'Activité 9'!$BM$4:$BM$145)</f>
        <v>0</v>
      </c>
      <c r="E136" s="208">
        <f ca="1">SUMIF('Activité 9'!$F$4:$F$150,"cg",'Activité 9'!$BN$4:$BN$145)</f>
        <v>0</v>
      </c>
      <c r="F136" s="219">
        <f>COUNTIF('Activité 9'!$G$2:$BL$2,"C")+COUNTIF('Activité 9'!$G$2:$BL$2,"M")</f>
        <v>0</v>
      </c>
      <c r="G136" s="213" t="s">
        <v>74</v>
      </c>
      <c r="H136" s="125"/>
      <c r="K136" s="163"/>
      <c r="L136" s="144" t="s">
        <v>72</v>
      </c>
      <c r="M136" s="143" t="e">
        <f>COUNTIF(#REF!,"CG")</f>
        <v>#REF!</v>
      </c>
      <c r="N136" s="143" t="e">
        <f>SUMIF(#REF!,"cg",#REF!)</f>
        <v>#REF!</v>
      </c>
      <c r="O136" s="143" t="e">
        <f>SUMIF(#REF!,"cg",#REF!)</f>
        <v>#REF!</v>
      </c>
      <c r="P136" s="168" t="e">
        <f>COUNTIF(#REF!,"C")+COUNTIF(#REF!,"M")</f>
        <v>#REF!</v>
      </c>
      <c r="Q136" s="146" t="s">
        <v>74</v>
      </c>
      <c r="R136" s="125"/>
    </row>
    <row r="137" spans="1:18">
      <c r="A137" s="209"/>
      <c r="B137" s="210" t="s">
        <v>109</v>
      </c>
      <c r="C137" s="208">
        <f>COUNTIF('Activité 9'!$F$4:$F$150,"CF")</f>
        <v>0</v>
      </c>
      <c r="D137" s="208">
        <f ca="1">SUMIF('Activité 9'!$F$4:$F$150,"cF",'Activité 9'!$BM$4:$BM$145)</f>
        <v>0</v>
      </c>
      <c r="E137" s="208">
        <f ca="1">SUMIF('Activité 9'!$F$4:$F$150,"cF",'Activité 9'!$BN$4:$BN$145)</f>
        <v>0</v>
      </c>
      <c r="F137" s="219"/>
      <c r="G137" s="208" t="str">
        <f>IF('Activité 9'!$BR$158="","",'Activité 9'!$BR$158&amp;" "&amp;'Activité 9'!$BQ$158)</f>
        <v/>
      </c>
      <c r="H137" s="126"/>
      <c r="K137" s="163"/>
      <c r="L137" s="144" t="s">
        <v>109</v>
      </c>
      <c r="M137" s="143" t="e">
        <f>COUNTIF(#REF!,"CF")</f>
        <v>#REF!</v>
      </c>
      <c r="N137" s="143" t="e">
        <f>SUMIF(#REF!,"cF",#REF!)</f>
        <v>#REF!</v>
      </c>
      <c r="O137" s="143" t="e">
        <f>SUMIF(#REF!,"cF",#REF!)</f>
        <v>#REF!</v>
      </c>
      <c r="P137" s="168"/>
      <c r="Q137" s="143" t="e">
        <f>IF(#REF!="","",#REF!&amp;" "&amp;#REF!)</f>
        <v>#REF!</v>
      </c>
      <c r="R137" s="126"/>
    </row>
    <row r="138" spans="1:18">
      <c r="A138" s="209"/>
      <c r="B138" s="210" t="s">
        <v>27</v>
      </c>
      <c r="C138" s="208">
        <f>COUNTIF('Activité 9'!$F$4:$F$150,"JG")</f>
        <v>0</v>
      </c>
      <c r="D138" s="208">
        <f ca="1">SUMIF('Activité 9'!$F$4:$F$150,"jg",'Activité 9'!$BM$4:$BM$145)</f>
        <v>0</v>
      </c>
      <c r="E138" s="208">
        <f ca="1">SUMIF('Activité 9'!$F$4:$F$150,"jg",'Activité 9'!$BN$4:$BN$145)</f>
        <v>0</v>
      </c>
      <c r="G138" s="95"/>
      <c r="K138" s="163"/>
      <c r="L138" s="144" t="s">
        <v>27</v>
      </c>
      <c r="M138" s="143" t="e">
        <f>COUNTIF(#REF!,"JG")</f>
        <v>#REF!</v>
      </c>
      <c r="N138" s="143" t="e">
        <f>SUMIF(#REF!,"jg",#REF!)</f>
        <v>#REF!</v>
      </c>
      <c r="O138" s="143" t="e">
        <f>SUMIF(#REF!,"jg",#REF!)</f>
        <v>#REF!</v>
      </c>
      <c r="Q138" s="95"/>
    </row>
    <row r="139" spans="1:18">
      <c r="A139" s="209"/>
      <c r="B139" s="210" t="s">
        <v>26</v>
      </c>
      <c r="C139" s="208">
        <f>COUNTIF('Activité 9'!$F$4:$F$150,"JF")</f>
        <v>0</v>
      </c>
      <c r="D139" s="208">
        <f ca="1">SUMIF('Activité 9'!$F$4:$F$150,"jf",'Activité 9'!$BM$4:$BM$145)</f>
        <v>0</v>
      </c>
      <c r="E139" s="208">
        <f ca="1">SUMIF('Activité 9'!$F$4:$F$150,"jf",'Activité 9'!$BN$4:$BN$145)</f>
        <v>0</v>
      </c>
      <c r="F139" s="96"/>
      <c r="G139" s="97"/>
      <c r="H139" s="98"/>
      <c r="K139" s="163"/>
      <c r="L139" s="144" t="s">
        <v>26</v>
      </c>
      <c r="M139" s="143" t="e">
        <f>COUNTIF(#REF!,"JF")</f>
        <v>#REF!</v>
      </c>
      <c r="N139" s="143" t="e">
        <f>SUMIF(#REF!,"jf",#REF!)</f>
        <v>#REF!</v>
      </c>
      <c r="O139" s="143" t="e">
        <f>SUMIF(#REF!,"jf",#REF!)</f>
        <v>#REF!</v>
      </c>
      <c r="P139" s="96"/>
      <c r="Q139" s="97"/>
      <c r="R139" s="98"/>
    </row>
    <row r="140" spans="1:18">
      <c r="A140" s="209"/>
      <c r="B140" s="210" t="s">
        <v>9</v>
      </c>
      <c r="C140" s="208">
        <f>COUNTIF('Activité 9'!$F$4:$F$150,"SG")</f>
        <v>0</v>
      </c>
      <c r="D140" s="208">
        <f ca="1">SUMIF('Activité 9'!$F$4:$F$150,"sg",'Activité 9'!$BM$4:$BM$145)</f>
        <v>0</v>
      </c>
      <c r="E140" s="208">
        <f ca="1">SUMIF('Activité 9'!$F$4:$F$150,"sg",'Activité 9'!$BN$4:$BN$145)</f>
        <v>0</v>
      </c>
      <c r="F140" s="96"/>
      <c r="G140" s="97"/>
      <c r="H140" s="99"/>
      <c r="K140" s="163"/>
      <c r="L140" s="144" t="s">
        <v>9</v>
      </c>
      <c r="M140" s="143" t="e">
        <f>COUNTIF(#REF!,"SG")</f>
        <v>#REF!</v>
      </c>
      <c r="N140" s="143" t="e">
        <f>SUMIF(#REF!,"sg",#REF!)</f>
        <v>#REF!</v>
      </c>
      <c r="O140" s="143" t="e">
        <f>SUMIF(#REF!,"sg",#REF!)</f>
        <v>#REF!</v>
      </c>
      <c r="P140" s="96"/>
      <c r="Q140" s="97"/>
      <c r="R140" s="99"/>
    </row>
    <row r="141" spans="1:18">
      <c r="A141" s="211"/>
      <c r="B141" s="210" t="s">
        <v>10</v>
      </c>
      <c r="C141" s="208">
        <f>COUNTIF('Activité 9'!$F$4:$F$150,"SF")</f>
        <v>0</v>
      </c>
      <c r="D141" s="208">
        <f ca="1">SUMIF('Activité 9'!$F$4:$F$150,"sf",'Activité 9'!$BM$4:$BM$145)</f>
        <v>0</v>
      </c>
      <c r="E141" s="208">
        <f ca="1">SUMIF('Activité 9'!$F$4:$F$150,"sf",'Activité 9'!$BN$4:$BN$145)</f>
        <v>0</v>
      </c>
      <c r="F141" s="96"/>
      <c r="G141" s="97"/>
      <c r="H141" s="98"/>
      <c r="K141" s="164"/>
      <c r="L141" s="144" t="s">
        <v>10</v>
      </c>
      <c r="M141" s="143" t="e">
        <f>COUNTIF(#REF!,"SF")</f>
        <v>#REF!</v>
      </c>
      <c r="N141" s="143" t="e">
        <f>SUMIF(#REF!,"sf",#REF!)</f>
        <v>#REF!</v>
      </c>
      <c r="O141" s="143" t="e">
        <f>SUMIF(#REF!,"sf",#REF!)</f>
        <v>#REF!</v>
      </c>
      <c r="P141" s="96"/>
      <c r="Q141" s="97"/>
      <c r="R141" s="98"/>
    </row>
    <row r="142" spans="1:18">
      <c r="A142" s="124"/>
      <c r="B142" s="212" t="s">
        <v>25</v>
      </c>
      <c r="C142" s="213">
        <f>SUM(C130:C141)</f>
        <v>0</v>
      </c>
      <c r="D142" s="213">
        <f ca="1">SUM(D130:D141)</f>
        <v>0</v>
      </c>
      <c r="E142" s="213">
        <f ca="1">SUM(E130:E141)</f>
        <v>0</v>
      </c>
      <c r="F142" s="96"/>
      <c r="G142" s="97"/>
      <c r="K142" s="124"/>
      <c r="L142" s="145" t="s">
        <v>25</v>
      </c>
      <c r="M142" s="146" t="e">
        <f>SUM(M130:M141)</f>
        <v>#REF!</v>
      </c>
      <c r="N142" s="146" t="e">
        <f>SUM(N130:N141)</f>
        <v>#REF!</v>
      </c>
      <c r="O142" s="146" t="e">
        <f>SUM(O130:O141)</f>
        <v>#REF!</v>
      </c>
      <c r="P142" s="96"/>
      <c r="Q142" s="97"/>
    </row>
    <row r="143" spans="1:18">
      <c r="A143" s="100"/>
      <c r="B143" s="101"/>
      <c r="C143" s="100"/>
      <c r="D143" s="100"/>
      <c r="E143" s="100"/>
      <c r="F143" s="100"/>
      <c r="G143" s="100"/>
    </row>
    <row r="144" spans="1:18">
      <c r="A144" s="101"/>
      <c r="B144" s="97"/>
      <c r="C144" s="102"/>
      <c r="D144" s="102"/>
      <c r="E144" s="102"/>
      <c r="F144" s="102"/>
      <c r="G144" s="102"/>
    </row>
    <row r="145" spans="1:18" ht="30">
      <c r="A145" s="123"/>
      <c r="B145" s="123"/>
      <c r="C145" s="139" t="s">
        <v>24</v>
      </c>
      <c r="D145" s="140" t="s">
        <v>76</v>
      </c>
      <c r="E145" s="141" t="s">
        <v>77</v>
      </c>
      <c r="F145" s="141" t="s">
        <v>79</v>
      </c>
      <c r="G145" s="160" t="s">
        <v>40</v>
      </c>
      <c r="H145" s="161"/>
      <c r="K145" s="123"/>
      <c r="L145" s="123"/>
      <c r="M145" s="139" t="s">
        <v>24</v>
      </c>
      <c r="N145" s="140" t="s">
        <v>76</v>
      </c>
      <c r="O145" s="141" t="s">
        <v>77</v>
      </c>
      <c r="P145" s="141" t="s">
        <v>79</v>
      </c>
      <c r="Q145" s="160" t="s">
        <v>40</v>
      </c>
      <c r="R145" s="161"/>
    </row>
    <row r="146" spans="1:18">
      <c r="A146" s="162" t="s">
        <v>120</v>
      </c>
      <c r="B146" s="142" t="s">
        <v>48</v>
      </c>
      <c r="C146" s="143" t="e">
        <f>COUNTIF(#REF!,"PG")</f>
        <v>#REF!</v>
      </c>
      <c r="D146" s="143" t="e">
        <f>SUMIF(#REF!,"PG",#REF!)</f>
        <v>#REF!</v>
      </c>
      <c r="E146" s="143" t="e">
        <f>SUMIF(#REF!,"PG",#REF!)</f>
        <v>#REF!</v>
      </c>
      <c r="F146" s="165" t="s">
        <v>36</v>
      </c>
      <c r="G146" s="146" t="s">
        <v>54</v>
      </c>
      <c r="H146" s="146" t="s">
        <v>41</v>
      </c>
      <c r="K146" s="162" t="s">
        <v>119</v>
      </c>
      <c r="L146" s="142" t="s">
        <v>48</v>
      </c>
      <c r="M146" s="143" t="e">
        <f>COUNTIF(#REF!,"PG")</f>
        <v>#REF!</v>
      </c>
      <c r="N146" s="143" t="e">
        <f>SUMIF(#REF!,"PG",#REF!)</f>
        <v>#REF!</v>
      </c>
      <c r="O146" s="143" t="e">
        <f>SUMIF(#REF!,"PG",#REF!)</f>
        <v>#REF!</v>
      </c>
      <c r="P146" s="165" t="s">
        <v>36</v>
      </c>
      <c r="Q146" s="146" t="s">
        <v>54</v>
      </c>
      <c r="R146" s="146" t="s">
        <v>41</v>
      </c>
    </row>
    <row r="147" spans="1:18">
      <c r="A147" s="163"/>
      <c r="B147" s="142" t="s">
        <v>70</v>
      </c>
      <c r="C147" s="143" t="e">
        <f>COUNTIF(#REF!,"PF")</f>
        <v>#REF!</v>
      </c>
      <c r="D147" s="143" t="e">
        <f>SUMIF(#REF!,"PF",#REF!)</f>
        <v>#REF!</v>
      </c>
      <c r="E147" s="143" t="e">
        <f>SUMIF(#REF!,"PF",#REF!)</f>
        <v>#REF!</v>
      </c>
      <c r="F147" s="165"/>
      <c r="G147" s="143" t="e">
        <f>IF(#REF!="","",#REF!&amp;" "&amp;#REF!)</f>
        <v>#REF!</v>
      </c>
      <c r="H147" s="143" t="e">
        <f>IF(#REF!="","",#REF!&amp;" "&amp;#REF!)</f>
        <v>#REF!</v>
      </c>
      <c r="K147" s="163"/>
      <c r="L147" s="142" t="s">
        <v>70</v>
      </c>
      <c r="M147" s="143" t="e">
        <f>COUNTIF(#REF!,"PF")</f>
        <v>#REF!</v>
      </c>
      <c r="N147" s="143" t="e">
        <f>SUMIF(#REF!,"PF",#REF!)</f>
        <v>#REF!</v>
      </c>
      <c r="O147" s="143" t="e">
        <f>SUMIF(#REF!,"PF",#REF!)</f>
        <v>#REF!</v>
      </c>
      <c r="P147" s="165"/>
      <c r="Q147" s="143" t="e">
        <f>IF(#REF!="","",#REF!&amp;" "&amp;#REF!)</f>
        <v>#REF!</v>
      </c>
      <c r="R147" s="143" t="e">
        <f>IF(#REF!="","",#REF!&amp;" "&amp;#REF!)</f>
        <v>#REF!</v>
      </c>
    </row>
    <row r="148" spans="1:18">
      <c r="A148" s="163"/>
      <c r="B148" s="144" t="s">
        <v>54</v>
      </c>
      <c r="C148" s="143" t="e">
        <f>COUNTIF(#REF!,"BG")</f>
        <v>#REF!</v>
      </c>
      <c r="D148" s="143" t="e">
        <f>SUMIF(#REF!,"BG",#REF!)</f>
        <v>#REF!</v>
      </c>
      <c r="E148" s="143" t="e">
        <f>SUMIF(#REF!,"BG",#REF!)</f>
        <v>#REF!</v>
      </c>
      <c r="F148" s="166" t="e">
        <f>COUNTIF(#REF!,"E")+COUNTIF(#REF!,"M")</f>
        <v>#REF!</v>
      </c>
      <c r="G148" s="146" t="s">
        <v>71</v>
      </c>
      <c r="H148" s="146" t="s">
        <v>42</v>
      </c>
      <c r="K148" s="163"/>
      <c r="L148" s="144" t="s">
        <v>54</v>
      </c>
      <c r="M148" s="143" t="e">
        <f>COUNTIF(#REF!,"BG")</f>
        <v>#REF!</v>
      </c>
      <c r="N148" s="143" t="e">
        <f>SUMIF(#REF!,"BG",#REF!)</f>
        <v>#REF!</v>
      </c>
      <c r="O148" s="143" t="e">
        <f>SUMIF(#REF!,"BG",#REF!)</f>
        <v>#REF!</v>
      </c>
      <c r="P148" s="166" t="e">
        <f>COUNTIF(#REF!,"E")+COUNTIF(#REF!,"M")</f>
        <v>#REF!</v>
      </c>
      <c r="Q148" s="146" t="s">
        <v>71</v>
      </c>
      <c r="R148" s="146" t="s">
        <v>42</v>
      </c>
    </row>
    <row r="149" spans="1:18">
      <c r="A149" s="163"/>
      <c r="B149" s="144" t="s">
        <v>71</v>
      </c>
      <c r="C149" s="143" t="e">
        <f>COUNTIF(#REF!,"BF")</f>
        <v>#REF!</v>
      </c>
      <c r="D149" s="143" t="e">
        <f>SUMIF(#REF!,"BF",#REF!)</f>
        <v>#REF!</v>
      </c>
      <c r="E149" s="143" t="e">
        <f>SUMIF(#REF!,"BF",#REF!)</f>
        <v>#REF!</v>
      </c>
      <c r="F149" s="166"/>
      <c r="G149" s="143" t="e">
        <f>IF(#REF!="","",#REF!&amp;" "&amp;#REF!)</f>
        <v>#REF!</v>
      </c>
      <c r="H149" s="143" t="e">
        <f>IF(#REF!="","",#REF!&amp;" "&amp;#REF!)</f>
        <v>#REF!</v>
      </c>
      <c r="K149" s="163"/>
      <c r="L149" s="144" t="s">
        <v>71</v>
      </c>
      <c r="M149" s="143" t="e">
        <f>COUNTIF(#REF!,"BF")</f>
        <v>#REF!</v>
      </c>
      <c r="N149" s="143" t="e">
        <f>SUMIF(#REF!,"BF",#REF!)</f>
        <v>#REF!</v>
      </c>
      <c r="O149" s="143" t="e">
        <f>SUMIF(#REF!,"BF",#REF!)</f>
        <v>#REF!</v>
      </c>
      <c r="P149" s="166"/>
      <c r="Q149" s="143" t="e">
        <f>IF(#REF!="","",#REF!&amp;" "&amp;#REF!)</f>
        <v>#REF!</v>
      </c>
      <c r="R149" s="143" t="e">
        <f>IF(#REF!="","",#REF!&amp;" "&amp;#REF!)</f>
        <v>#REF!</v>
      </c>
    </row>
    <row r="150" spans="1:18">
      <c r="A150" s="163"/>
      <c r="B150" s="142" t="s">
        <v>33</v>
      </c>
      <c r="C150" s="143" t="e">
        <f>COUNTIF(#REF!,"mg")</f>
        <v>#REF!</v>
      </c>
      <c r="D150" s="143" t="e">
        <f>SUMIF(#REF!,"mg",#REF!)</f>
        <v>#REF!</v>
      </c>
      <c r="E150" s="143" t="e">
        <f>SUMIF(#REF!,"mg",#REF!)</f>
        <v>#REF!</v>
      </c>
      <c r="F150" s="167" t="s">
        <v>37</v>
      </c>
      <c r="G150" s="146" t="s">
        <v>73</v>
      </c>
      <c r="H150" s="146" t="s">
        <v>75</v>
      </c>
      <c r="K150" s="163"/>
      <c r="L150" s="142" t="s">
        <v>33</v>
      </c>
      <c r="M150" s="143" t="e">
        <f>COUNTIF(#REF!,"mg")</f>
        <v>#REF!</v>
      </c>
      <c r="N150" s="143" t="e">
        <f>SUMIF(#REF!,"mg",#REF!)</f>
        <v>#REF!</v>
      </c>
      <c r="O150" s="143" t="e">
        <f>SUMIF(#REF!,"mg",#REF!)</f>
        <v>#REF!</v>
      </c>
      <c r="P150" s="167" t="s">
        <v>37</v>
      </c>
      <c r="Q150" s="146" t="s">
        <v>73</v>
      </c>
      <c r="R150" s="146" t="s">
        <v>75</v>
      </c>
    </row>
    <row r="151" spans="1:18">
      <c r="A151" s="163"/>
      <c r="B151" s="142" t="s">
        <v>34</v>
      </c>
      <c r="C151" s="143" t="e">
        <f>COUNTIF(#REF!,"mf")</f>
        <v>#REF!</v>
      </c>
      <c r="D151" s="143" t="e">
        <f>SUMIF(#REF!,"mf",#REF!)</f>
        <v>#REF!</v>
      </c>
      <c r="E151" s="143" t="e">
        <f>SUMIF(#REF!,"mf",#REF!)</f>
        <v>#REF!</v>
      </c>
      <c r="F151" s="167"/>
      <c r="G151" s="143" t="e">
        <f>IF(#REF!="","",#REF!&amp;" "&amp;#REF!)</f>
        <v>#REF!</v>
      </c>
      <c r="H151" s="143" t="e">
        <f>IF(#REF!="","",#REF!&amp;" "&amp;#REF!)</f>
        <v>#REF!</v>
      </c>
      <c r="K151" s="163"/>
      <c r="L151" s="142" t="s">
        <v>34</v>
      </c>
      <c r="M151" s="143" t="e">
        <f>COUNTIF(#REF!,"mf")</f>
        <v>#REF!</v>
      </c>
      <c r="N151" s="143" t="e">
        <f>SUMIF(#REF!,"mf",#REF!)</f>
        <v>#REF!</v>
      </c>
      <c r="O151" s="143" t="e">
        <f>SUMIF(#REF!,"mf",#REF!)</f>
        <v>#REF!</v>
      </c>
      <c r="P151" s="167"/>
      <c r="Q151" s="143" t="e">
        <f>IF(#REF!="","",#REF!&amp;" "&amp;#REF!)</f>
        <v>#REF!</v>
      </c>
      <c r="R151" s="143" t="e">
        <f>IF(#REF!="","",#REF!&amp;" "&amp;#REF!)</f>
        <v>#REF!</v>
      </c>
    </row>
    <row r="152" spans="1:18">
      <c r="A152" s="163"/>
      <c r="B152" s="144" t="s">
        <v>72</v>
      </c>
      <c r="C152" s="143" t="e">
        <f>COUNTIF(#REF!,"CG")</f>
        <v>#REF!</v>
      </c>
      <c r="D152" s="143" t="e">
        <f>SUMIF(#REF!,"cg",#REF!)</f>
        <v>#REF!</v>
      </c>
      <c r="E152" s="143" t="e">
        <f>SUMIF(#REF!,"cg",#REF!)</f>
        <v>#REF!</v>
      </c>
      <c r="F152" s="168" t="e">
        <f>COUNTIF(#REF!,"C")+COUNTIF(#REF!,"M")</f>
        <v>#REF!</v>
      </c>
      <c r="G152" s="146" t="s">
        <v>74</v>
      </c>
      <c r="H152" s="125"/>
      <c r="K152" s="163"/>
      <c r="L152" s="144" t="s">
        <v>72</v>
      </c>
      <c r="M152" s="143" t="e">
        <f>COUNTIF(#REF!,"CG")</f>
        <v>#REF!</v>
      </c>
      <c r="N152" s="143" t="e">
        <f>SUMIF(#REF!,"cg",#REF!)</f>
        <v>#REF!</v>
      </c>
      <c r="O152" s="143" t="e">
        <f>SUMIF(#REF!,"cg",#REF!)</f>
        <v>#REF!</v>
      </c>
      <c r="P152" s="168" t="e">
        <f>COUNTIF(#REF!,"C")+COUNTIF(#REF!,"M")</f>
        <v>#REF!</v>
      </c>
      <c r="Q152" s="146" t="s">
        <v>74</v>
      </c>
      <c r="R152" s="125"/>
    </row>
    <row r="153" spans="1:18">
      <c r="A153" s="163"/>
      <c r="B153" s="144" t="s">
        <v>109</v>
      </c>
      <c r="C153" s="143" t="e">
        <f>COUNTIF(#REF!,"CF")</f>
        <v>#REF!</v>
      </c>
      <c r="D153" s="143" t="e">
        <f>SUMIF(#REF!,"cF",#REF!)</f>
        <v>#REF!</v>
      </c>
      <c r="E153" s="143" t="e">
        <f>SUMIF(#REF!,"cF",#REF!)</f>
        <v>#REF!</v>
      </c>
      <c r="F153" s="168"/>
      <c r="G153" s="143" t="e">
        <f>IF(#REF!="","",#REF!&amp;" "&amp;#REF!)</f>
        <v>#REF!</v>
      </c>
      <c r="H153" s="126"/>
      <c r="K153" s="163"/>
      <c r="L153" s="144" t="s">
        <v>109</v>
      </c>
      <c r="M153" s="143" t="e">
        <f>COUNTIF(#REF!,"CF")</f>
        <v>#REF!</v>
      </c>
      <c r="N153" s="143" t="e">
        <f>SUMIF(#REF!,"cF",#REF!)</f>
        <v>#REF!</v>
      </c>
      <c r="O153" s="143" t="e">
        <f>SUMIF(#REF!,"cF",#REF!)</f>
        <v>#REF!</v>
      </c>
      <c r="P153" s="168"/>
      <c r="Q153" s="143" t="e">
        <f>IF(#REF!="","",#REF!&amp;" "&amp;#REF!)</f>
        <v>#REF!</v>
      </c>
      <c r="R153" s="126"/>
    </row>
    <row r="154" spans="1:18">
      <c r="A154" s="163"/>
      <c r="B154" s="144" t="s">
        <v>27</v>
      </c>
      <c r="C154" s="143" t="e">
        <f>COUNTIF(#REF!,"JG")</f>
        <v>#REF!</v>
      </c>
      <c r="D154" s="143" t="e">
        <f>SUMIF(#REF!,"jg",#REF!)</f>
        <v>#REF!</v>
      </c>
      <c r="E154" s="143" t="e">
        <f>SUMIF(#REF!,"jg",#REF!)</f>
        <v>#REF!</v>
      </c>
      <c r="G154" s="95"/>
      <c r="K154" s="163"/>
      <c r="L154" s="144" t="s">
        <v>27</v>
      </c>
      <c r="M154" s="143" t="e">
        <f>COUNTIF(#REF!,"JG")</f>
        <v>#REF!</v>
      </c>
      <c r="N154" s="143" t="e">
        <f>SUMIF(#REF!,"jg",#REF!)</f>
        <v>#REF!</v>
      </c>
      <c r="O154" s="143" t="e">
        <f>SUMIF(#REF!,"jg",#REF!)</f>
        <v>#REF!</v>
      </c>
      <c r="Q154" s="95"/>
    </row>
    <row r="155" spans="1:18">
      <c r="A155" s="163"/>
      <c r="B155" s="144" t="s">
        <v>26</v>
      </c>
      <c r="C155" s="143" t="e">
        <f>COUNTIF(#REF!,"JF")</f>
        <v>#REF!</v>
      </c>
      <c r="D155" s="143" t="e">
        <f>SUMIF(#REF!,"jf",#REF!)</f>
        <v>#REF!</v>
      </c>
      <c r="E155" s="143" t="e">
        <f>SUMIF(#REF!,"jf",#REF!)</f>
        <v>#REF!</v>
      </c>
      <c r="F155" s="96"/>
      <c r="G155" s="97"/>
      <c r="H155" s="98"/>
      <c r="K155" s="163"/>
      <c r="L155" s="144" t="s">
        <v>26</v>
      </c>
      <c r="M155" s="143" t="e">
        <f>COUNTIF(#REF!,"JF")</f>
        <v>#REF!</v>
      </c>
      <c r="N155" s="143" t="e">
        <f>SUMIF(#REF!,"jf",#REF!)</f>
        <v>#REF!</v>
      </c>
      <c r="O155" s="143" t="e">
        <f>SUMIF(#REF!,"jf",#REF!)</f>
        <v>#REF!</v>
      </c>
      <c r="P155" s="96"/>
      <c r="Q155" s="97"/>
      <c r="R155" s="98"/>
    </row>
    <row r="156" spans="1:18">
      <c r="A156" s="163"/>
      <c r="B156" s="144" t="s">
        <v>9</v>
      </c>
      <c r="C156" s="143" t="e">
        <f>COUNTIF(#REF!,"SG")</f>
        <v>#REF!</v>
      </c>
      <c r="D156" s="143" t="e">
        <f>SUMIF(#REF!,"sg",#REF!)</f>
        <v>#REF!</v>
      </c>
      <c r="E156" s="143" t="e">
        <f>SUMIF(#REF!,"sg",#REF!)</f>
        <v>#REF!</v>
      </c>
      <c r="F156" s="96"/>
      <c r="G156" s="97"/>
      <c r="H156" s="99"/>
      <c r="K156" s="163"/>
      <c r="L156" s="144" t="s">
        <v>9</v>
      </c>
      <c r="M156" s="143" t="e">
        <f>COUNTIF(#REF!,"SG")</f>
        <v>#REF!</v>
      </c>
      <c r="N156" s="143" t="e">
        <f>SUMIF(#REF!,"sg",#REF!)</f>
        <v>#REF!</v>
      </c>
      <c r="O156" s="143" t="e">
        <f>SUMIF(#REF!,"sg",#REF!)</f>
        <v>#REF!</v>
      </c>
      <c r="P156" s="96"/>
      <c r="Q156" s="97"/>
      <c r="R156" s="99"/>
    </row>
    <row r="157" spans="1:18">
      <c r="A157" s="164"/>
      <c r="B157" s="144" t="s">
        <v>10</v>
      </c>
      <c r="C157" s="143" t="e">
        <f>COUNTIF(#REF!,"SF")</f>
        <v>#REF!</v>
      </c>
      <c r="D157" s="143" t="e">
        <f>SUMIF(#REF!,"sf",#REF!)</f>
        <v>#REF!</v>
      </c>
      <c r="E157" s="143" t="e">
        <f>SUMIF(#REF!,"sf",#REF!)</f>
        <v>#REF!</v>
      </c>
      <c r="F157" s="96"/>
      <c r="G157" s="97"/>
      <c r="H157" s="98"/>
      <c r="K157" s="164"/>
      <c r="L157" s="144" t="s">
        <v>10</v>
      </c>
      <c r="M157" s="143" t="e">
        <f>COUNTIF(#REF!,"SF")</f>
        <v>#REF!</v>
      </c>
      <c r="N157" s="143" t="e">
        <f>SUMIF(#REF!,"sf",#REF!)</f>
        <v>#REF!</v>
      </c>
      <c r="O157" s="143" t="e">
        <f>SUMIF(#REF!,"sf",#REF!)</f>
        <v>#REF!</v>
      </c>
      <c r="P157" s="96"/>
      <c r="Q157" s="97"/>
      <c r="R157" s="98"/>
    </row>
    <row r="158" spans="1:18">
      <c r="A158" s="124"/>
      <c r="B158" s="145" t="s">
        <v>25</v>
      </c>
      <c r="C158" s="146" t="e">
        <f>SUM(C146:C157)</f>
        <v>#REF!</v>
      </c>
      <c r="D158" s="146" t="e">
        <f>SUM(D146:D157)</f>
        <v>#REF!</v>
      </c>
      <c r="E158" s="146" t="e">
        <f>SUM(E146:E157)</f>
        <v>#REF!</v>
      </c>
      <c r="F158" s="96"/>
      <c r="G158" s="97"/>
      <c r="K158" s="124"/>
      <c r="L158" s="145" t="s">
        <v>25</v>
      </c>
      <c r="M158" s="146" t="e">
        <f>SUM(M146:M157)</f>
        <v>#REF!</v>
      </c>
      <c r="N158" s="146" t="e">
        <f>SUM(N146:N157)</f>
        <v>#REF!</v>
      </c>
      <c r="O158" s="146" t="e">
        <f>SUM(O146:O157)</f>
        <v>#REF!</v>
      </c>
      <c r="P158" s="96"/>
      <c r="Q158" s="97"/>
    </row>
  </sheetData>
  <mergeCells count="121">
    <mergeCell ref="Q81:R81"/>
    <mergeCell ref="K82:K93"/>
    <mergeCell ref="P82:P83"/>
    <mergeCell ref="P84:P85"/>
    <mergeCell ref="P86:P87"/>
    <mergeCell ref="P88:P89"/>
    <mergeCell ref="Q49:R49"/>
    <mergeCell ref="K50:K61"/>
    <mergeCell ref="P50:P51"/>
    <mergeCell ref="P52:P53"/>
    <mergeCell ref="P54:P55"/>
    <mergeCell ref="P56:P57"/>
    <mergeCell ref="Q65:R65"/>
    <mergeCell ref="K66:K77"/>
    <mergeCell ref="P66:P67"/>
    <mergeCell ref="P68:P69"/>
    <mergeCell ref="P70:P71"/>
    <mergeCell ref="P72:P73"/>
    <mergeCell ref="G145:H145"/>
    <mergeCell ref="A146:A157"/>
    <mergeCell ref="F146:F147"/>
    <mergeCell ref="F148:F149"/>
    <mergeCell ref="F150:F151"/>
    <mergeCell ref="F152:F153"/>
    <mergeCell ref="Q1:R1"/>
    <mergeCell ref="K2:K13"/>
    <mergeCell ref="P2:P3"/>
    <mergeCell ref="P4:P5"/>
    <mergeCell ref="P6:P7"/>
    <mergeCell ref="P8:P9"/>
    <mergeCell ref="Q17:R17"/>
    <mergeCell ref="K18:K29"/>
    <mergeCell ref="P18:P19"/>
    <mergeCell ref="P20:P21"/>
    <mergeCell ref="P22:P23"/>
    <mergeCell ref="P24:P25"/>
    <mergeCell ref="Q33:R33"/>
    <mergeCell ref="K34:K45"/>
    <mergeCell ref="P34:P35"/>
    <mergeCell ref="P36:P37"/>
    <mergeCell ref="P38:P39"/>
    <mergeCell ref="P40:P41"/>
    <mergeCell ref="G65:H65"/>
    <mergeCell ref="A66:A77"/>
    <mergeCell ref="F66:F67"/>
    <mergeCell ref="F68:F69"/>
    <mergeCell ref="F70:F71"/>
    <mergeCell ref="F72:F73"/>
    <mergeCell ref="G81:H81"/>
    <mergeCell ref="A82:A93"/>
    <mergeCell ref="F82:F83"/>
    <mergeCell ref="F84:F85"/>
    <mergeCell ref="F86:F87"/>
    <mergeCell ref="F88:F89"/>
    <mergeCell ref="G33:H33"/>
    <mergeCell ref="A34:A45"/>
    <mergeCell ref="F34:F35"/>
    <mergeCell ref="F36:F37"/>
    <mergeCell ref="F38:F39"/>
    <mergeCell ref="F40:F41"/>
    <mergeCell ref="G49:H49"/>
    <mergeCell ref="A50:A61"/>
    <mergeCell ref="F50:F51"/>
    <mergeCell ref="F52:F53"/>
    <mergeCell ref="F54:F55"/>
    <mergeCell ref="F56:F57"/>
    <mergeCell ref="G129:H129"/>
    <mergeCell ref="A130:A141"/>
    <mergeCell ref="F130:F131"/>
    <mergeCell ref="F132:F133"/>
    <mergeCell ref="F134:F135"/>
    <mergeCell ref="F136:F137"/>
    <mergeCell ref="Q97:R97"/>
    <mergeCell ref="K98:K109"/>
    <mergeCell ref="P98:P99"/>
    <mergeCell ref="G97:H97"/>
    <mergeCell ref="A98:A109"/>
    <mergeCell ref="F98:F99"/>
    <mergeCell ref="F100:F101"/>
    <mergeCell ref="F102:F103"/>
    <mergeCell ref="F104:F105"/>
    <mergeCell ref="G113:H113"/>
    <mergeCell ref="A114:A125"/>
    <mergeCell ref="F114:F115"/>
    <mergeCell ref="F116:F117"/>
    <mergeCell ref="F118:F119"/>
    <mergeCell ref="F120:F121"/>
    <mergeCell ref="P100:P101"/>
    <mergeCell ref="P102:P103"/>
    <mergeCell ref="P104:P105"/>
    <mergeCell ref="G17:H17"/>
    <mergeCell ref="A18:A29"/>
    <mergeCell ref="F18:F19"/>
    <mergeCell ref="F20:F21"/>
    <mergeCell ref="F22:F23"/>
    <mergeCell ref="F24:F25"/>
    <mergeCell ref="V17:Y17"/>
    <mergeCell ref="A2:A13"/>
    <mergeCell ref="G1:H1"/>
    <mergeCell ref="F4:F5"/>
    <mergeCell ref="F6:F7"/>
    <mergeCell ref="F2:F3"/>
    <mergeCell ref="F8:F9"/>
    <mergeCell ref="Q113:R113"/>
    <mergeCell ref="K114:K125"/>
    <mergeCell ref="P114:P115"/>
    <mergeCell ref="P116:P117"/>
    <mergeCell ref="P118:P119"/>
    <mergeCell ref="P120:P121"/>
    <mergeCell ref="Q145:R145"/>
    <mergeCell ref="K146:K157"/>
    <mergeCell ref="P146:P147"/>
    <mergeCell ref="P148:P149"/>
    <mergeCell ref="P150:P151"/>
    <mergeCell ref="P152:P153"/>
    <mergeCell ref="Q129:R129"/>
    <mergeCell ref="K130:K141"/>
    <mergeCell ref="P130:P131"/>
    <mergeCell ref="P132:P133"/>
    <mergeCell ref="P134:P135"/>
    <mergeCell ref="P136:P137"/>
  </mergeCells>
  <pageMargins left="0.70866141732283472" right="0.70866141732283472" top="0.74803149606299213" bottom="0.74803149606299213" header="0.51181102362204722" footer="0.51181102362204722"/>
  <pageSetup paperSize="9" scale="31" firstPageNumber="0" fitToHeight="2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21"/>
  <dimension ref="A1:L700"/>
  <sheetViews>
    <sheetView workbookViewId="0">
      <selection activeCell="K4" sqref="K4:K700"/>
    </sheetView>
  </sheetViews>
  <sheetFormatPr baseColWidth="10" defaultRowHeight="15"/>
  <cols>
    <col min="1" max="1" width="20.140625" customWidth="1"/>
    <col min="2" max="2" width="12.42578125" customWidth="1"/>
    <col min="3" max="3" width="8.28515625" customWidth="1"/>
    <col min="4" max="4" width="9.28515625" style="65" customWidth="1"/>
    <col min="5" max="8" width="11.42578125" style="65"/>
    <col min="9" max="9" width="12.5703125" style="65" customWidth="1"/>
    <col min="10" max="10" width="9.7109375" customWidth="1"/>
    <col min="11" max="11" width="11.28515625" customWidth="1"/>
    <col min="12" max="12" width="16.28515625" customWidth="1"/>
  </cols>
  <sheetData>
    <row r="1" spans="1:12">
      <c r="A1" s="172" t="s">
        <v>121</v>
      </c>
      <c r="B1" s="172"/>
      <c r="C1" s="172"/>
      <c r="D1" s="172"/>
      <c r="E1" s="172"/>
      <c r="F1" s="172"/>
      <c r="G1" s="172"/>
      <c r="H1" s="172"/>
      <c r="I1" s="172"/>
      <c r="J1" s="172"/>
      <c r="K1" s="172"/>
      <c r="L1" s="172"/>
    </row>
    <row r="2" spans="1:12">
      <c r="A2" s="173"/>
      <c r="B2" s="173"/>
      <c r="C2" s="173"/>
      <c r="D2" s="173"/>
      <c r="E2" s="173"/>
      <c r="F2" s="173"/>
      <c r="G2" s="173"/>
      <c r="H2" s="173"/>
      <c r="I2" s="173"/>
      <c r="J2" s="173"/>
      <c r="K2" s="173"/>
      <c r="L2" s="173"/>
    </row>
    <row r="3" spans="1:12" ht="30">
      <c r="A3" s="66" t="s">
        <v>0</v>
      </c>
      <c r="B3" s="67" t="s">
        <v>3</v>
      </c>
      <c r="C3" s="67" t="s">
        <v>14</v>
      </c>
      <c r="D3" s="66" t="s">
        <v>2</v>
      </c>
      <c r="E3" s="66" t="s">
        <v>39</v>
      </c>
      <c r="F3" s="68" t="s">
        <v>8</v>
      </c>
      <c r="G3" s="69" t="s">
        <v>19</v>
      </c>
      <c r="H3" s="69" t="s">
        <v>122</v>
      </c>
      <c r="I3" s="69" t="s">
        <v>123</v>
      </c>
      <c r="J3" s="69" t="s">
        <v>124</v>
      </c>
      <c r="K3" s="69" t="s">
        <v>20</v>
      </c>
      <c r="L3" s="66" t="s">
        <v>125</v>
      </c>
    </row>
    <row r="4" spans="1:12" ht="15.75">
      <c r="A4" s="21"/>
      <c r="B4" s="16"/>
      <c r="C4" s="19"/>
      <c r="D4" s="2"/>
      <c r="E4" s="6"/>
      <c r="F4" s="60" t="str">
        <f>IF(B4="","",IF(C4="F",INDEX(Barèmes!$A$4:$A$7,MATCH((YEAR($B4)),Barèmes!$B$4:$B$7,-1)),INDEX(Barèmes!$C$4:$C$7,MATCH((YEAR($B4)),Barèmes!$B$4:$B$7,-1))))</f>
        <v/>
      </c>
      <c r="G4" s="20"/>
      <c r="H4" s="18"/>
      <c r="I4" s="7"/>
      <c r="J4" s="17"/>
      <c r="K4" s="61" t="str">
        <f t="shared" ref="K4" si="0">IF(F4="","",IF(AND(I4="oui",OR(G4="esp (15)",G4="chq (15)")),"oui (15)",IF(AND(I4="oui",OR(G4="esp (20)",G4="chq (20)")),"oui (20)",IF(AND(I4="oui",G4="Gratuité"),"Gratuité",IF(AND(I4="oui",OR(G4="esp (8)",G4="chq (8)")),"oui (8)","non")))))</f>
        <v/>
      </c>
      <c r="L4" s="7"/>
    </row>
    <row r="5" spans="1:12" ht="15.75">
      <c r="A5" s="21"/>
      <c r="B5" s="16"/>
      <c r="C5" s="19"/>
      <c r="D5" s="2"/>
      <c r="E5" s="6"/>
      <c r="F5" s="60"/>
      <c r="G5" s="20"/>
      <c r="H5" s="18"/>
      <c r="I5" s="7"/>
      <c r="J5" s="17"/>
      <c r="K5" s="61"/>
      <c r="L5" s="7"/>
    </row>
    <row r="6" spans="1:12" ht="15.75">
      <c r="A6" s="21"/>
      <c r="B6" s="16"/>
      <c r="C6" s="19"/>
      <c r="D6" s="19"/>
      <c r="E6" s="7"/>
      <c r="F6" s="60" t="str">
        <f>IF(B6="","",IF(C6="F",INDEX(Barèmes!$A$4:$A$7,MATCH((YEAR($B6)),Barèmes!$B$4:$B$7,-1)),INDEX(Barèmes!$C$4:$C$7,MATCH((YEAR($B6)),Barèmes!$B$4:$B$7,-1))))</f>
        <v/>
      </c>
      <c r="G6" s="70"/>
      <c r="H6" s="71"/>
      <c r="I6" s="7"/>
      <c r="J6" s="17"/>
      <c r="K6" s="61" t="str">
        <f t="shared" ref="K6:K68" si="1">IF(F6="","",IF(AND(I6="oui",OR(G6="esp (15)",G6="chq (15)")),"oui (15)",IF(AND(I6="oui",OR(G6="esp (20)",G6="chq (20)")),"oui (20)",IF(AND(I6="oui",G6="Gratuité"),"Gratuité",IF(AND(I6="oui",OR(G6="esp (8)",G6="chq (8)")),"oui (8)","non")))))</f>
        <v/>
      </c>
      <c r="L6" s="7"/>
    </row>
    <row r="7" spans="1:12" ht="15.75">
      <c r="A7" s="21"/>
      <c r="B7" s="16"/>
      <c r="C7" s="19"/>
      <c r="D7" s="19"/>
      <c r="E7" s="7"/>
      <c r="F7" s="60" t="str">
        <f>IF(B7="","",IF(C7="F",INDEX(Barèmes!$A$4:$A$7,MATCH((YEAR($B7)),Barèmes!$B$4:$B$7,-1)),INDEX(Barèmes!$C$4:$C$7,MATCH((YEAR($B7)),Barèmes!$B$4:$B$7,-1))))</f>
        <v/>
      </c>
      <c r="G7" s="70"/>
      <c r="H7" s="71"/>
      <c r="I7" s="7"/>
      <c r="J7" s="17"/>
      <c r="K7" s="61" t="str">
        <f t="shared" si="1"/>
        <v/>
      </c>
      <c r="L7" s="7"/>
    </row>
    <row r="8" spans="1:12" ht="15.75">
      <c r="A8" s="21"/>
      <c r="B8" s="16"/>
      <c r="C8" s="19"/>
      <c r="D8" s="19"/>
      <c r="E8" s="7"/>
      <c r="F8" s="60" t="str">
        <f>IF(B8="","",IF(C8="F",INDEX(Barèmes!$A$4:$A$7,MATCH((YEAR($B8)),Barèmes!$B$4:$B$7,-1)),INDEX(Barèmes!$C$4:$C$7,MATCH((YEAR($B8)),Barèmes!$B$4:$B$7,-1))))</f>
        <v/>
      </c>
      <c r="G8" s="70"/>
      <c r="H8" s="71"/>
      <c r="I8" s="7"/>
      <c r="J8" s="17"/>
      <c r="K8" s="61" t="str">
        <f t="shared" si="1"/>
        <v/>
      </c>
      <c r="L8" s="7"/>
    </row>
    <row r="9" spans="1:12" ht="15.75">
      <c r="A9" s="21"/>
      <c r="B9" s="16"/>
      <c r="C9" s="19"/>
      <c r="D9" s="19"/>
      <c r="E9" s="7"/>
      <c r="F9" s="60" t="str">
        <f>IF(B9="","",IF(C9="F",INDEX(Barèmes!$A$4:$A$7,MATCH((YEAR($B9)),Barèmes!$B$4:$B$7,-1)),INDEX(Barèmes!$C$4:$C$7,MATCH((YEAR($B9)),Barèmes!$B$4:$B$7,-1))))</f>
        <v/>
      </c>
      <c r="G9" s="70"/>
      <c r="H9" s="71"/>
      <c r="I9" s="7"/>
      <c r="J9" s="17"/>
      <c r="K9" s="61" t="str">
        <f t="shared" si="1"/>
        <v/>
      </c>
      <c r="L9" s="7"/>
    </row>
    <row r="10" spans="1:12" ht="15.75">
      <c r="A10" s="21"/>
      <c r="B10" s="16"/>
      <c r="C10" s="19"/>
      <c r="D10" s="19"/>
      <c r="E10" s="7"/>
      <c r="F10" s="60" t="str">
        <f>IF(B10="","",IF(C10="F",INDEX(Barèmes!$A$4:$A$7,MATCH((YEAR($B10)),Barèmes!$B$4:$B$7,-1)),INDEX(Barèmes!$C$4:$C$7,MATCH((YEAR($B10)),Barèmes!$B$4:$B$7,-1))))</f>
        <v/>
      </c>
      <c r="G10" s="70"/>
      <c r="H10" s="71"/>
      <c r="I10" s="7"/>
      <c r="J10" s="17"/>
      <c r="K10" s="61" t="str">
        <f t="shared" si="1"/>
        <v/>
      </c>
      <c r="L10" s="7"/>
    </row>
    <row r="11" spans="1:12" ht="15.75">
      <c r="A11" s="21"/>
      <c r="B11" s="16"/>
      <c r="C11" s="19"/>
      <c r="D11" s="19"/>
      <c r="E11" s="7"/>
      <c r="F11" s="60" t="str">
        <f>IF(B11="","",IF(C11="F",INDEX(Barèmes!$A$4:$A$7,MATCH((YEAR($B11)),Barèmes!$B$4:$B$7,-1)),INDEX(Barèmes!$C$4:$C$7,MATCH((YEAR($B11)),Barèmes!$B$4:$B$7,-1))))</f>
        <v/>
      </c>
      <c r="G11" s="70"/>
      <c r="H11" s="71"/>
      <c r="I11" s="7"/>
      <c r="J11" s="17"/>
      <c r="K11" s="61" t="str">
        <f t="shared" si="1"/>
        <v/>
      </c>
      <c r="L11" s="7"/>
    </row>
    <row r="12" spans="1:12" ht="15.75">
      <c r="A12" s="21"/>
      <c r="B12" s="16"/>
      <c r="C12" s="19"/>
      <c r="D12" s="19"/>
      <c r="E12" s="7"/>
      <c r="F12" s="60" t="str">
        <f>IF(B12="","",IF(C12="F",INDEX(Barèmes!$A$4:$A$7,MATCH((YEAR($B12)),Barèmes!$B$4:$B$7,-1)),INDEX(Barèmes!$C$4:$C$7,MATCH((YEAR($B12)),Barèmes!$B$4:$B$7,-1))))</f>
        <v/>
      </c>
      <c r="G12" s="70"/>
      <c r="H12" s="71"/>
      <c r="I12" s="7"/>
      <c r="J12" s="17"/>
      <c r="K12" s="61" t="str">
        <f t="shared" si="1"/>
        <v/>
      </c>
      <c r="L12" s="7"/>
    </row>
    <row r="13" spans="1:12" ht="15.75">
      <c r="A13" s="21"/>
      <c r="B13" s="16"/>
      <c r="C13" s="19"/>
      <c r="D13" s="19"/>
      <c r="E13" s="7"/>
      <c r="F13" s="60" t="str">
        <f>IF(B13="","",IF(C13="F",INDEX(Barèmes!$A$4:$A$7,MATCH((YEAR($B13)),Barèmes!$B$4:$B$7,-1)),INDEX(Barèmes!$C$4:$C$7,MATCH((YEAR($B13)),Barèmes!$B$4:$B$7,-1))))</f>
        <v/>
      </c>
      <c r="G13" s="70"/>
      <c r="H13" s="71"/>
      <c r="I13" s="7"/>
      <c r="J13" s="17"/>
      <c r="K13" s="61" t="str">
        <f t="shared" si="1"/>
        <v/>
      </c>
      <c r="L13" s="7"/>
    </row>
    <row r="14" spans="1:12" ht="15.75">
      <c r="A14" s="21"/>
      <c r="B14" s="16"/>
      <c r="C14" s="19"/>
      <c r="D14" s="19"/>
      <c r="E14" s="7"/>
      <c r="F14" s="60" t="str">
        <f>IF(B14="","",IF(C14="F",INDEX(Barèmes!$A$4:$A$7,MATCH((YEAR($B14)),Barèmes!$B$4:$B$7,-1)),INDEX(Barèmes!$C$4:$C$7,MATCH((YEAR($B14)),Barèmes!$B$4:$B$7,-1))))</f>
        <v/>
      </c>
      <c r="G14" s="70"/>
      <c r="H14" s="71"/>
      <c r="I14" s="7"/>
      <c r="J14" s="17"/>
      <c r="K14" s="61" t="str">
        <f t="shared" si="1"/>
        <v/>
      </c>
      <c r="L14" s="7"/>
    </row>
    <row r="15" spans="1:12" ht="15.75">
      <c r="A15" s="21"/>
      <c r="B15" s="16"/>
      <c r="C15" s="19"/>
      <c r="D15" s="19"/>
      <c r="E15" s="7"/>
      <c r="F15" s="60" t="str">
        <f>IF(B15="","",IF(C15="F",INDEX(Barèmes!$A$4:$A$7,MATCH((YEAR($B15)),Barèmes!$B$4:$B$7,-1)),INDEX(Barèmes!$C$4:$C$7,MATCH((YEAR($B15)),Barèmes!$B$4:$B$7,-1))))</f>
        <v/>
      </c>
      <c r="G15" s="70"/>
      <c r="H15" s="71"/>
      <c r="I15" s="7"/>
      <c r="J15" s="17"/>
      <c r="K15" s="61" t="str">
        <f t="shared" si="1"/>
        <v/>
      </c>
      <c r="L15" s="7"/>
    </row>
    <row r="16" spans="1:12" ht="15.75">
      <c r="A16" s="21"/>
      <c r="B16" s="16"/>
      <c r="C16" s="19"/>
      <c r="D16" s="19"/>
      <c r="E16" s="7"/>
      <c r="F16" s="60" t="str">
        <f>IF(B16="","",IF(C16="F",INDEX(Barèmes!$A$4:$A$7,MATCH((YEAR($B16)),Barèmes!$B$4:$B$7,-1)),INDEX(Barèmes!$C$4:$C$7,MATCH((YEAR($B16)),Barèmes!$B$4:$B$7,-1))))</f>
        <v/>
      </c>
      <c r="G16" s="70"/>
      <c r="H16" s="71"/>
      <c r="I16" s="7"/>
      <c r="J16" s="17"/>
      <c r="K16" s="61" t="str">
        <f t="shared" si="1"/>
        <v/>
      </c>
      <c r="L16" s="7"/>
    </row>
    <row r="17" spans="1:12" ht="15.75">
      <c r="A17" s="21"/>
      <c r="B17" s="16"/>
      <c r="C17" s="19"/>
      <c r="D17" s="19"/>
      <c r="E17" s="7"/>
      <c r="F17" s="60" t="str">
        <f>IF(B17="","",IF(C17="F",INDEX(Barèmes!$A$4:$A$7,MATCH((YEAR($B17)),Barèmes!$B$4:$B$7,-1)),INDEX(Barèmes!$C$4:$C$7,MATCH((YEAR($B17)),Barèmes!$B$4:$B$7,-1))))</f>
        <v/>
      </c>
      <c r="G17" s="70"/>
      <c r="H17" s="71"/>
      <c r="I17" s="7"/>
      <c r="J17" s="17"/>
      <c r="K17" s="61" t="str">
        <f t="shared" si="1"/>
        <v/>
      </c>
      <c r="L17" s="7"/>
    </row>
    <row r="18" spans="1:12" ht="15.75">
      <c r="A18" s="21"/>
      <c r="B18" s="16"/>
      <c r="C18" s="19"/>
      <c r="D18" s="19"/>
      <c r="E18" s="7"/>
      <c r="F18" s="60" t="str">
        <f>IF(B18="","",IF(C18="F",INDEX(Barèmes!$A$4:$A$7,MATCH((YEAR($B18)),Barèmes!$B$4:$B$7,-1)),INDEX(Barèmes!$C$4:$C$7,MATCH((YEAR($B18)),Barèmes!$B$4:$B$7,-1))))</f>
        <v/>
      </c>
      <c r="G18" s="70"/>
      <c r="H18" s="71"/>
      <c r="I18" s="7"/>
      <c r="J18" s="17"/>
      <c r="K18" s="61" t="str">
        <f t="shared" si="1"/>
        <v/>
      </c>
      <c r="L18" s="7"/>
    </row>
    <row r="19" spans="1:12" ht="15.75">
      <c r="A19" s="21"/>
      <c r="B19" s="16"/>
      <c r="C19" s="19"/>
      <c r="D19" s="19"/>
      <c r="E19" s="7"/>
      <c r="F19" s="60" t="str">
        <f>IF(B19="","",IF(C19="F",INDEX(Barèmes!$A$4:$A$7,MATCH((YEAR($B19)),Barèmes!$B$4:$B$7,-1)),INDEX(Barèmes!$C$4:$C$7,MATCH((YEAR($B19)),Barèmes!$B$4:$B$7,-1))))</f>
        <v/>
      </c>
      <c r="G19" s="70"/>
      <c r="H19" s="71"/>
      <c r="I19" s="7"/>
      <c r="J19" s="17"/>
      <c r="K19" s="61" t="str">
        <f t="shared" si="1"/>
        <v/>
      </c>
      <c r="L19" s="7"/>
    </row>
    <row r="20" spans="1:12" ht="15.75">
      <c r="A20" s="21"/>
      <c r="B20" s="16"/>
      <c r="C20" s="19"/>
      <c r="D20" s="19"/>
      <c r="E20" s="7"/>
      <c r="F20" s="60" t="str">
        <f>IF(B20="","",IF(C20="F",INDEX(Barèmes!$A$4:$A$7,MATCH((YEAR($B20)),Barèmes!$B$4:$B$7,-1)),INDEX(Barèmes!$C$4:$C$7,MATCH((YEAR($B20)),Barèmes!$B$4:$B$7,-1))))</f>
        <v/>
      </c>
      <c r="G20" s="70"/>
      <c r="H20" s="71"/>
      <c r="I20" s="7"/>
      <c r="J20" s="17"/>
      <c r="K20" s="61" t="str">
        <f t="shared" si="1"/>
        <v/>
      </c>
      <c r="L20" s="7"/>
    </row>
    <row r="21" spans="1:12" ht="15.75">
      <c r="A21" s="21"/>
      <c r="B21" s="16"/>
      <c r="C21" s="19"/>
      <c r="D21" s="19"/>
      <c r="E21" s="7"/>
      <c r="F21" s="60" t="str">
        <f>IF(B21="","",IF(C21="F",INDEX(Barèmes!$A$4:$A$7,MATCH((YEAR($B21)),Barèmes!$B$4:$B$7,-1)),INDEX(Barèmes!$C$4:$C$7,MATCH((YEAR($B21)),Barèmes!$B$4:$B$7,-1))))</f>
        <v/>
      </c>
      <c r="G21" s="70"/>
      <c r="H21" s="71"/>
      <c r="I21" s="7"/>
      <c r="J21" s="17"/>
      <c r="K21" s="61" t="str">
        <f t="shared" si="1"/>
        <v/>
      </c>
      <c r="L21" s="7"/>
    </row>
    <row r="22" spans="1:12" ht="15.75">
      <c r="A22" s="21"/>
      <c r="B22" s="16"/>
      <c r="C22" s="19"/>
      <c r="D22" s="19"/>
      <c r="E22" s="7"/>
      <c r="F22" s="60" t="str">
        <f>IF(B22="","",IF(C22="F",INDEX(Barèmes!$A$4:$A$7,MATCH((YEAR($B22)),Barèmes!$B$4:$B$7,-1)),INDEX(Barèmes!$C$4:$C$7,MATCH((YEAR($B22)),Barèmes!$B$4:$B$7,-1))))</f>
        <v/>
      </c>
      <c r="G22" s="70"/>
      <c r="H22" s="71"/>
      <c r="I22" s="7"/>
      <c r="J22" s="17"/>
      <c r="K22" s="61" t="str">
        <f t="shared" si="1"/>
        <v/>
      </c>
      <c r="L22" s="7"/>
    </row>
    <row r="23" spans="1:12" ht="15.75">
      <c r="A23" s="21"/>
      <c r="B23" s="16"/>
      <c r="C23" s="19"/>
      <c r="D23" s="19"/>
      <c r="E23" s="7"/>
      <c r="F23" s="60" t="str">
        <f>IF(B23="","",IF(C23="F",INDEX(Barèmes!$A$4:$A$7,MATCH((YEAR($B23)),Barèmes!$B$4:$B$7,-1)),INDEX(Barèmes!$C$4:$C$7,MATCH((YEAR($B23)),Barèmes!$B$4:$B$7,-1))))</f>
        <v/>
      </c>
      <c r="G23" s="70"/>
      <c r="H23" s="71"/>
      <c r="I23" s="7"/>
      <c r="J23" s="17"/>
      <c r="K23" s="61" t="str">
        <f t="shared" si="1"/>
        <v/>
      </c>
      <c r="L23" s="7"/>
    </row>
    <row r="24" spans="1:12" ht="15.75">
      <c r="A24" s="21"/>
      <c r="B24" s="16"/>
      <c r="C24" s="19"/>
      <c r="D24" s="19"/>
      <c r="E24" s="7"/>
      <c r="F24" s="60" t="str">
        <f>IF(B24="","",IF(C24="F",INDEX(Barèmes!$A$4:$A$7,MATCH((YEAR($B24)),Barèmes!$B$4:$B$7,-1)),INDEX(Barèmes!$C$4:$C$7,MATCH((YEAR($B24)),Barèmes!$B$4:$B$7,-1))))</f>
        <v/>
      </c>
      <c r="G24" s="70"/>
      <c r="H24" s="71"/>
      <c r="I24" s="7"/>
      <c r="J24" s="17"/>
      <c r="K24" s="61" t="str">
        <f t="shared" si="1"/>
        <v/>
      </c>
      <c r="L24" s="7"/>
    </row>
    <row r="25" spans="1:12" ht="15.75">
      <c r="A25" s="21"/>
      <c r="B25" s="16"/>
      <c r="C25" s="19"/>
      <c r="D25" s="19"/>
      <c r="E25" s="7"/>
      <c r="F25" s="60" t="str">
        <f>IF(B25="","",IF(C25="F",INDEX(Barèmes!$A$4:$A$7,MATCH((YEAR($B25)),Barèmes!$B$4:$B$7,-1)),INDEX(Barèmes!$C$4:$C$7,MATCH((YEAR($B25)),Barèmes!$B$4:$B$7,-1))))</f>
        <v/>
      </c>
      <c r="G25" s="70"/>
      <c r="H25" s="71"/>
      <c r="I25" s="7"/>
      <c r="J25" s="17"/>
      <c r="K25" s="61" t="str">
        <f t="shared" si="1"/>
        <v/>
      </c>
      <c r="L25" s="7"/>
    </row>
    <row r="26" spans="1:12" ht="15.75">
      <c r="A26" s="21"/>
      <c r="B26" s="16"/>
      <c r="C26" s="19"/>
      <c r="D26" s="19"/>
      <c r="E26" s="7"/>
      <c r="F26" s="60" t="str">
        <f>IF(B26="","",IF(C26="F",INDEX(Barèmes!$A$4:$A$7,MATCH((YEAR($B26)),Barèmes!$B$4:$B$7,-1)),INDEX(Barèmes!$C$4:$C$7,MATCH((YEAR($B26)),Barèmes!$B$4:$B$7,-1))))</f>
        <v/>
      </c>
      <c r="G26" s="70"/>
      <c r="H26" s="71"/>
      <c r="I26" s="7"/>
      <c r="J26" s="17"/>
      <c r="K26" s="61" t="str">
        <f t="shared" si="1"/>
        <v/>
      </c>
      <c r="L26" s="7"/>
    </row>
    <row r="27" spans="1:12" ht="15.75">
      <c r="A27" s="21"/>
      <c r="B27" s="16"/>
      <c r="C27" s="19"/>
      <c r="D27" s="19"/>
      <c r="E27" s="7"/>
      <c r="F27" s="60" t="str">
        <f>IF(B27="","",IF(C27="F",INDEX(Barèmes!$A$4:$A$7,MATCH((YEAR($B27)),Barèmes!$B$4:$B$7,-1)),INDEX(Barèmes!$C$4:$C$7,MATCH((YEAR($B27)),Barèmes!$B$4:$B$7,-1))))</f>
        <v/>
      </c>
      <c r="G27" s="70"/>
      <c r="H27" s="71"/>
      <c r="I27" s="7"/>
      <c r="J27" s="17"/>
      <c r="K27" s="61" t="str">
        <f t="shared" si="1"/>
        <v/>
      </c>
      <c r="L27" s="7"/>
    </row>
    <row r="28" spans="1:12" ht="15.75">
      <c r="A28" s="21"/>
      <c r="B28" s="16"/>
      <c r="C28" s="19"/>
      <c r="D28" s="19"/>
      <c r="E28" s="7"/>
      <c r="F28" s="60" t="str">
        <f>IF(B28="","",IF(C28="F",INDEX(Barèmes!$A$4:$A$7,MATCH((YEAR($B28)),Barèmes!$B$4:$B$7,-1)),INDEX(Barèmes!$C$4:$C$7,MATCH((YEAR($B28)),Barèmes!$B$4:$B$7,-1))))</f>
        <v/>
      </c>
      <c r="G28" s="70"/>
      <c r="H28" s="71"/>
      <c r="I28" s="7"/>
      <c r="J28" s="17"/>
      <c r="K28" s="61" t="str">
        <f t="shared" si="1"/>
        <v/>
      </c>
      <c r="L28" s="7"/>
    </row>
    <row r="29" spans="1:12" ht="15.75">
      <c r="A29" s="21"/>
      <c r="B29" s="16"/>
      <c r="C29" s="19"/>
      <c r="D29" s="19"/>
      <c r="E29" s="7"/>
      <c r="F29" s="60" t="str">
        <f>IF(B29="","",IF(C29="F",INDEX(Barèmes!$A$4:$A$7,MATCH((YEAR($B29)),Barèmes!$B$4:$B$7,-1)),INDEX(Barèmes!$C$4:$C$7,MATCH((YEAR($B29)),Barèmes!$B$4:$B$7,-1))))</f>
        <v/>
      </c>
      <c r="G29" s="70"/>
      <c r="H29" s="71"/>
      <c r="I29" s="7"/>
      <c r="J29" s="17"/>
      <c r="K29" s="61" t="str">
        <f t="shared" si="1"/>
        <v/>
      </c>
      <c r="L29" s="7"/>
    </row>
    <row r="30" spans="1:12" ht="15.75">
      <c r="A30" s="21"/>
      <c r="B30" s="16"/>
      <c r="C30" s="19"/>
      <c r="D30" s="19"/>
      <c r="E30" s="7"/>
      <c r="F30" s="60" t="str">
        <f>IF(B30="","",IF(C30="F",INDEX(Barèmes!$A$4:$A$7,MATCH((YEAR($B30)),Barèmes!$B$4:$B$7,-1)),INDEX(Barèmes!$C$4:$C$7,MATCH((YEAR($B30)),Barèmes!$B$4:$B$7,-1))))</f>
        <v/>
      </c>
      <c r="G30" s="70"/>
      <c r="H30" s="71"/>
      <c r="I30" s="7"/>
      <c r="J30" s="17"/>
      <c r="K30" s="61" t="str">
        <f t="shared" si="1"/>
        <v/>
      </c>
      <c r="L30" s="7"/>
    </row>
    <row r="31" spans="1:12" ht="15.75">
      <c r="A31" s="21"/>
      <c r="B31" s="16"/>
      <c r="C31" s="19"/>
      <c r="D31" s="19"/>
      <c r="E31" s="7"/>
      <c r="F31" s="60" t="str">
        <f>IF(B31="","",IF(C31="F",INDEX(Barèmes!$A$4:$A$7,MATCH((YEAR($B31)),Barèmes!$B$4:$B$7,-1)),INDEX(Barèmes!$C$4:$C$7,MATCH((YEAR($B31)),Barèmes!$B$4:$B$7,-1))))</f>
        <v/>
      </c>
      <c r="G31" s="70"/>
      <c r="H31" s="71"/>
      <c r="I31" s="7"/>
      <c r="J31" s="17"/>
      <c r="K31" s="61" t="str">
        <f t="shared" si="1"/>
        <v/>
      </c>
      <c r="L31" s="7"/>
    </row>
    <row r="32" spans="1:12" ht="15.75">
      <c r="A32" s="21"/>
      <c r="B32" s="16"/>
      <c r="C32" s="19"/>
      <c r="D32" s="19"/>
      <c r="E32" s="7"/>
      <c r="F32" s="60" t="str">
        <f>IF(B32="","",IF(C32="F",INDEX(Barèmes!$A$4:$A$7,MATCH((YEAR($B32)),Barèmes!$B$4:$B$7,-1)),INDEX(Barèmes!$C$4:$C$7,MATCH((YEAR($B32)),Barèmes!$B$4:$B$7,-1))))</f>
        <v/>
      </c>
      <c r="G32" s="70"/>
      <c r="H32" s="71"/>
      <c r="I32" s="7"/>
      <c r="J32" s="17"/>
      <c r="K32" s="61" t="str">
        <f t="shared" si="1"/>
        <v/>
      </c>
      <c r="L32" s="7"/>
    </row>
    <row r="33" spans="1:12" ht="15.75">
      <c r="A33" s="21"/>
      <c r="B33" s="16"/>
      <c r="C33" s="19"/>
      <c r="D33" s="19"/>
      <c r="E33" s="7"/>
      <c r="F33" s="60" t="str">
        <f>IF(B33="","",IF(C33="F",INDEX(Barèmes!$A$4:$A$7,MATCH((YEAR($B33)),Barèmes!$B$4:$B$7,-1)),INDEX(Barèmes!$C$4:$C$7,MATCH((YEAR($B33)),Barèmes!$B$4:$B$7,-1))))</f>
        <v/>
      </c>
      <c r="G33" s="70"/>
      <c r="H33" s="71"/>
      <c r="I33" s="7"/>
      <c r="J33" s="17"/>
      <c r="K33" s="61" t="str">
        <f t="shared" si="1"/>
        <v/>
      </c>
      <c r="L33" s="7"/>
    </row>
    <row r="34" spans="1:12" ht="15.75">
      <c r="A34" s="21"/>
      <c r="B34" s="16"/>
      <c r="C34" s="19"/>
      <c r="D34" s="19"/>
      <c r="E34" s="7"/>
      <c r="F34" s="60" t="str">
        <f>IF(B34="","",IF(C34="F",INDEX(Barèmes!$A$4:$A$7,MATCH((YEAR($B34)),Barèmes!$B$4:$B$7,-1)),INDEX(Barèmes!$C$4:$C$7,MATCH((YEAR($B34)),Barèmes!$B$4:$B$7,-1))))</f>
        <v/>
      </c>
      <c r="G34" s="70"/>
      <c r="H34" s="71"/>
      <c r="I34" s="7"/>
      <c r="J34" s="17"/>
      <c r="K34" s="61" t="str">
        <f t="shared" si="1"/>
        <v/>
      </c>
      <c r="L34" s="7"/>
    </row>
    <row r="35" spans="1:12" ht="15.75">
      <c r="A35" s="21"/>
      <c r="B35" s="16"/>
      <c r="C35" s="19"/>
      <c r="D35" s="19"/>
      <c r="E35" s="7"/>
      <c r="F35" s="60" t="str">
        <f>IF(B35="","",IF(C35="F",INDEX(Barèmes!$A$4:$A$7,MATCH((YEAR($B35)),Barèmes!$B$4:$B$7,-1)),INDEX(Barèmes!$C$4:$C$7,MATCH((YEAR($B35)),Barèmes!$B$4:$B$7,-1))))</f>
        <v/>
      </c>
      <c r="G35" s="70"/>
      <c r="H35" s="71"/>
      <c r="I35" s="7"/>
      <c r="J35" s="17"/>
      <c r="K35" s="61" t="str">
        <f t="shared" si="1"/>
        <v/>
      </c>
      <c r="L35" s="7"/>
    </row>
    <row r="36" spans="1:12" ht="15.75">
      <c r="A36" s="21"/>
      <c r="B36" s="16"/>
      <c r="C36" s="19"/>
      <c r="D36" s="19"/>
      <c r="E36" s="7"/>
      <c r="F36" s="60" t="str">
        <f>IF(B36="","",IF(C36="F",INDEX(Barèmes!$A$4:$A$7,MATCH((YEAR($B36)),Barèmes!$B$4:$B$7,-1)),INDEX(Barèmes!$C$4:$C$7,MATCH((YEAR($B36)),Barèmes!$B$4:$B$7,-1))))</f>
        <v/>
      </c>
      <c r="G36" s="70"/>
      <c r="H36" s="71"/>
      <c r="I36" s="7"/>
      <c r="J36" s="17"/>
      <c r="K36" s="61" t="str">
        <f t="shared" si="1"/>
        <v/>
      </c>
      <c r="L36" s="7"/>
    </row>
    <row r="37" spans="1:12" ht="15.75">
      <c r="A37" s="21"/>
      <c r="B37" s="16"/>
      <c r="C37" s="19"/>
      <c r="D37" s="19"/>
      <c r="E37" s="7"/>
      <c r="F37" s="60" t="str">
        <f>IF(B37="","",IF(C37="F",INDEX(Barèmes!$A$4:$A$7,MATCH((YEAR($B37)),Barèmes!$B$4:$B$7,-1)),INDEX(Barèmes!$C$4:$C$7,MATCH((YEAR($B37)),Barèmes!$B$4:$B$7,-1))))</f>
        <v/>
      </c>
      <c r="G37" s="70"/>
      <c r="H37" s="71"/>
      <c r="I37" s="7"/>
      <c r="J37" s="17"/>
      <c r="K37" s="61" t="str">
        <f t="shared" si="1"/>
        <v/>
      </c>
      <c r="L37" s="7"/>
    </row>
    <row r="38" spans="1:12" ht="15.75">
      <c r="A38" s="21"/>
      <c r="B38" s="16"/>
      <c r="C38" s="19"/>
      <c r="D38" s="19"/>
      <c r="E38" s="7"/>
      <c r="F38" s="60" t="str">
        <f>IF(B38="","",IF(C38="F",INDEX(Barèmes!$A$4:$A$7,MATCH((YEAR($B38)),Barèmes!$B$4:$B$7,-1)),INDEX(Barèmes!$C$4:$C$7,MATCH((YEAR($B38)),Barèmes!$B$4:$B$7,-1))))</f>
        <v/>
      </c>
      <c r="G38" s="70"/>
      <c r="H38" s="71"/>
      <c r="I38" s="7"/>
      <c r="J38" s="17"/>
      <c r="K38" s="61" t="str">
        <f t="shared" si="1"/>
        <v/>
      </c>
      <c r="L38" s="7"/>
    </row>
    <row r="39" spans="1:12" ht="15.75">
      <c r="A39" s="21"/>
      <c r="B39" s="16"/>
      <c r="C39" s="19"/>
      <c r="D39" s="19"/>
      <c r="E39" s="7"/>
      <c r="F39" s="60" t="str">
        <f>IF(B39="","",IF(C39="F",INDEX(Barèmes!$A$4:$A$7,MATCH((YEAR($B39)),Barèmes!$B$4:$B$7,-1)),INDEX(Barèmes!$C$4:$C$7,MATCH((YEAR($B39)),Barèmes!$B$4:$B$7,-1))))</f>
        <v/>
      </c>
      <c r="G39" s="70"/>
      <c r="H39" s="71"/>
      <c r="I39" s="7"/>
      <c r="J39" s="17"/>
      <c r="K39" s="61" t="str">
        <f t="shared" si="1"/>
        <v/>
      </c>
      <c r="L39" s="7"/>
    </row>
    <row r="40" spans="1:12" ht="15.75">
      <c r="A40" s="21"/>
      <c r="B40" s="16"/>
      <c r="C40" s="19"/>
      <c r="D40" s="19"/>
      <c r="E40" s="7"/>
      <c r="F40" s="60" t="str">
        <f>IF(B40="","",IF(C40="F",INDEX(Barèmes!$A$4:$A$7,MATCH((YEAR($B40)),Barèmes!$B$4:$B$7,-1)),INDEX(Barèmes!$C$4:$C$7,MATCH((YEAR($B40)),Barèmes!$B$4:$B$7,-1))))</f>
        <v/>
      </c>
      <c r="G40" s="70"/>
      <c r="H40" s="71"/>
      <c r="I40" s="7"/>
      <c r="J40" s="17"/>
      <c r="K40" s="61" t="str">
        <f t="shared" si="1"/>
        <v/>
      </c>
      <c r="L40" s="7"/>
    </row>
    <row r="41" spans="1:12" ht="15.75">
      <c r="A41" s="21"/>
      <c r="B41" s="16"/>
      <c r="C41" s="19"/>
      <c r="D41" s="19"/>
      <c r="E41" s="7"/>
      <c r="F41" s="60" t="str">
        <f>IF(B41="","",IF(C41="F",INDEX(Barèmes!$A$4:$A$7,MATCH((YEAR($B41)),Barèmes!$B$4:$B$7,-1)),INDEX(Barèmes!$C$4:$C$7,MATCH((YEAR($B41)),Barèmes!$B$4:$B$7,-1))))</f>
        <v/>
      </c>
      <c r="G41" s="70"/>
      <c r="H41" s="71"/>
      <c r="I41" s="7"/>
      <c r="J41" s="17"/>
      <c r="K41" s="61" t="str">
        <f t="shared" si="1"/>
        <v/>
      </c>
      <c r="L41" s="7"/>
    </row>
    <row r="42" spans="1:12" ht="15.75">
      <c r="A42" s="21"/>
      <c r="B42" s="16"/>
      <c r="C42" s="19"/>
      <c r="D42" s="19"/>
      <c r="E42" s="7"/>
      <c r="F42" s="60" t="str">
        <f>IF(B42="","",IF(C42="F",INDEX(Barèmes!$A$4:$A$7,MATCH((YEAR($B42)),Barèmes!$B$4:$B$7,-1)),INDEX(Barèmes!$C$4:$C$7,MATCH((YEAR($B42)),Barèmes!$B$4:$B$7,-1))))</f>
        <v/>
      </c>
      <c r="G42" s="70"/>
      <c r="H42" s="71"/>
      <c r="I42" s="7"/>
      <c r="J42" s="17"/>
      <c r="K42" s="61" t="str">
        <f t="shared" si="1"/>
        <v/>
      </c>
      <c r="L42" s="7"/>
    </row>
    <row r="43" spans="1:12" ht="15.75">
      <c r="A43" s="21"/>
      <c r="B43" s="16"/>
      <c r="C43" s="19"/>
      <c r="D43" s="19"/>
      <c r="E43" s="7"/>
      <c r="F43" s="60" t="str">
        <f>IF(B43="","",IF(C43="F",INDEX(Barèmes!$A$4:$A$7,MATCH((YEAR($B43)),Barèmes!$B$4:$B$7,-1)),INDEX(Barèmes!$C$4:$C$7,MATCH((YEAR($B43)),Barèmes!$B$4:$B$7,-1))))</f>
        <v/>
      </c>
      <c r="G43" s="70"/>
      <c r="H43" s="71"/>
      <c r="I43" s="7"/>
      <c r="J43" s="17"/>
      <c r="K43" s="61" t="str">
        <f t="shared" si="1"/>
        <v/>
      </c>
      <c r="L43" s="7"/>
    </row>
    <row r="44" spans="1:12" ht="15.75">
      <c r="A44" s="21"/>
      <c r="B44" s="16"/>
      <c r="C44" s="19"/>
      <c r="D44" s="19"/>
      <c r="E44" s="7"/>
      <c r="F44" s="60" t="str">
        <f>IF(B44="","",IF(C44="F",INDEX(Barèmes!$A$4:$A$7,MATCH((YEAR($B44)),Barèmes!$B$4:$B$7,-1)),INDEX(Barèmes!$C$4:$C$7,MATCH((YEAR($B44)),Barèmes!$B$4:$B$7,-1))))</f>
        <v/>
      </c>
      <c r="G44" s="70"/>
      <c r="H44" s="71"/>
      <c r="I44" s="7"/>
      <c r="J44" s="17"/>
      <c r="K44" s="61" t="str">
        <f t="shared" si="1"/>
        <v/>
      </c>
      <c r="L44" s="7"/>
    </row>
    <row r="45" spans="1:12" ht="15.75">
      <c r="A45" s="21"/>
      <c r="B45" s="16"/>
      <c r="C45" s="19"/>
      <c r="D45" s="19"/>
      <c r="E45" s="7"/>
      <c r="F45" s="60" t="str">
        <f>IF(B45="","",IF(C45="F",INDEX(Barèmes!$A$4:$A$7,MATCH((YEAR($B45)),Barèmes!$B$4:$B$7,-1)),INDEX(Barèmes!$C$4:$C$7,MATCH((YEAR($B45)),Barèmes!$B$4:$B$7,-1))))</f>
        <v/>
      </c>
      <c r="G45" s="70"/>
      <c r="H45" s="71"/>
      <c r="I45" s="7"/>
      <c r="J45" s="17"/>
      <c r="K45" s="61" t="str">
        <f t="shared" si="1"/>
        <v/>
      </c>
      <c r="L45" s="7"/>
    </row>
    <row r="46" spans="1:12" ht="15.75">
      <c r="A46" s="21"/>
      <c r="B46" s="16"/>
      <c r="C46" s="19"/>
      <c r="D46" s="19"/>
      <c r="E46" s="7"/>
      <c r="F46" s="60" t="str">
        <f>IF(B46="","",IF(C46="F",INDEX(Barèmes!$A$4:$A$7,MATCH((YEAR($B46)),Barèmes!$B$4:$B$7,-1)),INDEX(Barèmes!$C$4:$C$7,MATCH((YEAR($B46)),Barèmes!$B$4:$B$7,-1))))</f>
        <v/>
      </c>
      <c r="G46" s="70"/>
      <c r="H46" s="71"/>
      <c r="I46" s="7"/>
      <c r="J46" s="17"/>
      <c r="K46" s="61" t="str">
        <f t="shared" si="1"/>
        <v/>
      </c>
      <c r="L46" s="7"/>
    </row>
    <row r="47" spans="1:12" ht="15.75">
      <c r="A47" s="21"/>
      <c r="B47" s="16"/>
      <c r="C47" s="19"/>
      <c r="D47" s="19"/>
      <c r="E47" s="7"/>
      <c r="F47" s="60" t="str">
        <f>IF(B47="","",IF(C47="F",INDEX(Barèmes!$A$4:$A$7,MATCH((YEAR($B47)),Barèmes!$B$4:$B$7,-1)),INDEX(Barèmes!$C$4:$C$7,MATCH((YEAR($B47)),Barèmes!$B$4:$B$7,-1))))</f>
        <v/>
      </c>
      <c r="G47" s="70"/>
      <c r="H47" s="71"/>
      <c r="I47" s="7"/>
      <c r="J47" s="17"/>
      <c r="K47" s="61" t="str">
        <f t="shared" si="1"/>
        <v/>
      </c>
      <c r="L47" s="7"/>
    </row>
    <row r="48" spans="1:12" ht="15.75">
      <c r="A48" s="21"/>
      <c r="B48" s="16"/>
      <c r="C48" s="19"/>
      <c r="D48" s="19"/>
      <c r="E48" s="7"/>
      <c r="F48" s="60" t="str">
        <f>IF(B48="","",IF(C48="F",INDEX(Barèmes!$A$4:$A$7,MATCH((YEAR($B48)),Barèmes!$B$4:$B$7,-1)),INDEX(Barèmes!$C$4:$C$7,MATCH((YEAR($B48)),Barèmes!$B$4:$B$7,-1))))</f>
        <v/>
      </c>
      <c r="G48" s="70"/>
      <c r="H48" s="71"/>
      <c r="I48" s="7"/>
      <c r="J48" s="17"/>
      <c r="K48" s="61" t="str">
        <f t="shared" si="1"/>
        <v/>
      </c>
      <c r="L48" s="7"/>
    </row>
    <row r="49" spans="1:12" ht="15.75">
      <c r="A49" s="21"/>
      <c r="B49" s="16"/>
      <c r="C49" s="19"/>
      <c r="D49" s="19"/>
      <c r="E49" s="7"/>
      <c r="F49" s="60" t="str">
        <f>IF(B49="","",IF(C49="F",INDEX(Barèmes!$A$4:$A$7,MATCH((YEAR($B49)),Barèmes!$B$4:$B$7,-1)),INDEX(Barèmes!$C$4:$C$7,MATCH((YEAR($B49)),Barèmes!$B$4:$B$7,-1))))</f>
        <v/>
      </c>
      <c r="G49" s="70"/>
      <c r="H49" s="71"/>
      <c r="I49" s="7"/>
      <c r="J49" s="17"/>
      <c r="K49" s="61" t="str">
        <f t="shared" si="1"/>
        <v/>
      </c>
      <c r="L49" s="7"/>
    </row>
    <row r="50" spans="1:12" ht="15.75">
      <c r="A50" s="21"/>
      <c r="B50" s="16"/>
      <c r="C50" s="19"/>
      <c r="D50" s="19"/>
      <c r="E50" s="7"/>
      <c r="F50" s="60" t="str">
        <f>IF(B50="","",IF(C50="F",INDEX(Barèmes!$A$4:$A$7,MATCH((YEAR($B50)),Barèmes!$B$4:$B$7,-1)),INDEX(Barèmes!$C$4:$C$7,MATCH((YEAR($B50)),Barèmes!$B$4:$B$7,-1))))</f>
        <v/>
      </c>
      <c r="G50" s="70"/>
      <c r="H50" s="71"/>
      <c r="I50" s="7"/>
      <c r="J50" s="17"/>
      <c r="K50" s="61" t="str">
        <f t="shared" si="1"/>
        <v/>
      </c>
      <c r="L50" s="7"/>
    </row>
    <row r="51" spans="1:12" ht="15.75">
      <c r="A51" s="21"/>
      <c r="B51" s="16"/>
      <c r="C51" s="19"/>
      <c r="D51" s="19"/>
      <c r="E51" s="7"/>
      <c r="F51" s="60" t="str">
        <f>IF(B51="","",IF(C51="F",INDEX(Barèmes!$A$4:$A$7,MATCH((YEAR($B51)),Barèmes!$B$4:$B$7,-1)),INDEX(Barèmes!$C$4:$C$7,MATCH((YEAR($B51)),Barèmes!$B$4:$B$7,-1))))</f>
        <v/>
      </c>
      <c r="G51" s="70"/>
      <c r="H51" s="71"/>
      <c r="I51" s="7"/>
      <c r="J51" s="17"/>
      <c r="K51" s="61" t="str">
        <f t="shared" si="1"/>
        <v/>
      </c>
      <c r="L51" s="7"/>
    </row>
    <row r="52" spans="1:12" ht="15.75">
      <c r="A52" s="21"/>
      <c r="B52" s="16"/>
      <c r="C52" s="19"/>
      <c r="D52" s="19"/>
      <c r="E52" s="7"/>
      <c r="F52" s="60" t="str">
        <f>IF(B52="","",IF(C52="F",INDEX(Barèmes!$A$4:$A$7,MATCH((YEAR($B52)),Barèmes!$B$4:$B$7,-1)),INDEX(Barèmes!$C$4:$C$7,MATCH((YEAR($B52)),Barèmes!$B$4:$B$7,-1))))</f>
        <v/>
      </c>
      <c r="G52" s="70"/>
      <c r="H52" s="71"/>
      <c r="I52" s="7"/>
      <c r="J52" s="17"/>
      <c r="K52" s="61" t="str">
        <f t="shared" si="1"/>
        <v/>
      </c>
      <c r="L52" s="7"/>
    </row>
    <row r="53" spans="1:12" ht="15.75">
      <c r="A53" s="21"/>
      <c r="B53" s="16"/>
      <c r="C53" s="19"/>
      <c r="D53" s="19"/>
      <c r="E53" s="7"/>
      <c r="F53" s="60" t="str">
        <f>IF(B53="","",IF(C53="F",INDEX(Barèmes!$A$4:$A$7,MATCH((YEAR($B53)),Barèmes!$B$4:$B$7,-1)),INDEX(Barèmes!$C$4:$C$7,MATCH((YEAR($B53)),Barèmes!$B$4:$B$7,-1))))</f>
        <v/>
      </c>
      <c r="G53" s="70"/>
      <c r="H53" s="71"/>
      <c r="I53" s="7"/>
      <c r="J53" s="17"/>
      <c r="K53" s="61" t="str">
        <f t="shared" si="1"/>
        <v/>
      </c>
      <c r="L53" s="7"/>
    </row>
    <row r="54" spans="1:12" ht="15.75">
      <c r="A54" s="21"/>
      <c r="B54" s="16"/>
      <c r="C54" s="19"/>
      <c r="D54" s="19"/>
      <c r="E54" s="7"/>
      <c r="F54" s="60" t="str">
        <f>IF(B54="","",IF(C54="F",INDEX(Barèmes!$A$4:$A$7,MATCH((YEAR($B54)),Barèmes!$B$4:$B$7,-1)),INDEX(Barèmes!$C$4:$C$7,MATCH((YEAR($B54)),Barèmes!$B$4:$B$7,-1))))</f>
        <v/>
      </c>
      <c r="G54" s="70"/>
      <c r="H54" s="71"/>
      <c r="I54" s="7"/>
      <c r="J54" s="17"/>
      <c r="K54" s="61" t="str">
        <f t="shared" si="1"/>
        <v/>
      </c>
      <c r="L54" s="7"/>
    </row>
    <row r="55" spans="1:12" ht="15.75">
      <c r="A55" s="21"/>
      <c r="B55" s="16"/>
      <c r="C55" s="19"/>
      <c r="D55" s="19"/>
      <c r="E55" s="7"/>
      <c r="F55" s="60" t="str">
        <f>IF(B55="","",IF(C55="F",INDEX(Barèmes!$A$4:$A$7,MATCH((YEAR($B55)),Barèmes!$B$4:$B$7,-1)),INDEX(Barèmes!$C$4:$C$7,MATCH((YEAR($B55)),Barèmes!$B$4:$B$7,-1))))</f>
        <v/>
      </c>
      <c r="G55" s="70"/>
      <c r="H55" s="71"/>
      <c r="I55" s="7"/>
      <c r="J55" s="17"/>
      <c r="K55" s="61" t="str">
        <f t="shared" si="1"/>
        <v/>
      </c>
      <c r="L55" s="7"/>
    </row>
    <row r="56" spans="1:12" ht="15.75">
      <c r="A56" s="21"/>
      <c r="B56" s="16"/>
      <c r="C56" s="19"/>
      <c r="D56" s="19"/>
      <c r="E56" s="7"/>
      <c r="F56" s="60" t="str">
        <f>IF(B56="","",IF(C56="F",INDEX(Barèmes!$A$4:$A$7,MATCH((YEAR($B56)),Barèmes!$B$4:$B$7,-1)),INDEX(Barèmes!$C$4:$C$7,MATCH((YEAR($B56)),Barèmes!$B$4:$B$7,-1))))</f>
        <v/>
      </c>
      <c r="G56" s="70"/>
      <c r="H56" s="71"/>
      <c r="I56" s="7"/>
      <c r="J56" s="17"/>
      <c r="K56" s="61" t="str">
        <f t="shared" si="1"/>
        <v/>
      </c>
      <c r="L56" s="7"/>
    </row>
    <row r="57" spans="1:12" ht="15.75">
      <c r="A57" s="21"/>
      <c r="B57" s="16"/>
      <c r="C57" s="19"/>
      <c r="D57" s="19"/>
      <c r="E57" s="7"/>
      <c r="F57" s="60" t="str">
        <f>IF(B57="","",IF(C57="F",INDEX(Barèmes!$A$4:$A$7,MATCH((YEAR($B57)),Barèmes!$B$4:$B$7,-1)),INDEX(Barèmes!$C$4:$C$7,MATCH((YEAR($B57)),Barèmes!$B$4:$B$7,-1))))</f>
        <v/>
      </c>
      <c r="G57" s="70"/>
      <c r="H57" s="71"/>
      <c r="I57" s="7"/>
      <c r="J57" s="17"/>
      <c r="K57" s="61" t="str">
        <f t="shared" si="1"/>
        <v/>
      </c>
      <c r="L57" s="7"/>
    </row>
    <row r="58" spans="1:12" ht="15.75">
      <c r="A58" s="21"/>
      <c r="B58" s="16"/>
      <c r="C58" s="19"/>
      <c r="D58" s="19"/>
      <c r="E58" s="7"/>
      <c r="F58" s="60" t="str">
        <f>IF(B58="","",IF(C58="F",INDEX(Barèmes!$A$4:$A$7,MATCH((YEAR($B58)),Barèmes!$B$4:$B$7,-1)),INDEX(Barèmes!$C$4:$C$7,MATCH((YEAR($B58)),Barèmes!$B$4:$B$7,-1))))</f>
        <v/>
      </c>
      <c r="G58" s="70"/>
      <c r="H58" s="71"/>
      <c r="I58" s="7"/>
      <c r="J58" s="17"/>
      <c r="K58" s="61" t="str">
        <f t="shared" si="1"/>
        <v/>
      </c>
      <c r="L58" s="7"/>
    </row>
    <row r="59" spans="1:12" ht="15.75">
      <c r="A59" s="21"/>
      <c r="B59" s="16"/>
      <c r="C59" s="19"/>
      <c r="D59" s="19"/>
      <c r="E59" s="7"/>
      <c r="F59" s="60" t="str">
        <f>IF(B59="","",IF(C59="F",INDEX(Barèmes!$A$4:$A$7,MATCH((YEAR($B59)),Barèmes!$B$4:$B$7,-1)),INDEX(Barèmes!$C$4:$C$7,MATCH((YEAR($B59)),Barèmes!$B$4:$B$7,-1))))</f>
        <v/>
      </c>
      <c r="G59" s="70"/>
      <c r="H59" s="71"/>
      <c r="I59" s="7"/>
      <c r="J59" s="17"/>
      <c r="K59" s="61" t="str">
        <f t="shared" si="1"/>
        <v/>
      </c>
      <c r="L59" s="7"/>
    </row>
    <row r="60" spans="1:12" ht="15.75">
      <c r="A60" s="21"/>
      <c r="B60" s="16"/>
      <c r="C60" s="19"/>
      <c r="D60" s="19"/>
      <c r="E60" s="7"/>
      <c r="F60" s="60" t="str">
        <f>IF(B60="","",IF(C60="F",INDEX(Barèmes!$A$4:$A$7,MATCH((YEAR($B60)),Barèmes!$B$4:$B$7,-1)),INDEX(Barèmes!$C$4:$C$7,MATCH((YEAR($B60)),Barèmes!$B$4:$B$7,-1))))</f>
        <v/>
      </c>
      <c r="G60" s="70"/>
      <c r="H60" s="71"/>
      <c r="I60" s="7"/>
      <c r="J60" s="17"/>
      <c r="K60" s="61" t="str">
        <f t="shared" si="1"/>
        <v/>
      </c>
      <c r="L60" s="7"/>
    </row>
    <row r="61" spans="1:12" ht="15.75">
      <c r="A61" s="21"/>
      <c r="B61" s="16"/>
      <c r="C61" s="19"/>
      <c r="D61" s="19"/>
      <c r="E61" s="7"/>
      <c r="F61" s="60" t="str">
        <f>IF(B61="","",IF(C61="F",INDEX(Barèmes!$A$4:$A$7,MATCH((YEAR($B61)),Barèmes!$B$4:$B$7,-1)),INDEX(Barèmes!$C$4:$C$7,MATCH((YEAR($B61)),Barèmes!$B$4:$B$7,-1))))</f>
        <v/>
      </c>
      <c r="G61" s="70"/>
      <c r="H61" s="71"/>
      <c r="I61" s="7"/>
      <c r="J61" s="17"/>
      <c r="K61" s="61" t="str">
        <f t="shared" si="1"/>
        <v/>
      </c>
      <c r="L61" s="7"/>
    </row>
    <row r="62" spans="1:12" ht="15.75">
      <c r="A62" s="21"/>
      <c r="B62" s="16"/>
      <c r="C62" s="19"/>
      <c r="D62" s="19"/>
      <c r="E62" s="7"/>
      <c r="F62" s="60" t="str">
        <f>IF(B62="","",IF(C62="F",INDEX(Barèmes!$A$4:$A$7,MATCH((YEAR($B62)),Barèmes!$B$4:$B$7,-1)),INDEX(Barèmes!$C$4:$C$7,MATCH((YEAR($B62)),Barèmes!$B$4:$B$7,-1))))</f>
        <v/>
      </c>
      <c r="G62" s="70"/>
      <c r="H62" s="71"/>
      <c r="I62" s="7"/>
      <c r="J62" s="17"/>
      <c r="K62" s="61" t="str">
        <f t="shared" si="1"/>
        <v/>
      </c>
      <c r="L62" s="7"/>
    </row>
    <row r="63" spans="1:12" ht="15.75">
      <c r="A63" s="21"/>
      <c r="B63" s="16"/>
      <c r="C63" s="19"/>
      <c r="D63" s="19"/>
      <c r="E63" s="7"/>
      <c r="F63" s="60" t="str">
        <f>IF(B63="","",IF(C63="F",INDEX(Barèmes!$A$4:$A$7,MATCH((YEAR($B63)),Barèmes!$B$4:$B$7,-1)),INDEX(Barèmes!$C$4:$C$7,MATCH((YEAR($B63)),Barèmes!$B$4:$B$7,-1))))</f>
        <v/>
      </c>
      <c r="G63" s="70"/>
      <c r="H63" s="71"/>
      <c r="I63" s="7"/>
      <c r="J63" s="17"/>
      <c r="K63" s="61" t="str">
        <f t="shared" si="1"/>
        <v/>
      </c>
      <c r="L63" s="7"/>
    </row>
    <row r="64" spans="1:12" ht="15.75">
      <c r="A64" s="21"/>
      <c r="B64" s="16"/>
      <c r="C64" s="19"/>
      <c r="D64" s="19"/>
      <c r="E64" s="7"/>
      <c r="F64" s="60" t="str">
        <f>IF(B64="","",IF(C64="F",INDEX(Barèmes!$A$4:$A$7,MATCH((YEAR($B64)),Barèmes!$B$4:$B$7,-1)),INDEX(Barèmes!$C$4:$C$7,MATCH((YEAR($B64)),Barèmes!$B$4:$B$7,-1))))</f>
        <v/>
      </c>
      <c r="G64" s="70"/>
      <c r="H64" s="71"/>
      <c r="I64" s="7"/>
      <c r="J64" s="17"/>
      <c r="K64" s="61" t="str">
        <f t="shared" si="1"/>
        <v/>
      </c>
      <c r="L64" s="7"/>
    </row>
    <row r="65" spans="1:12" ht="15.75">
      <c r="A65" s="21"/>
      <c r="B65" s="16"/>
      <c r="C65" s="19"/>
      <c r="D65" s="19"/>
      <c r="E65" s="7"/>
      <c r="F65" s="60" t="str">
        <f>IF(B65="","",IF(C65="F",INDEX(Barèmes!$A$4:$A$7,MATCH((YEAR($B65)),Barèmes!$B$4:$B$7,-1)),INDEX(Barèmes!$C$4:$C$7,MATCH((YEAR($B65)),Barèmes!$B$4:$B$7,-1))))</f>
        <v/>
      </c>
      <c r="G65" s="70"/>
      <c r="H65" s="71"/>
      <c r="I65" s="7"/>
      <c r="J65" s="17"/>
      <c r="K65" s="61" t="str">
        <f t="shared" si="1"/>
        <v/>
      </c>
      <c r="L65" s="7"/>
    </row>
    <row r="66" spans="1:12" ht="15.75">
      <c r="A66" s="21"/>
      <c r="B66" s="16"/>
      <c r="C66" s="19"/>
      <c r="D66" s="19"/>
      <c r="E66" s="7"/>
      <c r="F66" s="60" t="str">
        <f>IF(B66="","",IF(C66="F",INDEX(Barèmes!$A$4:$A$7,MATCH((YEAR($B66)),Barèmes!$B$4:$B$7,-1)),INDEX(Barèmes!$C$4:$C$7,MATCH((YEAR($B66)),Barèmes!$B$4:$B$7,-1))))</f>
        <v/>
      </c>
      <c r="G66" s="70"/>
      <c r="H66" s="71"/>
      <c r="I66" s="7"/>
      <c r="J66" s="17"/>
      <c r="K66" s="61" t="str">
        <f t="shared" si="1"/>
        <v/>
      </c>
      <c r="L66" s="7"/>
    </row>
    <row r="67" spans="1:12" ht="15.75">
      <c r="A67" s="21"/>
      <c r="B67" s="16"/>
      <c r="C67" s="19"/>
      <c r="D67" s="19"/>
      <c r="E67" s="7"/>
      <c r="F67" s="60" t="str">
        <f>IF(B67="","",IF(C67="F",INDEX(Barèmes!$A$4:$A$7,MATCH((YEAR($B67)),Barèmes!$B$4:$B$7,-1)),INDEX(Barèmes!$C$4:$C$7,MATCH((YEAR($B67)),Barèmes!$B$4:$B$7,-1))))</f>
        <v/>
      </c>
      <c r="G67" s="70"/>
      <c r="H67" s="71"/>
      <c r="I67" s="7"/>
      <c r="J67" s="17"/>
      <c r="K67" s="61" t="str">
        <f t="shared" si="1"/>
        <v/>
      </c>
      <c r="L67" s="7"/>
    </row>
    <row r="68" spans="1:12" ht="15.75">
      <c r="A68" s="21"/>
      <c r="B68" s="16"/>
      <c r="C68" s="19"/>
      <c r="D68" s="19"/>
      <c r="E68" s="7"/>
      <c r="F68" s="60" t="str">
        <f>IF(B68="","",IF(C68="F",INDEX(Barèmes!$A$4:$A$7,MATCH((YEAR($B68)),Barèmes!$B$4:$B$7,-1)),INDEX(Barèmes!$C$4:$C$7,MATCH((YEAR($B68)),Barèmes!$B$4:$B$7,-1))))</f>
        <v/>
      </c>
      <c r="G68" s="70"/>
      <c r="H68" s="71"/>
      <c r="I68" s="7"/>
      <c r="J68" s="17"/>
      <c r="K68" s="61" t="str">
        <f t="shared" si="1"/>
        <v/>
      </c>
      <c r="L68" s="7"/>
    </row>
    <row r="69" spans="1:12" ht="15.75">
      <c r="A69" s="21"/>
      <c r="B69" s="16"/>
      <c r="C69" s="19"/>
      <c r="D69" s="19"/>
      <c r="E69" s="7"/>
      <c r="F69" s="60" t="str">
        <f>IF(B69="","",IF(C69="F",INDEX(Barèmes!$A$4:$A$7,MATCH((YEAR($B69)),Barèmes!$B$4:$B$7,-1)),INDEX(Barèmes!$C$4:$C$7,MATCH((YEAR($B69)),Barèmes!$B$4:$B$7,-1))))</f>
        <v/>
      </c>
      <c r="G69" s="70"/>
      <c r="H69" s="71"/>
      <c r="I69" s="7"/>
      <c r="J69" s="17"/>
      <c r="K69" s="61" t="str">
        <f t="shared" ref="K69:K132" si="2">IF(F69="","",IF(AND(I69="oui",OR(G69="esp (15)",G69="chq (15)")),"oui (15)",IF(AND(I69="oui",OR(G69="esp (20)",G69="chq (20)")),"oui (20)",IF(AND(I69="oui",G69="Gratuité"),"Gratuité",IF(AND(I69="oui",OR(G69="esp (8)",G69="chq (8)")),"oui (8)","non")))))</f>
        <v/>
      </c>
      <c r="L69" s="7"/>
    </row>
    <row r="70" spans="1:12" ht="15.75">
      <c r="A70" s="21"/>
      <c r="B70" s="16"/>
      <c r="C70" s="19"/>
      <c r="D70" s="19"/>
      <c r="E70" s="7"/>
      <c r="F70" s="60" t="str">
        <f>IF(B70="","",IF(C70="F",INDEX(Barèmes!$A$4:$A$7,MATCH((YEAR($B70)),Barèmes!$B$4:$B$7,-1)),INDEX(Barèmes!$C$4:$C$7,MATCH((YEAR($B70)),Barèmes!$B$4:$B$7,-1))))</f>
        <v/>
      </c>
      <c r="G70" s="70"/>
      <c r="H70" s="71"/>
      <c r="I70" s="7"/>
      <c r="J70" s="17"/>
      <c r="K70" s="61" t="str">
        <f t="shared" si="2"/>
        <v/>
      </c>
      <c r="L70" s="7"/>
    </row>
    <row r="71" spans="1:12" ht="15.75">
      <c r="A71" s="21"/>
      <c r="B71" s="16"/>
      <c r="C71" s="19"/>
      <c r="D71" s="19"/>
      <c r="E71" s="7"/>
      <c r="F71" s="60" t="str">
        <f>IF(B71="","",IF(C71="F",INDEX(Barèmes!$A$4:$A$7,MATCH((YEAR($B71)),Barèmes!$B$4:$B$7,-1)),INDEX(Barèmes!$C$4:$C$7,MATCH((YEAR($B71)),Barèmes!$B$4:$B$7,-1))))</f>
        <v/>
      </c>
      <c r="G71" s="70"/>
      <c r="H71" s="71"/>
      <c r="I71" s="7"/>
      <c r="J71" s="17"/>
      <c r="K71" s="61" t="str">
        <f t="shared" si="2"/>
        <v/>
      </c>
      <c r="L71" s="7"/>
    </row>
    <row r="72" spans="1:12" ht="15.75">
      <c r="A72" s="21"/>
      <c r="B72" s="16"/>
      <c r="C72" s="19"/>
      <c r="D72" s="19"/>
      <c r="E72" s="7"/>
      <c r="F72" s="60" t="str">
        <f>IF(B72="","",IF(C72="F",INDEX(Barèmes!$A$4:$A$7,MATCH((YEAR($B72)),Barèmes!$B$4:$B$7,-1)),INDEX(Barèmes!$C$4:$C$7,MATCH((YEAR($B72)),Barèmes!$B$4:$B$7,-1))))</f>
        <v/>
      </c>
      <c r="G72" s="70"/>
      <c r="H72" s="71"/>
      <c r="I72" s="7"/>
      <c r="J72" s="17"/>
      <c r="K72" s="61" t="str">
        <f t="shared" si="2"/>
        <v/>
      </c>
      <c r="L72" s="7"/>
    </row>
    <row r="73" spans="1:12" ht="15.75">
      <c r="A73" s="21"/>
      <c r="B73" s="16"/>
      <c r="C73" s="19"/>
      <c r="D73" s="19"/>
      <c r="E73" s="7"/>
      <c r="F73" s="60" t="str">
        <f>IF(B73="","",IF(C73="F",INDEX(Barèmes!$A$4:$A$7,MATCH((YEAR($B73)),Barèmes!$B$4:$B$7,-1)),INDEX(Barèmes!$C$4:$C$7,MATCH((YEAR($B73)),Barèmes!$B$4:$B$7,-1))))</f>
        <v/>
      </c>
      <c r="G73" s="70"/>
      <c r="H73" s="71"/>
      <c r="I73" s="7"/>
      <c r="J73" s="17"/>
      <c r="K73" s="61" t="str">
        <f t="shared" si="2"/>
        <v/>
      </c>
      <c r="L73" s="7"/>
    </row>
    <row r="74" spans="1:12" ht="15.75">
      <c r="A74" s="21"/>
      <c r="B74" s="16"/>
      <c r="C74" s="19"/>
      <c r="D74" s="19"/>
      <c r="E74" s="7"/>
      <c r="F74" s="60" t="str">
        <f>IF(B74="","",IF(C74="F",INDEX(Barèmes!$A$4:$A$7,MATCH((YEAR($B74)),Barèmes!$B$4:$B$7,-1)),INDEX(Barèmes!$C$4:$C$7,MATCH((YEAR($B74)),Barèmes!$B$4:$B$7,-1))))</f>
        <v/>
      </c>
      <c r="G74" s="70"/>
      <c r="H74" s="71"/>
      <c r="I74" s="7"/>
      <c r="J74" s="17"/>
      <c r="K74" s="61" t="str">
        <f t="shared" si="2"/>
        <v/>
      </c>
      <c r="L74" s="7"/>
    </row>
    <row r="75" spans="1:12" ht="15.75">
      <c r="A75" s="21"/>
      <c r="B75" s="16"/>
      <c r="C75" s="19"/>
      <c r="D75" s="19"/>
      <c r="E75" s="7"/>
      <c r="F75" s="60" t="str">
        <f>IF(B75="","",IF(C75="F",INDEX(Barèmes!$A$4:$A$7,MATCH((YEAR($B75)),Barèmes!$B$4:$B$7,-1)),INDEX(Barèmes!$C$4:$C$7,MATCH((YEAR($B75)),Barèmes!$B$4:$B$7,-1))))</f>
        <v/>
      </c>
      <c r="G75" s="70"/>
      <c r="H75" s="71"/>
      <c r="I75" s="7"/>
      <c r="J75" s="17"/>
      <c r="K75" s="61" t="str">
        <f t="shared" si="2"/>
        <v/>
      </c>
      <c r="L75" s="7"/>
    </row>
    <row r="76" spans="1:12" ht="15.75">
      <c r="A76" s="21"/>
      <c r="B76" s="16"/>
      <c r="C76" s="19"/>
      <c r="D76" s="19"/>
      <c r="E76" s="7"/>
      <c r="F76" s="60" t="str">
        <f>IF(B76="","",IF(C76="F",INDEX(Barèmes!$A$4:$A$7,MATCH((YEAR($B76)),Barèmes!$B$4:$B$7,-1)),INDEX(Barèmes!$C$4:$C$7,MATCH((YEAR($B76)),Barèmes!$B$4:$B$7,-1))))</f>
        <v/>
      </c>
      <c r="G76" s="70"/>
      <c r="H76" s="71"/>
      <c r="I76" s="7"/>
      <c r="J76" s="17"/>
      <c r="K76" s="61" t="str">
        <f t="shared" si="2"/>
        <v/>
      </c>
      <c r="L76" s="7"/>
    </row>
    <row r="77" spans="1:12" ht="15.75">
      <c r="A77" s="21"/>
      <c r="B77" s="16"/>
      <c r="C77" s="19"/>
      <c r="D77" s="19"/>
      <c r="E77" s="7"/>
      <c r="F77" s="60" t="str">
        <f>IF(B77="","",IF(C77="F",INDEX(Barèmes!$A$4:$A$7,MATCH((YEAR($B77)),Barèmes!$B$4:$B$7,-1)),INDEX(Barèmes!$C$4:$C$7,MATCH((YEAR($B77)),Barèmes!$B$4:$B$7,-1))))</f>
        <v/>
      </c>
      <c r="G77" s="70"/>
      <c r="H77" s="71"/>
      <c r="I77" s="7"/>
      <c r="J77" s="17"/>
      <c r="K77" s="61" t="str">
        <f t="shared" si="2"/>
        <v/>
      </c>
      <c r="L77" s="7"/>
    </row>
    <row r="78" spans="1:12" ht="15.75">
      <c r="A78" s="21"/>
      <c r="B78" s="16"/>
      <c r="C78" s="19"/>
      <c r="D78" s="19"/>
      <c r="E78" s="7"/>
      <c r="F78" s="60" t="str">
        <f>IF(B78="","",IF(C78="F",INDEX(Barèmes!$A$4:$A$7,MATCH((YEAR($B78)),Barèmes!$B$4:$B$7,-1)),INDEX(Barèmes!$C$4:$C$7,MATCH((YEAR($B78)),Barèmes!$B$4:$B$7,-1))))</f>
        <v/>
      </c>
      <c r="G78" s="70"/>
      <c r="H78" s="71"/>
      <c r="I78" s="7"/>
      <c r="J78" s="17"/>
      <c r="K78" s="61" t="str">
        <f t="shared" si="2"/>
        <v/>
      </c>
      <c r="L78" s="7"/>
    </row>
    <row r="79" spans="1:12" ht="15.75">
      <c r="A79" s="21"/>
      <c r="B79" s="16"/>
      <c r="C79" s="19"/>
      <c r="D79" s="19"/>
      <c r="E79" s="7"/>
      <c r="F79" s="60" t="str">
        <f>IF(B79="","",IF(C79="F",INDEX(Barèmes!$A$4:$A$7,MATCH((YEAR($B79)),Barèmes!$B$4:$B$7,-1)),INDEX(Barèmes!$C$4:$C$7,MATCH((YEAR($B79)),Barèmes!$B$4:$B$7,-1))))</f>
        <v/>
      </c>
      <c r="G79" s="70"/>
      <c r="H79" s="71"/>
      <c r="I79" s="7"/>
      <c r="J79" s="17"/>
      <c r="K79" s="61" t="str">
        <f t="shared" si="2"/>
        <v/>
      </c>
      <c r="L79" s="7"/>
    </row>
    <row r="80" spans="1:12" ht="15.75">
      <c r="A80" s="21"/>
      <c r="B80" s="16"/>
      <c r="C80" s="19"/>
      <c r="D80" s="19"/>
      <c r="E80" s="7"/>
      <c r="F80" s="60" t="str">
        <f>IF(B80="","",IF(C80="F",INDEX(Barèmes!$A$4:$A$7,MATCH((YEAR($B80)),Barèmes!$B$4:$B$7,-1)),INDEX(Barèmes!$C$4:$C$7,MATCH((YEAR($B80)),Barèmes!$B$4:$B$7,-1))))</f>
        <v/>
      </c>
      <c r="G80" s="70"/>
      <c r="H80" s="71"/>
      <c r="I80" s="7"/>
      <c r="J80" s="17"/>
      <c r="K80" s="61" t="str">
        <f t="shared" si="2"/>
        <v/>
      </c>
      <c r="L80" s="7"/>
    </row>
    <row r="81" spans="1:12" ht="15.75">
      <c r="A81" s="21"/>
      <c r="B81" s="16"/>
      <c r="C81" s="19"/>
      <c r="D81" s="19"/>
      <c r="E81" s="7"/>
      <c r="F81" s="60" t="str">
        <f>IF(B81="","",IF(C81="F",INDEX(Barèmes!$A$4:$A$7,MATCH((YEAR($B81)),Barèmes!$B$4:$B$7,-1)),INDEX(Barèmes!$C$4:$C$7,MATCH((YEAR($B81)),Barèmes!$B$4:$B$7,-1))))</f>
        <v/>
      </c>
      <c r="G81" s="70"/>
      <c r="H81" s="71"/>
      <c r="I81" s="7"/>
      <c r="J81" s="17"/>
      <c r="K81" s="61" t="str">
        <f t="shared" si="2"/>
        <v/>
      </c>
      <c r="L81" s="7"/>
    </row>
    <row r="82" spans="1:12" ht="15.75">
      <c r="A82" s="21"/>
      <c r="B82" s="16"/>
      <c r="C82" s="19"/>
      <c r="D82" s="19"/>
      <c r="E82" s="7"/>
      <c r="F82" s="60" t="str">
        <f>IF(B82="","",IF(C82="F",INDEX(Barèmes!$A$4:$A$7,MATCH((YEAR($B82)),Barèmes!$B$4:$B$7,-1)),INDEX(Barèmes!$C$4:$C$7,MATCH((YEAR($B82)),Barèmes!$B$4:$B$7,-1))))</f>
        <v/>
      </c>
      <c r="G82" s="70"/>
      <c r="H82" s="71"/>
      <c r="I82" s="7"/>
      <c r="J82" s="17"/>
      <c r="K82" s="61" t="str">
        <f t="shared" si="2"/>
        <v/>
      </c>
      <c r="L82" s="7"/>
    </row>
    <row r="83" spans="1:12" ht="15.75">
      <c r="A83" s="21"/>
      <c r="B83" s="16"/>
      <c r="C83" s="19"/>
      <c r="D83" s="19"/>
      <c r="E83" s="7"/>
      <c r="F83" s="60" t="str">
        <f>IF(B83="","",IF(C83="F",INDEX(Barèmes!$A$4:$A$7,MATCH((YEAR($B83)),Barèmes!$B$4:$B$7,-1)),INDEX(Barèmes!$C$4:$C$7,MATCH((YEAR($B83)),Barèmes!$B$4:$B$7,-1))))</f>
        <v/>
      </c>
      <c r="G83" s="70"/>
      <c r="H83" s="71"/>
      <c r="I83" s="7"/>
      <c r="J83" s="17"/>
      <c r="K83" s="61" t="str">
        <f t="shared" si="2"/>
        <v/>
      </c>
      <c r="L83" s="7"/>
    </row>
    <row r="84" spans="1:12" ht="15.75">
      <c r="A84" s="21"/>
      <c r="B84" s="16"/>
      <c r="C84" s="19"/>
      <c r="D84" s="19"/>
      <c r="E84" s="7"/>
      <c r="F84" s="60" t="str">
        <f>IF(B84="","",IF(C84="F",INDEX(Barèmes!$A$4:$A$7,MATCH((YEAR($B84)),Barèmes!$B$4:$B$7,-1)),INDEX(Barèmes!$C$4:$C$7,MATCH((YEAR($B84)),Barèmes!$B$4:$B$7,-1))))</f>
        <v/>
      </c>
      <c r="G84" s="70"/>
      <c r="H84" s="71"/>
      <c r="I84" s="7"/>
      <c r="J84" s="17"/>
      <c r="K84" s="61" t="str">
        <f t="shared" si="2"/>
        <v/>
      </c>
      <c r="L84" s="7"/>
    </row>
    <row r="85" spans="1:12" ht="15.75">
      <c r="A85" s="21"/>
      <c r="B85" s="16"/>
      <c r="C85" s="19"/>
      <c r="D85" s="19"/>
      <c r="E85" s="7"/>
      <c r="F85" s="60" t="str">
        <f>IF(B85="","",IF(C85="F",INDEX(Barèmes!$A$4:$A$7,MATCH((YEAR($B85)),Barèmes!$B$4:$B$7,-1)),INDEX(Barèmes!$C$4:$C$7,MATCH((YEAR($B85)),Barèmes!$B$4:$B$7,-1))))</f>
        <v/>
      </c>
      <c r="G85" s="70"/>
      <c r="H85" s="71"/>
      <c r="I85" s="7"/>
      <c r="J85" s="17"/>
      <c r="K85" s="61" t="str">
        <f t="shared" si="2"/>
        <v/>
      </c>
      <c r="L85" s="7"/>
    </row>
    <row r="86" spans="1:12" ht="15.75">
      <c r="A86" s="21"/>
      <c r="B86" s="16"/>
      <c r="C86" s="19"/>
      <c r="D86" s="19"/>
      <c r="E86" s="7"/>
      <c r="F86" s="60" t="str">
        <f>IF(B86="","",IF(C86="F",INDEX(Barèmes!$A$4:$A$7,MATCH((YEAR($B86)),Barèmes!$B$4:$B$7,-1)),INDEX(Barèmes!$C$4:$C$7,MATCH((YEAR($B86)),Barèmes!$B$4:$B$7,-1))))</f>
        <v/>
      </c>
      <c r="G86" s="70"/>
      <c r="H86" s="71"/>
      <c r="I86" s="7"/>
      <c r="J86" s="17"/>
      <c r="K86" s="61" t="str">
        <f t="shared" si="2"/>
        <v/>
      </c>
      <c r="L86" s="7"/>
    </row>
    <row r="87" spans="1:12" ht="15.75">
      <c r="A87" s="21"/>
      <c r="B87" s="16"/>
      <c r="C87" s="19"/>
      <c r="D87" s="19"/>
      <c r="E87" s="7"/>
      <c r="F87" s="60" t="str">
        <f>IF(B87="","",IF(C87="F",INDEX(Barèmes!$A$4:$A$7,MATCH((YEAR($B87)),Barèmes!$B$4:$B$7,-1)),INDEX(Barèmes!$C$4:$C$7,MATCH((YEAR($B87)),Barèmes!$B$4:$B$7,-1))))</f>
        <v/>
      </c>
      <c r="G87" s="70"/>
      <c r="H87" s="71"/>
      <c r="I87" s="7"/>
      <c r="J87" s="17"/>
      <c r="K87" s="61" t="str">
        <f t="shared" si="2"/>
        <v/>
      </c>
      <c r="L87" s="7"/>
    </row>
    <row r="88" spans="1:12" ht="15.75">
      <c r="A88" s="21"/>
      <c r="B88" s="16"/>
      <c r="C88" s="19"/>
      <c r="D88" s="19"/>
      <c r="E88" s="7"/>
      <c r="F88" s="60" t="str">
        <f>IF(B88="","",IF(C88="F",INDEX(Barèmes!$A$4:$A$7,MATCH((YEAR($B88)),Barèmes!$B$4:$B$7,-1)),INDEX(Barèmes!$C$4:$C$7,MATCH((YEAR($B88)),Barèmes!$B$4:$B$7,-1))))</f>
        <v/>
      </c>
      <c r="G88" s="70"/>
      <c r="H88" s="71"/>
      <c r="I88" s="7"/>
      <c r="J88" s="17"/>
      <c r="K88" s="61" t="str">
        <f t="shared" si="2"/>
        <v/>
      </c>
      <c r="L88" s="7"/>
    </row>
    <row r="89" spans="1:12" ht="15.75">
      <c r="A89" s="21"/>
      <c r="B89" s="16"/>
      <c r="C89" s="19"/>
      <c r="D89" s="19"/>
      <c r="E89" s="7"/>
      <c r="F89" s="60" t="str">
        <f>IF(B89="","",IF(C89="F",INDEX(Barèmes!$A$4:$A$7,MATCH((YEAR($B89)),Barèmes!$B$4:$B$7,-1)),INDEX(Barèmes!$C$4:$C$7,MATCH((YEAR($B89)),Barèmes!$B$4:$B$7,-1))))</f>
        <v/>
      </c>
      <c r="G89" s="70"/>
      <c r="H89" s="71"/>
      <c r="I89" s="7"/>
      <c r="J89" s="17"/>
      <c r="K89" s="61" t="str">
        <f t="shared" si="2"/>
        <v/>
      </c>
      <c r="L89" s="7"/>
    </row>
    <row r="90" spans="1:12" ht="15.75">
      <c r="A90" s="21"/>
      <c r="B90" s="16"/>
      <c r="C90" s="19"/>
      <c r="D90" s="19"/>
      <c r="E90" s="7"/>
      <c r="F90" s="60" t="str">
        <f>IF(B90="","",IF(C90="F",INDEX(Barèmes!$A$4:$A$7,MATCH((YEAR($B90)),Barèmes!$B$4:$B$7,-1)),INDEX(Barèmes!$C$4:$C$7,MATCH((YEAR($B90)),Barèmes!$B$4:$B$7,-1))))</f>
        <v/>
      </c>
      <c r="G90" s="70"/>
      <c r="H90" s="71"/>
      <c r="I90" s="7"/>
      <c r="J90" s="17"/>
      <c r="K90" s="61" t="str">
        <f t="shared" si="2"/>
        <v/>
      </c>
      <c r="L90" s="7"/>
    </row>
    <row r="91" spans="1:12" ht="15.75">
      <c r="A91" s="21"/>
      <c r="B91" s="16"/>
      <c r="C91" s="19"/>
      <c r="D91" s="19"/>
      <c r="E91" s="7"/>
      <c r="F91" s="60" t="str">
        <f>IF(B91="","",IF(C91="F",INDEX(Barèmes!$A$4:$A$7,MATCH((YEAR($B91)),Barèmes!$B$4:$B$7,-1)),INDEX(Barèmes!$C$4:$C$7,MATCH((YEAR($B91)),Barèmes!$B$4:$B$7,-1))))</f>
        <v/>
      </c>
      <c r="G91" s="70"/>
      <c r="H91" s="71"/>
      <c r="I91" s="7"/>
      <c r="J91" s="17"/>
      <c r="K91" s="61" t="str">
        <f t="shared" si="2"/>
        <v/>
      </c>
      <c r="L91" s="7"/>
    </row>
    <row r="92" spans="1:12" ht="15.75">
      <c r="A92" s="21"/>
      <c r="B92" s="16"/>
      <c r="C92" s="19"/>
      <c r="D92" s="19"/>
      <c r="E92" s="7"/>
      <c r="F92" s="60" t="str">
        <f>IF(B92="","",IF(C92="F",INDEX(Barèmes!$A$4:$A$7,MATCH((YEAR($B92)),Barèmes!$B$4:$B$7,-1)),INDEX(Barèmes!$C$4:$C$7,MATCH((YEAR($B92)),Barèmes!$B$4:$B$7,-1))))</f>
        <v/>
      </c>
      <c r="G92" s="70"/>
      <c r="H92" s="71"/>
      <c r="I92" s="7"/>
      <c r="J92" s="17"/>
      <c r="K92" s="61" t="str">
        <f t="shared" si="2"/>
        <v/>
      </c>
      <c r="L92" s="7"/>
    </row>
    <row r="93" spans="1:12" ht="15.75">
      <c r="A93" s="21"/>
      <c r="B93" s="16"/>
      <c r="C93" s="19"/>
      <c r="D93" s="19"/>
      <c r="E93" s="7"/>
      <c r="F93" s="60" t="str">
        <f>IF(B93="","",IF(C93="F",INDEX(Barèmes!$A$4:$A$7,MATCH((YEAR($B93)),Barèmes!$B$4:$B$7,-1)),INDEX(Barèmes!$C$4:$C$7,MATCH((YEAR($B93)),Barèmes!$B$4:$B$7,-1))))</f>
        <v/>
      </c>
      <c r="G93" s="70"/>
      <c r="H93" s="71"/>
      <c r="I93" s="7"/>
      <c r="J93" s="17"/>
      <c r="K93" s="61" t="str">
        <f t="shared" si="2"/>
        <v/>
      </c>
      <c r="L93" s="7"/>
    </row>
    <row r="94" spans="1:12" ht="15.75">
      <c r="A94" s="21"/>
      <c r="B94" s="16"/>
      <c r="C94" s="19"/>
      <c r="D94" s="19"/>
      <c r="E94" s="7"/>
      <c r="F94" s="60" t="str">
        <f>IF(B94="","",IF(C94="F",INDEX(Barèmes!$A$4:$A$7,MATCH((YEAR($B94)),Barèmes!$B$4:$B$7,-1)),INDEX(Barèmes!$C$4:$C$7,MATCH((YEAR($B94)),Barèmes!$B$4:$B$7,-1))))</f>
        <v/>
      </c>
      <c r="G94" s="70"/>
      <c r="H94" s="71"/>
      <c r="I94" s="7"/>
      <c r="J94" s="17"/>
      <c r="K94" s="61" t="str">
        <f t="shared" si="2"/>
        <v/>
      </c>
      <c r="L94" s="7"/>
    </row>
    <row r="95" spans="1:12" ht="15.75">
      <c r="A95" s="21"/>
      <c r="B95" s="16"/>
      <c r="C95" s="19"/>
      <c r="D95" s="19"/>
      <c r="E95" s="7"/>
      <c r="F95" s="60" t="str">
        <f>IF(B95="","",IF(C95="F",INDEX(Barèmes!$A$4:$A$7,MATCH((YEAR($B95)),Barèmes!$B$4:$B$7,-1)),INDEX(Barèmes!$C$4:$C$7,MATCH((YEAR($B95)),Barèmes!$B$4:$B$7,-1))))</f>
        <v/>
      </c>
      <c r="G95" s="70"/>
      <c r="H95" s="71"/>
      <c r="I95" s="7"/>
      <c r="J95" s="17"/>
      <c r="K95" s="61" t="str">
        <f t="shared" si="2"/>
        <v/>
      </c>
      <c r="L95" s="7"/>
    </row>
    <row r="96" spans="1:12" ht="15.75">
      <c r="A96" s="21"/>
      <c r="B96" s="16"/>
      <c r="C96" s="19"/>
      <c r="D96" s="19"/>
      <c r="E96" s="7"/>
      <c r="F96" s="60" t="str">
        <f>IF(B96="","",IF(C96="F",INDEX(Barèmes!$A$4:$A$7,MATCH((YEAR($B96)),Barèmes!$B$4:$B$7,-1)),INDEX(Barèmes!$C$4:$C$7,MATCH((YEAR($B96)),Barèmes!$B$4:$B$7,-1))))</f>
        <v/>
      </c>
      <c r="G96" s="70"/>
      <c r="H96" s="71"/>
      <c r="I96" s="7"/>
      <c r="J96" s="17"/>
      <c r="K96" s="61" t="str">
        <f t="shared" si="2"/>
        <v/>
      </c>
      <c r="L96" s="7"/>
    </row>
    <row r="97" spans="1:12" ht="15.75">
      <c r="A97" s="21"/>
      <c r="B97" s="16"/>
      <c r="C97" s="19"/>
      <c r="D97" s="19"/>
      <c r="E97" s="7"/>
      <c r="F97" s="60" t="str">
        <f>IF(B97="","",IF(C97="F",INDEX(Barèmes!$A$4:$A$7,MATCH((YEAR($B97)),Barèmes!$B$4:$B$7,-1)),INDEX(Barèmes!$C$4:$C$7,MATCH((YEAR($B97)),Barèmes!$B$4:$B$7,-1))))</f>
        <v/>
      </c>
      <c r="G97" s="70"/>
      <c r="H97" s="71"/>
      <c r="I97" s="7"/>
      <c r="J97" s="17"/>
      <c r="K97" s="61" t="str">
        <f t="shared" si="2"/>
        <v/>
      </c>
      <c r="L97" s="7"/>
    </row>
    <row r="98" spans="1:12" ht="15.75">
      <c r="A98" s="21"/>
      <c r="B98" s="16"/>
      <c r="C98" s="19"/>
      <c r="D98" s="19"/>
      <c r="E98" s="7"/>
      <c r="F98" s="60" t="str">
        <f>IF(B98="","",IF(C98="F",INDEX(Barèmes!$A$4:$A$7,MATCH((YEAR($B98)),Barèmes!$B$4:$B$7,-1)),INDEX(Barèmes!$C$4:$C$7,MATCH((YEAR($B98)),Barèmes!$B$4:$B$7,-1))))</f>
        <v/>
      </c>
      <c r="G98" s="70"/>
      <c r="H98" s="71"/>
      <c r="I98" s="7"/>
      <c r="J98" s="17"/>
      <c r="K98" s="61" t="str">
        <f t="shared" si="2"/>
        <v/>
      </c>
      <c r="L98" s="7"/>
    </row>
    <row r="99" spans="1:12" ht="15.75">
      <c r="A99" s="21"/>
      <c r="B99" s="16"/>
      <c r="C99" s="19"/>
      <c r="D99" s="19"/>
      <c r="E99" s="7"/>
      <c r="F99" s="60" t="str">
        <f>IF(B99="","",IF(C99="F",INDEX(Barèmes!$A$4:$A$7,MATCH((YEAR($B99)),Barèmes!$B$4:$B$7,-1)),INDEX(Barèmes!$C$4:$C$7,MATCH((YEAR($B99)),Barèmes!$B$4:$B$7,-1))))</f>
        <v/>
      </c>
      <c r="G99" s="70"/>
      <c r="H99" s="71"/>
      <c r="I99" s="7"/>
      <c r="J99" s="17"/>
      <c r="K99" s="61" t="str">
        <f t="shared" si="2"/>
        <v/>
      </c>
      <c r="L99" s="7"/>
    </row>
    <row r="100" spans="1:12" ht="15.75">
      <c r="A100" s="21"/>
      <c r="B100" s="16"/>
      <c r="C100" s="19"/>
      <c r="D100" s="19"/>
      <c r="E100" s="7"/>
      <c r="F100" s="60" t="str">
        <f>IF(B100="","",IF(C100="F",INDEX(Barèmes!$A$4:$A$7,MATCH((YEAR($B100)),Barèmes!$B$4:$B$7,-1)),INDEX(Barèmes!$C$4:$C$7,MATCH((YEAR($B100)),Barèmes!$B$4:$B$7,-1))))</f>
        <v/>
      </c>
      <c r="G100" s="70"/>
      <c r="H100" s="71"/>
      <c r="I100" s="7"/>
      <c r="J100" s="17"/>
      <c r="K100" s="61" t="str">
        <f t="shared" si="2"/>
        <v/>
      </c>
      <c r="L100" s="7"/>
    </row>
    <row r="101" spans="1:12" ht="15.75">
      <c r="A101" s="21"/>
      <c r="B101" s="16"/>
      <c r="C101" s="19"/>
      <c r="D101" s="19"/>
      <c r="E101" s="7"/>
      <c r="F101" s="60" t="str">
        <f>IF(B101="","",IF(C101="F",INDEX(Barèmes!$A$4:$A$7,MATCH((YEAR($B101)),Barèmes!$B$4:$B$7,-1)),INDEX(Barèmes!$C$4:$C$7,MATCH((YEAR($B101)),Barèmes!$B$4:$B$7,-1))))</f>
        <v/>
      </c>
      <c r="G101" s="70"/>
      <c r="H101" s="71"/>
      <c r="I101" s="7"/>
      <c r="J101" s="17"/>
      <c r="K101" s="61" t="str">
        <f t="shared" si="2"/>
        <v/>
      </c>
      <c r="L101" s="7"/>
    </row>
    <row r="102" spans="1:12" ht="15.75">
      <c r="A102" s="21"/>
      <c r="B102" s="16"/>
      <c r="C102" s="19"/>
      <c r="D102" s="19"/>
      <c r="E102" s="7"/>
      <c r="F102" s="60" t="str">
        <f>IF(B102="","",IF(C102="F",INDEX(Barèmes!$A$4:$A$7,MATCH((YEAR($B102)),Barèmes!$B$4:$B$7,-1)),INDEX(Barèmes!$C$4:$C$7,MATCH((YEAR($B102)),Barèmes!$B$4:$B$7,-1))))</f>
        <v/>
      </c>
      <c r="G102" s="70"/>
      <c r="H102" s="71"/>
      <c r="I102" s="7"/>
      <c r="J102" s="17"/>
      <c r="K102" s="61" t="str">
        <f t="shared" si="2"/>
        <v/>
      </c>
      <c r="L102" s="7"/>
    </row>
    <row r="103" spans="1:12" ht="15.75">
      <c r="A103" s="21"/>
      <c r="B103" s="16"/>
      <c r="C103" s="19"/>
      <c r="D103" s="19"/>
      <c r="E103" s="7"/>
      <c r="F103" s="60" t="str">
        <f>IF(B103="","",IF(C103="F",INDEX(Barèmes!$A$4:$A$7,MATCH((YEAR($B103)),Barèmes!$B$4:$B$7,-1)),INDEX(Barèmes!$C$4:$C$7,MATCH((YEAR($B103)),Barèmes!$B$4:$B$7,-1))))</f>
        <v/>
      </c>
      <c r="G103" s="70"/>
      <c r="H103" s="71"/>
      <c r="I103" s="7"/>
      <c r="J103" s="17"/>
      <c r="K103" s="61" t="str">
        <f t="shared" si="2"/>
        <v/>
      </c>
      <c r="L103" s="7"/>
    </row>
    <row r="104" spans="1:12" ht="15.75">
      <c r="A104" s="21"/>
      <c r="B104" s="16"/>
      <c r="C104" s="19"/>
      <c r="D104" s="19"/>
      <c r="E104" s="7"/>
      <c r="F104" s="60" t="str">
        <f>IF(B104="","",IF(C104="F",INDEX(Barèmes!$A$4:$A$7,MATCH((YEAR($B104)),Barèmes!$B$4:$B$7,-1)),INDEX(Barèmes!$C$4:$C$7,MATCH((YEAR($B104)),Barèmes!$B$4:$B$7,-1))))</f>
        <v/>
      </c>
      <c r="G104" s="70"/>
      <c r="H104" s="71"/>
      <c r="I104" s="7"/>
      <c r="J104" s="17"/>
      <c r="K104" s="61" t="str">
        <f t="shared" si="2"/>
        <v/>
      </c>
      <c r="L104" s="7"/>
    </row>
    <row r="105" spans="1:12" ht="15.75">
      <c r="A105" s="21"/>
      <c r="B105" s="16"/>
      <c r="C105" s="19"/>
      <c r="D105" s="19"/>
      <c r="E105" s="7"/>
      <c r="F105" s="60" t="str">
        <f>IF(B105="","",IF(C105="F",INDEX(Barèmes!$A$4:$A$7,MATCH((YEAR($B105)),Barèmes!$B$4:$B$7,-1)),INDEX(Barèmes!$C$4:$C$7,MATCH((YEAR($B105)),Barèmes!$B$4:$B$7,-1))))</f>
        <v/>
      </c>
      <c r="G105" s="70"/>
      <c r="H105" s="71"/>
      <c r="I105" s="7"/>
      <c r="J105" s="17"/>
      <c r="K105" s="61" t="str">
        <f t="shared" si="2"/>
        <v/>
      </c>
      <c r="L105" s="7"/>
    </row>
    <row r="106" spans="1:12" ht="15.75">
      <c r="A106" s="21"/>
      <c r="B106" s="16"/>
      <c r="C106" s="19"/>
      <c r="D106" s="19"/>
      <c r="E106" s="7"/>
      <c r="F106" s="60" t="str">
        <f>IF(B106="","",IF(C106="F",INDEX(Barèmes!$A$4:$A$7,MATCH((YEAR($B106)),Barèmes!$B$4:$B$7,-1)),INDEX(Barèmes!$C$4:$C$7,MATCH((YEAR($B106)),Barèmes!$B$4:$B$7,-1))))</f>
        <v/>
      </c>
      <c r="G106" s="70"/>
      <c r="H106" s="71"/>
      <c r="I106" s="7"/>
      <c r="J106" s="17"/>
      <c r="K106" s="61" t="str">
        <f t="shared" si="2"/>
        <v/>
      </c>
      <c r="L106" s="7"/>
    </row>
    <row r="107" spans="1:12" ht="15.75">
      <c r="A107" s="21"/>
      <c r="B107" s="16"/>
      <c r="C107" s="19"/>
      <c r="D107" s="19"/>
      <c r="E107" s="7"/>
      <c r="F107" s="60" t="str">
        <f>IF(B107="","",IF(C107="F",INDEX(Barèmes!$A$4:$A$7,MATCH((YEAR($B107)),Barèmes!$B$4:$B$7,-1)),INDEX(Barèmes!$C$4:$C$7,MATCH((YEAR($B107)),Barèmes!$B$4:$B$7,-1))))</f>
        <v/>
      </c>
      <c r="G107" s="70"/>
      <c r="H107" s="71"/>
      <c r="I107" s="7"/>
      <c r="J107" s="17"/>
      <c r="K107" s="61" t="str">
        <f t="shared" si="2"/>
        <v/>
      </c>
      <c r="L107" s="7"/>
    </row>
    <row r="108" spans="1:12" ht="15.75">
      <c r="A108" s="21"/>
      <c r="B108" s="16"/>
      <c r="C108" s="19"/>
      <c r="D108" s="19"/>
      <c r="E108" s="7"/>
      <c r="F108" s="60" t="str">
        <f>IF(B108="","",IF(C108="F",INDEX(Barèmes!$A$4:$A$7,MATCH((YEAR($B108)),Barèmes!$B$4:$B$7,-1)),INDEX(Barèmes!$C$4:$C$7,MATCH((YEAR($B108)),Barèmes!$B$4:$B$7,-1))))</f>
        <v/>
      </c>
      <c r="G108" s="70"/>
      <c r="H108" s="71"/>
      <c r="I108" s="7"/>
      <c r="J108" s="17"/>
      <c r="K108" s="61" t="str">
        <f t="shared" si="2"/>
        <v/>
      </c>
      <c r="L108" s="7"/>
    </row>
    <row r="109" spans="1:12" ht="15.75">
      <c r="A109" s="21"/>
      <c r="B109" s="16"/>
      <c r="C109" s="19"/>
      <c r="D109" s="19"/>
      <c r="E109" s="7"/>
      <c r="F109" s="60" t="str">
        <f>IF(B109="","",IF(C109="F",INDEX(Barèmes!$A$4:$A$7,MATCH((YEAR($B109)),Barèmes!$B$4:$B$7,-1)),INDEX(Barèmes!$C$4:$C$7,MATCH((YEAR($B109)),Barèmes!$B$4:$B$7,-1))))</f>
        <v/>
      </c>
      <c r="G109" s="70"/>
      <c r="H109" s="71"/>
      <c r="I109" s="7"/>
      <c r="J109" s="17"/>
      <c r="K109" s="61" t="str">
        <f t="shared" si="2"/>
        <v/>
      </c>
      <c r="L109" s="7"/>
    </row>
    <row r="110" spans="1:12" ht="15.75">
      <c r="A110" s="21"/>
      <c r="B110" s="16"/>
      <c r="C110" s="19"/>
      <c r="D110" s="19"/>
      <c r="E110" s="7"/>
      <c r="F110" s="60" t="str">
        <f>IF(B110="","",IF(C110="F",INDEX(Barèmes!$A$4:$A$7,MATCH((YEAR($B110)),Barèmes!$B$4:$B$7,-1)),INDEX(Barèmes!$C$4:$C$7,MATCH((YEAR($B110)),Barèmes!$B$4:$B$7,-1))))</f>
        <v/>
      </c>
      <c r="G110" s="70"/>
      <c r="H110" s="71"/>
      <c r="I110" s="7"/>
      <c r="J110" s="17"/>
      <c r="K110" s="61" t="str">
        <f t="shared" si="2"/>
        <v/>
      </c>
      <c r="L110" s="7"/>
    </row>
    <row r="111" spans="1:12" ht="15.75">
      <c r="A111" s="21"/>
      <c r="B111" s="16"/>
      <c r="C111" s="19"/>
      <c r="D111" s="19"/>
      <c r="E111" s="7"/>
      <c r="F111" s="60" t="str">
        <f>IF(B111="","",IF(C111="F",INDEX(Barèmes!$A$4:$A$7,MATCH((YEAR($B111)),Barèmes!$B$4:$B$7,-1)),INDEX(Barèmes!$C$4:$C$7,MATCH((YEAR($B111)),Barèmes!$B$4:$B$7,-1))))</f>
        <v/>
      </c>
      <c r="G111" s="70"/>
      <c r="H111" s="71"/>
      <c r="I111" s="7"/>
      <c r="J111" s="17"/>
      <c r="K111" s="61" t="str">
        <f t="shared" si="2"/>
        <v/>
      </c>
      <c r="L111" s="7"/>
    </row>
    <row r="112" spans="1:12" ht="15.75">
      <c r="A112" s="21"/>
      <c r="B112" s="16"/>
      <c r="C112" s="19"/>
      <c r="D112" s="19"/>
      <c r="E112" s="7"/>
      <c r="F112" s="60" t="str">
        <f>IF(B112="","",IF(C112="F",INDEX(Barèmes!$A$4:$A$7,MATCH((YEAR($B112)),Barèmes!$B$4:$B$7,-1)),INDEX(Barèmes!$C$4:$C$7,MATCH((YEAR($B112)),Barèmes!$B$4:$B$7,-1))))</f>
        <v/>
      </c>
      <c r="G112" s="70"/>
      <c r="H112" s="71"/>
      <c r="I112" s="7"/>
      <c r="J112" s="17"/>
      <c r="K112" s="61" t="str">
        <f t="shared" si="2"/>
        <v/>
      </c>
      <c r="L112" s="7"/>
    </row>
    <row r="113" spans="1:12" ht="15.75">
      <c r="A113" s="21"/>
      <c r="B113" s="16"/>
      <c r="C113" s="19"/>
      <c r="D113" s="19"/>
      <c r="E113" s="7"/>
      <c r="F113" s="60" t="str">
        <f>IF(B113="","",IF(C113="F",INDEX(Barèmes!$A$4:$A$7,MATCH((YEAR($B113)),Barèmes!$B$4:$B$7,-1)),INDEX(Barèmes!$C$4:$C$7,MATCH((YEAR($B113)),Barèmes!$B$4:$B$7,-1))))</f>
        <v/>
      </c>
      <c r="G113" s="70"/>
      <c r="H113" s="71"/>
      <c r="I113" s="7"/>
      <c r="J113" s="17"/>
      <c r="K113" s="61" t="str">
        <f t="shared" si="2"/>
        <v/>
      </c>
      <c r="L113" s="7"/>
    </row>
    <row r="114" spans="1:12" ht="15.75">
      <c r="A114" s="21"/>
      <c r="B114" s="16"/>
      <c r="C114" s="19"/>
      <c r="D114" s="19"/>
      <c r="E114" s="7"/>
      <c r="F114" s="60" t="str">
        <f>IF(B114="","",IF(C114="F",INDEX(Barèmes!$A$4:$A$7,MATCH((YEAR($B114)),Barèmes!$B$4:$B$7,-1)),INDEX(Barèmes!$C$4:$C$7,MATCH((YEAR($B114)),Barèmes!$B$4:$B$7,-1))))</f>
        <v/>
      </c>
      <c r="G114" s="70"/>
      <c r="H114" s="71"/>
      <c r="I114" s="7"/>
      <c r="J114" s="17"/>
      <c r="K114" s="61" t="str">
        <f t="shared" si="2"/>
        <v/>
      </c>
      <c r="L114" s="7"/>
    </row>
    <row r="115" spans="1:12" ht="15.75">
      <c r="A115" s="21"/>
      <c r="B115" s="16"/>
      <c r="C115" s="19"/>
      <c r="D115" s="19"/>
      <c r="E115" s="7"/>
      <c r="F115" s="60" t="str">
        <f>IF(B115="","",IF(C115="F",INDEX(Barèmes!$A$4:$A$7,MATCH((YEAR($B115)),Barèmes!$B$4:$B$7,-1)),INDEX(Barèmes!$C$4:$C$7,MATCH((YEAR($B115)),Barèmes!$B$4:$B$7,-1))))</f>
        <v/>
      </c>
      <c r="G115" s="70"/>
      <c r="H115" s="71"/>
      <c r="I115" s="7"/>
      <c r="J115" s="17"/>
      <c r="K115" s="61" t="str">
        <f t="shared" si="2"/>
        <v/>
      </c>
      <c r="L115" s="7"/>
    </row>
    <row r="116" spans="1:12" ht="15.75">
      <c r="A116" s="21"/>
      <c r="B116" s="16"/>
      <c r="C116" s="19"/>
      <c r="D116" s="19"/>
      <c r="E116" s="7"/>
      <c r="F116" s="60" t="str">
        <f>IF(B116="","",IF(C116="F",INDEX(Barèmes!$A$4:$A$7,MATCH((YEAR($B116)),Barèmes!$B$4:$B$7,-1)),INDEX(Barèmes!$C$4:$C$7,MATCH((YEAR($B116)),Barèmes!$B$4:$B$7,-1))))</f>
        <v/>
      </c>
      <c r="G116" s="70"/>
      <c r="H116" s="71"/>
      <c r="I116" s="7"/>
      <c r="J116" s="17"/>
      <c r="K116" s="61" t="str">
        <f t="shared" si="2"/>
        <v/>
      </c>
      <c r="L116" s="7"/>
    </row>
    <row r="117" spans="1:12" ht="15.75">
      <c r="A117" s="21"/>
      <c r="B117" s="16"/>
      <c r="C117" s="19"/>
      <c r="D117" s="19"/>
      <c r="E117" s="7"/>
      <c r="F117" s="60" t="str">
        <f>IF(B117="","",IF(C117="F",INDEX(Barèmes!$A$4:$A$7,MATCH((YEAR($B117)),Barèmes!$B$4:$B$7,-1)),INDEX(Barèmes!$C$4:$C$7,MATCH((YEAR($B117)),Barèmes!$B$4:$B$7,-1))))</f>
        <v/>
      </c>
      <c r="G117" s="70"/>
      <c r="H117" s="71"/>
      <c r="I117" s="7"/>
      <c r="J117" s="17"/>
      <c r="K117" s="61" t="str">
        <f t="shared" si="2"/>
        <v/>
      </c>
      <c r="L117" s="7"/>
    </row>
    <row r="118" spans="1:12" ht="15.75">
      <c r="A118" s="21"/>
      <c r="B118" s="16"/>
      <c r="C118" s="19"/>
      <c r="D118" s="19"/>
      <c r="E118" s="7"/>
      <c r="F118" s="60" t="str">
        <f>IF(B118="","",IF(C118="F",INDEX(Barèmes!$A$4:$A$7,MATCH((YEAR($B118)),Barèmes!$B$4:$B$7,-1)),INDEX(Barèmes!$C$4:$C$7,MATCH((YEAR($B118)),Barèmes!$B$4:$B$7,-1))))</f>
        <v/>
      </c>
      <c r="G118" s="70"/>
      <c r="H118" s="71"/>
      <c r="I118" s="7"/>
      <c r="J118" s="17"/>
      <c r="K118" s="61" t="str">
        <f t="shared" si="2"/>
        <v/>
      </c>
      <c r="L118" s="7"/>
    </row>
    <row r="119" spans="1:12" ht="15.75">
      <c r="A119" s="21"/>
      <c r="B119" s="16"/>
      <c r="C119" s="19"/>
      <c r="D119" s="19"/>
      <c r="E119" s="7"/>
      <c r="F119" s="60" t="str">
        <f>IF(B119="","",IF(C119="F",INDEX(Barèmes!$A$4:$A$7,MATCH((YEAR($B119)),Barèmes!$B$4:$B$7,-1)),INDEX(Barèmes!$C$4:$C$7,MATCH((YEAR($B119)),Barèmes!$B$4:$B$7,-1))))</f>
        <v/>
      </c>
      <c r="G119" s="70"/>
      <c r="H119" s="71"/>
      <c r="I119" s="7"/>
      <c r="J119" s="17"/>
      <c r="K119" s="61" t="str">
        <f t="shared" si="2"/>
        <v/>
      </c>
      <c r="L119" s="7"/>
    </row>
    <row r="120" spans="1:12" ht="15.75">
      <c r="A120" s="21"/>
      <c r="B120" s="16"/>
      <c r="C120" s="19"/>
      <c r="D120" s="19"/>
      <c r="E120" s="7"/>
      <c r="F120" s="60" t="str">
        <f>IF(B120="","",IF(C120="F",INDEX(Barèmes!$A$4:$A$7,MATCH((YEAR($B120)),Barèmes!$B$4:$B$7,-1)),INDEX(Barèmes!$C$4:$C$7,MATCH((YEAR($B120)),Barèmes!$B$4:$B$7,-1))))</f>
        <v/>
      </c>
      <c r="G120" s="70"/>
      <c r="H120" s="71"/>
      <c r="I120" s="7"/>
      <c r="J120" s="17"/>
      <c r="K120" s="61" t="str">
        <f t="shared" si="2"/>
        <v/>
      </c>
      <c r="L120" s="7"/>
    </row>
    <row r="121" spans="1:12" ht="15.75">
      <c r="A121" s="21"/>
      <c r="B121" s="16"/>
      <c r="C121" s="19"/>
      <c r="D121" s="19"/>
      <c r="E121" s="7"/>
      <c r="F121" s="60" t="str">
        <f>IF(B121="","",IF(C121="F",INDEX(Barèmes!$A$4:$A$7,MATCH((YEAR($B121)),Barèmes!$B$4:$B$7,-1)),INDEX(Barèmes!$C$4:$C$7,MATCH((YEAR($B121)),Barèmes!$B$4:$B$7,-1))))</f>
        <v/>
      </c>
      <c r="G121" s="70"/>
      <c r="H121" s="71"/>
      <c r="I121" s="7"/>
      <c r="J121" s="17"/>
      <c r="K121" s="61" t="str">
        <f t="shared" si="2"/>
        <v/>
      </c>
      <c r="L121" s="7"/>
    </row>
    <row r="122" spans="1:12" ht="15.75">
      <c r="A122" s="21"/>
      <c r="B122" s="16"/>
      <c r="C122" s="19"/>
      <c r="D122" s="19"/>
      <c r="E122" s="7"/>
      <c r="F122" s="60" t="str">
        <f>IF(B122="","",IF(C122="F",INDEX(Barèmes!$A$4:$A$7,MATCH((YEAR($B122)),Barèmes!$B$4:$B$7,-1)),INDEX(Barèmes!$C$4:$C$7,MATCH((YEAR($B122)),Barèmes!$B$4:$B$7,-1))))</f>
        <v/>
      </c>
      <c r="G122" s="70"/>
      <c r="H122" s="71"/>
      <c r="I122" s="7"/>
      <c r="J122" s="17"/>
      <c r="K122" s="61" t="str">
        <f t="shared" si="2"/>
        <v/>
      </c>
      <c r="L122" s="7"/>
    </row>
    <row r="123" spans="1:12" ht="15.75">
      <c r="A123" s="21"/>
      <c r="B123" s="16"/>
      <c r="C123" s="19"/>
      <c r="D123" s="19"/>
      <c r="E123" s="7"/>
      <c r="F123" s="60" t="str">
        <f>IF(B123="","",IF(C123="F",INDEX(Barèmes!$A$4:$A$7,MATCH((YEAR($B123)),Barèmes!$B$4:$B$7,-1)),INDEX(Barèmes!$C$4:$C$7,MATCH((YEAR($B123)),Barèmes!$B$4:$B$7,-1))))</f>
        <v/>
      </c>
      <c r="G123" s="70"/>
      <c r="H123" s="71"/>
      <c r="I123" s="7"/>
      <c r="J123" s="17"/>
      <c r="K123" s="61" t="str">
        <f t="shared" si="2"/>
        <v/>
      </c>
      <c r="L123" s="7"/>
    </row>
    <row r="124" spans="1:12" ht="15.75">
      <c r="A124" s="21"/>
      <c r="B124" s="16"/>
      <c r="C124" s="19"/>
      <c r="D124" s="19"/>
      <c r="E124" s="7"/>
      <c r="F124" s="60" t="str">
        <f>IF(B124="","",IF(C124="F",INDEX(Barèmes!$A$4:$A$7,MATCH((YEAR($B124)),Barèmes!$B$4:$B$7,-1)),INDEX(Barèmes!$C$4:$C$7,MATCH((YEAR($B124)),Barèmes!$B$4:$B$7,-1))))</f>
        <v/>
      </c>
      <c r="G124" s="70"/>
      <c r="H124" s="71"/>
      <c r="I124" s="7"/>
      <c r="J124" s="17"/>
      <c r="K124" s="61" t="str">
        <f t="shared" si="2"/>
        <v/>
      </c>
      <c r="L124" s="7"/>
    </row>
    <row r="125" spans="1:12" ht="15.75">
      <c r="A125" s="21"/>
      <c r="B125" s="16"/>
      <c r="C125" s="19"/>
      <c r="D125" s="19"/>
      <c r="E125" s="7"/>
      <c r="F125" s="60" t="str">
        <f>IF(B125="","",IF(C125="F",INDEX(Barèmes!$A$4:$A$7,MATCH((YEAR($B125)),Barèmes!$B$4:$B$7,-1)),INDEX(Barèmes!$C$4:$C$7,MATCH((YEAR($B125)),Barèmes!$B$4:$B$7,-1))))</f>
        <v/>
      </c>
      <c r="G125" s="70"/>
      <c r="H125" s="71"/>
      <c r="I125" s="7"/>
      <c r="J125" s="17"/>
      <c r="K125" s="61" t="str">
        <f t="shared" si="2"/>
        <v/>
      </c>
      <c r="L125" s="7"/>
    </row>
    <row r="126" spans="1:12" ht="15.75">
      <c r="A126" s="21"/>
      <c r="B126" s="16"/>
      <c r="C126" s="19"/>
      <c r="D126" s="19"/>
      <c r="E126" s="7"/>
      <c r="F126" s="60" t="str">
        <f>IF(B126="","",IF(C126="F",INDEX(Barèmes!$A$4:$A$7,MATCH((YEAR($B126)),Barèmes!$B$4:$B$7,-1)),INDEX(Barèmes!$C$4:$C$7,MATCH((YEAR($B126)),Barèmes!$B$4:$B$7,-1))))</f>
        <v/>
      </c>
      <c r="G126" s="70"/>
      <c r="H126" s="71"/>
      <c r="I126" s="7"/>
      <c r="J126" s="17"/>
      <c r="K126" s="61" t="str">
        <f t="shared" si="2"/>
        <v/>
      </c>
      <c r="L126" s="7"/>
    </row>
    <row r="127" spans="1:12" ht="15.75">
      <c r="A127" s="21"/>
      <c r="B127" s="16"/>
      <c r="C127" s="19"/>
      <c r="D127" s="19"/>
      <c r="E127" s="7"/>
      <c r="F127" s="60" t="str">
        <f>IF(B127="","",IF(C127="F",INDEX(Barèmes!$A$4:$A$7,MATCH((YEAR($B127)),Barèmes!$B$4:$B$7,-1)),INDEX(Barèmes!$C$4:$C$7,MATCH((YEAR($B127)),Barèmes!$B$4:$B$7,-1))))</f>
        <v/>
      </c>
      <c r="G127" s="70"/>
      <c r="H127" s="71"/>
      <c r="I127" s="7"/>
      <c r="J127" s="17"/>
      <c r="K127" s="61" t="str">
        <f t="shared" si="2"/>
        <v/>
      </c>
      <c r="L127" s="7"/>
    </row>
    <row r="128" spans="1:12" ht="15.75">
      <c r="A128" s="21"/>
      <c r="B128" s="16"/>
      <c r="C128" s="19"/>
      <c r="D128" s="19"/>
      <c r="E128" s="7"/>
      <c r="F128" s="60" t="str">
        <f>IF(B128="","",IF(C128="F",INDEX(Barèmes!$A$4:$A$7,MATCH((YEAR($B128)),Barèmes!$B$4:$B$7,-1)),INDEX(Barèmes!$C$4:$C$7,MATCH((YEAR($B128)),Barèmes!$B$4:$B$7,-1))))</f>
        <v/>
      </c>
      <c r="G128" s="70"/>
      <c r="H128" s="71"/>
      <c r="I128" s="7"/>
      <c r="J128" s="17"/>
      <c r="K128" s="61" t="str">
        <f t="shared" si="2"/>
        <v/>
      </c>
      <c r="L128" s="7"/>
    </row>
    <row r="129" spans="1:12" ht="15.75">
      <c r="A129" s="21"/>
      <c r="B129" s="16"/>
      <c r="C129" s="19"/>
      <c r="D129" s="19"/>
      <c r="E129" s="7"/>
      <c r="F129" s="60" t="str">
        <f>IF(B129="","",IF(C129="F",INDEX(Barèmes!$A$4:$A$7,MATCH((YEAR($B129)),Barèmes!$B$4:$B$7,-1)),INDEX(Barèmes!$C$4:$C$7,MATCH((YEAR($B129)),Barèmes!$B$4:$B$7,-1))))</f>
        <v/>
      </c>
      <c r="G129" s="70"/>
      <c r="H129" s="71"/>
      <c r="I129" s="7"/>
      <c r="J129" s="17"/>
      <c r="K129" s="61" t="str">
        <f t="shared" si="2"/>
        <v/>
      </c>
      <c r="L129" s="7"/>
    </row>
    <row r="130" spans="1:12" ht="15.75">
      <c r="A130" s="21"/>
      <c r="B130" s="16"/>
      <c r="C130" s="19"/>
      <c r="D130" s="19"/>
      <c r="E130" s="7"/>
      <c r="F130" s="60" t="str">
        <f>IF(B130="","",IF(C130="F",INDEX(Barèmes!$A$4:$A$7,MATCH((YEAR($B130)),Barèmes!$B$4:$B$7,-1)),INDEX(Barèmes!$C$4:$C$7,MATCH((YEAR($B130)),Barèmes!$B$4:$B$7,-1))))</f>
        <v/>
      </c>
      <c r="G130" s="70"/>
      <c r="H130" s="71"/>
      <c r="I130" s="7"/>
      <c r="J130" s="17"/>
      <c r="K130" s="61" t="str">
        <f t="shared" si="2"/>
        <v/>
      </c>
      <c r="L130" s="7"/>
    </row>
    <row r="131" spans="1:12" ht="15.75">
      <c r="A131" s="21"/>
      <c r="B131" s="16"/>
      <c r="C131" s="19"/>
      <c r="D131" s="19"/>
      <c r="E131" s="7"/>
      <c r="F131" s="60" t="str">
        <f>IF(B131="","",IF(C131="F",INDEX(Barèmes!$A$4:$A$7,MATCH((YEAR($B131)),Barèmes!$B$4:$B$7,-1)),INDEX(Barèmes!$C$4:$C$7,MATCH((YEAR($B131)),Barèmes!$B$4:$B$7,-1))))</f>
        <v/>
      </c>
      <c r="G131" s="70"/>
      <c r="H131" s="71"/>
      <c r="I131" s="7"/>
      <c r="J131" s="17"/>
      <c r="K131" s="61" t="str">
        <f t="shared" si="2"/>
        <v/>
      </c>
      <c r="L131" s="7"/>
    </row>
    <row r="132" spans="1:12" ht="15.75">
      <c r="A132" s="21"/>
      <c r="B132" s="16"/>
      <c r="C132" s="19"/>
      <c r="D132" s="19"/>
      <c r="E132" s="7"/>
      <c r="F132" s="60" t="str">
        <f>IF(B132="","",IF(C132="F",INDEX(Barèmes!$A$4:$A$7,MATCH((YEAR($B132)),Barèmes!$B$4:$B$7,-1)),INDEX(Barèmes!$C$4:$C$7,MATCH((YEAR($B132)),Barèmes!$B$4:$B$7,-1))))</f>
        <v/>
      </c>
      <c r="G132" s="70"/>
      <c r="H132" s="71"/>
      <c r="I132" s="7"/>
      <c r="J132" s="17"/>
      <c r="K132" s="61" t="str">
        <f t="shared" si="2"/>
        <v/>
      </c>
      <c r="L132" s="7"/>
    </row>
    <row r="133" spans="1:12" ht="15.75">
      <c r="A133" s="21"/>
      <c r="B133" s="16"/>
      <c r="C133" s="19"/>
      <c r="D133" s="19"/>
      <c r="E133" s="7"/>
      <c r="F133" s="60" t="str">
        <f>IF(B133="","",IF(C133="F",INDEX(Barèmes!$A$4:$A$7,MATCH((YEAR($B133)),Barèmes!$B$4:$B$7,-1)),INDEX(Barèmes!$C$4:$C$7,MATCH((YEAR($B133)),Barèmes!$B$4:$B$7,-1))))</f>
        <v/>
      </c>
      <c r="G133" s="70"/>
      <c r="H133" s="71"/>
      <c r="I133" s="7"/>
      <c r="J133" s="17"/>
      <c r="K133" s="61" t="str">
        <f t="shared" ref="K133:K196" si="3">IF(F133="","",IF(AND(I133="oui",OR(G133="esp (15)",G133="chq (15)")),"oui (15)",IF(AND(I133="oui",OR(G133="esp (20)",G133="chq (20)")),"oui (20)",IF(AND(I133="oui",G133="Gratuité"),"Gratuité",IF(AND(I133="oui",OR(G133="esp (8)",G133="chq (8)")),"oui (8)","non")))))</f>
        <v/>
      </c>
      <c r="L133" s="7"/>
    </row>
    <row r="134" spans="1:12" ht="15.75">
      <c r="A134" s="21"/>
      <c r="B134" s="16"/>
      <c r="C134" s="19"/>
      <c r="D134" s="19"/>
      <c r="E134" s="7"/>
      <c r="F134" s="60" t="str">
        <f>IF(B134="","",IF(C134="F",INDEX(Barèmes!$A$4:$A$7,MATCH((YEAR($B134)),Barèmes!$B$4:$B$7,-1)),INDEX(Barèmes!$C$4:$C$7,MATCH((YEAR($B134)),Barèmes!$B$4:$B$7,-1))))</f>
        <v/>
      </c>
      <c r="G134" s="70"/>
      <c r="H134" s="71"/>
      <c r="I134" s="7"/>
      <c r="J134" s="17"/>
      <c r="K134" s="61" t="str">
        <f t="shared" si="3"/>
        <v/>
      </c>
      <c r="L134" s="7"/>
    </row>
    <row r="135" spans="1:12" ht="15.75">
      <c r="A135" s="21"/>
      <c r="B135" s="16"/>
      <c r="C135" s="19"/>
      <c r="D135" s="19"/>
      <c r="E135" s="7"/>
      <c r="F135" s="60" t="str">
        <f>IF(B135="","",IF(C135="F",INDEX(Barèmes!$A$4:$A$7,MATCH((YEAR($B135)),Barèmes!$B$4:$B$7,-1)),INDEX(Barèmes!$C$4:$C$7,MATCH((YEAR($B135)),Barèmes!$B$4:$B$7,-1))))</f>
        <v/>
      </c>
      <c r="G135" s="70"/>
      <c r="H135" s="71"/>
      <c r="I135" s="7"/>
      <c r="J135" s="17"/>
      <c r="K135" s="61" t="str">
        <f t="shared" si="3"/>
        <v/>
      </c>
      <c r="L135" s="7"/>
    </row>
    <row r="136" spans="1:12" ht="15.75">
      <c r="A136" s="21"/>
      <c r="B136" s="16"/>
      <c r="C136" s="19"/>
      <c r="D136" s="19"/>
      <c r="E136" s="7"/>
      <c r="F136" s="60" t="str">
        <f>IF(B136="","",IF(C136="F",INDEX(Barèmes!$A$4:$A$7,MATCH((YEAR($B136)),Barèmes!$B$4:$B$7,-1)),INDEX(Barèmes!$C$4:$C$7,MATCH((YEAR($B136)),Barèmes!$B$4:$B$7,-1))))</f>
        <v/>
      </c>
      <c r="G136" s="70"/>
      <c r="H136" s="71"/>
      <c r="I136" s="7"/>
      <c r="J136" s="17"/>
      <c r="K136" s="61" t="str">
        <f t="shared" si="3"/>
        <v/>
      </c>
      <c r="L136" s="7"/>
    </row>
    <row r="137" spans="1:12" ht="15.75">
      <c r="A137" s="21"/>
      <c r="B137" s="16"/>
      <c r="C137" s="19"/>
      <c r="D137" s="19"/>
      <c r="E137" s="7"/>
      <c r="F137" s="60" t="str">
        <f>IF(B137="","",IF(C137="F",INDEX(Barèmes!$A$4:$A$7,MATCH((YEAR($B137)),Barèmes!$B$4:$B$7,-1)),INDEX(Barèmes!$C$4:$C$7,MATCH((YEAR($B137)),Barèmes!$B$4:$B$7,-1))))</f>
        <v/>
      </c>
      <c r="G137" s="70"/>
      <c r="H137" s="71"/>
      <c r="I137" s="7"/>
      <c r="J137" s="17"/>
      <c r="K137" s="61" t="str">
        <f t="shared" si="3"/>
        <v/>
      </c>
      <c r="L137" s="7"/>
    </row>
    <row r="138" spans="1:12" ht="15.75">
      <c r="A138" s="21"/>
      <c r="B138" s="16"/>
      <c r="C138" s="19"/>
      <c r="D138" s="19"/>
      <c r="E138" s="7"/>
      <c r="F138" s="60" t="str">
        <f>IF(B138="","",IF(C138="F",INDEX(Barèmes!$A$4:$A$7,MATCH((YEAR($B138)),Barèmes!$B$4:$B$7,-1)),INDEX(Barèmes!$C$4:$C$7,MATCH((YEAR($B138)),Barèmes!$B$4:$B$7,-1))))</f>
        <v/>
      </c>
      <c r="G138" s="70"/>
      <c r="H138" s="71"/>
      <c r="I138" s="7"/>
      <c r="J138" s="17"/>
      <c r="K138" s="61" t="str">
        <f t="shared" si="3"/>
        <v/>
      </c>
      <c r="L138" s="7"/>
    </row>
    <row r="139" spans="1:12" ht="15.75">
      <c r="A139" s="21"/>
      <c r="B139" s="16"/>
      <c r="C139" s="19"/>
      <c r="D139" s="19"/>
      <c r="E139" s="7"/>
      <c r="F139" s="60" t="str">
        <f>IF(B139="","",IF(C139="F",INDEX(Barèmes!$A$4:$A$7,MATCH((YEAR($B139)),Barèmes!$B$4:$B$7,-1)),INDEX(Barèmes!$C$4:$C$7,MATCH((YEAR($B139)),Barèmes!$B$4:$B$7,-1))))</f>
        <v/>
      </c>
      <c r="G139" s="70"/>
      <c r="H139" s="71"/>
      <c r="I139" s="7"/>
      <c r="J139" s="17"/>
      <c r="K139" s="61" t="str">
        <f t="shared" si="3"/>
        <v/>
      </c>
      <c r="L139" s="7"/>
    </row>
    <row r="140" spans="1:12" ht="15.75">
      <c r="A140" s="21"/>
      <c r="B140" s="16"/>
      <c r="C140" s="19"/>
      <c r="D140" s="19"/>
      <c r="E140" s="7"/>
      <c r="F140" s="60" t="str">
        <f>IF(B140="","",IF(C140="F",INDEX(Barèmes!$A$4:$A$7,MATCH((YEAR($B140)),Barèmes!$B$4:$B$7,-1)),INDEX(Barèmes!$C$4:$C$7,MATCH((YEAR($B140)),Barèmes!$B$4:$B$7,-1))))</f>
        <v/>
      </c>
      <c r="G140" s="70"/>
      <c r="H140" s="71"/>
      <c r="I140" s="7"/>
      <c r="J140" s="17"/>
      <c r="K140" s="61" t="str">
        <f t="shared" si="3"/>
        <v/>
      </c>
      <c r="L140" s="7"/>
    </row>
    <row r="141" spans="1:12" ht="15.75">
      <c r="A141" s="21"/>
      <c r="B141" s="16"/>
      <c r="C141" s="19"/>
      <c r="D141" s="19"/>
      <c r="E141" s="7"/>
      <c r="F141" s="60" t="str">
        <f>IF(B141="","",IF(C141="F",INDEX(Barèmes!$A$4:$A$7,MATCH((YEAR($B141)),Barèmes!$B$4:$B$7,-1)),INDEX(Barèmes!$C$4:$C$7,MATCH((YEAR($B141)),Barèmes!$B$4:$B$7,-1))))</f>
        <v/>
      </c>
      <c r="G141" s="70"/>
      <c r="H141" s="71"/>
      <c r="I141" s="7"/>
      <c r="J141" s="17"/>
      <c r="K141" s="61" t="str">
        <f t="shared" si="3"/>
        <v/>
      </c>
      <c r="L141" s="7"/>
    </row>
    <row r="142" spans="1:12" ht="15.75">
      <c r="A142" s="21"/>
      <c r="B142" s="16"/>
      <c r="C142" s="19"/>
      <c r="D142" s="19"/>
      <c r="E142" s="7"/>
      <c r="F142" s="60" t="str">
        <f>IF(B142="","",IF(C142="F",INDEX(Barèmes!$A$4:$A$7,MATCH((YEAR($B142)),Barèmes!$B$4:$B$7,-1)),INDEX(Barèmes!$C$4:$C$7,MATCH((YEAR($B142)),Barèmes!$B$4:$B$7,-1))))</f>
        <v/>
      </c>
      <c r="G142" s="70"/>
      <c r="H142" s="71"/>
      <c r="I142" s="7"/>
      <c r="J142" s="17"/>
      <c r="K142" s="61" t="str">
        <f t="shared" si="3"/>
        <v/>
      </c>
      <c r="L142" s="7"/>
    </row>
    <row r="143" spans="1:12" ht="15.75">
      <c r="A143" s="21"/>
      <c r="B143" s="16"/>
      <c r="C143" s="19"/>
      <c r="D143" s="19"/>
      <c r="E143" s="7"/>
      <c r="F143" s="60" t="str">
        <f>IF(B143="","",IF(C143="F",INDEX(Barèmes!$A$4:$A$7,MATCH((YEAR($B143)),Barèmes!$B$4:$B$7,-1)),INDEX(Barèmes!$C$4:$C$7,MATCH((YEAR($B143)),Barèmes!$B$4:$B$7,-1))))</f>
        <v/>
      </c>
      <c r="G143" s="70"/>
      <c r="H143" s="71"/>
      <c r="I143" s="7"/>
      <c r="J143" s="17"/>
      <c r="K143" s="61" t="str">
        <f t="shared" si="3"/>
        <v/>
      </c>
      <c r="L143" s="7"/>
    </row>
    <row r="144" spans="1:12" ht="15.75">
      <c r="A144" s="21"/>
      <c r="B144" s="16"/>
      <c r="C144" s="19"/>
      <c r="D144" s="19"/>
      <c r="E144" s="7"/>
      <c r="F144" s="60" t="str">
        <f>IF(B144="","",IF(C144="F",INDEX(Barèmes!$A$4:$A$7,MATCH((YEAR($B144)),Barèmes!$B$4:$B$7,-1)),INDEX(Barèmes!$C$4:$C$7,MATCH((YEAR($B144)),Barèmes!$B$4:$B$7,-1))))</f>
        <v/>
      </c>
      <c r="G144" s="70"/>
      <c r="H144" s="71"/>
      <c r="I144" s="7"/>
      <c r="J144" s="17"/>
      <c r="K144" s="61" t="str">
        <f t="shared" si="3"/>
        <v/>
      </c>
      <c r="L144" s="7"/>
    </row>
    <row r="145" spans="1:12" ht="15.75">
      <c r="A145" s="21"/>
      <c r="B145" s="16"/>
      <c r="C145" s="19"/>
      <c r="D145" s="19"/>
      <c r="E145" s="7"/>
      <c r="F145" s="60" t="str">
        <f>IF(B145="","",IF(C145="F",INDEX(Barèmes!$A$4:$A$7,MATCH((YEAR($B145)),Barèmes!$B$4:$B$7,-1)),INDEX(Barèmes!$C$4:$C$7,MATCH((YEAR($B145)),Barèmes!$B$4:$B$7,-1))))</f>
        <v/>
      </c>
      <c r="G145" s="70"/>
      <c r="H145" s="71"/>
      <c r="I145" s="7"/>
      <c r="J145" s="17"/>
      <c r="K145" s="61" t="str">
        <f t="shared" si="3"/>
        <v/>
      </c>
      <c r="L145" s="7"/>
    </row>
    <row r="146" spans="1:12" ht="15.75">
      <c r="A146" s="21"/>
      <c r="B146" s="16"/>
      <c r="C146" s="19"/>
      <c r="D146" s="19"/>
      <c r="E146" s="7"/>
      <c r="F146" s="60" t="str">
        <f>IF(B146="","",IF(C146="F",INDEX(Barèmes!$A$4:$A$7,MATCH((YEAR($B146)),Barèmes!$B$4:$B$7,-1)),INDEX(Barèmes!$C$4:$C$7,MATCH((YEAR($B146)),Barèmes!$B$4:$B$7,-1))))</f>
        <v/>
      </c>
      <c r="G146" s="70"/>
      <c r="H146" s="71"/>
      <c r="I146" s="7"/>
      <c r="J146" s="17"/>
      <c r="K146" s="61" t="str">
        <f t="shared" si="3"/>
        <v/>
      </c>
      <c r="L146" s="7"/>
    </row>
    <row r="147" spans="1:12" ht="15.75">
      <c r="A147" s="21"/>
      <c r="B147" s="16"/>
      <c r="C147" s="19"/>
      <c r="D147" s="19"/>
      <c r="E147" s="7"/>
      <c r="F147" s="60" t="str">
        <f>IF(B147="","",IF(C147="F",INDEX(Barèmes!$A$4:$A$7,MATCH((YEAR($B147)),Barèmes!$B$4:$B$7,-1)),INDEX(Barèmes!$C$4:$C$7,MATCH((YEAR($B147)),Barèmes!$B$4:$B$7,-1))))</f>
        <v/>
      </c>
      <c r="G147" s="70"/>
      <c r="H147" s="71"/>
      <c r="I147" s="7"/>
      <c r="J147" s="17"/>
      <c r="K147" s="61" t="str">
        <f t="shared" si="3"/>
        <v/>
      </c>
      <c r="L147" s="7"/>
    </row>
    <row r="148" spans="1:12" ht="15.75">
      <c r="A148" s="21"/>
      <c r="B148" s="16"/>
      <c r="C148" s="19"/>
      <c r="D148" s="19"/>
      <c r="E148" s="7"/>
      <c r="F148" s="60" t="str">
        <f>IF(B148="","",IF(C148="F",INDEX(Barèmes!$A$4:$A$7,MATCH((YEAR($B148)),Barèmes!$B$4:$B$7,-1)),INDEX(Barèmes!$C$4:$C$7,MATCH((YEAR($B148)),Barèmes!$B$4:$B$7,-1))))</f>
        <v/>
      </c>
      <c r="G148" s="70"/>
      <c r="H148" s="71"/>
      <c r="I148" s="7"/>
      <c r="J148" s="17"/>
      <c r="K148" s="61" t="str">
        <f t="shared" si="3"/>
        <v/>
      </c>
      <c r="L148" s="7"/>
    </row>
    <row r="149" spans="1:12" ht="15.75">
      <c r="A149" s="21"/>
      <c r="B149" s="16"/>
      <c r="C149" s="19"/>
      <c r="D149" s="19"/>
      <c r="E149" s="7"/>
      <c r="F149" s="60" t="str">
        <f>IF(B149="","",IF(C149="F",INDEX(Barèmes!$A$4:$A$7,MATCH((YEAR($B149)),Barèmes!$B$4:$B$7,-1)),INDEX(Barèmes!$C$4:$C$7,MATCH((YEAR($B149)),Barèmes!$B$4:$B$7,-1))))</f>
        <v/>
      </c>
      <c r="G149" s="70"/>
      <c r="H149" s="71"/>
      <c r="I149" s="7"/>
      <c r="J149" s="17"/>
      <c r="K149" s="61" t="str">
        <f t="shared" si="3"/>
        <v/>
      </c>
      <c r="L149" s="7"/>
    </row>
    <row r="150" spans="1:12" ht="15.75">
      <c r="A150" s="21"/>
      <c r="B150" s="16"/>
      <c r="C150" s="19"/>
      <c r="D150" s="19"/>
      <c r="E150" s="7"/>
      <c r="F150" s="60" t="str">
        <f>IF(B150="","",IF(C150="F",INDEX(Barèmes!$A$4:$A$7,MATCH((YEAR($B150)),Barèmes!$B$4:$B$7,-1)),INDEX(Barèmes!$C$4:$C$7,MATCH((YEAR($B150)),Barèmes!$B$4:$B$7,-1))))</f>
        <v/>
      </c>
      <c r="G150" s="70"/>
      <c r="H150" s="71"/>
      <c r="I150" s="7"/>
      <c r="J150" s="17"/>
      <c r="K150" s="61" t="str">
        <f t="shared" si="3"/>
        <v/>
      </c>
      <c r="L150" s="7"/>
    </row>
    <row r="151" spans="1:12" ht="15.75">
      <c r="A151" s="21"/>
      <c r="B151" s="16"/>
      <c r="C151" s="19"/>
      <c r="D151" s="19"/>
      <c r="E151" s="7"/>
      <c r="F151" s="60" t="str">
        <f>IF(B151="","",IF(C151="F",INDEX(Barèmes!$A$4:$A$7,MATCH((YEAR($B151)),Barèmes!$B$4:$B$7,-1)),INDEX(Barèmes!$C$4:$C$7,MATCH((YEAR($B151)),Barèmes!$B$4:$B$7,-1))))</f>
        <v/>
      </c>
      <c r="G151" s="70"/>
      <c r="H151" s="71"/>
      <c r="I151" s="7"/>
      <c r="J151" s="17"/>
      <c r="K151" s="61" t="str">
        <f t="shared" si="3"/>
        <v/>
      </c>
      <c r="L151" s="7"/>
    </row>
    <row r="152" spans="1:12" ht="15.75">
      <c r="A152" s="21"/>
      <c r="B152" s="16"/>
      <c r="C152" s="19"/>
      <c r="D152" s="19"/>
      <c r="E152" s="7"/>
      <c r="F152" s="60" t="str">
        <f>IF(B152="","",IF(C152="F",INDEX(Barèmes!$A$4:$A$7,MATCH((YEAR($B152)),Barèmes!$B$4:$B$7,-1)),INDEX(Barèmes!$C$4:$C$7,MATCH((YEAR($B152)),Barèmes!$B$4:$B$7,-1))))</f>
        <v/>
      </c>
      <c r="G152" s="70"/>
      <c r="H152" s="71"/>
      <c r="I152" s="7"/>
      <c r="J152" s="17"/>
      <c r="K152" s="61" t="str">
        <f t="shared" si="3"/>
        <v/>
      </c>
      <c r="L152" s="7"/>
    </row>
    <row r="153" spans="1:12" ht="15.75">
      <c r="A153" s="21"/>
      <c r="B153" s="16"/>
      <c r="C153" s="19"/>
      <c r="D153" s="19"/>
      <c r="E153" s="7"/>
      <c r="F153" s="60" t="str">
        <f>IF(B153="","",IF(C153="F",INDEX(Barèmes!$A$4:$A$7,MATCH((YEAR($B153)),Barèmes!$B$4:$B$7,-1)),INDEX(Barèmes!$C$4:$C$7,MATCH((YEAR($B153)),Barèmes!$B$4:$B$7,-1))))</f>
        <v/>
      </c>
      <c r="G153" s="70"/>
      <c r="H153" s="71"/>
      <c r="I153" s="7"/>
      <c r="J153" s="17"/>
      <c r="K153" s="61" t="str">
        <f t="shared" si="3"/>
        <v/>
      </c>
      <c r="L153" s="7"/>
    </row>
    <row r="154" spans="1:12" ht="15.75">
      <c r="A154" s="21"/>
      <c r="B154" s="16"/>
      <c r="C154" s="19"/>
      <c r="D154" s="19"/>
      <c r="E154" s="7"/>
      <c r="F154" s="60" t="str">
        <f>IF(B154="","",IF(C154="F",INDEX(Barèmes!$A$4:$A$7,MATCH((YEAR($B154)),Barèmes!$B$4:$B$7,-1)),INDEX(Barèmes!$C$4:$C$7,MATCH((YEAR($B154)),Barèmes!$B$4:$B$7,-1))))</f>
        <v/>
      </c>
      <c r="G154" s="70"/>
      <c r="H154" s="71"/>
      <c r="I154" s="7"/>
      <c r="J154" s="17"/>
      <c r="K154" s="61" t="str">
        <f t="shared" si="3"/>
        <v/>
      </c>
      <c r="L154" s="7"/>
    </row>
    <row r="155" spans="1:12" ht="15.75">
      <c r="A155" s="21"/>
      <c r="B155" s="16"/>
      <c r="C155" s="19"/>
      <c r="D155" s="19"/>
      <c r="E155" s="7"/>
      <c r="F155" s="60" t="str">
        <f>IF(B155="","",IF(C155="F",INDEX(Barèmes!$A$4:$A$7,MATCH((YEAR($B155)),Barèmes!$B$4:$B$7,-1)),INDEX(Barèmes!$C$4:$C$7,MATCH((YEAR($B155)),Barèmes!$B$4:$B$7,-1))))</f>
        <v/>
      </c>
      <c r="G155" s="70"/>
      <c r="H155" s="71"/>
      <c r="I155" s="7"/>
      <c r="J155" s="17"/>
      <c r="K155" s="61" t="str">
        <f t="shared" si="3"/>
        <v/>
      </c>
      <c r="L155" s="7"/>
    </row>
    <row r="156" spans="1:12" ht="15.75">
      <c r="A156" s="21"/>
      <c r="B156" s="16"/>
      <c r="C156" s="19"/>
      <c r="D156" s="19"/>
      <c r="E156" s="7"/>
      <c r="F156" s="60" t="str">
        <f>IF(B156="","",IF(C156="F",INDEX(Barèmes!$A$4:$A$7,MATCH((YEAR($B156)),Barèmes!$B$4:$B$7,-1)),INDEX(Barèmes!$C$4:$C$7,MATCH((YEAR($B156)),Barèmes!$B$4:$B$7,-1))))</f>
        <v/>
      </c>
      <c r="G156" s="70"/>
      <c r="H156" s="71"/>
      <c r="I156" s="7"/>
      <c r="J156" s="17"/>
      <c r="K156" s="61" t="str">
        <f t="shared" si="3"/>
        <v/>
      </c>
      <c r="L156" s="7"/>
    </row>
    <row r="157" spans="1:12" ht="15.75">
      <c r="A157" s="21"/>
      <c r="B157" s="16"/>
      <c r="C157" s="19"/>
      <c r="D157" s="19"/>
      <c r="E157" s="7"/>
      <c r="F157" s="60" t="str">
        <f>IF(B157="","",IF(C157="F",INDEX(Barèmes!$A$4:$A$7,MATCH((YEAR($B157)),Barèmes!$B$4:$B$7,-1)),INDEX(Barèmes!$C$4:$C$7,MATCH((YEAR($B157)),Barèmes!$B$4:$B$7,-1))))</f>
        <v/>
      </c>
      <c r="G157" s="70"/>
      <c r="H157" s="71"/>
      <c r="I157" s="7"/>
      <c r="J157" s="17"/>
      <c r="K157" s="61" t="str">
        <f t="shared" si="3"/>
        <v/>
      </c>
      <c r="L157" s="7"/>
    </row>
    <row r="158" spans="1:12" ht="15.75">
      <c r="A158" s="21"/>
      <c r="B158" s="16"/>
      <c r="C158" s="19"/>
      <c r="D158" s="19"/>
      <c r="E158" s="7"/>
      <c r="F158" s="60" t="str">
        <f>IF(B158="","",IF(C158="F",INDEX(Barèmes!$A$4:$A$7,MATCH((YEAR($B158)),Barèmes!$B$4:$B$7,-1)),INDEX(Barèmes!$C$4:$C$7,MATCH((YEAR($B158)),Barèmes!$B$4:$B$7,-1))))</f>
        <v/>
      </c>
      <c r="G158" s="70"/>
      <c r="H158" s="71"/>
      <c r="I158" s="7"/>
      <c r="J158" s="17"/>
      <c r="K158" s="61" t="str">
        <f t="shared" si="3"/>
        <v/>
      </c>
      <c r="L158" s="7"/>
    </row>
    <row r="159" spans="1:12" ht="15.75">
      <c r="A159" s="21"/>
      <c r="B159" s="16"/>
      <c r="C159" s="19"/>
      <c r="D159" s="19"/>
      <c r="E159" s="7"/>
      <c r="F159" s="60" t="str">
        <f>IF(B159="","",IF(C159="F",INDEX(Barèmes!$A$4:$A$7,MATCH((YEAR($B159)),Barèmes!$B$4:$B$7,-1)),INDEX(Barèmes!$C$4:$C$7,MATCH((YEAR($B159)),Barèmes!$B$4:$B$7,-1))))</f>
        <v/>
      </c>
      <c r="G159" s="70"/>
      <c r="H159" s="71"/>
      <c r="I159" s="7"/>
      <c r="J159" s="17"/>
      <c r="K159" s="61" t="str">
        <f t="shared" si="3"/>
        <v/>
      </c>
      <c r="L159" s="7"/>
    </row>
    <row r="160" spans="1:12" ht="15.75">
      <c r="A160" s="21"/>
      <c r="B160" s="16"/>
      <c r="C160" s="19"/>
      <c r="D160" s="19"/>
      <c r="E160" s="7"/>
      <c r="F160" s="60" t="str">
        <f>IF(B160="","",IF(C160="F",INDEX(Barèmes!$A$4:$A$7,MATCH((YEAR($B160)),Barèmes!$B$4:$B$7,-1)),INDEX(Barèmes!$C$4:$C$7,MATCH((YEAR($B160)),Barèmes!$B$4:$B$7,-1))))</f>
        <v/>
      </c>
      <c r="G160" s="70"/>
      <c r="H160" s="71"/>
      <c r="I160" s="7"/>
      <c r="J160" s="17"/>
      <c r="K160" s="61" t="str">
        <f t="shared" si="3"/>
        <v/>
      </c>
      <c r="L160" s="7"/>
    </row>
    <row r="161" spans="1:12" ht="15.75">
      <c r="A161" s="21"/>
      <c r="B161" s="16"/>
      <c r="C161" s="19"/>
      <c r="D161" s="19"/>
      <c r="E161" s="7"/>
      <c r="F161" s="60" t="str">
        <f>IF(B161="","",IF(C161="F",INDEX(Barèmes!$A$4:$A$7,MATCH((YEAR($B161)),Barèmes!$B$4:$B$7,-1)),INDEX(Barèmes!$C$4:$C$7,MATCH((YEAR($B161)),Barèmes!$B$4:$B$7,-1))))</f>
        <v/>
      </c>
      <c r="G161" s="70"/>
      <c r="H161" s="71"/>
      <c r="I161" s="7"/>
      <c r="J161" s="17"/>
      <c r="K161" s="61" t="str">
        <f t="shared" si="3"/>
        <v/>
      </c>
      <c r="L161" s="7"/>
    </row>
    <row r="162" spans="1:12" ht="15.75">
      <c r="A162" s="21"/>
      <c r="B162" s="16"/>
      <c r="C162" s="19"/>
      <c r="D162" s="19"/>
      <c r="E162" s="7"/>
      <c r="F162" s="60" t="str">
        <f>IF(B162="","",IF(C162="F",INDEX(Barèmes!$A$4:$A$7,MATCH((YEAR($B162)),Barèmes!$B$4:$B$7,-1)),INDEX(Barèmes!$C$4:$C$7,MATCH((YEAR($B162)),Barèmes!$B$4:$B$7,-1))))</f>
        <v/>
      </c>
      <c r="G162" s="70"/>
      <c r="H162" s="71"/>
      <c r="I162" s="7"/>
      <c r="J162" s="17"/>
      <c r="K162" s="61" t="str">
        <f t="shared" si="3"/>
        <v/>
      </c>
      <c r="L162" s="7"/>
    </row>
    <row r="163" spans="1:12" ht="15.75">
      <c r="A163" s="21"/>
      <c r="B163" s="16"/>
      <c r="C163" s="19"/>
      <c r="D163" s="19"/>
      <c r="E163" s="7"/>
      <c r="F163" s="60" t="str">
        <f>IF(B163="","",IF(C163="F",INDEX(Barèmes!$A$4:$A$7,MATCH((YEAR($B163)),Barèmes!$B$4:$B$7,-1)),INDEX(Barèmes!$C$4:$C$7,MATCH((YEAR($B163)),Barèmes!$B$4:$B$7,-1))))</f>
        <v/>
      </c>
      <c r="G163" s="70"/>
      <c r="H163" s="71"/>
      <c r="I163" s="7"/>
      <c r="J163" s="17"/>
      <c r="K163" s="61" t="str">
        <f t="shared" si="3"/>
        <v/>
      </c>
      <c r="L163" s="7"/>
    </row>
    <row r="164" spans="1:12" ht="15.75">
      <c r="A164" s="21"/>
      <c r="B164" s="16"/>
      <c r="C164" s="19"/>
      <c r="D164" s="19"/>
      <c r="E164" s="7"/>
      <c r="F164" s="60" t="str">
        <f>IF(B164="","",IF(C164="F",INDEX(Barèmes!$A$4:$A$7,MATCH((YEAR($B164)),Barèmes!$B$4:$B$7,-1)),INDEX(Barèmes!$C$4:$C$7,MATCH((YEAR($B164)),Barèmes!$B$4:$B$7,-1))))</f>
        <v/>
      </c>
      <c r="G164" s="70"/>
      <c r="H164" s="71"/>
      <c r="I164" s="7"/>
      <c r="J164" s="17"/>
      <c r="K164" s="61" t="str">
        <f t="shared" si="3"/>
        <v/>
      </c>
      <c r="L164" s="7"/>
    </row>
    <row r="165" spans="1:12" ht="15.75">
      <c r="A165" s="21"/>
      <c r="B165" s="16"/>
      <c r="C165" s="19"/>
      <c r="D165" s="19"/>
      <c r="E165" s="7"/>
      <c r="F165" s="60" t="str">
        <f>IF(B165="","",IF(C165="F",INDEX(Barèmes!$A$4:$A$7,MATCH((YEAR($B165)),Barèmes!$B$4:$B$7,-1)),INDEX(Barèmes!$C$4:$C$7,MATCH((YEAR($B165)),Barèmes!$B$4:$B$7,-1))))</f>
        <v/>
      </c>
      <c r="G165" s="70"/>
      <c r="H165" s="71"/>
      <c r="I165" s="7"/>
      <c r="J165" s="17"/>
      <c r="K165" s="61" t="str">
        <f t="shared" si="3"/>
        <v/>
      </c>
      <c r="L165" s="7"/>
    </row>
    <row r="166" spans="1:12" ht="15.75">
      <c r="A166" s="21"/>
      <c r="B166" s="16"/>
      <c r="C166" s="19"/>
      <c r="D166" s="19"/>
      <c r="E166" s="7"/>
      <c r="F166" s="60" t="str">
        <f>IF(B166="","",IF(C166="F",INDEX(Barèmes!$A$4:$A$7,MATCH((YEAR($B166)),Barèmes!$B$4:$B$7,-1)),INDEX(Barèmes!$C$4:$C$7,MATCH((YEAR($B166)),Barèmes!$B$4:$B$7,-1))))</f>
        <v/>
      </c>
      <c r="G166" s="70"/>
      <c r="H166" s="71"/>
      <c r="I166" s="7"/>
      <c r="J166" s="17"/>
      <c r="K166" s="61" t="str">
        <f t="shared" si="3"/>
        <v/>
      </c>
      <c r="L166" s="7"/>
    </row>
    <row r="167" spans="1:12" ht="15.75">
      <c r="A167" s="21"/>
      <c r="B167" s="16"/>
      <c r="C167" s="19"/>
      <c r="D167" s="19"/>
      <c r="E167" s="7"/>
      <c r="F167" s="60" t="str">
        <f>IF(B167="","",IF(C167="F",INDEX(Barèmes!$A$4:$A$7,MATCH((YEAR($B167)),Barèmes!$B$4:$B$7,-1)),INDEX(Barèmes!$C$4:$C$7,MATCH((YEAR($B167)),Barèmes!$B$4:$B$7,-1))))</f>
        <v/>
      </c>
      <c r="G167" s="70"/>
      <c r="H167" s="71"/>
      <c r="I167" s="7"/>
      <c r="J167" s="17"/>
      <c r="K167" s="61" t="str">
        <f t="shared" si="3"/>
        <v/>
      </c>
      <c r="L167" s="7"/>
    </row>
    <row r="168" spans="1:12" ht="15.75">
      <c r="A168" s="21"/>
      <c r="B168" s="16"/>
      <c r="C168" s="19"/>
      <c r="D168" s="19"/>
      <c r="E168" s="7"/>
      <c r="F168" s="60" t="str">
        <f>IF(B168="","",IF(C168="F",INDEX(Barèmes!$A$4:$A$7,MATCH((YEAR($B168)),Barèmes!$B$4:$B$7,-1)),INDEX(Barèmes!$C$4:$C$7,MATCH((YEAR($B168)),Barèmes!$B$4:$B$7,-1))))</f>
        <v/>
      </c>
      <c r="G168" s="70"/>
      <c r="H168" s="71"/>
      <c r="I168" s="7"/>
      <c r="J168" s="17"/>
      <c r="K168" s="61" t="str">
        <f t="shared" si="3"/>
        <v/>
      </c>
      <c r="L168" s="7"/>
    </row>
    <row r="169" spans="1:12" ht="15.75">
      <c r="A169" s="21"/>
      <c r="B169" s="16"/>
      <c r="C169" s="19"/>
      <c r="D169" s="19"/>
      <c r="E169" s="7"/>
      <c r="F169" s="60" t="str">
        <f>IF(B169="","",IF(C169="F",INDEX(Barèmes!$A$4:$A$7,MATCH((YEAR($B169)),Barèmes!$B$4:$B$7,-1)),INDEX(Barèmes!$C$4:$C$7,MATCH((YEAR($B169)),Barèmes!$B$4:$B$7,-1))))</f>
        <v/>
      </c>
      <c r="G169" s="70"/>
      <c r="H169" s="71"/>
      <c r="I169" s="7"/>
      <c r="J169" s="17"/>
      <c r="K169" s="61" t="str">
        <f t="shared" si="3"/>
        <v/>
      </c>
      <c r="L169" s="7"/>
    </row>
    <row r="170" spans="1:12" ht="15.75">
      <c r="A170" s="21"/>
      <c r="B170" s="16"/>
      <c r="C170" s="19"/>
      <c r="D170" s="19"/>
      <c r="E170" s="7"/>
      <c r="F170" s="60" t="str">
        <f>IF(B170="","",IF(C170="F",INDEX(Barèmes!$A$4:$A$7,MATCH((YEAR($B170)),Barèmes!$B$4:$B$7,-1)),INDEX(Barèmes!$C$4:$C$7,MATCH((YEAR($B170)),Barèmes!$B$4:$B$7,-1))))</f>
        <v/>
      </c>
      <c r="G170" s="70"/>
      <c r="H170" s="71"/>
      <c r="I170" s="7"/>
      <c r="J170" s="17"/>
      <c r="K170" s="61" t="str">
        <f t="shared" si="3"/>
        <v/>
      </c>
      <c r="L170" s="7"/>
    </row>
    <row r="171" spans="1:12" ht="15.75">
      <c r="A171" s="21"/>
      <c r="B171" s="16"/>
      <c r="C171" s="19"/>
      <c r="D171" s="19"/>
      <c r="E171" s="7"/>
      <c r="F171" s="60" t="str">
        <f>IF(B171="","",IF(C171="F",INDEX(Barèmes!$A$4:$A$7,MATCH((YEAR($B171)),Barèmes!$B$4:$B$7,-1)),INDEX(Barèmes!$C$4:$C$7,MATCH((YEAR($B171)),Barèmes!$B$4:$B$7,-1))))</f>
        <v/>
      </c>
      <c r="G171" s="70"/>
      <c r="H171" s="71"/>
      <c r="I171" s="7"/>
      <c r="J171" s="17"/>
      <c r="K171" s="61" t="str">
        <f t="shared" si="3"/>
        <v/>
      </c>
      <c r="L171" s="7"/>
    </row>
    <row r="172" spans="1:12" ht="15.75">
      <c r="A172" s="21"/>
      <c r="B172" s="16"/>
      <c r="C172" s="19"/>
      <c r="D172" s="19"/>
      <c r="E172" s="7"/>
      <c r="F172" s="60" t="str">
        <f>IF(B172="","",IF(C172="F",INDEX(Barèmes!$A$4:$A$7,MATCH((YEAR($B172)),Barèmes!$B$4:$B$7,-1)),INDEX(Barèmes!$C$4:$C$7,MATCH((YEAR($B172)),Barèmes!$B$4:$B$7,-1))))</f>
        <v/>
      </c>
      <c r="G172" s="70"/>
      <c r="H172" s="71"/>
      <c r="I172" s="7"/>
      <c r="J172" s="17"/>
      <c r="K172" s="61" t="str">
        <f t="shared" si="3"/>
        <v/>
      </c>
      <c r="L172" s="7"/>
    </row>
    <row r="173" spans="1:12" ht="15.75">
      <c r="A173" s="21"/>
      <c r="B173" s="16"/>
      <c r="C173" s="19"/>
      <c r="D173" s="19"/>
      <c r="E173" s="7"/>
      <c r="F173" s="60" t="str">
        <f>IF(B173="","",IF(C173="F",INDEX(Barèmes!$A$4:$A$7,MATCH((YEAR($B173)),Barèmes!$B$4:$B$7,-1)),INDEX(Barèmes!$C$4:$C$7,MATCH((YEAR($B173)),Barèmes!$B$4:$B$7,-1))))</f>
        <v/>
      </c>
      <c r="G173" s="70"/>
      <c r="H173" s="71"/>
      <c r="I173" s="7"/>
      <c r="J173" s="17"/>
      <c r="K173" s="61" t="str">
        <f t="shared" si="3"/>
        <v/>
      </c>
      <c r="L173" s="7"/>
    </row>
    <row r="174" spans="1:12" ht="15.75">
      <c r="A174" s="21"/>
      <c r="B174" s="16"/>
      <c r="C174" s="19"/>
      <c r="D174" s="19"/>
      <c r="E174" s="7"/>
      <c r="F174" s="60" t="str">
        <f>IF(B174="","",IF(C174="F",INDEX(Barèmes!$A$4:$A$7,MATCH((YEAR($B174)),Barèmes!$B$4:$B$7,-1)),INDEX(Barèmes!$C$4:$C$7,MATCH((YEAR($B174)),Barèmes!$B$4:$B$7,-1))))</f>
        <v/>
      </c>
      <c r="G174" s="70"/>
      <c r="H174" s="71"/>
      <c r="I174" s="7"/>
      <c r="J174" s="17"/>
      <c r="K174" s="61" t="str">
        <f t="shared" si="3"/>
        <v/>
      </c>
      <c r="L174" s="7"/>
    </row>
    <row r="175" spans="1:12" ht="15.75">
      <c r="A175" s="21"/>
      <c r="B175" s="16"/>
      <c r="C175" s="19"/>
      <c r="D175" s="19"/>
      <c r="E175" s="7"/>
      <c r="F175" s="60" t="str">
        <f>IF(B175="","",IF(C175="F",INDEX(Barèmes!$A$4:$A$7,MATCH((YEAR($B175)),Barèmes!$B$4:$B$7,-1)),INDEX(Barèmes!$C$4:$C$7,MATCH((YEAR($B175)),Barèmes!$B$4:$B$7,-1))))</f>
        <v/>
      </c>
      <c r="G175" s="70"/>
      <c r="H175" s="71"/>
      <c r="I175" s="7"/>
      <c r="J175" s="17"/>
      <c r="K175" s="61" t="str">
        <f t="shared" si="3"/>
        <v/>
      </c>
      <c r="L175" s="7"/>
    </row>
    <row r="176" spans="1:12" ht="15.75">
      <c r="A176" s="21"/>
      <c r="B176" s="16"/>
      <c r="C176" s="19"/>
      <c r="D176" s="19"/>
      <c r="E176" s="7"/>
      <c r="F176" s="60" t="str">
        <f>IF(B176="","",IF(C176="F",INDEX(Barèmes!$A$4:$A$7,MATCH((YEAR($B176)),Barèmes!$B$4:$B$7,-1)),INDEX(Barèmes!$C$4:$C$7,MATCH((YEAR($B176)),Barèmes!$B$4:$B$7,-1))))</f>
        <v/>
      </c>
      <c r="G176" s="70"/>
      <c r="H176" s="71"/>
      <c r="I176" s="7"/>
      <c r="J176" s="17"/>
      <c r="K176" s="61" t="str">
        <f t="shared" si="3"/>
        <v/>
      </c>
      <c r="L176" s="7"/>
    </row>
    <row r="177" spans="1:12" ht="15.75">
      <c r="A177" s="21"/>
      <c r="B177" s="16"/>
      <c r="C177" s="19"/>
      <c r="D177" s="19"/>
      <c r="E177" s="7"/>
      <c r="F177" s="60" t="str">
        <f>IF(B177="","",IF(C177="F",INDEX(Barèmes!$A$4:$A$7,MATCH((YEAR($B177)),Barèmes!$B$4:$B$7,-1)),INDEX(Barèmes!$C$4:$C$7,MATCH((YEAR($B177)),Barèmes!$B$4:$B$7,-1))))</f>
        <v/>
      </c>
      <c r="G177" s="70"/>
      <c r="H177" s="71"/>
      <c r="I177" s="7"/>
      <c r="J177" s="17"/>
      <c r="K177" s="61" t="str">
        <f t="shared" si="3"/>
        <v/>
      </c>
      <c r="L177" s="7"/>
    </row>
    <row r="178" spans="1:12" ht="15.75">
      <c r="A178" s="21"/>
      <c r="B178" s="16"/>
      <c r="C178" s="19"/>
      <c r="D178" s="19"/>
      <c r="E178" s="7"/>
      <c r="F178" s="60" t="str">
        <f>IF(B178="","",IF(C178="F",INDEX(Barèmes!$A$4:$A$7,MATCH((YEAR($B178)),Barèmes!$B$4:$B$7,-1)),INDEX(Barèmes!$C$4:$C$7,MATCH((YEAR($B178)),Barèmes!$B$4:$B$7,-1))))</f>
        <v/>
      </c>
      <c r="G178" s="70"/>
      <c r="H178" s="71"/>
      <c r="I178" s="7"/>
      <c r="J178" s="17"/>
      <c r="K178" s="61" t="str">
        <f t="shared" si="3"/>
        <v/>
      </c>
      <c r="L178" s="7"/>
    </row>
    <row r="179" spans="1:12" ht="15.75">
      <c r="A179" s="21"/>
      <c r="B179" s="16"/>
      <c r="C179" s="19"/>
      <c r="D179" s="19"/>
      <c r="E179" s="7"/>
      <c r="F179" s="60" t="str">
        <f>IF(B179="","",IF(C179="F",INDEX(Barèmes!$A$4:$A$7,MATCH((YEAR($B179)),Barèmes!$B$4:$B$7,-1)),INDEX(Barèmes!$C$4:$C$7,MATCH((YEAR($B179)),Barèmes!$B$4:$B$7,-1))))</f>
        <v/>
      </c>
      <c r="G179" s="70"/>
      <c r="H179" s="71"/>
      <c r="I179" s="7"/>
      <c r="J179" s="17"/>
      <c r="K179" s="61" t="str">
        <f t="shared" si="3"/>
        <v/>
      </c>
      <c r="L179" s="7"/>
    </row>
    <row r="180" spans="1:12" ht="15.75">
      <c r="A180" s="21"/>
      <c r="B180" s="16"/>
      <c r="C180" s="19"/>
      <c r="D180" s="19"/>
      <c r="E180" s="7"/>
      <c r="F180" s="60" t="str">
        <f>IF(B180="","",IF(C180="F",INDEX(Barèmes!$A$4:$A$7,MATCH((YEAR($B180)),Barèmes!$B$4:$B$7,-1)),INDEX(Barèmes!$C$4:$C$7,MATCH((YEAR($B180)),Barèmes!$B$4:$B$7,-1))))</f>
        <v/>
      </c>
      <c r="G180" s="70"/>
      <c r="H180" s="71"/>
      <c r="I180" s="7"/>
      <c r="J180" s="17"/>
      <c r="K180" s="61" t="str">
        <f t="shared" si="3"/>
        <v/>
      </c>
      <c r="L180" s="7"/>
    </row>
    <row r="181" spans="1:12" ht="15.75">
      <c r="A181" s="21"/>
      <c r="B181" s="16"/>
      <c r="C181" s="19"/>
      <c r="D181" s="19"/>
      <c r="E181" s="7"/>
      <c r="F181" s="60" t="str">
        <f>IF(B181="","",IF(C181="F",INDEX(Barèmes!$A$4:$A$7,MATCH((YEAR($B181)),Barèmes!$B$4:$B$7,-1)),INDEX(Barèmes!$C$4:$C$7,MATCH((YEAR($B181)),Barèmes!$B$4:$B$7,-1))))</f>
        <v/>
      </c>
      <c r="G181" s="70"/>
      <c r="H181" s="71"/>
      <c r="I181" s="7"/>
      <c r="J181" s="17"/>
      <c r="K181" s="61" t="str">
        <f t="shared" si="3"/>
        <v/>
      </c>
      <c r="L181" s="7"/>
    </row>
    <row r="182" spans="1:12" ht="15.75">
      <c r="A182" s="21"/>
      <c r="B182" s="16"/>
      <c r="C182" s="19"/>
      <c r="D182" s="19"/>
      <c r="E182" s="7"/>
      <c r="F182" s="60" t="str">
        <f>IF(B182="","",IF(C182="F",INDEX(Barèmes!$A$4:$A$7,MATCH((YEAR($B182)),Barèmes!$B$4:$B$7,-1)),INDEX(Barèmes!$C$4:$C$7,MATCH((YEAR($B182)),Barèmes!$B$4:$B$7,-1))))</f>
        <v/>
      </c>
      <c r="G182" s="70"/>
      <c r="H182" s="71"/>
      <c r="I182" s="7"/>
      <c r="J182" s="17"/>
      <c r="K182" s="61" t="str">
        <f t="shared" si="3"/>
        <v/>
      </c>
      <c r="L182" s="7"/>
    </row>
    <row r="183" spans="1:12" ht="15.75">
      <c r="A183" s="21"/>
      <c r="B183" s="16"/>
      <c r="C183" s="19"/>
      <c r="D183" s="19"/>
      <c r="E183" s="7"/>
      <c r="F183" s="60" t="str">
        <f>IF(B183="","",IF(C183="F",INDEX(Barèmes!$A$4:$A$7,MATCH((YEAR($B183)),Barèmes!$B$4:$B$7,-1)),INDEX(Barèmes!$C$4:$C$7,MATCH((YEAR($B183)),Barèmes!$B$4:$B$7,-1))))</f>
        <v/>
      </c>
      <c r="G183" s="70"/>
      <c r="H183" s="71"/>
      <c r="I183" s="7"/>
      <c r="J183" s="17"/>
      <c r="K183" s="61" t="str">
        <f t="shared" si="3"/>
        <v/>
      </c>
      <c r="L183" s="7"/>
    </row>
    <row r="184" spans="1:12" ht="15.75">
      <c r="A184" s="21"/>
      <c r="B184" s="16"/>
      <c r="C184" s="19"/>
      <c r="D184" s="19"/>
      <c r="E184" s="7"/>
      <c r="F184" s="60" t="str">
        <f>IF(B184="","",IF(C184="F",INDEX(Barèmes!$A$4:$A$7,MATCH((YEAR($B184)),Barèmes!$B$4:$B$7,-1)),INDEX(Barèmes!$C$4:$C$7,MATCH((YEAR($B184)),Barèmes!$B$4:$B$7,-1))))</f>
        <v/>
      </c>
      <c r="G184" s="70"/>
      <c r="H184" s="71"/>
      <c r="I184" s="7"/>
      <c r="J184" s="17"/>
      <c r="K184" s="61" t="str">
        <f t="shared" si="3"/>
        <v/>
      </c>
      <c r="L184" s="7"/>
    </row>
    <row r="185" spans="1:12" ht="15.75">
      <c r="A185" s="21"/>
      <c r="B185" s="16"/>
      <c r="C185" s="19"/>
      <c r="D185" s="19"/>
      <c r="E185" s="7"/>
      <c r="F185" s="60" t="str">
        <f>IF(B185="","",IF(C185="F",INDEX(Barèmes!$A$4:$A$7,MATCH((YEAR($B185)),Barèmes!$B$4:$B$7,-1)),INDEX(Barèmes!$C$4:$C$7,MATCH((YEAR($B185)),Barèmes!$B$4:$B$7,-1))))</f>
        <v/>
      </c>
      <c r="G185" s="70"/>
      <c r="H185" s="71"/>
      <c r="I185" s="7"/>
      <c r="J185" s="17"/>
      <c r="K185" s="61" t="str">
        <f t="shared" si="3"/>
        <v/>
      </c>
      <c r="L185" s="7"/>
    </row>
    <row r="186" spans="1:12" ht="15.75">
      <c r="A186" s="21"/>
      <c r="B186" s="16"/>
      <c r="C186" s="19"/>
      <c r="D186" s="19"/>
      <c r="E186" s="7"/>
      <c r="F186" s="60" t="str">
        <f>IF(B186="","",IF(C186="F",INDEX(Barèmes!$A$4:$A$7,MATCH((YEAR($B186)),Barèmes!$B$4:$B$7,-1)),INDEX(Barèmes!$C$4:$C$7,MATCH((YEAR($B186)),Barèmes!$B$4:$B$7,-1))))</f>
        <v/>
      </c>
      <c r="G186" s="70"/>
      <c r="H186" s="71"/>
      <c r="I186" s="7"/>
      <c r="J186" s="17"/>
      <c r="K186" s="61" t="str">
        <f t="shared" si="3"/>
        <v/>
      </c>
      <c r="L186" s="7"/>
    </row>
    <row r="187" spans="1:12" ht="15.75">
      <c r="A187" s="21"/>
      <c r="B187" s="16"/>
      <c r="C187" s="19"/>
      <c r="D187" s="19"/>
      <c r="E187" s="7"/>
      <c r="F187" s="60" t="str">
        <f>IF(B187="","",IF(C187="F",INDEX(Barèmes!$A$4:$A$7,MATCH((YEAR($B187)),Barèmes!$B$4:$B$7,-1)),INDEX(Barèmes!$C$4:$C$7,MATCH((YEAR($B187)),Barèmes!$B$4:$B$7,-1))))</f>
        <v/>
      </c>
      <c r="G187" s="70"/>
      <c r="H187" s="71"/>
      <c r="I187" s="7"/>
      <c r="J187" s="17"/>
      <c r="K187" s="61" t="str">
        <f t="shared" si="3"/>
        <v/>
      </c>
      <c r="L187" s="7"/>
    </row>
    <row r="188" spans="1:12" ht="15.75">
      <c r="A188" s="21"/>
      <c r="B188" s="16"/>
      <c r="C188" s="19"/>
      <c r="D188" s="19"/>
      <c r="E188" s="7"/>
      <c r="F188" s="60" t="str">
        <f>IF(B188="","",IF(C188="F",INDEX(Barèmes!$A$4:$A$7,MATCH((YEAR($B188)),Barèmes!$B$4:$B$7,-1)),INDEX(Barèmes!$C$4:$C$7,MATCH((YEAR($B188)),Barèmes!$B$4:$B$7,-1))))</f>
        <v/>
      </c>
      <c r="G188" s="70"/>
      <c r="H188" s="71"/>
      <c r="I188" s="7"/>
      <c r="J188" s="17"/>
      <c r="K188" s="61" t="str">
        <f t="shared" si="3"/>
        <v/>
      </c>
      <c r="L188" s="7"/>
    </row>
    <row r="189" spans="1:12" ht="15.75">
      <c r="A189" s="21"/>
      <c r="B189" s="16"/>
      <c r="C189" s="19"/>
      <c r="D189" s="19"/>
      <c r="E189" s="7"/>
      <c r="F189" s="60" t="str">
        <f>IF(B189="","",IF(C189="F",INDEX(Barèmes!$A$4:$A$7,MATCH((YEAR($B189)),Barèmes!$B$4:$B$7,-1)),INDEX(Barèmes!$C$4:$C$7,MATCH((YEAR($B189)),Barèmes!$B$4:$B$7,-1))))</f>
        <v/>
      </c>
      <c r="G189" s="70"/>
      <c r="H189" s="71"/>
      <c r="I189" s="7"/>
      <c r="J189" s="17"/>
      <c r="K189" s="61" t="str">
        <f t="shared" si="3"/>
        <v/>
      </c>
      <c r="L189" s="7"/>
    </row>
    <row r="190" spans="1:12" ht="15.75">
      <c r="A190" s="21"/>
      <c r="B190" s="16"/>
      <c r="C190" s="19"/>
      <c r="D190" s="19"/>
      <c r="E190" s="7"/>
      <c r="F190" s="60" t="str">
        <f>IF(B190="","",IF(C190="F",INDEX(Barèmes!$A$4:$A$7,MATCH((YEAR($B190)),Barèmes!$B$4:$B$7,-1)),INDEX(Barèmes!$C$4:$C$7,MATCH((YEAR($B190)),Barèmes!$B$4:$B$7,-1))))</f>
        <v/>
      </c>
      <c r="G190" s="70"/>
      <c r="H190" s="71"/>
      <c r="I190" s="7"/>
      <c r="J190" s="17"/>
      <c r="K190" s="61" t="str">
        <f t="shared" si="3"/>
        <v/>
      </c>
      <c r="L190" s="7"/>
    </row>
    <row r="191" spans="1:12" ht="15.75">
      <c r="A191" s="21"/>
      <c r="B191" s="16"/>
      <c r="C191" s="19"/>
      <c r="D191" s="19"/>
      <c r="E191" s="7"/>
      <c r="F191" s="60" t="str">
        <f>IF(B191="","",IF(C191="F",INDEX(Barèmes!$A$4:$A$7,MATCH((YEAR($B191)),Barèmes!$B$4:$B$7,-1)),INDEX(Barèmes!$C$4:$C$7,MATCH((YEAR($B191)),Barèmes!$B$4:$B$7,-1))))</f>
        <v/>
      </c>
      <c r="G191" s="70"/>
      <c r="H191" s="71"/>
      <c r="I191" s="7"/>
      <c r="J191" s="17"/>
      <c r="K191" s="61" t="str">
        <f t="shared" si="3"/>
        <v/>
      </c>
      <c r="L191" s="7"/>
    </row>
    <row r="192" spans="1:12" ht="15.75">
      <c r="A192" s="21"/>
      <c r="B192" s="16"/>
      <c r="C192" s="19"/>
      <c r="D192" s="19"/>
      <c r="E192" s="7"/>
      <c r="F192" s="60" t="str">
        <f>IF(B192="","",IF(C192="F",INDEX(Barèmes!$A$4:$A$7,MATCH((YEAR($B192)),Barèmes!$B$4:$B$7,-1)),INDEX(Barèmes!$C$4:$C$7,MATCH((YEAR($B192)),Barèmes!$B$4:$B$7,-1))))</f>
        <v/>
      </c>
      <c r="G192" s="70"/>
      <c r="H192" s="71"/>
      <c r="I192" s="7"/>
      <c r="J192" s="17"/>
      <c r="K192" s="61" t="str">
        <f t="shared" si="3"/>
        <v/>
      </c>
      <c r="L192" s="7"/>
    </row>
    <row r="193" spans="1:12" ht="15.75">
      <c r="A193" s="21"/>
      <c r="B193" s="16"/>
      <c r="C193" s="19"/>
      <c r="D193" s="19"/>
      <c r="E193" s="7"/>
      <c r="F193" s="60" t="str">
        <f>IF(B193="","",IF(C193="F",INDEX(Barèmes!$A$4:$A$7,MATCH((YEAR($B193)),Barèmes!$B$4:$B$7,-1)),INDEX(Barèmes!$C$4:$C$7,MATCH((YEAR($B193)),Barèmes!$B$4:$B$7,-1))))</f>
        <v/>
      </c>
      <c r="G193" s="70"/>
      <c r="H193" s="71"/>
      <c r="I193" s="7"/>
      <c r="J193" s="17"/>
      <c r="K193" s="61" t="str">
        <f t="shared" si="3"/>
        <v/>
      </c>
      <c r="L193" s="7"/>
    </row>
    <row r="194" spans="1:12" ht="15.75">
      <c r="A194" s="21"/>
      <c r="B194" s="16"/>
      <c r="C194" s="19"/>
      <c r="D194" s="19"/>
      <c r="E194" s="7"/>
      <c r="F194" s="60" t="str">
        <f>IF(B194="","",IF(C194="F",INDEX(Barèmes!$A$4:$A$7,MATCH((YEAR($B194)),Barèmes!$B$4:$B$7,-1)),INDEX(Barèmes!$C$4:$C$7,MATCH((YEAR($B194)),Barèmes!$B$4:$B$7,-1))))</f>
        <v/>
      </c>
      <c r="G194" s="70"/>
      <c r="H194" s="71"/>
      <c r="I194" s="7"/>
      <c r="J194" s="17"/>
      <c r="K194" s="61" t="str">
        <f t="shared" si="3"/>
        <v/>
      </c>
      <c r="L194" s="7"/>
    </row>
    <row r="195" spans="1:12" ht="15.75">
      <c r="A195" s="21"/>
      <c r="B195" s="16"/>
      <c r="C195" s="19"/>
      <c r="D195" s="19"/>
      <c r="E195" s="7"/>
      <c r="F195" s="60" t="str">
        <f>IF(B195="","",IF(C195="F",INDEX(Barèmes!$A$4:$A$7,MATCH((YEAR($B195)),Barèmes!$B$4:$B$7,-1)),INDEX(Barèmes!$C$4:$C$7,MATCH((YEAR($B195)),Barèmes!$B$4:$B$7,-1))))</f>
        <v/>
      </c>
      <c r="G195" s="70"/>
      <c r="H195" s="71"/>
      <c r="I195" s="7"/>
      <c r="J195" s="17"/>
      <c r="K195" s="61" t="str">
        <f t="shared" si="3"/>
        <v/>
      </c>
      <c r="L195" s="7"/>
    </row>
    <row r="196" spans="1:12" ht="15.75">
      <c r="A196" s="21"/>
      <c r="B196" s="16"/>
      <c r="C196" s="19"/>
      <c r="D196" s="19"/>
      <c r="E196" s="7"/>
      <c r="F196" s="60" t="str">
        <f>IF(B196="","",IF(C196="F",INDEX(Barèmes!$A$4:$A$7,MATCH((YEAR($B196)),Barèmes!$B$4:$B$7,-1)),INDEX(Barèmes!$C$4:$C$7,MATCH((YEAR($B196)),Barèmes!$B$4:$B$7,-1))))</f>
        <v/>
      </c>
      <c r="G196" s="70"/>
      <c r="H196" s="71"/>
      <c r="I196" s="7"/>
      <c r="J196" s="17"/>
      <c r="K196" s="61" t="str">
        <f t="shared" si="3"/>
        <v/>
      </c>
      <c r="L196" s="7"/>
    </row>
    <row r="197" spans="1:12" ht="15.75">
      <c r="A197" s="21"/>
      <c r="B197" s="16"/>
      <c r="C197" s="19"/>
      <c r="D197" s="19"/>
      <c r="E197" s="7"/>
      <c r="F197" s="60" t="str">
        <f>IF(B197="","",IF(C197="F",INDEX(Barèmes!$A$4:$A$7,MATCH((YEAR($B197)),Barèmes!$B$4:$B$7,-1)),INDEX(Barèmes!$C$4:$C$7,MATCH((YEAR($B197)),Barèmes!$B$4:$B$7,-1))))</f>
        <v/>
      </c>
      <c r="G197" s="70"/>
      <c r="H197" s="71"/>
      <c r="I197" s="7"/>
      <c r="J197" s="17"/>
      <c r="K197" s="61" t="str">
        <f t="shared" ref="K197:K260" si="4">IF(F197="","",IF(AND(I197="oui",OR(G197="esp (15)",G197="chq (15)")),"oui (15)",IF(AND(I197="oui",OR(G197="esp (20)",G197="chq (20)")),"oui (20)",IF(AND(I197="oui",G197="Gratuité"),"Gratuité",IF(AND(I197="oui",OR(G197="esp (8)",G197="chq (8)")),"oui (8)","non")))))</f>
        <v/>
      </c>
      <c r="L197" s="7"/>
    </row>
    <row r="198" spans="1:12" ht="15.75">
      <c r="A198" s="21"/>
      <c r="B198" s="16"/>
      <c r="C198" s="19"/>
      <c r="D198" s="19"/>
      <c r="E198" s="7"/>
      <c r="F198" s="60" t="str">
        <f>IF(B198="","",IF(C198="F",INDEX(Barèmes!$A$4:$A$7,MATCH((YEAR($B198)),Barèmes!$B$4:$B$7,-1)),INDEX(Barèmes!$C$4:$C$7,MATCH((YEAR($B198)),Barèmes!$B$4:$B$7,-1))))</f>
        <v/>
      </c>
      <c r="G198" s="70"/>
      <c r="H198" s="71"/>
      <c r="I198" s="7"/>
      <c r="J198" s="17"/>
      <c r="K198" s="61" t="str">
        <f t="shared" si="4"/>
        <v/>
      </c>
      <c r="L198" s="7"/>
    </row>
    <row r="199" spans="1:12" ht="15.75">
      <c r="A199" s="21"/>
      <c r="B199" s="16"/>
      <c r="C199" s="19"/>
      <c r="D199" s="19"/>
      <c r="E199" s="7"/>
      <c r="F199" s="60" t="str">
        <f>IF(B199="","",IF(C199="F",INDEX(Barèmes!$A$4:$A$7,MATCH((YEAR($B199)),Barèmes!$B$4:$B$7,-1)),INDEX(Barèmes!$C$4:$C$7,MATCH((YEAR($B199)),Barèmes!$B$4:$B$7,-1))))</f>
        <v/>
      </c>
      <c r="G199" s="70"/>
      <c r="H199" s="71"/>
      <c r="I199" s="7"/>
      <c r="J199" s="17"/>
      <c r="K199" s="61" t="str">
        <f t="shared" si="4"/>
        <v/>
      </c>
      <c r="L199" s="7"/>
    </row>
    <row r="200" spans="1:12" ht="15.75">
      <c r="A200" s="21"/>
      <c r="B200" s="16"/>
      <c r="C200" s="19"/>
      <c r="D200" s="19"/>
      <c r="E200" s="7"/>
      <c r="F200" s="60" t="str">
        <f>IF(B200="","",IF(C200="F",INDEX(Barèmes!$A$4:$A$7,MATCH((YEAR($B200)),Barèmes!$B$4:$B$7,-1)),INDEX(Barèmes!$C$4:$C$7,MATCH((YEAR($B200)),Barèmes!$B$4:$B$7,-1))))</f>
        <v/>
      </c>
      <c r="G200" s="70"/>
      <c r="H200" s="71"/>
      <c r="I200" s="7"/>
      <c r="J200" s="17"/>
      <c r="K200" s="61" t="str">
        <f t="shared" si="4"/>
        <v/>
      </c>
      <c r="L200" s="7"/>
    </row>
    <row r="201" spans="1:12" ht="15.75">
      <c r="A201" s="21"/>
      <c r="B201" s="16"/>
      <c r="C201" s="19"/>
      <c r="D201" s="19"/>
      <c r="E201" s="7"/>
      <c r="F201" s="60" t="str">
        <f>IF(B201="","",IF(C201="F",INDEX(Barèmes!$A$4:$A$7,MATCH((YEAR($B201)),Barèmes!$B$4:$B$7,-1)),INDEX(Barèmes!$C$4:$C$7,MATCH((YEAR($B201)),Barèmes!$B$4:$B$7,-1))))</f>
        <v/>
      </c>
      <c r="G201" s="70"/>
      <c r="H201" s="71"/>
      <c r="I201" s="7"/>
      <c r="J201" s="17"/>
      <c r="K201" s="61" t="str">
        <f t="shared" si="4"/>
        <v/>
      </c>
      <c r="L201" s="7"/>
    </row>
    <row r="202" spans="1:12" ht="15.75">
      <c r="A202" s="21"/>
      <c r="B202" s="16"/>
      <c r="C202" s="19"/>
      <c r="D202" s="19"/>
      <c r="E202" s="7"/>
      <c r="F202" s="60" t="str">
        <f>IF(B202="","",IF(C202="F",INDEX(Barèmes!$A$4:$A$7,MATCH((YEAR($B202)),Barèmes!$B$4:$B$7,-1)),INDEX(Barèmes!$C$4:$C$7,MATCH((YEAR($B202)),Barèmes!$B$4:$B$7,-1))))</f>
        <v/>
      </c>
      <c r="G202" s="70"/>
      <c r="H202" s="71"/>
      <c r="I202" s="7"/>
      <c r="J202" s="17"/>
      <c r="K202" s="61" t="str">
        <f t="shared" si="4"/>
        <v/>
      </c>
      <c r="L202" s="7"/>
    </row>
    <row r="203" spans="1:12" ht="15.75">
      <c r="A203" s="21"/>
      <c r="B203" s="16"/>
      <c r="C203" s="19"/>
      <c r="D203" s="19"/>
      <c r="E203" s="7"/>
      <c r="F203" s="60" t="str">
        <f>IF(B203="","",IF(C203="F",INDEX(Barèmes!$A$4:$A$7,MATCH((YEAR($B203)),Barèmes!$B$4:$B$7,-1)),INDEX(Barèmes!$C$4:$C$7,MATCH((YEAR($B203)),Barèmes!$B$4:$B$7,-1))))</f>
        <v/>
      </c>
      <c r="G203" s="70"/>
      <c r="H203" s="71"/>
      <c r="I203" s="7"/>
      <c r="J203" s="17"/>
      <c r="K203" s="61" t="str">
        <f t="shared" si="4"/>
        <v/>
      </c>
      <c r="L203" s="7"/>
    </row>
    <row r="204" spans="1:12" ht="15.75">
      <c r="A204" s="21"/>
      <c r="B204" s="16"/>
      <c r="C204" s="19"/>
      <c r="D204" s="19"/>
      <c r="E204" s="7"/>
      <c r="F204" s="60" t="str">
        <f>IF(B204="","",IF(C204="F",INDEX(Barèmes!$A$4:$A$7,MATCH((YEAR($B204)),Barèmes!$B$4:$B$7,-1)),INDEX(Barèmes!$C$4:$C$7,MATCH((YEAR($B204)),Barèmes!$B$4:$B$7,-1))))</f>
        <v/>
      </c>
      <c r="G204" s="70"/>
      <c r="H204" s="71"/>
      <c r="I204" s="7"/>
      <c r="J204" s="17"/>
      <c r="K204" s="61" t="str">
        <f t="shared" si="4"/>
        <v/>
      </c>
      <c r="L204" s="7"/>
    </row>
    <row r="205" spans="1:12" ht="15.75">
      <c r="A205" s="21"/>
      <c r="B205" s="16"/>
      <c r="C205" s="19"/>
      <c r="D205" s="19"/>
      <c r="E205" s="7"/>
      <c r="F205" s="60" t="str">
        <f>IF(B205="","",IF(C205="F",INDEX(Barèmes!$A$4:$A$7,MATCH((YEAR($B205)),Barèmes!$B$4:$B$7,-1)),INDEX(Barèmes!$C$4:$C$7,MATCH((YEAR($B205)),Barèmes!$B$4:$B$7,-1))))</f>
        <v/>
      </c>
      <c r="G205" s="70"/>
      <c r="H205" s="71"/>
      <c r="I205" s="7"/>
      <c r="J205" s="17"/>
      <c r="K205" s="61" t="str">
        <f t="shared" si="4"/>
        <v/>
      </c>
      <c r="L205" s="7"/>
    </row>
    <row r="206" spans="1:12" ht="15.75">
      <c r="A206" s="21"/>
      <c r="B206" s="16"/>
      <c r="C206" s="19"/>
      <c r="D206" s="19"/>
      <c r="E206" s="7"/>
      <c r="F206" s="60" t="str">
        <f>IF(B206="","",IF(C206="F",INDEX(Barèmes!$A$4:$A$7,MATCH((YEAR($B206)),Barèmes!$B$4:$B$7,-1)),INDEX(Barèmes!$C$4:$C$7,MATCH((YEAR($B206)),Barèmes!$B$4:$B$7,-1))))</f>
        <v/>
      </c>
      <c r="G206" s="70"/>
      <c r="H206" s="71"/>
      <c r="I206" s="7"/>
      <c r="J206" s="17"/>
      <c r="K206" s="61" t="str">
        <f t="shared" si="4"/>
        <v/>
      </c>
      <c r="L206" s="7"/>
    </row>
    <row r="207" spans="1:12" ht="15.75">
      <c r="A207" s="21"/>
      <c r="B207" s="16"/>
      <c r="C207" s="19"/>
      <c r="D207" s="19"/>
      <c r="E207" s="7"/>
      <c r="F207" s="60" t="str">
        <f>IF(B207="","",IF(C207="F",INDEX(Barèmes!$A$4:$A$7,MATCH((YEAR($B207)),Barèmes!$B$4:$B$7,-1)),INDEX(Barèmes!$C$4:$C$7,MATCH((YEAR($B207)),Barèmes!$B$4:$B$7,-1))))</f>
        <v/>
      </c>
      <c r="G207" s="70"/>
      <c r="H207" s="71"/>
      <c r="I207" s="7"/>
      <c r="J207" s="17"/>
      <c r="K207" s="61" t="str">
        <f t="shared" si="4"/>
        <v/>
      </c>
      <c r="L207" s="7"/>
    </row>
    <row r="208" spans="1:12" ht="15.75">
      <c r="A208" s="21"/>
      <c r="B208" s="16"/>
      <c r="C208" s="19"/>
      <c r="D208" s="19"/>
      <c r="E208" s="7"/>
      <c r="F208" s="60" t="str">
        <f>IF(B208="","",IF(C208="F",INDEX(Barèmes!$A$4:$A$7,MATCH((YEAR($B208)),Barèmes!$B$4:$B$7,-1)),INDEX(Barèmes!$C$4:$C$7,MATCH((YEAR($B208)),Barèmes!$B$4:$B$7,-1))))</f>
        <v/>
      </c>
      <c r="G208" s="70"/>
      <c r="H208" s="71"/>
      <c r="I208" s="7"/>
      <c r="J208" s="17"/>
      <c r="K208" s="61" t="str">
        <f t="shared" si="4"/>
        <v/>
      </c>
      <c r="L208" s="7"/>
    </row>
    <row r="209" spans="1:12" ht="15.75">
      <c r="A209" s="21"/>
      <c r="B209" s="16"/>
      <c r="C209" s="19"/>
      <c r="D209" s="19"/>
      <c r="E209" s="7"/>
      <c r="F209" s="60" t="str">
        <f>IF(B209="","",IF(C209="F",INDEX(Barèmes!$A$4:$A$7,MATCH((YEAR($B209)),Barèmes!$B$4:$B$7,-1)),INDEX(Barèmes!$C$4:$C$7,MATCH((YEAR($B209)),Barèmes!$B$4:$B$7,-1))))</f>
        <v/>
      </c>
      <c r="G209" s="70"/>
      <c r="H209" s="71"/>
      <c r="I209" s="7"/>
      <c r="J209" s="17"/>
      <c r="K209" s="61" t="str">
        <f t="shared" si="4"/>
        <v/>
      </c>
      <c r="L209" s="7"/>
    </row>
    <row r="210" spans="1:12" ht="15.75">
      <c r="A210" s="21"/>
      <c r="B210" s="16"/>
      <c r="C210" s="19"/>
      <c r="D210" s="19"/>
      <c r="E210" s="7"/>
      <c r="F210" s="60" t="str">
        <f>IF(B210="","",IF(C210="F",INDEX(Barèmes!$A$4:$A$7,MATCH((YEAR($B210)),Barèmes!$B$4:$B$7,-1)),INDEX(Barèmes!$C$4:$C$7,MATCH((YEAR($B210)),Barèmes!$B$4:$B$7,-1))))</f>
        <v/>
      </c>
      <c r="G210" s="70"/>
      <c r="H210" s="71"/>
      <c r="I210" s="7"/>
      <c r="J210" s="17"/>
      <c r="K210" s="61" t="str">
        <f t="shared" si="4"/>
        <v/>
      </c>
      <c r="L210" s="7"/>
    </row>
    <row r="211" spans="1:12" ht="15.75">
      <c r="A211" s="21"/>
      <c r="B211" s="16"/>
      <c r="C211" s="19"/>
      <c r="D211" s="19"/>
      <c r="E211" s="7"/>
      <c r="F211" s="60" t="str">
        <f>IF(B211="","",IF(C211="F",INDEX(Barèmes!$A$4:$A$7,MATCH((YEAR($B211)),Barèmes!$B$4:$B$7,-1)),INDEX(Barèmes!$C$4:$C$7,MATCH((YEAR($B211)),Barèmes!$B$4:$B$7,-1))))</f>
        <v/>
      </c>
      <c r="G211" s="70"/>
      <c r="H211" s="71"/>
      <c r="I211" s="7"/>
      <c r="J211" s="17"/>
      <c r="K211" s="61" t="str">
        <f t="shared" si="4"/>
        <v/>
      </c>
      <c r="L211" s="7"/>
    </row>
    <row r="212" spans="1:12" ht="15.75">
      <c r="A212" s="21"/>
      <c r="B212" s="16"/>
      <c r="C212" s="19"/>
      <c r="D212" s="19"/>
      <c r="E212" s="7"/>
      <c r="F212" s="60" t="str">
        <f>IF(B212="","",IF(C212="F",INDEX(Barèmes!$A$4:$A$7,MATCH((YEAR($B212)),Barèmes!$B$4:$B$7,-1)),INDEX(Barèmes!$C$4:$C$7,MATCH((YEAR($B212)),Barèmes!$B$4:$B$7,-1))))</f>
        <v/>
      </c>
      <c r="G212" s="70"/>
      <c r="H212" s="71"/>
      <c r="I212" s="7"/>
      <c r="J212" s="17"/>
      <c r="K212" s="61" t="str">
        <f t="shared" si="4"/>
        <v/>
      </c>
      <c r="L212" s="7"/>
    </row>
    <row r="213" spans="1:12" ht="15.75">
      <c r="A213" s="21"/>
      <c r="B213" s="16"/>
      <c r="C213" s="19"/>
      <c r="D213" s="19"/>
      <c r="E213" s="7"/>
      <c r="F213" s="60" t="str">
        <f>IF(B213="","",IF(C213="F",INDEX(Barèmes!$A$4:$A$7,MATCH((YEAR($B213)),Barèmes!$B$4:$B$7,-1)),INDEX(Barèmes!$C$4:$C$7,MATCH((YEAR($B213)),Barèmes!$B$4:$B$7,-1))))</f>
        <v/>
      </c>
      <c r="G213" s="70"/>
      <c r="H213" s="71"/>
      <c r="I213" s="7"/>
      <c r="J213" s="17"/>
      <c r="K213" s="61" t="str">
        <f t="shared" si="4"/>
        <v/>
      </c>
      <c r="L213" s="7"/>
    </row>
    <row r="214" spans="1:12" ht="15.75">
      <c r="A214" s="21"/>
      <c r="B214" s="16"/>
      <c r="C214" s="19"/>
      <c r="D214" s="19"/>
      <c r="E214" s="7"/>
      <c r="F214" s="60" t="str">
        <f>IF(B214="","",IF(C214="F",INDEX(Barèmes!$A$4:$A$7,MATCH((YEAR($B214)),Barèmes!$B$4:$B$7,-1)),INDEX(Barèmes!$C$4:$C$7,MATCH((YEAR($B214)),Barèmes!$B$4:$B$7,-1))))</f>
        <v/>
      </c>
      <c r="G214" s="70"/>
      <c r="H214" s="71"/>
      <c r="I214" s="7"/>
      <c r="J214" s="17"/>
      <c r="K214" s="61" t="str">
        <f t="shared" si="4"/>
        <v/>
      </c>
      <c r="L214" s="7"/>
    </row>
    <row r="215" spans="1:12" ht="15.75">
      <c r="A215" s="21"/>
      <c r="B215" s="16"/>
      <c r="C215" s="19"/>
      <c r="D215" s="19"/>
      <c r="E215" s="7"/>
      <c r="F215" s="60" t="str">
        <f>IF(B215="","",IF(C215="F",INDEX(Barèmes!$A$4:$A$7,MATCH((YEAR($B215)),Barèmes!$B$4:$B$7,-1)),INDEX(Barèmes!$C$4:$C$7,MATCH((YEAR($B215)),Barèmes!$B$4:$B$7,-1))))</f>
        <v/>
      </c>
      <c r="G215" s="70"/>
      <c r="H215" s="71"/>
      <c r="I215" s="7"/>
      <c r="J215" s="17"/>
      <c r="K215" s="61" t="str">
        <f t="shared" si="4"/>
        <v/>
      </c>
      <c r="L215" s="7"/>
    </row>
    <row r="216" spans="1:12" ht="15.75">
      <c r="A216" s="21"/>
      <c r="B216" s="16"/>
      <c r="C216" s="19"/>
      <c r="D216" s="19"/>
      <c r="E216" s="7"/>
      <c r="F216" s="60" t="str">
        <f>IF(B216="","",IF(C216="F",INDEX(Barèmes!$A$4:$A$7,MATCH((YEAR($B216)),Barèmes!$B$4:$B$7,-1)),INDEX(Barèmes!$C$4:$C$7,MATCH((YEAR($B216)),Barèmes!$B$4:$B$7,-1))))</f>
        <v/>
      </c>
      <c r="G216" s="70"/>
      <c r="H216" s="71"/>
      <c r="I216" s="7"/>
      <c r="J216" s="17"/>
      <c r="K216" s="61" t="str">
        <f t="shared" si="4"/>
        <v/>
      </c>
      <c r="L216" s="7"/>
    </row>
    <row r="217" spans="1:12" ht="15.75">
      <c r="A217" s="21"/>
      <c r="B217" s="16"/>
      <c r="C217" s="19"/>
      <c r="D217" s="19"/>
      <c r="E217" s="7"/>
      <c r="F217" s="60" t="str">
        <f>IF(B217="","",IF(C217="F",INDEX(Barèmes!$A$4:$A$7,MATCH((YEAR($B217)),Barèmes!$B$4:$B$7,-1)),INDEX(Barèmes!$C$4:$C$7,MATCH((YEAR($B217)),Barèmes!$B$4:$B$7,-1))))</f>
        <v/>
      </c>
      <c r="G217" s="70"/>
      <c r="H217" s="71"/>
      <c r="I217" s="7"/>
      <c r="J217" s="17"/>
      <c r="K217" s="61" t="str">
        <f t="shared" si="4"/>
        <v/>
      </c>
      <c r="L217" s="7"/>
    </row>
    <row r="218" spans="1:12" ht="15.75">
      <c r="A218" s="21"/>
      <c r="B218" s="16"/>
      <c r="C218" s="19"/>
      <c r="D218" s="19"/>
      <c r="E218" s="7"/>
      <c r="F218" s="60" t="str">
        <f>IF(B218="","",IF(C218="F",INDEX(Barèmes!$A$4:$A$7,MATCH((YEAR($B218)),Barèmes!$B$4:$B$7,-1)),INDEX(Barèmes!$C$4:$C$7,MATCH((YEAR($B218)),Barèmes!$B$4:$B$7,-1))))</f>
        <v/>
      </c>
      <c r="G218" s="70"/>
      <c r="H218" s="71"/>
      <c r="I218" s="7"/>
      <c r="J218" s="17"/>
      <c r="K218" s="61" t="str">
        <f t="shared" si="4"/>
        <v/>
      </c>
      <c r="L218" s="7"/>
    </row>
    <row r="219" spans="1:12" ht="15.75">
      <c r="A219" s="21"/>
      <c r="B219" s="16"/>
      <c r="C219" s="19"/>
      <c r="D219" s="19"/>
      <c r="E219" s="7"/>
      <c r="F219" s="60" t="str">
        <f>IF(B219="","",IF(C219="F",INDEX(Barèmes!$A$4:$A$7,MATCH((YEAR($B219)),Barèmes!$B$4:$B$7,-1)),INDEX(Barèmes!$C$4:$C$7,MATCH((YEAR($B219)),Barèmes!$B$4:$B$7,-1))))</f>
        <v/>
      </c>
      <c r="G219" s="70"/>
      <c r="H219" s="71"/>
      <c r="I219" s="7"/>
      <c r="J219" s="17"/>
      <c r="K219" s="61" t="str">
        <f t="shared" si="4"/>
        <v/>
      </c>
      <c r="L219" s="7"/>
    </row>
    <row r="220" spans="1:12" ht="15.75">
      <c r="A220" s="21"/>
      <c r="B220" s="16"/>
      <c r="C220" s="19"/>
      <c r="D220" s="19"/>
      <c r="E220" s="7"/>
      <c r="F220" s="60" t="str">
        <f>IF(B220="","",IF(C220="F",INDEX(Barèmes!$A$4:$A$7,MATCH((YEAR($B220)),Barèmes!$B$4:$B$7,-1)),INDEX(Barèmes!$C$4:$C$7,MATCH((YEAR($B220)),Barèmes!$B$4:$B$7,-1))))</f>
        <v/>
      </c>
      <c r="G220" s="70"/>
      <c r="H220" s="71"/>
      <c r="I220" s="7"/>
      <c r="J220" s="17"/>
      <c r="K220" s="61" t="str">
        <f t="shared" si="4"/>
        <v/>
      </c>
      <c r="L220" s="7"/>
    </row>
    <row r="221" spans="1:12" ht="15.75">
      <c r="A221" s="21"/>
      <c r="B221" s="16"/>
      <c r="C221" s="19"/>
      <c r="D221" s="19"/>
      <c r="E221" s="7"/>
      <c r="F221" s="60" t="str">
        <f>IF(B221="","",IF(C221="F",INDEX(Barèmes!$A$4:$A$7,MATCH((YEAR($B221)),Barèmes!$B$4:$B$7,-1)),INDEX(Barèmes!$C$4:$C$7,MATCH((YEAR($B221)),Barèmes!$B$4:$B$7,-1))))</f>
        <v/>
      </c>
      <c r="G221" s="70"/>
      <c r="H221" s="71"/>
      <c r="I221" s="7"/>
      <c r="J221" s="17"/>
      <c r="K221" s="61" t="str">
        <f t="shared" si="4"/>
        <v/>
      </c>
      <c r="L221" s="7"/>
    </row>
    <row r="222" spans="1:12" ht="15.75">
      <c r="A222" s="21"/>
      <c r="B222" s="16"/>
      <c r="C222" s="19"/>
      <c r="D222" s="19"/>
      <c r="E222" s="7"/>
      <c r="F222" s="60" t="str">
        <f>IF(B222="","",IF(C222="F",INDEX(Barèmes!$A$4:$A$7,MATCH((YEAR($B222)),Barèmes!$B$4:$B$7,-1)),INDEX(Barèmes!$C$4:$C$7,MATCH((YEAR($B222)),Barèmes!$B$4:$B$7,-1))))</f>
        <v/>
      </c>
      <c r="G222" s="70"/>
      <c r="H222" s="71"/>
      <c r="I222" s="7"/>
      <c r="J222" s="17"/>
      <c r="K222" s="61" t="str">
        <f t="shared" si="4"/>
        <v/>
      </c>
      <c r="L222" s="7"/>
    </row>
    <row r="223" spans="1:12" ht="15.75">
      <c r="A223" s="21"/>
      <c r="B223" s="16"/>
      <c r="C223" s="19"/>
      <c r="D223" s="19"/>
      <c r="E223" s="7"/>
      <c r="F223" s="60" t="str">
        <f>IF(B223="","",IF(C223="F",INDEX(Barèmes!$A$4:$A$7,MATCH((YEAR($B223)),Barèmes!$B$4:$B$7,-1)),INDEX(Barèmes!$C$4:$C$7,MATCH((YEAR($B223)),Barèmes!$B$4:$B$7,-1))))</f>
        <v/>
      </c>
      <c r="G223" s="70"/>
      <c r="H223" s="71"/>
      <c r="I223" s="7"/>
      <c r="J223" s="17"/>
      <c r="K223" s="61" t="str">
        <f t="shared" si="4"/>
        <v/>
      </c>
      <c r="L223" s="7"/>
    </row>
    <row r="224" spans="1:12" ht="15.75">
      <c r="A224" s="21"/>
      <c r="B224" s="16"/>
      <c r="C224" s="19"/>
      <c r="D224" s="19"/>
      <c r="E224" s="7"/>
      <c r="F224" s="60" t="str">
        <f>IF(B224="","",IF(C224="F",INDEX(Barèmes!$A$4:$A$7,MATCH((YEAR($B224)),Barèmes!$B$4:$B$7,-1)),INDEX(Barèmes!$C$4:$C$7,MATCH((YEAR($B224)),Barèmes!$B$4:$B$7,-1))))</f>
        <v/>
      </c>
      <c r="G224" s="70"/>
      <c r="H224" s="71"/>
      <c r="I224" s="7"/>
      <c r="J224" s="17"/>
      <c r="K224" s="61" t="str">
        <f t="shared" si="4"/>
        <v/>
      </c>
      <c r="L224" s="7"/>
    </row>
    <row r="225" spans="1:12" ht="15.75">
      <c r="A225" s="21"/>
      <c r="B225" s="16"/>
      <c r="C225" s="19"/>
      <c r="D225" s="19"/>
      <c r="E225" s="7"/>
      <c r="F225" s="60" t="str">
        <f>IF(B225="","",IF(C225="F",INDEX(Barèmes!$A$4:$A$7,MATCH((YEAR($B225)),Barèmes!$B$4:$B$7,-1)),INDEX(Barèmes!$C$4:$C$7,MATCH((YEAR($B225)),Barèmes!$B$4:$B$7,-1))))</f>
        <v/>
      </c>
      <c r="G225" s="70"/>
      <c r="H225" s="71"/>
      <c r="I225" s="7"/>
      <c r="J225" s="17"/>
      <c r="K225" s="61" t="str">
        <f t="shared" si="4"/>
        <v/>
      </c>
      <c r="L225" s="7"/>
    </row>
    <row r="226" spans="1:12" ht="15.75">
      <c r="A226" s="21"/>
      <c r="B226" s="16"/>
      <c r="C226" s="19"/>
      <c r="D226" s="19"/>
      <c r="E226" s="7"/>
      <c r="F226" s="60" t="str">
        <f>IF(B226="","",IF(C226="F",INDEX(Barèmes!$A$4:$A$7,MATCH((YEAR($B226)),Barèmes!$B$4:$B$7,-1)),INDEX(Barèmes!$C$4:$C$7,MATCH((YEAR($B226)),Barèmes!$B$4:$B$7,-1))))</f>
        <v/>
      </c>
      <c r="G226" s="70"/>
      <c r="H226" s="71"/>
      <c r="I226" s="7"/>
      <c r="J226" s="17"/>
      <c r="K226" s="61" t="str">
        <f t="shared" si="4"/>
        <v/>
      </c>
      <c r="L226" s="7"/>
    </row>
    <row r="227" spans="1:12" ht="15.75">
      <c r="A227" s="21"/>
      <c r="B227" s="16"/>
      <c r="C227" s="19"/>
      <c r="D227" s="19"/>
      <c r="E227" s="7"/>
      <c r="F227" s="60" t="str">
        <f>IF(B227="","",IF(C227="F",INDEX(Barèmes!$A$4:$A$7,MATCH((YEAR($B227)),Barèmes!$B$4:$B$7,-1)),INDEX(Barèmes!$C$4:$C$7,MATCH((YEAR($B227)),Barèmes!$B$4:$B$7,-1))))</f>
        <v/>
      </c>
      <c r="G227" s="70"/>
      <c r="H227" s="71"/>
      <c r="I227" s="7"/>
      <c r="J227" s="17"/>
      <c r="K227" s="61" t="str">
        <f t="shared" si="4"/>
        <v/>
      </c>
      <c r="L227" s="7"/>
    </row>
    <row r="228" spans="1:12" ht="15.75">
      <c r="A228" s="21"/>
      <c r="B228" s="16"/>
      <c r="C228" s="19"/>
      <c r="D228" s="19"/>
      <c r="E228" s="7"/>
      <c r="F228" s="60" t="str">
        <f>IF(B228="","",IF(C228="F",INDEX(Barèmes!$A$4:$A$7,MATCH((YEAR($B228)),Barèmes!$B$4:$B$7,-1)),INDEX(Barèmes!$C$4:$C$7,MATCH((YEAR($B228)),Barèmes!$B$4:$B$7,-1))))</f>
        <v/>
      </c>
      <c r="G228" s="70"/>
      <c r="H228" s="71"/>
      <c r="I228" s="7"/>
      <c r="J228" s="17"/>
      <c r="K228" s="61" t="str">
        <f t="shared" si="4"/>
        <v/>
      </c>
      <c r="L228" s="7"/>
    </row>
    <row r="229" spans="1:12" ht="15.75">
      <c r="A229" s="21"/>
      <c r="B229" s="16"/>
      <c r="C229" s="19"/>
      <c r="D229" s="19"/>
      <c r="E229" s="7"/>
      <c r="F229" s="60" t="str">
        <f>IF(B229="","",IF(C229="F",INDEX(Barèmes!$A$4:$A$7,MATCH((YEAR($B229)),Barèmes!$B$4:$B$7,-1)),INDEX(Barèmes!$C$4:$C$7,MATCH((YEAR($B229)),Barèmes!$B$4:$B$7,-1))))</f>
        <v/>
      </c>
      <c r="G229" s="70"/>
      <c r="H229" s="71"/>
      <c r="I229" s="7"/>
      <c r="J229" s="17"/>
      <c r="K229" s="61" t="str">
        <f t="shared" si="4"/>
        <v/>
      </c>
      <c r="L229" s="7"/>
    </row>
    <row r="230" spans="1:12" ht="15.75">
      <c r="A230" s="21"/>
      <c r="B230" s="16"/>
      <c r="C230" s="19"/>
      <c r="D230" s="19"/>
      <c r="E230" s="7"/>
      <c r="F230" s="60" t="str">
        <f>IF(B230="","",IF(C230="F",INDEX(Barèmes!$A$4:$A$7,MATCH((YEAR($B230)),Barèmes!$B$4:$B$7,-1)),INDEX(Barèmes!$C$4:$C$7,MATCH((YEAR($B230)),Barèmes!$B$4:$B$7,-1))))</f>
        <v/>
      </c>
      <c r="G230" s="70"/>
      <c r="H230" s="71"/>
      <c r="I230" s="7"/>
      <c r="J230" s="17"/>
      <c r="K230" s="61" t="str">
        <f t="shared" si="4"/>
        <v/>
      </c>
      <c r="L230" s="7"/>
    </row>
    <row r="231" spans="1:12" ht="15.75">
      <c r="A231" s="21"/>
      <c r="B231" s="16"/>
      <c r="C231" s="19"/>
      <c r="D231" s="19"/>
      <c r="E231" s="7"/>
      <c r="F231" s="60" t="str">
        <f>IF(B231="","",IF(C231="F",INDEX(Barèmes!$A$4:$A$7,MATCH((YEAR($B231)),Barèmes!$B$4:$B$7,-1)),INDEX(Barèmes!$C$4:$C$7,MATCH((YEAR($B231)),Barèmes!$B$4:$B$7,-1))))</f>
        <v/>
      </c>
      <c r="G231" s="70"/>
      <c r="H231" s="71"/>
      <c r="I231" s="7"/>
      <c r="J231" s="17"/>
      <c r="K231" s="61" t="str">
        <f t="shared" si="4"/>
        <v/>
      </c>
      <c r="L231" s="7"/>
    </row>
    <row r="232" spans="1:12" ht="15.75">
      <c r="A232" s="21"/>
      <c r="B232" s="16"/>
      <c r="C232" s="19"/>
      <c r="D232" s="19"/>
      <c r="E232" s="7"/>
      <c r="F232" s="60" t="str">
        <f>IF(B232="","",IF(C232="F",INDEX(Barèmes!$A$4:$A$7,MATCH((YEAR($B232)),Barèmes!$B$4:$B$7,-1)),INDEX(Barèmes!$C$4:$C$7,MATCH((YEAR($B232)),Barèmes!$B$4:$B$7,-1))))</f>
        <v/>
      </c>
      <c r="G232" s="70"/>
      <c r="H232" s="71"/>
      <c r="I232" s="7"/>
      <c r="J232" s="17"/>
      <c r="K232" s="61" t="str">
        <f t="shared" si="4"/>
        <v/>
      </c>
      <c r="L232" s="7"/>
    </row>
    <row r="233" spans="1:12" ht="15.75">
      <c r="A233" s="21"/>
      <c r="B233" s="16"/>
      <c r="C233" s="19"/>
      <c r="D233" s="19"/>
      <c r="E233" s="7"/>
      <c r="F233" s="60" t="str">
        <f>IF(B233="","",IF(C233="F",INDEX(Barèmes!$A$4:$A$7,MATCH((YEAR($B233)),Barèmes!$B$4:$B$7,-1)),INDEX(Barèmes!$C$4:$C$7,MATCH((YEAR($B233)),Barèmes!$B$4:$B$7,-1))))</f>
        <v/>
      </c>
      <c r="G233" s="70"/>
      <c r="H233" s="71"/>
      <c r="I233" s="7"/>
      <c r="J233" s="17"/>
      <c r="K233" s="61" t="str">
        <f t="shared" si="4"/>
        <v/>
      </c>
      <c r="L233" s="7"/>
    </row>
    <row r="234" spans="1:12" ht="15.75">
      <c r="A234" s="21"/>
      <c r="B234" s="16"/>
      <c r="C234" s="19"/>
      <c r="D234" s="19"/>
      <c r="E234" s="7"/>
      <c r="F234" s="60" t="str">
        <f>IF(B234="","",IF(C234="F",INDEX(Barèmes!$A$4:$A$7,MATCH((YEAR($B234)),Barèmes!$B$4:$B$7,-1)),INDEX(Barèmes!$C$4:$C$7,MATCH((YEAR($B234)),Barèmes!$B$4:$B$7,-1))))</f>
        <v/>
      </c>
      <c r="G234" s="70"/>
      <c r="H234" s="71"/>
      <c r="I234" s="7"/>
      <c r="J234" s="17"/>
      <c r="K234" s="61" t="str">
        <f t="shared" si="4"/>
        <v/>
      </c>
      <c r="L234" s="7"/>
    </row>
    <row r="235" spans="1:12" ht="15.75">
      <c r="A235" s="21"/>
      <c r="B235" s="16"/>
      <c r="C235" s="19"/>
      <c r="D235" s="19"/>
      <c r="E235" s="7"/>
      <c r="F235" s="60" t="str">
        <f>IF(B235="","",IF(C235="F",INDEX(Barèmes!$A$4:$A$7,MATCH((YEAR($B235)),Barèmes!$B$4:$B$7,-1)),INDEX(Barèmes!$C$4:$C$7,MATCH((YEAR($B235)),Barèmes!$B$4:$B$7,-1))))</f>
        <v/>
      </c>
      <c r="G235" s="70"/>
      <c r="H235" s="71"/>
      <c r="I235" s="7"/>
      <c r="J235" s="17"/>
      <c r="K235" s="61" t="str">
        <f t="shared" si="4"/>
        <v/>
      </c>
      <c r="L235" s="7"/>
    </row>
    <row r="236" spans="1:12" ht="15.75">
      <c r="A236" s="21"/>
      <c r="B236" s="16"/>
      <c r="C236" s="19"/>
      <c r="D236" s="19"/>
      <c r="E236" s="7"/>
      <c r="F236" s="60" t="str">
        <f>IF(B236="","",IF(C236="F",INDEX(Barèmes!$A$4:$A$7,MATCH((YEAR($B236)),Barèmes!$B$4:$B$7,-1)),INDEX(Barèmes!$C$4:$C$7,MATCH((YEAR($B236)),Barèmes!$B$4:$B$7,-1))))</f>
        <v/>
      </c>
      <c r="G236" s="70"/>
      <c r="H236" s="71"/>
      <c r="I236" s="7"/>
      <c r="J236" s="17"/>
      <c r="K236" s="61" t="str">
        <f t="shared" si="4"/>
        <v/>
      </c>
      <c r="L236" s="7"/>
    </row>
    <row r="237" spans="1:12" ht="15.75">
      <c r="A237" s="21"/>
      <c r="B237" s="16"/>
      <c r="C237" s="19"/>
      <c r="D237" s="19"/>
      <c r="E237" s="7"/>
      <c r="F237" s="60" t="str">
        <f>IF(B237="","",IF(C237="F",INDEX(Barèmes!$A$4:$A$7,MATCH((YEAR($B237)),Barèmes!$B$4:$B$7,-1)),INDEX(Barèmes!$C$4:$C$7,MATCH((YEAR($B237)),Barèmes!$B$4:$B$7,-1))))</f>
        <v/>
      </c>
      <c r="G237" s="70"/>
      <c r="H237" s="71"/>
      <c r="I237" s="7"/>
      <c r="J237" s="17"/>
      <c r="K237" s="61" t="str">
        <f t="shared" si="4"/>
        <v/>
      </c>
      <c r="L237" s="7"/>
    </row>
    <row r="238" spans="1:12" ht="15.75">
      <c r="A238" s="21"/>
      <c r="B238" s="16"/>
      <c r="C238" s="19"/>
      <c r="D238" s="19"/>
      <c r="E238" s="7"/>
      <c r="F238" s="60" t="str">
        <f>IF(B238="","",IF(C238="F",INDEX(Barèmes!$A$4:$A$7,MATCH((YEAR($B238)),Barèmes!$B$4:$B$7,-1)),INDEX(Barèmes!$C$4:$C$7,MATCH((YEAR($B238)),Barèmes!$B$4:$B$7,-1))))</f>
        <v/>
      </c>
      <c r="G238" s="70"/>
      <c r="H238" s="71"/>
      <c r="I238" s="7"/>
      <c r="J238" s="17"/>
      <c r="K238" s="61" t="str">
        <f t="shared" si="4"/>
        <v/>
      </c>
      <c r="L238" s="7"/>
    </row>
    <row r="239" spans="1:12" ht="15.75">
      <c r="A239" s="21"/>
      <c r="B239" s="16"/>
      <c r="C239" s="19"/>
      <c r="D239" s="19"/>
      <c r="E239" s="7"/>
      <c r="F239" s="60" t="str">
        <f>IF(B239="","",IF(C239="F",INDEX(Barèmes!$A$4:$A$7,MATCH((YEAR($B239)),Barèmes!$B$4:$B$7,-1)),INDEX(Barèmes!$C$4:$C$7,MATCH((YEAR($B239)),Barèmes!$B$4:$B$7,-1))))</f>
        <v/>
      </c>
      <c r="G239" s="70"/>
      <c r="H239" s="71"/>
      <c r="I239" s="7"/>
      <c r="J239" s="17"/>
      <c r="K239" s="61" t="str">
        <f t="shared" si="4"/>
        <v/>
      </c>
      <c r="L239" s="7"/>
    </row>
    <row r="240" spans="1:12" ht="15.75">
      <c r="A240" s="21"/>
      <c r="B240" s="16"/>
      <c r="C240" s="19"/>
      <c r="D240" s="19"/>
      <c r="E240" s="7"/>
      <c r="F240" s="60" t="str">
        <f>IF(B240="","",IF(C240="F",INDEX(Barèmes!$A$4:$A$7,MATCH((YEAR($B240)),Barèmes!$B$4:$B$7,-1)),INDEX(Barèmes!$C$4:$C$7,MATCH((YEAR($B240)),Barèmes!$B$4:$B$7,-1))))</f>
        <v/>
      </c>
      <c r="G240" s="70"/>
      <c r="H240" s="71"/>
      <c r="I240" s="7"/>
      <c r="J240" s="17"/>
      <c r="K240" s="61" t="str">
        <f t="shared" si="4"/>
        <v/>
      </c>
      <c r="L240" s="7"/>
    </row>
    <row r="241" spans="1:12" ht="15.75">
      <c r="A241" s="21"/>
      <c r="B241" s="16"/>
      <c r="C241" s="19"/>
      <c r="D241" s="19"/>
      <c r="E241" s="7"/>
      <c r="F241" s="60" t="str">
        <f>IF(B241="","",IF(C241="F",INDEX(Barèmes!$A$4:$A$7,MATCH((YEAR($B241)),Barèmes!$B$4:$B$7,-1)),INDEX(Barèmes!$C$4:$C$7,MATCH((YEAR($B241)),Barèmes!$B$4:$B$7,-1))))</f>
        <v/>
      </c>
      <c r="G241" s="70"/>
      <c r="H241" s="71"/>
      <c r="I241" s="7"/>
      <c r="J241" s="17"/>
      <c r="K241" s="61" t="str">
        <f t="shared" si="4"/>
        <v/>
      </c>
      <c r="L241" s="7"/>
    </row>
    <row r="242" spans="1:12" ht="15.75">
      <c r="A242" s="21"/>
      <c r="B242" s="16"/>
      <c r="C242" s="19"/>
      <c r="D242" s="19"/>
      <c r="E242" s="7"/>
      <c r="F242" s="60" t="str">
        <f>IF(B242="","",IF(C242="F",INDEX(Barèmes!$A$4:$A$7,MATCH((YEAR($B242)),Barèmes!$B$4:$B$7,-1)),INDEX(Barèmes!$C$4:$C$7,MATCH((YEAR($B242)),Barèmes!$B$4:$B$7,-1))))</f>
        <v/>
      </c>
      <c r="G242" s="70"/>
      <c r="H242" s="71"/>
      <c r="I242" s="7"/>
      <c r="J242" s="17"/>
      <c r="K242" s="61" t="str">
        <f t="shared" si="4"/>
        <v/>
      </c>
      <c r="L242" s="7"/>
    </row>
    <row r="243" spans="1:12" ht="15.75">
      <c r="A243" s="21"/>
      <c r="B243" s="16"/>
      <c r="C243" s="19"/>
      <c r="D243" s="19"/>
      <c r="E243" s="7"/>
      <c r="F243" s="60" t="str">
        <f>IF(B243="","",IF(C243="F",INDEX(Barèmes!$A$4:$A$7,MATCH((YEAR($B243)),Barèmes!$B$4:$B$7,-1)),INDEX(Barèmes!$C$4:$C$7,MATCH((YEAR($B243)),Barèmes!$B$4:$B$7,-1))))</f>
        <v/>
      </c>
      <c r="G243" s="70"/>
      <c r="H243" s="71"/>
      <c r="I243" s="7"/>
      <c r="J243" s="17"/>
      <c r="K243" s="61" t="str">
        <f t="shared" si="4"/>
        <v/>
      </c>
      <c r="L243" s="7"/>
    </row>
    <row r="244" spans="1:12" ht="15.75">
      <c r="A244" s="21"/>
      <c r="B244" s="16"/>
      <c r="C244" s="19"/>
      <c r="D244" s="19"/>
      <c r="E244" s="7"/>
      <c r="F244" s="60" t="str">
        <f>IF(B244="","",IF(C244="F",INDEX(Barèmes!$A$4:$A$7,MATCH((YEAR($B244)),Barèmes!$B$4:$B$7,-1)),INDEX(Barèmes!$C$4:$C$7,MATCH((YEAR($B244)),Barèmes!$B$4:$B$7,-1))))</f>
        <v/>
      </c>
      <c r="G244" s="70"/>
      <c r="H244" s="71"/>
      <c r="I244" s="7"/>
      <c r="J244" s="17"/>
      <c r="K244" s="61" t="str">
        <f t="shared" si="4"/>
        <v/>
      </c>
      <c r="L244" s="7"/>
    </row>
    <row r="245" spans="1:12" ht="15.75">
      <c r="A245" s="21"/>
      <c r="B245" s="16"/>
      <c r="C245" s="19"/>
      <c r="D245" s="19"/>
      <c r="E245" s="7"/>
      <c r="F245" s="60" t="str">
        <f>IF(B245="","",IF(C245="F",INDEX(Barèmes!$A$4:$A$7,MATCH((YEAR($B245)),Barèmes!$B$4:$B$7,-1)),INDEX(Barèmes!$C$4:$C$7,MATCH((YEAR($B245)),Barèmes!$B$4:$B$7,-1))))</f>
        <v/>
      </c>
      <c r="G245" s="70"/>
      <c r="H245" s="71"/>
      <c r="I245" s="7"/>
      <c r="J245" s="17"/>
      <c r="K245" s="61" t="str">
        <f t="shared" si="4"/>
        <v/>
      </c>
      <c r="L245" s="7"/>
    </row>
    <row r="246" spans="1:12" ht="15.75">
      <c r="A246" s="21"/>
      <c r="B246" s="16"/>
      <c r="C246" s="19"/>
      <c r="D246" s="19"/>
      <c r="E246" s="7"/>
      <c r="F246" s="60" t="str">
        <f>IF(B246="","",IF(C246="F",INDEX(Barèmes!$A$4:$A$7,MATCH((YEAR($B246)),Barèmes!$B$4:$B$7,-1)),INDEX(Barèmes!$C$4:$C$7,MATCH((YEAR($B246)),Barèmes!$B$4:$B$7,-1))))</f>
        <v/>
      </c>
      <c r="G246" s="70"/>
      <c r="H246" s="71"/>
      <c r="I246" s="7"/>
      <c r="J246" s="17"/>
      <c r="K246" s="61" t="str">
        <f t="shared" si="4"/>
        <v/>
      </c>
      <c r="L246" s="7"/>
    </row>
    <row r="247" spans="1:12" ht="15.75">
      <c r="A247" s="21"/>
      <c r="B247" s="16"/>
      <c r="C247" s="19"/>
      <c r="D247" s="19"/>
      <c r="E247" s="7"/>
      <c r="F247" s="60" t="str">
        <f>IF(B247="","",IF(C247="F",INDEX(Barèmes!$A$4:$A$7,MATCH((YEAR($B247)),Barèmes!$B$4:$B$7,-1)),INDEX(Barèmes!$C$4:$C$7,MATCH((YEAR($B247)),Barèmes!$B$4:$B$7,-1))))</f>
        <v/>
      </c>
      <c r="G247" s="70"/>
      <c r="H247" s="71"/>
      <c r="I247" s="7"/>
      <c r="J247" s="17"/>
      <c r="K247" s="61" t="str">
        <f t="shared" si="4"/>
        <v/>
      </c>
      <c r="L247" s="7"/>
    </row>
    <row r="248" spans="1:12" ht="15.75">
      <c r="A248" s="21"/>
      <c r="B248" s="16"/>
      <c r="C248" s="19"/>
      <c r="D248" s="19"/>
      <c r="E248" s="7"/>
      <c r="F248" s="60" t="str">
        <f>IF(B248="","",IF(C248="F",INDEX(Barèmes!$A$4:$A$7,MATCH((YEAR($B248)),Barèmes!$B$4:$B$7,-1)),INDEX(Barèmes!$C$4:$C$7,MATCH((YEAR($B248)),Barèmes!$B$4:$B$7,-1))))</f>
        <v/>
      </c>
      <c r="G248" s="70"/>
      <c r="H248" s="71"/>
      <c r="I248" s="7"/>
      <c r="J248" s="17"/>
      <c r="K248" s="61" t="str">
        <f t="shared" si="4"/>
        <v/>
      </c>
      <c r="L248" s="7"/>
    </row>
    <row r="249" spans="1:12" ht="15.75">
      <c r="A249" s="21"/>
      <c r="B249" s="16"/>
      <c r="C249" s="19"/>
      <c r="D249" s="19"/>
      <c r="E249" s="7"/>
      <c r="F249" s="60" t="str">
        <f>IF(B249="","",IF(C249="F",INDEX(Barèmes!$A$4:$A$7,MATCH((YEAR($B249)),Barèmes!$B$4:$B$7,-1)),INDEX(Barèmes!$C$4:$C$7,MATCH((YEAR($B249)),Barèmes!$B$4:$B$7,-1))))</f>
        <v/>
      </c>
      <c r="G249" s="70"/>
      <c r="H249" s="71"/>
      <c r="I249" s="7"/>
      <c r="J249" s="17"/>
      <c r="K249" s="61" t="str">
        <f t="shared" si="4"/>
        <v/>
      </c>
      <c r="L249" s="7"/>
    </row>
    <row r="250" spans="1:12" ht="15.75">
      <c r="A250" s="21"/>
      <c r="B250" s="16"/>
      <c r="C250" s="19"/>
      <c r="D250" s="19"/>
      <c r="E250" s="7"/>
      <c r="F250" s="60" t="str">
        <f>IF(B250="","",IF(C250="F",INDEX(Barèmes!$A$4:$A$7,MATCH((YEAR($B250)),Barèmes!$B$4:$B$7,-1)),INDEX(Barèmes!$C$4:$C$7,MATCH((YEAR($B250)),Barèmes!$B$4:$B$7,-1))))</f>
        <v/>
      </c>
      <c r="G250" s="70"/>
      <c r="H250" s="71"/>
      <c r="I250" s="7"/>
      <c r="J250" s="17"/>
      <c r="K250" s="61" t="str">
        <f t="shared" si="4"/>
        <v/>
      </c>
      <c r="L250" s="7"/>
    </row>
    <row r="251" spans="1:12" ht="15.75">
      <c r="A251" s="21"/>
      <c r="B251" s="16"/>
      <c r="C251" s="19"/>
      <c r="D251" s="19"/>
      <c r="E251" s="7"/>
      <c r="F251" s="60" t="str">
        <f>IF(B251="","",IF(C251="F",INDEX(Barèmes!$A$4:$A$7,MATCH((YEAR($B251)),Barèmes!$B$4:$B$7,-1)),INDEX(Barèmes!$C$4:$C$7,MATCH((YEAR($B251)),Barèmes!$B$4:$B$7,-1))))</f>
        <v/>
      </c>
      <c r="G251" s="70"/>
      <c r="H251" s="71"/>
      <c r="I251" s="7"/>
      <c r="J251" s="17"/>
      <c r="K251" s="61" t="str">
        <f t="shared" si="4"/>
        <v/>
      </c>
      <c r="L251" s="7"/>
    </row>
    <row r="252" spans="1:12" ht="15.75">
      <c r="A252" s="21"/>
      <c r="B252" s="16"/>
      <c r="C252" s="19"/>
      <c r="D252" s="19"/>
      <c r="E252" s="7"/>
      <c r="F252" s="60" t="str">
        <f>IF(B252="","",IF(C252="F",INDEX(Barèmes!$A$4:$A$7,MATCH((YEAR($B252)),Barèmes!$B$4:$B$7,-1)),INDEX(Barèmes!$C$4:$C$7,MATCH((YEAR($B252)),Barèmes!$B$4:$B$7,-1))))</f>
        <v/>
      </c>
      <c r="G252" s="70"/>
      <c r="H252" s="71"/>
      <c r="I252" s="7"/>
      <c r="J252" s="17"/>
      <c r="K252" s="61" t="str">
        <f t="shared" si="4"/>
        <v/>
      </c>
      <c r="L252" s="7"/>
    </row>
    <row r="253" spans="1:12" ht="15.75">
      <c r="A253" s="21"/>
      <c r="B253" s="16"/>
      <c r="C253" s="19"/>
      <c r="D253" s="19"/>
      <c r="E253" s="7"/>
      <c r="F253" s="60" t="str">
        <f>IF(B253="","",IF(C253="F",INDEX(Barèmes!$A$4:$A$7,MATCH((YEAR($B253)),Barèmes!$B$4:$B$7,-1)),INDEX(Barèmes!$C$4:$C$7,MATCH((YEAR($B253)),Barèmes!$B$4:$B$7,-1))))</f>
        <v/>
      </c>
      <c r="G253" s="70"/>
      <c r="H253" s="71"/>
      <c r="I253" s="7"/>
      <c r="J253" s="17"/>
      <c r="K253" s="61" t="str">
        <f t="shared" si="4"/>
        <v/>
      </c>
      <c r="L253" s="7"/>
    </row>
    <row r="254" spans="1:12" ht="15.75">
      <c r="A254" s="21"/>
      <c r="B254" s="16"/>
      <c r="C254" s="19"/>
      <c r="D254" s="19"/>
      <c r="E254" s="7"/>
      <c r="F254" s="60" t="str">
        <f>IF(B254="","",IF(C254="F",INDEX(Barèmes!$A$4:$A$7,MATCH((YEAR($B254)),Barèmes!$B$4:$B$7,-1)),INDEX(Barèmes!$C$4:$C$7,MATCH((YEAR($B254)),Barèmes!$B$4:$B$7,-1))))</f>
        <v/>
      </c>
      <c r="G254" s="70"/>
      <c r="H254" s="71"/>
      <c r="I254" s="7"/>
      <c r="J254" s="17"/>
      <c r="K254" s="61" t="str">
        <f t="shared" si="4"/>
        <v/>
      </c>
      <c r="L254" s="7"/>
    </row>
    <row r="255" spans="1:12" ht="15.75">
      <c r="A255" s="21"/>
      <c r="B255" s="16"/>
      <c r="C255" s="19"/>
      <c r="D255" s="19"/>
      <c r="E255" s="7"/>
      <c r="F255" s="60" t="str">
        <f>IF(B255="","",IF(C255="F",INDEX(Barèmes!$A$4:$A$7,MATCH((YEAR($B255)),Barèmes!$B$4:$B$7,-1)),INDEX(Barèmes!$C$4:$C$7,MATCH((YEAR($B255)),Barèmes!$B$4:$B$7,-1))))</f>
        <v/>
      </c>
      <c r="G255" s="70"/>
      <c r="H255" s="71"/>
      <c r="I255" s="7"/>
      <c r="J255" s="17"/>
      <c r="K255" s="61" t="str">
        <f t="shared" si="4"/>
        <v/>
      </c>
      <c r="L255" s="7"/>
    </row>
    <row r="256" spans="1:12" ht="15.75">
      <c r="A256" s="21"/>
      <c r="B256" s="16"/>
      <c r="C256" s="19"/>
      <c r="D256" s="19"/>
      <c r="E256" s="7"/>
      <c r="F256" s="60" t="str">
        <f>IF(B256="","",IF(C256="F",INDEX(Barèmes!$A$4:$A$7,MATCH((YEAR($B256)),Barèmes!$B$4:$B$7,-1)),INDEX(Barèmes!$C$4:$C$7,MATCH((YEAR($B256)),Barèmes!$B$4:$B$7,-1))))</f>
        <v/>
      </c>
      <c r="G256" s="70"/>
      <c r="H256" s="71"/>
      <c r="I256" s="7"/>
      <c r="J256" s="17"/>
      <c r="K256" s="61" t="str">
        <f t="shared" si="4"/>
        <v/>
      </c>
      <c r="L256" s="7"/>
    </row>
    <row r="257" spans="1:12" ht="15.75">
      <c r="A257" s="21"/>
      <c r="B257" s="16"/>
      <c r="C257" s="19"/>
      <c r="D257" s="19"/>
      <c r="E257" s="7"/>
      <c r="F257" s="60" t="str">
        <f>IF(B257="","",IF(C257="F",INDEX(Barèmes!$A$4:$A$7,MATCH((YEAR($B257)),Barèmes!$B$4:$B$7,-1)),INDEX(Barèmes!$C$4:$C$7,MATCH((YEAR($B257)),Barèmes!$B$4:$B$7,-1))))</f>
        <v/>
      </c>
      <c r="G257" s="70"/>
      <c r="H257" s="71"/>
      <c r="I257" s="7"/>
      <c r="J257" s="17"/>
      <c r="K257" s="61" t="str">
        <f t="shared" si="4"/>
        <v/>
      </c>
      <c r="L257" s="7"/>
    </row>
    <row r="258" spans="1:12" ht="15.75">
      <c r="A258" s="21"/>
      <c r="B258" s="16"/>
      <c r="C258" s="19"/>
      <c r="D258" s="19"/>
      <c r="E258" s="7"/>
      <c r="F258" s="60" t="str">
        <f>IF(B258="","",IF(C258="F",INDEX(Barèmes!$A$4:$A$7,MATCH((YEAR($B258)),Barèmes!$B$4:$B$7,-1)),INDEX(Barèmes!$C$4:$C$7,MATCH((YEAR($B258)),Barèmes!$B$4:$B$7,-1))))</f>
        <v/>
      </c>
      <c r="G258" s="70"/>
      <c r="H258" s="71"/>
      <c r="I258" s="7"/>
      <c r="J258" s="17"/>
      <c r="K258" s="61" t="str">
        <f t="shared" si="4"/>
        <v/>
      </c>
      <c r="L258" s="7"/>
    </row>
    <row r="259" spans="1:12" ht="15.75">
      <c r="A259" s="21"/>
      <c r="B259" s="16"/>
      <c r="C259" s="19"/>
      <c r="D259" s="19"/>
      <c r="E259" s="7"/>
      <c r="F259" s="60" t="str">
        <f>IF(B259="","",IF(C259="F",INDEX(Barèmes!$A$4:$A$7,MATCH((YEAR($B259)),Barèmes!$B$4:$B$7,-1)),INDEX(Barèmes!$C$4:$C$7,MATCH((YEAR($B259)),Barèmes!$B$4:$B$7,-1))))</f>
        <v/>
      </c>
      <c r="G259" s="70"/>
      <c r="H259" s="71"/>
      <c r="I259" s="7"/>
      <c r="J259" s="17"/>
      <c r="K259" s="61" t="str">
        <f t="shared" si="4"/>
        <v/>
      </c>
      <c r="L259" s="7"/>
    </row>
    <row r="260" spans="1:12" ht="15.75">
      <c r="A260" s="21"/>
      <c r="B260" s="16"/>
      <c r="C260" s="19"/>
      <c r="D260" s="19"/>
      <c r="E260" s="7"/>
      <c r="F260" s="60" t="str">
        <f>IF(B260="","",IF(C260="F",INDEX(Barèmes!$A$4:$A$7,MATCH((YEAR($B260)),Barèmes!$B$4:$B$7,-1)),INDEX(Barèmes!$C$4:$C$7,MATCH((YEAR($B260)),Barèmes!$B$4:$B$7,-1))))</f>
        <v/>
      </c>
      <c r="G260" s="70"/>
      <c r="H260" s="71"/>
      <c r="I260" s="7"/>
      <c r="J260" s="17"/>
      <c r="K260" s="61" t="str">
        <f t="shared" si="4"/>
        <v/>
      </c>
      <c r="L260" s="7"/>
    </row>
    <row r="261" spans="1:12" ht="15.75">
      <c r="A261" s="21"/>
      <c r="B261" s="16"/>
      <c r="C261" s="19"/>
      <c r="D261" s="19"/>
      <c r="E261" s="7"/>
      <c r="F261" s="60" t="str">
        <f>IF(B261="","",IF(C261="F",INDEX(Barèmes!$A$4:$A$7,MATCH((YEAR($B261)),Barèmes!$B$4:$B$7,-1)),INDEX(Barèmes!$C$4:$C$7,MATCH((YEAR($B261)),Barèmes!$B$4:$B$7,-1))))</f>
        <v/>
      </c>
      <c r="G261" s="70"/>
      <c r="H261" s="71"/>
      <c r="I261" s="7"/>
      <c r="J261" s="17"/>
      <c r="K261" s="61" t="str">
        <f t="shared" ref="K261:K324" si="5">IF(F261="","",IF(AND(I261="oui",OR(G261="esp (15)",G261="chq (15)")),"oui (15)",IF(AND(I261="oui",OR(G261="esp (20)",G261="chq (20)")),"oui (20)",IF(AND(I261="oui",G261="Gratuité"),"Gratuité",IF(AND(I261="oui",OR(G261="esp (8)",G261="chq (8)")),"oui (8)","non")))))</f>
        <v/>
      </c>
      <c r="L261" s="7"/>
    </row>
    <row r="262" spans="1:12" ht="15.75">
      <c r="A262" s="21"/>
      <c r="B262" s="16"/>
      <c r="C262" s="19"/>
      <c r="D262" s="19"/>
      <c r="E262" s="7"/>
      <c r="F262" s="60" t="str">
        <f>IF(B262="","",IF(C262="F",INDEX(Barèmes!$A$4:$A$7,MATCH((YEAR($B262)),Barèmes!$B$4:$B$7,-1)),INDEX(Barèmes!$C$4:$C$7,MATCH((YEAR($B262)),Barèmes!$B$4:$B$7,-1))))</f>
        <v/>
      </c>
      <c r="G262" s="70"/>
      <c r="H262" s="71"/>
      <c r="I262" s="7"/>
      <c r="J262" s="17"/>
      <c r="K262" s="61" t="str">
        <f t="shared" si="5"/>
        <v/>
      </c>
      <c r="L262" s="7"/>
    </row>
    <row r="263" spans="1:12" ht="15.75">
      <c r="A263" s="21"/>
      <c r="B263" s="16"/>
      <c r="C263" s="19"/>
      <c r="D263" s="19"/>
      <c r="E263" s="7"/>
      <c r="F263" s="60" t="str">
        <f>IF(B263="","",IF(C263="F",INDEX(Barèmes!$A$4:$A$7,MATCH((YEAR($B263)),Barèmes!$B$4:$B$7,-1)),INDEX(Barèmes!$C$4:$C$7,MATCH((YEAR($B263)),Barèmes!$B$4:$B$7,-1))))</f>
        <v/>
      </c>
      <c r="G263" s="70"/>
      <c r="H263" s="71"/>
      <c r="I263" s="7"/>
      <c r="J263" s="17"/>
      <c r="K263" s="61" t="str">
        <f t="shared" si="5"/>
        <v/>
      </c>
      <c r="L263" s="7"/>
    </row>
    <row r="264" spans="1:12" ht="15.75">
      <c r="A264" s="21"/>
      <c r="B264" s="16"/>
      <c r="C264" s="19"/>
      <c r="D264" s="19"/>
      <c r="E264" s="7"/>
      <c r="F264" s="60" t="str">
        <f>IF(B264="","",IF(C264="F",INDEX(Barèmes!$A$4:$A$7,MATCH((YEAR($B264)),Barèmes!$B$4:$B$7,-1)),INDEX(Barèmes!$C$4:$C$7,MATCH((YEAR($B264)),Barèmes!$B$4:$B$7,-1))))</f>
        <v/>
      </c>
      <c r="G264" s="70"/>
      <c r="H264" s="71"/>
      <c r="I264" s="7"/>
      <c r="J264" s="17"/>
      <c r="K264" s="61" t="str">
        <f t="shared" si="5"/>
        <v/>
      </c>
      <c r="L264" s="7"/>
    </row>
    <row r="265" spans="1:12" ht="15.75">
      <c r="A265" s="21"/>
      <c r="B265" s="16"/>
      <c r="C265" s="19"/>
      <c r="D265" s="19"/>
      <c r="E265" s="7"/>
      <c r="F265" s="60" t="str">
        <f>IF(B265="","",IF(C265="F",INDEX(Barèmes!$A$4:$A$7,MATCH((YEAR($B265)),Barèmes!$B$4:$B$7,-1)),INDEX(Barèmes!$C$4:$C$7,MATCH((YEAR($B265)),Barèmes!$B$4:$B$7,-1))))</f>
        <v/>
      </c>
      <c r="G265" s="70"/>
      <c r="H265" s="71"/>
      <c r="I265" s="7"/>
      <c r="J265" s="17"/>
      <c r="K265" s="61" t="str">
        <f t="shared" si="5"/>
        <v/>
      </c>
      <c r="L265" s="7"/>
    </row>
    <row r="266" spans="1:12" ht="15.75">
      <c r="A266" s="21"/>
      <c r="B266" s="16"/>
      <c r="C266" s="19"/>
      <c r="D266" s="19"/>
      <c r="E266" s="7"/>
      <c r="F266" s="60" t="str">
        <f>IF(B266="","",IF(C266="F",INDEX(Barèmes!$A$4:$A$7,MATCH((YEAR($B266)),Barèmes!$B$4:$B$7,-1)),INDEX(Barèmes!$C$4:$C$7,MATCH((YEAR($B266)),Barèmes!$B$4:$B$7,-1))))</f>
        <v/>
      </c>
      <c r="G266" s="70"/>
      <c r="H266" s="71"/>
      <c r="I266" s="7"/>
      <c r="J266" s="17"/>
      <c r="K266" s="61" t="str">
        <f t="shared" si="5"/>
        <v/>
      </c>
      <c r="L266" s="7"/>
    </row>
    <row r="267" spans="1:12" ht="15.75">
      <c r="A267" s="21"/>
      <c r="B267" s="16"/>
      <c r="C267" s="19"/>
      <c r="D267" s="19"/>
      <c r="E267" s="7"/>
      <c r="F267" s="60" t="str">
        <f>IF(B267="","",IF(C267="F",INDEX(Barèmes!$A$4:$A$7,MATCH((YEAR($B267)),Barèmes!$B$4:$B$7,-1)),INDEX(Barèmes!$C$4:$C$7,MATCH((YEAR($B267)),Barèmes!$B$4:$B$7,-1))))</f>
        <v/>
      </c>
      <c r="G267" s="70"/>
      <c r="H267" s="71"/>
      <c r="I267" s="7"/>
      <c r="J267" s="17"/>
      <c r="K267" s="61" t="str">
        <f t="shared" si="5"/>
        <v/>
      </c>
      <c r="L267" s="7"/>
    </row>
    <row r="268" spans="1:12" ht="15.75">
      <c r="A268" s="21"/>
      <c r="B268" s="16"/>
      <c r="C268" s="19"/>
      <c r="D268" s="19"/>
      <c r="E268" s="7"/>
      <c r="F268" s="60" t="str">
        <f>IF(B268="","",IF(C268="F",INDEX(Barèmes!$A$4:$A$7,MATCH((YEAR($B268)),Barèmes!$B$4:$B$7,-1)),INDEX(Barèmes!$C$4:$C$7,MATCH((YEAR($B268)),Barèmes!$B$4:$B$7,-1))))</f>
        <v/>
      </c>
      <c r="G268" s="70"/>
      <c r="H268" s="71"/>
      <c r="I268" s="7"/>
      <c r="J268" s="17"/>
      <c r="K268" s="61" t="str">
        <f t="shared" si="5"/>
        <v/>
      </c>
      <c r="L268" s="7"/>
    </row>
    <row r="269" spans="1:12" ht="15.75">
      <c r="A269" s="21"/>
      <c r="B269" s="16"/>
      <c r="C269" s="19"/>
      <c r="D269" s="19"/>
      <c r="E269" s="7"/>
      <c r="F269" s="60" t="str">
        <f>IF(B269="","",IF(C269="F",INDEX(Barèmes!$A$4:$A$7,MATCH((YEAR($B269)),Barèmes!$B$4:$B$7,-1)),INDEX(Barèmes!$C$4:$C$7,MATCH((YEAR($B269)),Barèmes!$B$4:$B$7,-1))))</f>
        <v/>
      </c>
      <c r="G269" s="70"/>
      <c r="H269" s="71"/>
      <c r="I269" s="7"/>
      <c r="J269" s="17"/>
      <c r="K269" s="61" t="str">
        <f t="shared" si="5"/>
        <v/>
      </c>
      <c r="L269" s="7"/>
    </row>
    <row r="270" spans="1:12" ht="15.75">
      <c r="A270" s="21"/>
      <c r="B270" s="16"/>
      <c r="C270" s="19"/>
      <c r="D270" s="19"/>
      <c r="E270" s="7"/>
      <c r="F270" s="60" t="str">
        <f>IF(B270="","",IF(C270="F",INDEX(Barèmes!$A$4:$A$7,MATCH((YEAR($B270)),Barèmes!$B$4:$B$7,-1)),INDEX(Barèmes!$C$4:$C$7,MATCH((YEAR($B270)),Barèmes!$B$4:$B$7,-1))))</f>
        <v/>
      </c>
      <c r="G270" s="70"/>
      <c r="H270" s="71"/>
      <c r="I270" s="7"/>
      <c r="J270" s="17"/>
      <c r="K270" s="61" t="str">
        <f t="shared" si="5"/>
        <v/>
      </c>
      <c r="L270" s="7"/>
    </row>
    <row r="271" spans="1:12" ht="15.75">
      <c r="A271" s="21"/>
      <c r="B271" s="16"/>
      <c r="C271" s="19"/>
      <c r="D271" s="19"/>
      <c r="E271" s="7"/>
      <c r="F271" s="60" t="str">
        <f>IF(B271="","",IF(C271="F",INDEX(Barèmes!$A$4:$A$7,MATCH((YEAR($B271)),Barèmes!$B$4:$B$7,-1)),INDEX(Barèmes!$C$4:$C$7,MATCH((YEAR($B271)),Barèmes!$B$4:$B$7,-1))))</f>
        <v/>
      </c>
      <c r="G271" s="70"/>
      <c r="H271" s="71"/>
      <c r="I271" s="7"/>
      <c r="J271" s="17"/>
      <c r="K271" s="61" t="str">
        <f t="shared" si="5"/>
        <v/>
      </c>
      <c r="L271" s="7"/>
    </row>
    <row r="272" spans="1:12" ht="15.75">
      <c r="A272" s="21"/>
      <c r="B272" s="16"/>
      <c r="C272" s="19"/>
      <c r="D272" s="19"/>
      <c r="E272" s="7"/>
      <c r="F272" s="60" t="str">
        <f>IF(B272="","",IF(C272="F",INDEX(Barèmes!$A$4:$A$7,MATCH((YEAR($B272)),Barèmes!$B$4:$B$7,-1)),INDEX(Barèmes!$C$4:$C$7,MATCH((YEAR($B272)),Barèmes!$B$4:$B$7,-1))))</f>
        <v/>
      </c>
      <c r="G272" s="70"/>
      <c r="H272" s="71"/>
      <c r="I272" s="7"/>
      <c r="J272" s="17"/>
      <c r="K272" s="61" t="str">
        <f t="shared" si="5"/>
        <v/>
      </c>
      <c r="L272" s="7"/>
    </row>
    <row r="273" spans="1:12" ht="15.75">
      <c r="A273" s="21"/>
      <c r="B273" s="16"/>
      <c r="C273" s="19"/>
      <c r="D273" s="19"/>
      <c r="E273" s="7"/>
      <c r="F273" s="60" t="str">
        <f>IF(B273="","",IF(C273="F",INDEX(Barèmes!$A$4:$A$7,MATCH((YEAR($B273)),Barèmes!$B$4:$B$7,-1)),INDEX(Barèmes!$C$4:$C$7,MATCH((YEAR($B273)),Barèmes!$B$4:$B$7,-1))))</f>
        <v/>
      </c>
      <c r="G273" s="70"/>
      <c r="H273" s="71"/>
      <c r="I273" s="7"/>
      <c r="J273" s="17"/>
      <c r="K273" s="61" t="str">
        <f t="shared" si="5"/>
        <v/>
      </c>
      <c r="L273" s="7"/>
    </row>
    <row r="274" spans="1:12" ht="15.75">
      <c r="A274" s="21"/>
      <c r="B274" s="16"/>
      <c r="C274" s="19"/>
      <c r="D274" s="19"/>
      <c r="E274" s="7"/>
      <c r="F274" s="60" t="str">
        <f>IF(B274="","",IF(C274="F",INDEX(Barèmes!$A$4:$A$7,MATCH((YEAR($B274)),Barèmes!$B$4:$B$7,-1)),INDEX(Barèmes!$C$4:$C$7,MATCH((YEAR($B274)),Barèmes!$B$4:$B$7,-1))))</f>
        <v/>
      </c>
      <c r="G274" s="70"/>
      <c r="H274" s="71"/>
      <c r="I274" s="7"/>
      <c r="J274" s="17"/>
      <c r="K274" s="61" t="str">
        <f t="shared" si="5"/>
        <v/>
      </c>
      <c r="L274" s="7"/>
    </row>
    <row r="275" spans="1:12" ht="15.75">
      <c r="A275" s="21"/>
      <c r="B275" s="16"/>
      <c r="C275" s="19"/>
      <c r="D275" s="19"/>
      <c r="E275" s="7"/>
      <c r="F275" s="60" t="str">
        <f>IF(B275="","",IF(C275="F",INDEX(Barèmes!$A$4:$A$7,MATCH((YEAR($B275)),Barèmes!$B$4:$B$7,-1)),INDEX(Barèmes!$C$4:$C$7,MATCH((YEAR($B275)),Barèmes!$B$4:$B$7,-1))))</f>
        <v/>
      </c>
      <c r="G275" s="70"/>
      <c r="H275" s="71"/>
      <c r="I275" s="7"/>
      <c r="J275" s="17"/>
      <c r="K275" s="61" t="str">
        <f t="shared" si="5"/>
        <v/>
      </c>
      <c r="L275" s="7"/>
    </row>
    <row r="276" spans="1:12" ht="15.75">
      <c r="A276" s="21"/>
      <c r="B276" s="16"/>
      <c r="C276" s="19"/>
      <c r="D276" s="19"/>
      <c r="E276" s="7"/>
      <c r="F276" s="60" t="str">
        <f>IF(B276="","",IF(C276="F",INDEX(Barèmes!$A$4:$A$7,MATCH((YEAR($B276)),Barèmes!$B$4:$B$7,-1)),INDEX(Barèmes!$C$4:$C$7,MATCH((YEAR($B276)),Barèmes!$B$4:$B$7,-1))))</f>
        <v/>
      </c>
      <c r="G276" s="70"/>
      <c r="H276" s="71"/>
      <c r="I276" s="7"/>
      <c r="J276" s="17"/>
      <c r="K276" s="61" t="str">
        <f t="shared" si="5"/>
        <v/>
      </c>
      <c r="L276" s="7"/>
    </row>
    <row r="277" spans="1:12" ht="15.75">
      <c r="A277" s="21"/>
      <c r="B277" s="16"/>
      <c r="C277" s="19"/>
      <c r="D277" s="19"/>
      <c r="E277" s="7"/>
      <c r="F277" s="60" t="str">
        <f>IF(B277="","",IF(C277="F",INDEX(Barèmes!$A$4:$A$7,MATCH((YEAR($B277)),Barèmes!$B$4:$B$7,-1)),INDEX(Barèmes!$C$4:$C$7,MATCH((YEAR($B277)),Barèmes!$B$4:$B$7,-1))))</f>
        <v/>
      </c>
      <c r="G277" s="70"/>
      <c r="H277" s="71"/>
      <c r="I277" s="7"/>
      <c r="J277" s="17"/>
      <c r="K277" s="61" t="str">
        <f t="shared" si="5"/>
        <v/>
      </c>
      <c r="L277" s="7"/>
    </row>
    <row r="278" spans="1:12" ht="15.75">
      <c r="A278" s="21"/>
      <c r="B278" s="16"/>
      <c r="C278" s="19"/>
      <c r="D278" s="19"/>
      <c r="E278" s="7"/>
      <c r="F278" s="60" t="str">
        <f>IF(B278="","",IF(C278="F",INDEX(Barèmes!$A$4:$A$7,MATCH((YEAR($B278)),Barèmes!$B$4:$B$7,-1)),INDEX(Barèmes!$C$4:$C$7,MATCH((YEAR($B278)),Barèmes!$B$4:$B$7,-1))))</f>
        <v/>
      </c>
      <c r="G278" s="70"/>
      <c r="H278" s="71"/>
      <c r="I278" s="7"/>
      <c r="J278" s="17"/>
      <c r="K278" s="61" t="str">
        <f t="shared" si="5"/>
        <v/>
      </c>
      <c r="L278" s="7"/>
    </row>
    <row r="279" spans="1:12" ht="15.75">
      <c r="A279" s="21"/>
      <c r="B279" s="16"/>
      <c r="C279" s="19"/>
      <c r="D279" s="19"/>
      <c r="E279" s="7"/>
      <c r="F279" s="60" t="str">
        <f>IF(B279="","",IF(C279="F",INDEX(Barèmes!$A$4:$A$7,MATCH((YEAR($B279)),Barèmes!$B$4:$B$7,-1)),INDEX(Barèmes!$C$4:$C$7,MATCH((YEAR($B279)),Barèmes!$B$4:$B$7,-1))))</f>
        <v/>
      </c>
      <c r="G279" s="70"/>
      <c r="H279" s="71"/>
      <c r="I279" s="7"/>
      <c r="J279" s="17"/>
      <c r="K279" s="61" t="str">
        <f t="shared" si="5"/>
        <v/>
      </c>
      <c r="L279" s="7"/>
    </row>
    <row r="280" spans="1:12" ht="15.75">
      <c r="A280" s="21"/>
      <c r="B280" s="16"/>
      <c r="C280" s="19"/>
      <c r="D280" s="19"/>
      <c r="E280" s="7"/>
      <c r="F280" s="60" t="str">
        <f>IF(B280="","",IF(C280="F",INDEX(Barèmes!$A$4:$A$7,MATCH((YEAR($B280)),Barèmes!$B$4:$B$7,-1)),INDEX(Barèmes!$C$4:$C$7,MATCH((YEAR($B280)),Barèmes!$B$4:$B$7,-1))))</f>
        <v/>
      </c>
      <c r="G280" s="70"/>
      <c r="H280" s="71"/>
      <c r="I280" s="7"/>
      <c r="J280" s="17"/>
      <c r="K280" s="61" t="str">
        <f t="shared" si="5"/>
        <v/>
      </c>
      <c r="L280" s="7"/>
    </row>
    <row r="281" spans="1:12" ht="15.75">
      <c r="A281" s="21"/>
      <c r="B281" s="16"/>
      <c r="C281" s="19"/>
      <c r="D281" s="19"/>
      <c r="E281" s="7"/>
      <c r="F281" s="60" t="str">
        <f>IF(B281="","",IF(C281="F",INDEX(Barèmes!$A$4:$A$7,MATCH((YEAR($B281)),Barèmes!$B$4:$B$7,-1)),INDEX(Barèmes!$C$4:$C$7,MATCH((YEAR($B281)),Barèmes!$B$4:$B$7,-1))))</f>
        <v/>
      </c>
      <c r="G281" s="70"/>
      <c r="H281" s="71"/>
      <c r="I281" s="7"/>
      <c r="J281" s="17"/>
      <c r="K281" s="61" t="str">
        <f t="shared" si="5"/>
        <v/>
      </c>
      <c r="L281" s="7"/>
    </row>
    <row r="282" spans="1:12" ht="15.75">
      <c r="A282" s="21"/>
      <c r="B282" s="16"/>
      <c r="C282" s="19"/>
      <c r="D282" s="19"/>
      <c r="E282" s="7"/>
      <c r="F282" s="60" t="str">
        <f>IF(B282="","",IF(C282="F",INDEX(Barèmes!$A$4:$A$7,MATCH((YEAR($B282)),Barèmes!$B$4:$B$7,-1)),INDEX(Barèmes!$C$4:$C$7,MATCH((YEAR($B282)),Barèmes!$B$4:$B$7,-1))))</f>
        <v/>
      </c>
      <c r="G282" s="70"/>
      <c r="H282" s="71"/>
      <c r="I282" s="7"/>
      <c r="J282" s="17"/>
      <c r="K282" s="61" t="str">
        <f t="shared" si="5"/>
        <v/>
      </c>
      <c r="L282" s="7"/>
    </row>
    <row r="283" spans="1:12" ht="15.75">
      <c r="A283" s="21"/>
      <c r="B283" s="16"/>
      <c r="C283" s="19"/>
      <c r="D283" s="19"/>
      <c r="E283" s="7"/>
      <c r="F283" s="60" t="str">
        <f>IF(B283="","",IF(C283="F",INDEX(Barèmes!$A$4:$A$7,MATCH((YEAR($B283)),Barèmes!$B$4:$B$7,-1)),INDEX(Barèmes!$C$4:$C$7,MATCH((YEAR($B283)),Barèmes!$B$4:$B$7,-1))))</f>
        <v/>
      </c>
      <c r="G283" s="70"/>
      <c r="H283" s="71"/>
      <c r="I283" s="7"/>
      <c r="J283" s="17"/>
      <c r="K283" s="61" t="str">
        <f t="shared" si="5"/>
        <v/>
      </c>
      <c r="L283" s="7"/>
    </row>
    <row r="284" spans="1:12" ht="15.75">
      <c r="A284" s="21"/>
      <c r="B284" s="16"/>
      <c r="C284" s="19"/>
      <c r="D284" s="19"/>
      <c r="E284" s="7"/>
      <c r="F284" s="60" t="str">
        <f>IF(B284="","",IF(C284="F",INDEX(Barèmes!$A$4:$A$7,MATCH((YEAR($B284)),Barèmes!$B$4:$B$7,-1)),INDEX(Barèmes!$C$4:$C$7,MATCH((YEAR($B284)),Barèmes!$B$4:$B$7,-1))))</f>
        <v/>
      </c>
      <c r="G284" s="70"/>
      <c r="H284" s="71"/>
      <c r="I284" s="7"/>
      <c r="J284" s="17"/>
      <c r="K284" s="61" t="str">
        <f t="shared" si="5"/>
        <v/>
      </c>
      <c r="L284" s="7"/>
    </row>
    <row r="285" spans="1:12" ht="15.75">
      <c r="A285" s="21"/>
      <c r="B285" s="16"/>
      <c r="C285" s="19"/>
      <c r="D285" s="19"/>
      <c r="E285" s="7"/>
      <c r="F285" s="60" t="str">
        <f>IF(B285="","",IF(C285="F",INDEX(Barèmes!$A$4:$A$7,MATCH((YEAR($B285)),Barèmes!$B$4:$B$7,-1)),INDEX(Barèmes!$C$4:$C$7,MATCH((YEAR($B285)),Barèmes!$B$4:$B$7,-1))))</f>
        <v/>
      </c>
      <c r="G285" s="70"/>
      <c r="H285" s="71"/>
      <c r="I285" s="7"/>
      <c r="J285" s="17"/>
      <c r="K285" s="61" t="str">
        <f t="shared" si="5"/>
        <v/>
      </c>
      <c r="L285" s="7"/>
    </row>
    <row r="286" spans="1:12" ht="15.75">
      <c r="A286" s="21"/>
      <c r="B286" s="16"/>
      <c r="C286" s="19"/>
      <c r="D286" s="19"/>
      <c r="E286" s="7"/>
      <c r="F286" s="60" t="str">
        <f>IF(B286="","",IF(C286="F",INDEX(Barèmes!$A$4:$A$7,MATCH((YEAR($B286)),Barèmes!$B$4:$B$7,-1)),INDEX(Barèmes!$C$4:$C$7,MATCH((YEAR($B286)),Barèmes!$B$4:$B$7,-1))))</f>
        <v/>
      </c>
      <c r="G286" s="70"/>
      <c r="H286" s="71"/>
      <c r="I286" s="7"/>
      <c r="J286" s="17"/>
      <c r="K286" s="61" t="str">
        <f t="shared" si="5"/>
        <v/>
      </c>
      <c r="L286" s="7"/>
    </row>
    <row r="287" spans="1:12" ht="15.75">
      <c r="A287" s="21"/>
      <c r="B287" s="16"/>
      <c r="C287" s="19"/>
      <c r="D287" s="19"/>
      <c r="E287" s="7"/>
      <c r="F287" s="60" t="str">
        <f>IF(B287="","",IF(C287="F",INDEX(Barèmes!$A$4:$A$7,MATCH((YEAR($B287)),Barèmes!$B$4:$B$7,-1)),INDEX(Barèmes!$C$4:$C$7,MATCH((YEAR($B287)),Barèmes!$B$4:$B$7,-1))))</f>
        <v/>
      </c>
      <c r="G287" s="70"/>
      <c r="H287" s="71"/>
      <c r="I287" s="7"/>
      <c r="J287" s="17"/>
      <c r="K287" s="61" t="str">
        <f t="shared" si="5"/>
        <v/>
      </c>
      <c r="L287" s="7"/>
    </row>
    <row r="288" spans="1:12" ht="15.75">
      <c r="A288" s="21"/>
      <c r="B288" s="16"/>
      <c r="C288" s="19"/>
      <c r="D288" s="19"/>
      <c r="E288" s="7"/>
      <c r="F288" s="60" t="str">
        <f>IF(B288="","",IF(C288="F",INDEX(Barèmes!$A$4:$A$7,MATCH((YEAR($B288)),Barèmes!$B$4:$B$7,-1)),INDEX(Barèmes!$C$4:$C$7,MATCH((YEAR($B288)),Barèmes!$B$4:$B$7,-1))))</f>
        <v/>
      </c>
      <c r="G288" s="70"/>
      <c r="H288" s="71"/>
      <c r="I288" s="7"/>
      <c r="J288" s="17"/>
      <c r="K288" s="61" t="str">
        <f t="shared" si="5"/>
        <v/>
      </c>
      <c r="L288" s="7"/>
    </row>
    <row r="289" spans="1:12" ht="15.75">
      <c r="A289" s="21"/>
      <c r="B289" s="16"/>
      <c r="C289" s="19"/>
      <c r="D289" s="19"/>
      <c r="E289" s="7"/>
      <c r="F289" s="60" t="str">
        <f>IF(B289="","",IF(C289="F",INDEX(Barèmes!$A$4:$A$7,MATCH((YEAR($B289)),Barèmes!$B$4:$B$7,-1)),INDEX(Barèmes!$C$4:$C$7,MATCH((YEAR($B289)),Barèmes!$B$4:$B$7,-1))))</f>
        <v/>
      </c>
      <c r="G289" s="70"/>
      <c r="H289" s="71"/>
      <c r="I289" s="7"/>
      <c r="J289" s="17"/>
      <c r="K289" s="61" t="str">
        <f t="shared" si="5"/>
        <v/>
      </c>
      <c r="L289" s="7"/>
    </row>
    <row r="290" spans="1:12" ht="15.75">
      <c r="A290" s="21"/>
      <c r="B290" s="16"/>
      <c r="C290" s="19"/>
      <c r="D290" s="19"/>
      <c r="E290" s="7"/>
      <c r="F290" s="60" t="str">
        <f>IF(B290="","",IF(C290="F",INDEX(Barèmes!$A$4:$A$7,MATCH((YEAR($B290)),Barèmes!$B$4:$B$7,-1)),INDEX(Barèmes!$C$4:$C$7,MATCH((YEAR($B290)),Barèmes!$B$4:$B$7,-1))))</f>
        <v/>
      </c>
      <c r="G290" s="70"/>
      <c r="H290" s="71"/>
      <c r="I290" s="7"/>
      <c r="J290" s="17"/>
      <c r="K290" s="61" t="str">
        <f t="shared" si="5"/>
        <v/>
      </c>
      <c r="L290" s="7"/>
    </row>
    <row r="291" spans="1:12" ht="15.75">
      <c r="A291" s="21"/>
      <c r="B291" s="16"/>
      <c r="C291" s="19"/>
      <c r="D291" s="19"/>
      <c r="E291" s="7"/>
      <c r="F291" s="60" t="str">
        <f>IF(B291="","",IF(C291="F",INDEX(Barèmes!$A$4:$A$7,MATCH((YEAR($B291)),Barèmes!$B$4:$B$7,-1)),INDEX(Barèmes!$C$4:$C$7,MATCH((YEAR($B291)),Barèmes!$B$4:$B$7,-1))))</f>
        <v/>
      </c>
      <c r="G291" s="70"/>
      <c r="H291" s="71"/>
      <c r="I291" s="7"/>
      <c r="J291" s="17"/>
      <c r="K291" s="61" t="str">
        <f t="shared" si="5"/>
        <v/>
      </c>
      <c r="L291" s="7"/>
    </row>
    <row r="292" spans="1:12" ht="15.75">
      <c r="A292" s="21"/>
      <c r="B292" s="16"/>
      <c r="C292" s="19"/>
      <c r="D292" s="19"/>
      <c r="E292" s="7"/>
      <c r="F292" s="60" t="str">
        <f>IF(B292="","",IF(C292="F",INDEX(Barèmes!$A$4:$A$7,MATCH((YEAR($B292)),Barèmes!$B$4:$B$7,-1)),INDEX(Barèmes!$C$4:$C$7,MATCH((YEAR($B292)),Barèmes!$B$4:$B$7,-1))))</f>
        <v/>
      </c>
      <c r="G292" s="70"/>
      <c r="H292" s="71"/>
      <c r="I292" s="7"/>
      <c r="J292" s="17"/>
      <c r="K292" s="61" t="str">
        <f t="shared" si="5"/>
        <v/>
      </c>
      <c r="L292" s="7"/>
    </row>
    <row r="293" spans="1:12" ht="15.75">
      <c r="A293" s="21"/>
      <c r="B293" s="16"/>
      <c r="C293" s="19"/>
      <c r="D293" s="19"/>
      <c r="E293" s="7"/>
      <c r="F293" s="60" t="str">
        <f>IF(B293="","",IF(C293="F",INDEX(Barèmes!$A$4:$A$7,MATCH((YEAR($B293)),Barèmes!$B$4:$B$7,-1)),INDEX(Barèmes!$C$4:$C$7,MATCH((YEAR($B293)),Barèmes!$B$4:$B$7,-1))))</f>
        <v/>
      </c>
      <c r="G293" s="70"/>
      <c r="H293" s="71"/>
      <c r="I293" s="7"/>
      <c r="J293" s="17"/>
      <c r="K293" s="61" t="str">
        <f t="shared" si="5"/>
        <v/>
      </c>
      <c r="L293" s="7"/>
    </row>
    <row r="294" spans="1:12" ht="15.75">
      <c r="A294" s="21"/>
      <c r="B294" s="16"/>
      <c r="C294" s="19"/>
      <c r="D294" s="19"/>
      <c r="E294" s="7"/>
      <c r="F294" s="60" t="str">
        <f>IF(B294="","",IF(C294="F",INDEX(Barèmes!$A$4:$A$7,MATCH((YEAR($B294)),Barèmes!$B$4:$B$7,-1)),INDEX(Barèmes!$C$4:$C$7,MATCH((YEAR($B294)),Barèmes!$B$4:$B$7,-1))))</f>
        <v/>
      </c>
      <c r="G294" s="70"/>
      <c r="H294" s="71"/>
      <c r="I294" s="7"/>
      <c r="J294" s="17"/>
      <c r="K294" s="61" t="str">
        <f t="shared" si="5"/>
        <v/>
      </c>
      <c r="L294" s="7"/>
    </row>
    <row r="295" spans="1:12" ht="15.75">
      <c r="A295" s="21"/>
      <c r="B295" s="16"/>
      <c r="C295" s="19"/>
      <c r="D295" s="19"/>
      <c r="E295" s="7"/>
      <c r="F295" s="60" t="str">
        <f>IF(B295="","",IF(C295="F",INDEX(Barèmes!$A$4:$A$7,MATCH((YEAR($B295)),Barèmes!$B$4:$B$7,-1)),INDEX(Barèmes!$C$4:$C$7,MATCH((YEAR($B295)),Barèmes!$B$4:$B$7,-1))))</f>
        <v/>
      </c>
      <c r="G295" s="70"/>
      <c r="H295" s="71"/>
      <c r="I295" s="7"/>
      <c r="J295" s="17"/>
      <c r="K295" s="61" t="str">
        <f t="shared" si="5"/>
        <v/>
      </c>
      <c r="L295" s="7"/>
    </row>
    <row r="296" spans="1:12" ht="15.75">
      <c r="A296" s="21"/>
      <c r="B296" s="16"/>
      <c r="C296" s="19"/>
      <c r="D296" s="19"/>
      <c r="E296" s="7"/>
      <c r="F296" s="60" t="str">
        <f>IF(B296="","",IF(C296="F",INDEX(Barèmes!$A$4:$A$7,MATCH((YEAR($B296)),Barèmes!$B$4:$B$7,-1)),INDEX(Barèmes!$C$4:$C$7,MATCH((YEAR($B296)),Barèmes!$B$4:$B$7,-1))))</f>
        <v/>
      </c>
      <c r="G296" s="70"/>
      <c r="H296" s="71"/>
      <c r="I296" s="7"/>
      <c r="J296" s="17"/>
      <c r="K296" s="61" t="str">
        <f t="shared" si="5"/>
        <v/>
      </c>
      <c r="L296" s="7"/>
    </row>
    <row r="297" spans="1:12" ht="15.75">
      <c r="A297" s="21"/>
      <c r="B297" s="16"/>
      <c r="C297" s="19"/>
      <c r="D297" s="19"/>
      <c r="E297" s="7"/>
      <c r="F297" s="60" t="str">
        <f>IF(B297="","",IF(C297="F",INDEX(Barèmes!$A$4:$A$7,MATCH((YEAR($B297)),Barèmes!$B$4:$B$7,-1)),INDEX(Barèmes!$C$4:$C$7,MATCH((YEAR($B297)),Barèmes!$B$4:$B$7,-1))))</f>
        <v/>
      </c>
      <c r="G297" s="70"/>
      <c r="H297" s="71"/>
      <c r="I297" s="7"/>
      <c r="J297" s="17"/>
      <c r="K297" s="61" t="str">
        <f t="shared" si="5"/>
        <v/>
      </c>
      <c r="L297" s="7"/>
    </row>
    <row r="298" spans="1:12" ht="15.75">
      <c r="A298" s="21"/>
      <c r="B298" s="16"/>
      <c r="C298" s="19"/>
      <c r="D298" s="19"/>
      <c r="E298" s="7"/>
      <c r="F298" s="60" t="str">
        <f>IF(B298="","",IF(C298="F",INDEX(Barèmes!$A$4:$A$7,MATCH((YEAR($B298)),Barèmes!$B$4:$B$7,-1)),INDEX(Barèmes!$C$4:$C$7,MATCH((YEAR($B298)),Barèmes!$B$4:$B$7,-1))))</f>
        <v/>
      </c>
      <c r="G298" s="70"/>
      <c r="H298" s="71"/>
      <c r="I298" s="7"/>
      <c r="J298" s="17"/>
      <c r="K298" s="61" t="str">
        <f t="shared" si="5"/>
        <v/>
      </c>
      <c r="L298" s="7"/>
    </row>
    <row r="299" spans="1:12" ht="15.75">
      <c r="A299" s="21"/>
      <c r="B299" s="16"/>
      <c r="C299" s="19"/>
      <c r="D299" s="19"/>
      <c r="E299" s="7"/>
      <c r="F299" s="60" t="str">
        <f>IF(B299="","",IF(C299="F",INDEX(Barèmes!$A$4:$A$7,MATCH((YEAR($B299)),Barèmes!$B$4:$B$7,-1)),INDEX(Barèmes!$C$4:$C$7,MATCH((YEAR($B299)),Barèmes!$B$4:$B$7,-1))))</f>
        <v/>
      </c>
      <c r="G299" s="70"/>
      <c r="H299" s="71"/>
      <c r="I299" s="7"/>
      <c r="J299" s="17"/>
      <c r="K299" s="61" t="str">
        <f t="shared" si="5"/>
        <v/>
      </c>
      <c r="L299" s="7"/>
    </row>
    <row r="300" spans="1:12" ht="15.75">
      <c r="A300" s="21"/>
      <c r="B300" s="16"/>
      <c r="C300" s="19"/>
      <c r="D300" s="19"/>
      <c r="E300" s="7"/>
      <c r="F300" s="60" t="str">
        <f>IF(B300="","",IF(C300="F",INDEX(Barèmes!$A$4:$A$7,MATCH((YEAR($B300)),Barèmes!$B$4:$B$7,-1)),INDEX(Barèmes!$C$4:$C$7,MATCH((YEAR($B300)),Barèmes!$B$4:$B$7,-1))))</f>
        <v/>
      </c>
      <c r="G300" s="70"/>
      <c r="H300" s="71"/>
      <c r="I300" s="7"/>
      <c r="J300" s="17"/>
      <c r="K300" s="61" t="str">
        <f t="shared" si="5"/>
        <v/>
      </c>
      <c r="L300" s="7"/>
    </row>
    <row r="301" spans="1:12" ht="15.75">
      <c r="A301" s="21"/>
      <c r="B301" s="16"/>
      <c r="C301" s="19"/>
      <c r="D301" s="19"/>
      <c r="E301" s="7"/>
      <c r="F301" s="60" t="str">
        <f>IF(B301="","",IF(C301="F",INDEX(Barèmes!$A$4:$A$7,MATCH((YEAR($B301)),Barèmes!$B$4:$B$7,-1)),INDEX(Barèmes!$C$4:$C$7,MATCH((YEAR($B301)),Barèmes!$B$4:$B$7,-1))))</f>
        <v/>
      </c>
      <c r="G301" s="70"/>
      <c r="H301" s="71"/>
      <c r="I301" s="7"/>
      <c r="J301" s="17"/>
      <c r="K301" s="61" t="str">
        <f t="shared" si="5"/>
        <v/>
      </c>
      <c r="L301" s="7"/>
    </row>
    <row r="302" spans="1:12" ht="15.75">
      <c r="A302" s="21"/>
      <c r="B302" s="16"/>
      <c r="C302" s="19"/>
      <c r="D302" s="19"/>
      <c r="E302" s="7"/>
      <c r="F302" s="60" t="str">
        <f>IF(B302="","",IF(C302="F",INDEX(Barèmes!$A$4:$A$7,MATCH((YEAR($B302)),Barèmes!$B$4:$B$7,-1)),INDEX(Barèmes!$C$4:$C$7,MATCH((YEAR($B302)),Barèmes!$B$4:$B$7,-1))))</f>
        <v/>
      </c>
      <c r="G302" s="70"/>
      <c r="H302" s="71"/>
      <c r="I302" s="7"/>
      <c r="J302" s="17"/>
      <c r="K302" s="61" t="str">
        <f t="shared" si="5"/>
        <v/>
      </c>
      <c r="L302" s="7"/>
    </row>
    <row r="303" spans="1:12" ht="15.75">
      <c r="A303" s="21"/>
      <c r="B303" s="16"/>
      <c r="C303" s="19"/>
      <c r="D303" s="19"/>
      <c r="E303" s="7"/>
      <c r="F303" s="60" t="str">
        <f>IF(B303="","",IF(C303="F",INDEX(Barèmes!$A$4:$A$7,MATCH((YEAR($B303)),Barèmes!$B$4:$B$7,-1)),INDEX(Barèmes!$C$4:$C$7,MATCH((YEAR($B303)),Barèmes!$B$4:$B$7,-1))))</f>
        <v/>
      </c>
      <c r="G303" s="70"/>
      <c r="H303" s="71"/>
      <c r="I303" s="7"/>
      <c r="J303" s="17"/>
      <c r="K303" s="61" t="str">
        <f t="shared" si="5"/>
        <v/>
      </c>
      <c r="L303" s="7"/>
    </row>
    <row r="304" spans="1:12" ht="15.75">
      <c r="A304" s="21"/>
      <c r="B304" s="16"/>
      <c r="C304" s="19"/>
      <c r="D304" s="19"/>
      <c r="E304" s="7"/>
      <c r="F304" s="60" t="str">
        <f>IF(B304="","",IF(C304="F",INDEX(Barèmes!$A$4:$A$7,MATCH((YEAR($B304)),Barèmes!$B$4:$B$7,-1)),INDEX(Barèmes!$C$4:$C$7,MATCH((YEAR($B304)),Barèmes!$B$4:$B$7,-1))))</f>
        <v/>
      </c>
      <c r="G304" s="70"/>
      <c r="H304" s="71"/>
      <c r="I304" s="7"/>
      <c r="J304" s="17"/>
      <c r="K304" s="61" t="str">
        <f t="shared" si="5"/>
        <v/>
      </c>
      <c r="L304" s="7"/>
    </row>
    <row r="305" spans="1:12" ht="15.75">
      <c r="A305" s="21"/>
      <c r="B305" s="16"/>
      <c r="C305" s="19"/>
      <c r="D305" s="19"/>
      <c r="E305" s="7"/>
      <c r="F305" s="60" t="str">
        <f>IF(B305="","",IF(C305="F",INDEX(Barèmes!$A$4:$A$7,MATCH((YEAR($B305)),Barèmes!$B$4:$B$7,-1)),INDEX(Barèmes!$C$4:$C$7,MATCH((YEAR($B305)),Barèmes!$B$4:$B$7,-1))))</f>
        <v/>
      </c>
      <c r="G305" s="70"/>
      <c r="H305" s="71"/>
      <c r="I305" s="7"/>
      <c r="J305" s="17"/>
      <c r="K305" s="61" t="str">
        <f t="shared" si="5"/>
        <v/>
      </c>
      <c r="L305" s="7"/>
    </row>
    <row r="306" spans="1:12" ht="15.75">
      <c r="A306" s="21"/>
      <c r="B306" s="16"/>
      <c r="C306" s="19"/>
      <c r="D306" s="19"/>
      <c r="E306" s="7"/>
      <c r="F306" s="60" t="str">
        <f>IF(B306="","",IF(C306="F",INDEX(Barèmes!$A$4:$A$7,MATCH((YEAR($B306)),Barèmes!$B$4:$B$7,-1)),INDEX(Barèmes!$C$4:$C$7,MATCH((YEAR($B306)),Barèmes!$B$4:$B$7,-1))))</f>
        <v/>
      </c>
      <c r="G306" s="70"/>
      <c r="H306" s="71"/>
      <c r="I306" s="7"/>
      <c r="J306" s="17"/>
      <c r="K306" s="61" t="str">
        <f t="shared" si="5"/>
        <v/>
      </c>
      <c r="L306" s="7"/>
    </row>
    <row r="307" spans="1:12" ht="15.75">
      <c r="A307" s="21"/>
      <c r="B307" s="16"/>
      <c r="C307" s="19"/>
      <c r="D307" s="19"/>
      <c r="E307" s="7"/>
      <c r="F307" s="60" t="str">
        <f>IF(B307="","",IF(C307="F",INDEX(Barèmes!$A$4:$A$7,MATCH((YEAR($B307)),Barèmes!$B$4:$B$7,-1)),INDEX(Barèmes!$C$4:$C$7,MATCH((YEAR($B307)),Barèmes!$B$4:$B$7,-1))))</f>
        <v/>
      </c>
      <c r="G307" s="70"/>
      <c r="H307" s="71"/>
      <c r="I307" s="7"/>
      <c r="J307" s="17"/>
      <c r="K307" s="61" t="str">
        <f t="shared" si="5"/>
        <v/>
      </c>
      <c r="L307" s="7"/>
    </row>
    <row r="308" spans="1:12" ht="15.75">
      <c r="A308" s="21"/>
      <c r="B308" s="16"/>
      <c r="C308" s="19"/>
      <c r="D308" s="19"/>
      <c r="E308" s="7"/>
      <c r="F308" s="60" t="str">
        <f>IF(B308="","",IF(C308="F",INDEX(Barèmes!$A$4:$A$7,MATCH((YEAR($B308)),Barèmes!$B$4:$B$7,-1)),INDEX(Barèmes!$C$4:$C$7,MATCH((YEAR($B308)),Barèmes!$B$4:$B$7,-1))))</f>
        <v/>
      </c>
      <c r="G308" s="70"/>
      <c r="H308" s="71"/>
      <c r="I308" s="7"/>
      <c r="J308" s="17"/>
      <c r="K308" s="61" t="str">
        <f t="shared" si="5"/>
        <v/>
      </c>
      <c r="L308" s="7"/>
    </row>
    <row r="309" spans="1:12" ht="15.75">
      <c r="A309" s="21"/>
      <c r="B309" s="16"/>
      <c r="C309" s="19"/>
      <c r="D309" s="19"/>
      <c r="E309" s="7"/>
      <c r="F309" s="60" t="str">
        <f>IF(B309="","",IF(C309="F",INDEX(Barèmes!$A$4:$A$7,MATCH((YEAR($B309)),Barèmes!$B$4:$B$7,-1)),INDEX(Barèmes!$C$4:$C$7,MATCH((YEAR($B309)),Barèmes!$B$4:$B$7,-1))))</f>
        <v/>
      </c>
      <c r="G309" s="70"/>
      <c r="H309" s="71"/>
      <c r="I309" s="7"/>
      <c r="J309" s="17"/>
      <c r="K309" s="61" t="str">
        <f t="shared" si="5"/>
        <v/>
      </c>
      <c r="L309" s="7"/>
    </row>
    <row r="310" spans="1:12" ht="15.75">
      <c r="A310" s="21"/>
      <c r="B310" s="16"/>
      <c r="C310" s="19"/>
      <c r="D310" s="19"/>
      <c r="E310" s="7"/>
      <c r="F310" s="60" t="str">
        <f>IF(B310="","",IF(C310="F",INDEX(Barèmes!$A$4:$A$7,MATCH((YEAR($B310)),Barèmes!$B$4:$B$7,-1)),INDEX(Barèmes!$C$4:$C$7,MATCH((YEAR($B310)),Barèmes!$B$4:$B$7,-1))))</f>
        <v/>
      </c>
      <c r="G310" s="70"/>
      <c r="H310" s="71"/>
      <c r="I310" s="7"/>
      <c r="J310" s="17"/>
      <c r="K310" s="61" t="str">
        <f t="shared" si="5"/>
        <v/>
      </c>
      <c r="L310" s="7"/>
    </row>
    <row r="311" spans="1:12" ht="15.75">
      <c r="A311" s="21"/>
      <c r="B311" s="16"/>
      <c r="C311" s="19"/>
      <c r="D311" s="19"/>
      <c r="E311" s="7"/>
      <c r="F311" s="60" t="str">
        <f>IF(B311="","",IF(C311="F",INDEX(Barèmes!$A$4:$A$7,MATCH((YEAR($B311)),Barèmes!$B$4:$B$7,-1)),INDEX(Barèmes!$C$4:$C$7,MATCH((YEAR($B311)),Barèmes!$B$4:$B$7,-1))))</f>
        <v/>
      </c>
      <c r="G311" s="70"/>
      <c r="H311" s="71"/>
      <c r="I311" s="7"/>
      <c r="J311" s="17"/>
      <c r="K311" s="61" t="str">
        <f t="shared" si="5"/>
        <v/>
      </c>
      <c r="L311" s="7"/>
    </row>
    <row r="312" spans="1:12" ht="15.75">
      <c r="A312" s="21"/>
      <c r="B312" s="16"/>
      <c r="C312" s="19"/>
      <c r="D312" s="19"/>
      <c r="E312" s="7"/>
      <c r="F312" s="60" t="str">
        <f>IF(B312="","",IF(C312="F",INDEX(Barèmes!$A$4:$A$7,MATCH((YEAR($B312)),Barèmes!$B$4:$B$7,-1)),INDEX(Barèmes!$C$4:$C$7,MATCH((YEAR($B312)),Barèmes!$B$4:$B$7,-1))))</f>
        <v/>
      </c>
      <c r="G312" s="70"/>
      <c r="H312" s="71"/>
      <c r="I312" s="7"/>
      <c r="J312" s="17"/>
      <c r="K312" s="61" t="str">
        <f t="shared" si="5"/>
        <v/>
      </c>
      <c r="L312" s="7"/>
    </row>
    <row r="313" spans="1:12" ht="15.75">
      <c r="A313" s="21"/>
      <c r="B313" s="16"/>
      <c r="C313" s="19"/>
      <c r="D313" s="19"/>
      <c r="E313" s="7"/>
      <c r="F313" s="60" t="str">
        <f>IF(B313="","",IF(C313="F",INDEX(Barèmes!$A$4:$A$7,MATCH((YEAR($B313)),Barèmes!$B$4:$B$7,-1)),INDEX(Barèmes!$C$4:$C$7,MATCH((YEAR($B313)),Barèmes!$B$4:$B$7,-1))))</f>
        <v/>
      </c>
      <c r="G313" s="70"/>
      <c r="H313" s="71"/>
      <c r="I313" s="7"/>
      <c r="J313" s="17"/>
      <c r="K313" s="61" t="str">
        <f t="shared" si="5"/>
        <v/>
      </c>
      <c r="L313" s="7"/>
    </row>
    <row r="314" spans="1:12" ht="15.75">
      <c r="A314" s="21"/>
      <c r="B314" s="16"/>
      <c r="C314" s="19"/>
      <c r="D314" s="19"/>
      <c r="E314" s="7"/>
      <c r="F314" s="60" t="str">
        <f>IF(B314="","",IF(C314="F",INDEX(Barèmes!$A$4:$A$7,MATCH((YEAR($B314)),Barèmes!$B$4:$B$7,-1)),INDEX(Barèmes!$C$4:$C$7,MATCH((YEAR($B314)),Barèmes!$B$4:$B$7,-1))))</f>
        <v/>
      </c>
      <c r="G314" s="70"/>
      <c r="H314" s="71"/>
      <c r="I314" s="7"/>
      <c r="J314" s="17"/>
      <c r="K314" s="61" t="str">
        <f t="shared" si="5"/>
        <v/>
      </c>
      <c r="L314" s="7"/>
    </row>
    <row r="315" spans="1:12" ht="15.75">
      <c r="A315" s="21"/>
      <c r="B315" s="16"/>
      <c r="C315" s="19"/>
      <c r="D315" s="19"/>
      <c r="E315" s="7"/>
      <c r="F315" s="60" t="str">
        <f>IF(B315="","",IF(C315="F",INDEX(Barèmes!$A$4:$A$7,MATCH((YEAR($B315)),Barèmes!$B$4:$B$7,-1)),INDEX(Barèmes!$C$4:$C$7,MATCH((YEAR($B315)),Barèmes!$B$4:$B$7,-1))))</f>
        <v/>
      </c>
      <c r="G315" s="70"/>
      <c r="H315" s="71"/>
      <c r="I315" s="7"/>
      <c r="J315" s="17"/>
      <c r="K315" s="61" t="str">
        <f t="shared" si="5"/>
        <v/>
      </c>
      <c r="L315" s="7"/>
    </row>
    <row r="316" spans="1:12" ht="15.75">
      <c r="A316" s="21"/>
      <c r="B316" s="16"/>
      <c r="C316" s="19"/>
      <c r="D316" s="19"/>
      <c r="E316" s="7"/>
      <c r="F316" s="60" t="str">
        <f>IF(B316="","",IF(C316="F",INDEX(Barèmes!$A$4:$A$7,MATCH((YEAR($B316)),Barèmes!$B$4:$B$7,-1)),INDEX(Barèmes!$C$4:$C$7,MATCH((YEAR($B316)),Barèmes!$B$4:$B$7,-1))))</f>
        <v/>
      </c>
      <c r="G316" s="70"/>
      <c r="H316" s="71"/>
      <c r="I316" s="7"/>
      <c r="J316" s="17"/>
      <c r="K316" s="61" t="str">
        <f t="shared" si="5"/>
        <v/>
      </c>
      <c r="L316" s="7"/>
    </row>
    <row r="317" spans="1:12" ht="15.75">
      <c r="A317" s="21"/>
      <c r="B317" s="16"/>
      <c r="C317" s="19"/>
      <c r="D317" s="19"/>
      <c r="E317" s="7"/>
      <c r="F317" s="60" t="str">
        <f>IF(B317="","",IF(C317="F",INDEX(Barèmes!$A$4:$A$7,MATCH((YEAR($B317)),Barèmes!$B$4:$B$7,-1)),INDEX(Barèmes!$C$4:$C$7,MATCH((YEAR($B317)),Barèmes!$B$4:$B$7,-1))))</f>
        <v/>
      </c>
      <c r="G317" s="70"/>
      <c r="H317" s="71"/>
      <c r="I317" s="7"/>
      <c r="J317" s="17"/>
      <c r="K317" s="61" t="str">
        <f t="shared" si="5"/>
        <v/>
      </c>
      <c r="L317" s="7"/>
    </row>
    <row r="318" spans="1:12" ht="15.75">
      <c r="A318" s="21"/>
      <c r="B318" s="16"/>
      <c r="C318" s="19"/>
      <c r="D318" s="19"/>
      <c r="E318" s="7"/>
      <c r="F318" s="60" t="str">
        <f>IF(B318="","",IF(C318="F",INDEX(Barèmes!$A$4:$A$7,MATCH((YEAR($B318)),Barèmes!$B$4:$B$7,-1)),INDEX(Barèmes!$C$4:$C$7,MATCH((YEAR($B318)),Barèmes!$B$4:$B$7,-1))))</f>
        <v/>
      </c>
      <c r="G318" s="70"/>
      <c r="H318" s="71"/>
      <c r="I318" s="7"/>
      <c r="J318" s="17"/>
      <c r="K318" s="61" t="str">
        <f t="shared" si="5"/>
        <v/>
      </c>
      <c r="L318" s="7"/>
    </row>
    <row r="319" spans="1:12" ht="15.75">
      <c r="A319" s="21"/>
      <c r="B319" s="16"/>
      <c r="C319" s="19"/>
      <c r="D319" s="19"/>
      <c r="E319" s="7"/>
      <c r="F319" s="60" t="str">
        <f>IF(B319="","",IF(C319="F",INDEX(Barèmes!$A$4:$A$7,MATCH((YEAR($B319)),Barèmes!$B$4:$B$7,-1)),INDEX(Barèmes!$C$4:$C$7,MATCH((YEAR($B319)),Barèmes!$B$4:$B$7,-1))))</f>
        <v/>
      </c>
      <c r="G319" s="70"/>
      <c r="H319" s="71"/>
      <c r="I319" s="7"/>
      <c r="J319" s="17"/>
      <c r="K319" s="61" t="str">
        <f t="shared" si="5"/>
        <v/>
      </c>
      <c r="L319" s="7"/>
    </row>
    <row r="320" spans="1:12" ht="15.75">
      <c r="A320" s="21"/>
      <c r="B320" s="16"/>
      <c r="C320" s="19"/>
      <c r="D320" s="19"/>
      <c r="E320" s="7"/>
      <c r="F320" s="60" t="str">
        <f>IF(B320="","",IF(C320="F",INDEX(Barèmes!$A$4:$A$7,MATCH((YEAR($B320)),Barèmes!$B$4:$B$7,-1)),INDEX(Barèmes!$C$4:$C$7,MATCH((YEAR($B320)),Barèmes!$B$4:$B$7,-1))))</f>
        <v/>
      </c>
      <c r="G320" s="70"/>
      <c r="H320" s="71"/>
      <c r="I320" s="7"/>
      <c r="J320" s="17"/>
      <c r="K320" s="61" t="str">
        <f t="shared" si="5"/>
        <v/>
      </c>
      <c r="L320" s="7"/>
    </row>
    <row r="321" spans="1:12" ht="15.75">
      <c r="A321" s="21"/>
      <c r="B321" s="16"/>
      <c r="C321" s="19"/>
      <c r="D321" s="19"/>
      <c r="E321" s="7"/>
      <c r="F321" s="60" t="str">
        <f>IF(B321="","",IF(C321="F",INDEX(Barèmes!$A$4:$A$7,MATCH((YEAR($B321)),Barèmes!$B$4:$B$7,-1)),INDEX(Barèmes!$C$4:$C$7,MATCH((YEAR($B321)),Barèmes!$B$4:$B$7,-1))))</f>
        <v/>
      </c>
      <c r="G321" s="70"/>
      <c r="H321" s="71"/>
      <c r="I321" s="7"/>
      <c r="J321" s="17"/>
      <c r="K321" s="61" t="str">
        <f t="shared" si="5"/>
        <v/>
      </c>
      <c r="L321" s="7"/>
    </row>
    <row r="322" spans="1:12" ht="15.75">
      <c r="A322" s="21"/>
      <c r="B322" s="16"/>
      <c r="C322" s="19"/>
      <c r="D322" s="19"/>
      <c r="E322" s="7"/>
      <c r="F322" s="60" t="str">
        <f>IF(B322="","",IF(C322="F",INDEX(Barèmes!$A$4:$A$7,MATCH((YEAR($B322)),Barèmes!$B$4:$B$7,-1)),INDEX(Barèmes!$C$4:$C$7,MATCH((YEAR($B322)),Barèmes!$B$4:$B$7,-1))))</f>
        <v/>
      </c>
      <c r="G322" s="70"/>
      <c r="H322" s="71"/>
      <c r="I322" s="7"/>
      <c r="J322" s="17"/>
      <c r="K322" s="61" t="str">
        <f t="shared" si="5"/>
        <v/>
      </c>
      <c r="L322" s="7"/>
    </row>
    <row r="323" spans="1:12" ht="15.75">
      <c r="A323" s="21"/>
      <c r="B323" s="16"/>
      <c r="C323" s="19"/>
      <c r="D323" s="19"/>
      <c r="E323" s="7"/>
      <c r="F323" s="60" t="str">
        <f>IF(B323="","",IF(C323="F",INDEX(Barèmes!$A$4:$A$7,MATCH((YEAR($B323)),Barèmes!$B$4:$B$7,-1)),INDEX(Barèmes!$C$4:$C$7,MATCH((YEAR($B323)),Barèmes!$B$4:$B$7,-1))))</f>
        <v/>
      </c>
      <c r="G323" s="70"/>
      <c r="H323" s="71"/>
      <c r="I323" s="7"/>
      <c r="J323" s="17"/>
      <c r="K323" s="61" t="str">
        <f t="shared" si="5"/>
        <v/>
      </c>
      <c r="L323" s="7"/>
    </row>
    <row r="324" spans="1:12" ht="15.75">
      <c r="A324" s="21"/>
      <c r="B324" s="16"/>
      <c r="C324" s="19"/>
      <c r="D324" s="19"/>
      <c r="E324" s="7"/>
      <c r="F324" s="60" t="str">
        <f>IF(B324="","",IF(C324="F",INDEX(Barèmes!$A$4:$A$7,MATCH((YEAR($B324)),Barèmes!$B$4:$B$7,-1)),INDEX(Barèmes!$C$4:$C$7,MATCH((YEAR($B324)),Barèmes!$B$4:$B$7,-1))))</f>
        <v/>
      </c>
      <c r="G324" s="70"/>
      <c r="H324" s="71"/>
      <c r="I324" s="7"/>
      <c r="J324" s="17"/>
      <c r="K324" s="61" t="str">
        <f t="shared" si="5"/>
        <v/>
      </c>
      <c r="L324" s="7"/>
    </row>
    <row r="325" spans="1:12" ht="15.75">
      <c r="A325" s="21"/>
      <c r="B325" s="16"/>
      <c r="C325" s="19"/>
      <c r="D325" s="19"/>
      <c r="E325" s="7"/>
      <c r="F325" s="60" t="str">
        <f>IF(B325="","",IF(C325="F",INDEX(Barèmes!$A$4:$A$7,MATCH((YEAR($B325)),Barèmes!$B$4:$B$7,-1)),INDEX(Barèmes!$C$4:$C$7,MATCH((YEAR($B325)),Barèmes!$B$4:$B$7,-1))))</f>
        <v/>
      </c>
      <c r="G325" s="70"/>
      <c r="H325" s="71"/>
      <c r="I325" s="7"/>
      <c r="J325" s="17"/>
      <c r="K325" s="61" t="str">
        <f t="shared" ref="K325:K388" si="6">IF(F325="","",IF(AND(I325="oui",OR(G325="esp (15)",G325="chq (15)")),"oui (15)",IF(AND(I325="oui",OR(G325="esp (20)",G325="chq (20)")),"oui (20)",IF(AND(I325="oui",G325="Gratuité"),"Gratuité",IF(AND(I325="oui",OR(G325="esp (8)",G325="chq (8)")),"oui (8)","non")))))</f>
        <v/>
      </c>
      <c r="L325" s="7"/>
    </row>
    <row r="326" spans="1:12" ht="15.75">
      <c r="A326" s="21"/>
      <c r="B326" s="16"/>
      <c r="C326" s="19"/>
      <c r="D326" s="19"/>
      <c r="E326" s="7"/>
      <c r="F326" s="60" t="str">
        <f>IF(B326="","",IF(C326="F",INDEX(Barèmes!$A$4:$A$7,MATCH((YEAR($B326)),Barèmes!$B$4:$B$7,-1)),INDEX(Barèmes!$C$4:$C$7,MATCH((YEAR($B326)),Barèmes!$B$4:$B$7,-1))))</f>
        <v/>
      </c>
      <c r="G326" s="70"/>
      <c r="H326" s="71"/>
      <c r="I326" s="7"/>
      <c r="J326" s="17"/>
      <c r="K326" s="61" t="str">
        <f t="shared" si="6"/>
        <v/>
      </c>
      <c r="L326" s="7"/>
    </row>
    <row r="327" spans="1:12" ht="15.75">
      <c r="A327" s="21"/>
      <c r="B327" s="16"/>
      <c r="C327" s="19"/>
      <c r="D327" s="19"/>
      <c r="E327" s="7"/>
      <c r="F327" s="60" t="str">
        <f>IF(B327="","",IF(C327="F",INDEX(Barèmes!$A$4:$A$7,MATCH((YEAR($B327)),Barèmes!$B$4:$B$7,-1)),INDEX(Barèmes!$C$4:$C$7,MATCH((YEAR($B327)),Barèmes!$B$4:$B$7,-1))))</f>
        <v/>
      </c>
      <c r="G327" s="70"/>
      <c r="H327" s="71"/>
      <c r="I327" s="7"/>
      <c r="J327" s="17"/>
      <c r="K327" s="61" t="str">
        <f t="shared" si="6"/>
        <v/>
      </c>
      <c r="L327" s="7"/>
    </row>
    <row r="328" spans="1:12" ht="15.75">
      <c r="A328" s="21"/>
      <c r="B328" s="16"/>
      <c r="C328" s="19"/>
      <c r="D328" s="19"/>
      <c r="E328" s="7"/>
      <c r="F328" s="60" t="str">
        <f>IF(B328="","",IF(C328="F",INDEX(Barèmes!$A$4:$A$7,MATCH((YEAR($B328)),Barèmes!$B$4:$B$7,-1)),INDEX(Barèmes!$C$4:$C$7,MATCH((YEAR($B328)),Barèmes!$B$4:$B$7,-1))))</f>
        <v/>
      </c>
      <c r="G328" s="70"/>
      <c r="H328" s="71"/>
      <c r="I328" s="7"/>
      <c r="J328" s="17"/>
      <c r="K328" s="61" t="str">
        <f t="shared" si="6"/>
        <v/>
      </c>
      <c r="L328" s="7"/>
    </row>
    <row r="329" spans="1:12" ht="15.75">
      <c r="A329" s="21"/>
      <c r="B329" s="16"/>
      <c r="C329" s="19"/>
      <c r="D329" s="19"/>
      <c r="E329" s="7"/>
      <c r="F329" s="60" t="str">
        <f>IF(B329="","",IF(C329="F",INDEX(Barèmes!$A$4:$A$7,MATCH((YEAR($B329)),Barèmes!$B$4:$B$7,-1)),INDEX(Barèmes!$C$4:$C$7,MATCH((YEAR($B329)),Barèmes!$B$4:$B$7,-1))))</f>
        <v/>
      </c>
      <c r="G329" s="70"/>
      <c r="H329" s="71"/>
      <c r="I329" s="7"/>
      <c r="J329" s="17"/>
      <c r="K329" s="61" t="str">
        <f t="shared" si="6"/>
        <v/>
      </c>
      <c r="L329" s="7"/>
    </row>
    <row r="330" spans="1:12" ht="15.75">
      <c r="A330" s="21"/>
      <c r="B330" s="16"/>
      <c r="C330" s="19"/>
      <c r="D330" s="19"/>
      <c r="E330" s="7"/>
      <c r="F330" s="60" t="str">
        <f>IF(B330="","",IF(C330="F",INDEX(Barèmes!$A$4:$A$7,MATCH((YEAR($B330)),Barèmes!$B$4:$B$7,-1)),INDEX(Barèmes!$C$4:$C$7,MATCH((YEAR($B330)),Barèmes!$B$4:$B$7,-1))))</f>
        <v/>
      </c>
      <c r="G330" s="70"/>
      <c r="H330" s="71"/>
      <c r="I330" s="7"/>
      <c r="J330" s="17"/>
      <c r="K330" s="61" t="str">
        <f t="shared" si="6"/>
        <v/>
      </c>
      <c r="L330" s="7"/>
    </row>
    <row r="331" spans="1:12" ht="15.75">
      <c r="A331" s="21"/>
      <c r="B331" s="16"/>
      <c r="C331" s="19"/>
      <c r="D331" s="19"/>
      <c r="E331" s="7"/>
      <c r="F331" s="60" t="str">
        <f>IF(B331="","",IF(C331="F",INDEX(Barèmes!$A$4:$A$7,MATCH((YEAR($B331)),Barèmes!$B$4:$B$7,-1)),INDEX(Barèmes!$C$4:$C$7,MATCH((YEAR($B331)),Barèmes!$B$4:$B$7,-1))))</f>
        <v/>
      </c>
      <c r="G331" s="70"/>
      <c r="H331" s="71"/>
      <c r="I331" s="7"/>
      <c r="J331" s="17"/>
      <c r="K331" s="61" t="str">
        <f t="shared" si="6"/>
        <v/>
      </c>
      <c r="L331" s="7"/>
    </row>
    <row r="332" spans="1:12" ht="15.75">
      <c r="A332" s="21"/>
      <c r="B332" s="16"/>
      <c r="C332" s="19"/>
      <c r="D332" s="19"/>
      <c r="E332" s="7"/>
      <c r="F332" s="60" t="str">
        <f>IF(B332="","",IF(C332="F",INDEX(Barèmes!$A$4:$A$7,MATCH((YEAR($B332)),Barèmes!$B$4:$B$7,-1)),INDEX(Barèmes!$C$4:$C$7,MATCH((YEAR($B332)),Barèmes!$B$4:$B$7,-1))))</f>
        <v/>
      </c>
      <c r="G332" s="70"/>
      <c r="H332" s="71"/>
      <c r="I332" s="7"/>
      <c r="J332" s="17"/>
      <c r="K332" s="61" t="str">
        <f t="shared" si="6"/>
        <v/>
      </c>
      <c r="L332" s="7"/>
    </row>
    <row r="333" spans="1:12" ht="15.75">
      <c r="A333" s="21"/>
      <c r="B333" s="16"/>
      <c r="C333" s="19"/>
      <c r="D333" s="19"/>
      <c r="E333" s="7"/>
      <c r="F333" s="60" t="str">
        <f>IF(B333="","",IF(C333="F",INDEX(Barèmes!$A$4:$A$7,MATCH((YEAR($B333)),Barèmes!$B$4:$B$7,-1)),INDEX(Barèmes!$C$4:$C$7,MATCH((YEAR($B333)),Barèmes!$B$4:$B$7,-1))))</f>
        <v/>
      </c>
      <c r="G333" s="70"/>
      <c r="H333" s="71"/>
      <c r="I333" s="7"/>
      <c r="J333" s="17"/>
      <c r="K333" s="61" t="str">
        <f t="shared" si="6"/>
        <v/>
      </c>
      <c r="L333" s="7"/>
    </row>
    <row r="334" spans="1:12" ht="15.75">
      <c r="A334" s="21"/>
      <c r="B334" s="16"/>
      <c r="C334" s="19"/>
      <c r="D334" s="19"/>
      <c r="E334" s="7"/>
      <c r="F334" s="60" t="str">
        <f>IF(B334="","",IF(C334="F",INDEX(Barèmes!$A$4:$A$7,MATCH((YEAR($B334)),Barèmes!$B$4:$B$7,-1)),INDEX(Barèmes!$C$4:$C$7,MATCH((YEAR($B334)),Barèmes!$B$4:$B$7,-1))))</f>
        <v/>
      </c>
      <c r="G334" s="70"/>
      <c r="H334" s="71"/>
      <c r="I334" s="7"/>
      <c r="J334" s="17"/>
      <c r="K334" s="61" t="str">
        <f t="shared" si="6"/>
        <v/>
      </c>
      <c r="L334" s="7"/>
    </row>
    <row r="335" spans="1:12" ht="15.75">
      <c r="A335" s="21"/>
      <c r="B335" s="16"/>
      <c r="C335" s="19"/>
      <c r="D335" s="19"/>
      <c r="E335" s="7"/>
      <c r="F335" s="60" t="str">
        <f>IF(B335="","",IF(C335="F",INDEX(Barèmes!$A$4:$A$7,MATCH((YEAR($B335)),Barèmes!$B$4:$B$7,-1)),INDEX(Barèmes!$C$4:$C$7,MATCH((YEAR($B335)),Barèmes!$B$4:$B$7,-1))))</f>
        <v/>
      </c>
      <c r="G335" s="70"/>
      <c r="H335" s="71"/>
      <c r="I335" s="7"/>
      <c r="J335" s="17"/>
      <c r="K335" s="61" t="str">
        <f t="shared" si="6"/>
        <v/>
      </c>
      <c r="L335" s="7"/>
    </row>
    <row r="336" spans="1:12" ht="15.75">
      <c r="A336" s="21"/>
      <c r="B336" s="16"/>
      <c r="C336" s="19"/>
      <c r="D336" s="19"/>
      <c r="E336" s="7"/>
      <c r="F336" s="60" t="str">
        <f>IF(B336="","",IF(C336="F",INDEX(Barèmes!$A$4:$A$7,MATCH((YEAR($B336)),Barèmes!$B$4:$B$7,-1)),INDEX(Barèmes!$C$4:$C$7,MATCH((YEAR($B336)),Barèmes!$B$4:$B$7,-1))))</f>
        <v/>
      </c>
      <c r="G336" s="70"/>
      <c r="H336" s="71"/>
      <c r="I336" s="7"/>
      <c r="J336" s="17"/>
      <c r="K336" s="61" t="str">
        <f t="shared" si="6"/>
        <v/>
      </c>
      <c r="L336" s="7"/>
    </row>
    <row r="337" spans="1:12" ht="15.75">
      <c r="A337" s="21"/>
      <c r="B337" s="16"/>
      <c r="C337" s="19"/>
      <c r="D337" s="19"/>
      <c r="E337" s="7"/>
      <c r="F337" s="60" t="str">
        <f>IF(B337="","",IF(C337="F",INDEX(Barèmes!$A$4:$A$7,MATCH((YEAR($B337)),Barèmes!$B$4:$B$7,-1)),INDEX(Barèmes!$C$4:$C$7,MATCH((YEAR($B337)),Barèmes!$B$4:$B$7,-1))))</f>
        <v/>
      </c>
      <c r="G337" s="70"/>
      <c r="H337" s="71"/>
      <c r="I337" s="7"/>
      <c r="J337" s="17"/>
      <c r="K337" s="61" t="str">
        <f t="shared" si="6"/>
        <v/>
      </c>
      <c r="L337" s="7"/>
    </row>
    <row r="338" spans="1:12" ht="15.75">
      <c r="A338" s="21"/>
      <c r="B338" s="16"/>
      <c r="C338" s="19"/>
      <c r="D338" s="19"/>
      <c r="E338" s="7"/>
      <c r="F338" s="60" t="str">
        <f>IF(B338="","",IF(C338="F",INDEX(Barèmes!$A$4:$A$7,MATCH((YEAR($B338)),Barèmes!$B$4:$B$7,-1)),INDEX(Barèmes!$C$4:$C$7,MATCH((YEAR($B338)),Barèmes!$B$4:$B$7,-1))))</f>
        <v/>
      </c>
      <c r="G338" s="70"/>
      <c r="H338" s="71"/>
      <c r="I338" s="7"/>
      <c r="J338" s="17"/>
      <c r="K338" s="61" t="str">
        <f t="shared" si="6"/>
        <v/>
      </c>
      <c r="L338" s="7"/>
    </row>
    <row r="339" spans="1:12" ht="15.75">
      <c r="A339" s="21"/>
      <c r="B339" s="16"/>
      <c r="C339" s="19"/>
      <c r="D339" s="19"/>
      <c r="E339" s="7"/>
      <c r="F339" s="60" t="str">
        <f>IF(B339="","",IF(C339="F",INDEX(Barèmes!$A$4:$A$7,MATCH((YEAR($B339)),Barèmes!$B$4:$B$7,-1)),INDEX(Barèmes!$C$4:$C$7,MATCH((YEAR($B339)),Barèmes!$B$4:$B$7,-1))))</f>
        <v/>
      </c>
      <c r="G339" s="70"/>
      <c r="H339" s="71"/>
      <c r="I339" s="7"/>
      <c r="J339" s="17"/>
      <c r="K339" s="61" t="str">
        <f t="shared" si="6"/>
        <v/>
      </c>
      <c r="L339" s="7"/>
    </row>
    <row r="340" spans="1:12" ht="15.75">
      <c r="A340" s="21"/>
      <c r="B340" s="16"/>
      <c r="C340" s="19"/>
      <c r="D340" s="19"/>
      <c r="E340" s="7"/>
      <c r="F340" s="60" t="str">
        <f>IF(B340="","",IF(C340="F",INDEX(Barèmes!$A$4:$A$7,MATCH((YEAR($B340)),Barèmes!$B$4:$B$7,-1)),INDEX(Barèmes!$C$4:$C$7,MATCH((YEAR($B340)),Barèmes!$B$4:$B$7,-1))))</f>
        <v/>
      </c>
      <c r="G340" s="70"/>
      <c r="H340" s="71"/>
      <c r="I340" s="7"/>
      <c r="J340" s="17"/>
      <c r="K340" s="61" t="str">
        <f t="shared" si="6"/>
        <v/>
      </c>
      <c r="L340" s="7"/>
    </row>
    <row r="341" spans="1:12" ht="15.75">
      <c r="A341" s="21"/>
      <c r="B341" s="16"/>
      <c r="C341" s="19"/>
      <c r="D341" s="19"/>
      <c r="E341" s="7"/>
      <c r="F341" s="60" t="str">
        <f>IF(B341="","",IF(C341="F",INDEX(Barèmes!$A$4:$A$7,MATCH((YEAR($B341)),Barèmes!$B$4:$B$7,-1)),INDEX(Barèmes!$C$4:$C$7,MATCH((YEAR($B341)),Barèmes!$B$4:$B$7,-1))))</f>
        <v/>
      </c>
      <c r="G341" s="70"/>
      <c r="H341" s="71"/>
      <c r="I341" s="7"/>
      <c r="J341" s="17"/>
      <c r="K341" s="61" t="str">
        <f t="shared" si="6"/>
        <v/>
      </c>
      <c r="L341" s="7"/>
    </row>
    <row r="342" spans="1:12" ht="15.75">
      <c r="A342" s="21"/>
      <c r="B342" s="16"/>
      <c r="C342" s="19"/>
      <c r="D342" s="19"/>
      <c r="E342" s="7"/>
      <c r="F342" s="60" t="str">
        <f>IF(B342="","",IF(C342="F",INDEX(Barèmes!$A$4:$A$7,MATCH((YEAR($B342)),Barèmes!$B$4:$B$7,-1)),INDEX(Barèmes!$C$4:$C$7,MATCH((YEAR($B342)),Barèmes!$B$4:$B$7,-1))))</f>
        <v/>
      </c>
      <c r="G342" s="70"/>
      <c r="H342" s="71"/>
      <c r="I342" s="7"/>
      <c r="J342" s="17"/>
      <c r="K342" s="61" t="str">
        <f t="shared" si="6"/>
        <v/>
      </c>
      <c r="L342" s="7"/>
    </row>
    <row r="343" spans="1:12" ht="15.75">
      <c r="A343" s="21"/>
      <c r="B343" s="16"/>
      <c r="C343" s="19"/>
      <c r="D343" s="19"/>
      <c r="E343" s="7"/>
      <c r="F343" s="60" t="str">
        <f>IF(B343="","",IF(C343="F",INDEX(Barèmes!$A$4:$A$7,MATCH((YEAR($B343)),Barèmes!$B$4:$B$7,-1)),INDEX(Barèmes!$C$4:$C$7,MATCH((YEAR($B343)),Barèmes!$B$4:$B$7,-1))))</f>
        <v/>
      </c>
      <c r="G343" s="70"/>
      <c r="H343" s="71"/>
      <c r="I343" s="7"/>
      <c r="J343" s="17"/>
      <c r="K343" s="61" t="str">
        <f t="shared" si="6"/>
        <v/>
      </c>
      <c r="L343" s="7"/>
    </row>
    <row r="344" spans="1:12" ht="15.75">
      <c r="A344" s="21"/>
      <c r="B344" s="16"/>
      <c r="C344" s="19"/>
      <c r="D344" s="19"/>
      <c r="E344" s="7"/>
      <c r="F344" s="60" t="str">
        <f>IF(B344="","",IF(C344="F",INDEX(Barèmes!$A$4:$A$7,MATCH((YEAR($B344)),Barèmes!$B$4:$B$7,-1)),INDEX(Barèmes!$C$4:$C$7,MATCH((YEAR($B344)),Barèmes!$B$4:$B$7,-1))))</f>
        <v/>
      </c>
      <c r="G344" s="70"/>
      <c r="H344" s="71"/>
      <c r="I344" s="7"/>
      <c r="J344" s="17"/>
      <c r="K344" s="61" t="str">
        <f t="shared" si="6"/>
        <v/>
      </c>
      <c r="L344" s="7"/>
    </row>
    <row r="345" spans="1:12" ht="15.75">
      <c r="A345" s="21"/>
      <c r="B345" s="16"/>
      <c r="C345" s="19"/>
      <c r="D345" s="19"/>
      <c r="E345" s="7"/>
      <c r="F345" s="60" t="str">
        <f>IF(B345="","",IF(C345="F",INDEX(Barèmes!$A$4:$A$7,MATCH((YEAR($B345)),Barèmes!$B$4:$B$7,-1)),INDEX(Barèmes!$C$4:$C$7,MATCH((YEAR($B345)),Barèmes!$B$4:$B$7,-1))))</f>
        <v/>
      </c>
      <c r="G345" s="70"/>
      <c r="H345" s="71"/>
      <c r="I345" s="7"/>
      <c r="J345" s="17"/>
      <c r="K345" s="61" t="str">
        <f t="shared" si="6"/>
        <v/>
      </c>
      <c r="L345" s="7"/>
    </row>
    <row r="346" spans="1:12" ht="15.75">
      <c r="A346" s="21"/>
      <c r="B346" s="16"/>
      <c r="C346" s="19"/>
      <c r="D346" s="19"/>
      <c r="E346" s="7"/>
      <c r="F346" s="60" t="str">
        <f>IF(B346="","",IF(C346="F",INDEX(Barèmes!$A$4:$A$7,MATCH((YEAR($B346)),Barèmes!$B$4:$B$7,-1)),INDEX(Barèmes!$C$4:$C$7,MATCH((YEAR($B346)),Barèmes!$B$4:$B$7,-1))))</f>
        <v/>
      </c>
      <c r="G346" s="70"/>
      <c r="H346" s="71"/>
      <c r="I346" s="7"/>
      <c r="J346" s="17"/>
      <c r="K346" s="61" t="str">
        <f t="shared" si="6"/>
        <v/>
      </c>
      <c r="L346" s="7"/>
    </row>
    <row r="347" spans="1:12" ht="15.75">
      <c r="A347" s="21"/>
      <c r="B347" s="16"/>
      <c r="C347" s="19"/>
      <c r="D347" s="19"/>
      <c r="E347" s="7"/>
      <c r="F347" s="60" t="str">
        <f>IF(B347="","",IF(C347="F",INDEX(Barèmes!$A$4:$A$7,MATCH((YEAR($B347)),Barèmes!$B$4:$B$7,-1)),INDEX(Barèmes!$C$4:$C$7,MATCH((YEAR($B347)),Barèmes!$B$4:$B$7,-1))))</f>
        <v/>
      </c>
      <c r="G347" s="70"/>
      <c r="H347" s="71"/>
      <c r="I347" s="7"/>
      <c r="J347" s="17"/>
      <c r="K347" s="61" t="str">
        <f t="shared" si="6"/>
        <v/>
      </c>
      <c r="L347" s="7"/>
    </row>
    <row r="348" spans="1:12" ht="15.75">
      <c r="A348" s="21"/>
      <c r="B348" s="16"/>
      <c r="C348" s="19"/>
      <c r="D348" s="19"/>
      <c r="E348" s="7"/>
      <c r="F348" s="60" t="str">
        <f>IF(B348="","",IF(C348="F",INDEX(Barèmes!$A$4:$A$7,MATCH((YEAR($B348)),Barèmes!$B$4:$B$7,-1)),INDEX(Barèmes!$C$4:$C$7,MATCH((YEAR($B348)),Barèmes!$B$4:$B$7,-1))))</f>
        <v/>
      </c>
      <c r="G348" s="70"/>
      <c r="H348" s="71"/>
      <c r="I348" s="7"/>
      <c r="J348" s="17"/>
      <c r="K348" s="61" t="str">
        <f t="shared" si="6"/>
        <v/>
      </c>
      <c r="L348" s="7"/>
    </row>
    <row r="349" spans="1:12" ht="15.75">
      <c r="A349" s="21"/>
      <c r="B349" s="16"/>
      <c r="C349" s="19"/>
      <c r="D349" s="19"/>
      <c r="E349" s="7"/>
      <c r="F349" s="60" t="str">
        <f>IF(B349="","",IF(C349="F",INDEX(Barèmes!$A$4:$A$7,MATCH((YEAR($B349)),Barèmes!$B$4:$B$7,-1)),INDEX(Barèmes!$C$4:$C$7,MATCH((YEAR($B349)),Barèmes!$B$4:$B$7,-1))))</f>
        <v/>
      </c>
      <c r="G349" s="70"/>
      <c r="H349" s="71"/>
      <c r="I349" s="7"/>
      <c r="J349" s="17"/>
      <c r="K349" s="61" t="str">
        <f t="shared" si="6"/>
        <v/>
      </c>
      <c r="L349" s="7"/>
    </row>
    <row r="350" spans="1:12" ht="15.75">
      <c r="A350" s="21"/>
      <c r="B350" s="16"/>
      <c r="C350" s="19"/>
      <c r="D350" s="19"/>
      <c r="E350" s="7"/>
      <c r="F350" s="60" t="str">
        <f>IF(B350="","",IF(C350="F",INDEX(Barèmes!$A$4:$A$7,MATCH((YEAR($B350)),Barèmes!$B$4:$B$7,-1)),INDEX(Barèmes!$C$4:$C$7,MATCH((YEAR($B350)),Barèmes!$B$4:$B$7,-1))))</f>
        <v/>
      </c>
      <c r="G350" s="70"/>
      <c r="H350" s="71"/>
      <c r="I350" s="7"/>
      <c r="J350" s="17"/>
      <c r="K350" s="61" t="str">
        <f t="shared" si="6"/>
        <v/>
      </c>
      <c r="L350" s="7"/>
    </row>
    <row r="351" spans="1:12" ht="15.75">
      <c r="A351" s="21"/>
      <c r="B351" s="16"/>
      <c r="C351" s="19"/>
      <c r="D351" s="19"/>
      <c r="E351" s="7"/>
      <c r="F351" s="60" t="str">
        <f>IF(B351="","",IF(C351="F",INDEX(Barèmes!$A$4:$A$7,MATCH((YEAR($B351)),Barèmes!$B$4:$B$7,-1)),INDEX(Barèmes!$C$4:$C$7,MATCH((YEAR($B351)),Barèmes!$B$4:$B$7,-1))))</f>
        <v/>
      </c>
      <c r="G351" s="70"/>
      <c r="H351" s="71"/>
      <c r="I351" s="7"/>
      <c r="J351" s="17"/>
      <c r="K351" s="61" t="str">
        <f t="shared" si="6"/>
        <v/>
      </c>
      <c r="L351" s="7"/>
    </row>
    <row r="352" spans="1:12" ht="15.75">
      <c r="A352" s="21"/>
      <c r="B352" s="16"/>
      <c r="C352" s="19"/>
      <c r="D352" s="19"/>
      <c r="E352" s="7"/>
      <c r="F352" s="60" t="str">
        <f>IF(B352="","",IF(C352="F",INDEX(Barèmes!$A$4:$A$7,MATCH((YEAR($B352)),Barèmes!$B$4:$B$7,-1)),INDEX(Barèmes!$C$4:$C$7,MATCH((YEAR($B352)),Barèmes!$B$4:$B$7,-1))))</f>
        <v/>
      </c>
      <c r="G352" s="70"/>
      <c r="H352" s="71"/>
      <c r="I352" s="7"/>
      <c r="J352" s="17"/>
      <c r="K352" s="61" t="str">
        <f t="shared" si="6"/>
        <v/>
      </c>
      <c r="L352" s="7"/>
    </row>
    <row r="353" spans="1:12" ht="15.75">
      <c r="A353" s="21"/>
      <c r="B353" s="16"/>
      <c r="C353" s="19"/>
      <c r="D353" s="19"/>
      <c r="E353" s="7"/>
      <c r="F353" s="60" t="str">
        <f>IF(B353="","",IF(C353="F",INDEX(Barèmes!$A$4:$A$7,MATCH((YEAR($B353)),Barèmes!$B$4:$B$7,-1)),INDEX(Barèmes!$C$4:$C$7,MATCH((YEAR($B353)),Barèmes!$B$4:$B$7,-1))))</f>
        <v/>
      </c>
      <c r="G353" s="70"/>
      <c r="H353" s="71"/>
      <c r="I353" s="7"/>
      <c r="J353" s="17"/>
      <c r="K353" s="61" t="str">
        <f t="shared" si="6"/>
        <v/>
      </c>
      <c r="L353" s="7"/>
    </row>
    <row r="354" spans="1:12" ht="15.75">
      <c r="A354" s="21"/>
      <c r="B354" s="16"/>
      <c r="C354" s="19"/>
      <c r="D354" s="19"/>
      <c r="E354" s="7"/>
      <c r="F354" s="60" t="str">
        <f>IF(B354="","",IF(C354="F",INDEX(Barèmes!$A$4:$A$7,MATCH((YEAR($B354)),Barèmes!$B$4:$B$7,-1)),INDEX(Barèmes!$C$4:$C$7,MATCH((YEAR($B354)),Barèmes!$B$4:$B$7,-1))))</f>
        <v/>
      </c>
      <c r="G354" s="70"/>
      <c r="H354" s="71"/>
      <c r="I354" s="7"/>
      <c r="J354" s="17"/>
      <c r="K354" s="61" t="str">
        <f t="shared" si="6"/>
        <v/>
      </c>
      <c r="L354" s="7"/>
    </row>
    <row r="355" spans="1:12" ht="15.75">
      <c r="A355" s="21"/>
      <c r="B355" s="16"/>
      <c r="C355" s="19"/>
      <c r="D355" s="19"/>
      <c r="E355" s="7"/>
      <c r="F355" s="60" t="str">
        <f>IF(B355="","",IF(C355="F",INDEX(Barèmes!$A$4:$A$7,MATCH((YEAR($B355)),Barèmes!$B$4:$B$7,-1)),INDEX(Barèmes!$C$4:$C$7,MATCH((YEAR($B355)),Barèmes!$B$4:$B$7,-1))))</f>
        <v/>
      </c>
      <c r="G355" s="70"/>
      <c r="H355" s="71"/>
      <c r="I355" s="7"/>
      <c r="J355" s="17"/>
      <c r="K355" s="61" t="str">
        <f t="shared" si="6"/>
        <v/>
      </c>
      <c r="L355" s="7"/>
    </row>
    <row r="356" spans="1:12" ht="15.75">
      <c r="A356" s="21"/>
      <c r="B356" s="16"/>
      <c r="C356" s="19"/>
      <c r="D356" s="19"/>
      <c r="E356" s="7"/>
      <c r="F356" s="60" t="str">
        <f>IF(B356="","",IF(C356="F",INDEX(Barèmes!$A$4:$A$7,MATCH((YEAR($B356)),Barèmes!$B$4:$B$7,-1)),INDEX(Barèmes!$C$4:$C$7,MATCH((YEAR($B356)),Barèmes!$B$4:$B$7,-1))))</f>
        <v/>
      </c>
      <c r="G356" s="70"/>
      <c r="H356" s="71"/>
      <c r="I356" s="7"/>
      <c r="J356" s="17"/>
      <c r="K356" s="61" t="str">
        <f t="shared" si="6"/>
        <v/>
      </c>
      <c r="L356" s="7"/>
    </row>
    <row r="357" spans="1:12" ht="15.75">
      <c r="A357" s="21"/>
      <c r="B357" s="16"/>
      <c r="C357" s="19"/>
      <c r="D357" s="19"/>
      <c r="E357" s="7"/>
      <c r="F357" s="60" t="str">
        <f>IF(B357="","",IF(C357="F",INDEX(Barèmes!$A$4:$A$7,MATCH((YEAR($B357)),Barèmes!$B$4:$B$7,-1)),INDEX(Barèmes!$C$4:$C$7,MATCH((YEAR($B357)),Barèmes!$B$4:$B$7,-1))))</f>
        <v/>
      </c>
      <c r="G357" s="70"/>
      <c r="H357" s="71"/>
      <c r="I357" s="7"/>
      <c r="J357" s="17"/>
      <c r="K357" s="61" t="str">
        <f t="shared" si="6"/>
        <v/>
      </c>
      <c r="L357" s="7"/>
    </row>
    <row r="358" spans="1:12" ht="15.75">
      <c r="A358" s="21"/>
      <c r="B358" s="16"/>
      <c r="C358" s="19"/>
      <c r="D358" s="19"/>
      <c r="E358" s="7"/>
      <c r="F358" s="60" t="str">
        <f>IF(B358="","",IF(C358="F",INDEX(Barèmes!$A$4:$A$7,MATCH((YEAR($B358)),Barèmes!$B$4:$B$7,-1)),INDEX(Barèmes!$C$4:$C$7,MATCH((YEAR($B358)),Barèmes!$B$4:$B$7,-1))))</f>
        <v/>
      </c>
      <c r="G358" s="70"/>
      <c r="H358" s="71"/>
      <c r="I358" s="7"/>
      <c r="J358" s="17"/>
      <c r="K358" s="61" t="str">
        <f t="shared" si="6"/>
        <v/>
      </c>
      <c r="L358" s="7"/>
    </row>
    <row r="359" spans="1:12" ht="15.75">
      <c r="A359" s="21"/>
      <c r="B359" s="16"/>
      <c r="C359" s="19"/>
      <c r="D359" s="19"/>
      <c r="E359" s="7"/>
      <c r="F359" s="60" t="str">
        <f>IF(B359="","",IF(C359="F",INDEX(Barèmes!$A$4:$A$7,MATCH((YEAR($B359)),Barèmes!$B$4:$B$7,-1)),INDEX(Barèmes!$C$4:$C$7,MATCH((YEAR($B359)),Barèmes!$B$4:$B$7,-1))))</f>
        <v/>
      </c>
      <c r="G359" s="70"/>
      <c r="H359" s="71"/>
      <c r="I359" s="7"/>
      <c r="J359" s="17"/>
      <c r="K359" s="61" t="str">
        <f t="shared" si="6"/>
        <v/>
      </c>
      <c r="L359" s="7"/>
    </row>
    <row r="360" spans="1:12" ht="15.75">
      <c r="A360" s="21"/>
      <c r="B360" s="16"/>
      <c r="C360" s="19"/>
      <c r="D360" s="19"/>
      <c r="E360" s="7"/>
      <c r="F360" s="60" t="str">
        <f>IF(B360="","",IF(C360="F",INDEX(Barèmes!$A$4:$A$7,MATCH((YEAR($B360)),Barèmes!$B$4:$B$7,-1)),INDEX(Barèmes!$C$4:$C$7,MATCH((YEAR($B360)),Barèmes!$B$4:$B$7,-1))))</f>
        <v/>
      </c>
      <c r="G360" s="70"/>
      <c r="H360" s="71"/>
      <c r="I360" s="7"/>
      <c r="J360" s="17"/>
      <c r="K360" s="61" t="str">
        <f t="shared" si="6"/>
        <v/>
      </c>
      <c r="L360" s="7"/>
    </row>
    <row r="361" spans="1:12" ht="15.75">
      <c r="A361" s="21"/>
      <c r="B361" s="16"/>
      <c r="C361" s="19"/>
      <c r="D361" s="19"/>
      <c r="E361" s="7"/>
      <c r="F361" s="60" t="str">
        <f>IF(B361="","",IF(C361="F",INDEX(Barèmes!$A$4:$A$7,MATCH((YEAR($B361)),Barèmes!$B$4:$B$7,-1)),INDEX(Barèmes!$C$4:$C$7,MATCH((YEAR($B361)),Barèmes!$B$4:$B$7,-1))))</f>
        <v/>
      </c>
      <c r="G361" s="70"/>
      <c r="H361" s="71"/>
      <c r="I361" s="7"/>
      <c r="J361" s="17"/>
      <c r="K361" s="61" t="str">
        <f t="shared" si="6"/>
        <v/>
      </c>
      <c r="L361" s="7"/>
    </row>
    <row r="362" spans="1:12" ht="15.75">
      <c r="A362" s="21"/>
      <c r="B362" s="16"/>
      <c r="C362" s="19"/>
      <c r="D362" s="19"/>
      <c r="E362" s="7"/>
      <c r="F362" s="60" t="str">
        <f>IF(B362="","",IF(C362="F",INDEX(Barèmes!$A$4:$A$7,MATCH((YEAR($B362)),Barèmes!$B$4:$B$7,-1)),INDEX(Barèmes!$C$4:$C$7,MATCH((YEAR($B362)),Barèmes!$B$4:$B$7,-1))))</f>
        <v/>
      </c>
      <c r="G362" s="70"/>
      <c r="H362" s="71"/>
      <c r="I362" s="7"/>
      <c r="J362" s="17"/>
      <c r="K362" s="61" t="str">
        <f t="shared" si="6"/>
        <v/>
      </c>
      <c r="L362" s="7"/>
    </row>
    <row r="363" spans="1:12" ht="15.75">
      <c r="A363" s="21"/>
      <c r="B363" s="16"/>
      <c r="C363" s="19"/>
      <c r="D363" s="19"/>
      <c r="E363" s="7"/>
      <c r="F363" s="60" t="str">
        <f>IF(B363="","",IF(C363="F",INDEX(Barèmes!$A$4:$A$7,MATCH((YEAR($B363)),Barèmes!$B$4:$B$7,-1)),INDEX(Barèmes!$C$4:$C$7,MATCH((YEAR($B363)),Barèmes!$B$4:$B$7,-1))))</f>
        <v/>
      </c>
      <c r="G363" s="70"/>
      <c r="H363" s="71"/>
      <c r="I363" s="7"/>
      <c r="J363" s="17"/>
      <c r="K363" s="61" t="str">
        <f t="shared" si="6"/>
        <v/>
      </c>
      <c r="L363" s="7"/>
    </row>
    <row r="364" spans="1:12" ht="15.75">
      <c r="A364" s="21"/>
      <c r="B364" s="16"/>
      <c r="C364" s="19"/>
      <c r="D364" s="19"/>
      <c r="E364" s="7"/>
      <c r="F364" s="60" t="str">
        <f>IF(B364="","",IF(C364="F",INDEX(Barèmes!$A$4:$A$7,MATCH((YEAR($B364)),Barèmes!$B$4:$B$7,-1)),INDEX(Barèmes!$C$4:$C$7,MATCH((YEAR($B364)),Barèmes!$B$4:$B$7,-1))))</f>
        <v/>
      </c>
      <c r="G364" s="70"/>
      <c r="H364" s="71"/>
      <c r="I364" s="7"/>
      <c r="J364" s="17"/>
      <c r="K364" s="61" t="str">
        <f t="shared" si="6"/>
        <v/>
      </c>
      <c r="L364" s="7"/>
    </row>
    <row r="365" spans="1:12" ht="15.75">
      <c r="A365" s="21"/>
      <c r="B365" s="16"/>
      <c r="C365" s="19"/>
      <c r="D365" s="19"/>
      <c r="E365" s="7"/>
      <c r="F365" s="60" t="str">
        <f>IF(B365="","",IF(C365="F",INDEX(Barèmes!$A$4:$A$7,MATCH((YEAR($B365)),Barèmes!$B$4:$B$7,-1)),INDEX(Barèmes!$C$4:$C$7,MATCH((YEAR($B365)),Barèmes!$B$4:$B$7,-1))))</f>
        <v/>
      </c>
      <c r="G365" s="70"/>
      <c r="H365" s="71"/>
      <c r="I365" s="7"/>
      <c r="J365" s="17"/>
      <c r="K365" s="61" t="str">
        <f t="shared" si="6"/>
        <v/>
      </c>
      <c r="L365" s="7"/>
    </row>
    <row r="366" spans="1:12" ht="15.75">
      <c r="A366" s="21"/>
      <c r="B366" s="16"/>
      <c r="C366" s="19"/>
      <c r="D366" s="19"/>
      <c r="E366" s="7"/>
      <c r="F366" s="60" t="str">
        <f>IF(B366="","",IF(C366="F",INDEX(Barèmes!$A$4:$A$7,MATCH((YEAR($B366)),Barèmes!$B$4:$B$7,-1)),INDEX(Barèmes!$C$4:$C$7,MATCH((YEAR($B366)),Barèmes!$B$4:$B$7,-1))))</f>
        <v/>
      </c>
      <c r="G366" s="70"/>
      <c r="H366" s="71"/>
      <c r="I366" s="7"/>
      <c r="J366" s="17"/>
      <c r="K366" s="61" t="str">
        <f t="shared" si="6"/>
        <v/>
      </c>
      <c r="L366" s="7"/>
    </row>
    <row r="367" spans="1:12" ht="15.75">
      <c r="A367" s="21"/>
      <c r="B367" s="16"/>
      <c r="C367" s="19"/>
      <c r="D367" s="19"/>
      <c r="E367" s="7"/>
      <c r="F367" s="60" t="str">
        <f>IF(B367="","",IF(C367="F",INDEX(Barèmes!$A$4:$A$7,MATCH((YEAR($B367)),Barèmes!$B$4:$B$7,-1)),INDEX(Barèmes!$C$4:$C$7,MATCH((YEAR($B367)),Barèmes!$B$4:$B$7,-1))))</f>
        <v/>
      </c>
      <c r="G367" s="70"/>
      <c r="H367" s="71"/>
      <c r="I367" s="7"/>
      <c r="J367" s="17"/>
      <c r="K367" s="61" t="str">
        <f t="shared" si="6"/>
        <v/>
      </c>
      <c r="L367" s="7"/>
    </row>
    <row r="368" spans="1:12" ht="15.75">
      <c r="A368" s="21"/>
      <c r="B368" s="16"/>
      <c r="C368" s="19"/>
      <c r="D368" s="19"/>
      <c r="E368" s="7"/>
      <c r="F368" s="60" t="str">
        <f>IF(B368="","",IF(C368="F",INDEX(Barèmes!$A$4:$A$7,MATCH((YEAR($B368)),Barèmes!$B$4:$B$7,-1)),INDEX(Barèmes!$C$4:$C$7,MATCH((YEAR($B368)),Barèmes!$B$4:$B$7,-1))))</f>
        <v/>
      </c>
      <c r="G368" s="70"/>
      <c r="H368" s="71"/>
      <c r="I368" s="7"/>
      <c r="J368" s="17"/>
      <c r="K368" s="61" t="str">
        <f t="shared" si="6"/>
        <v/>
      </c>
      <c r="L368" s="7"/>
    </row>
    <row r="369" spans="1:12" ht="15.75">
      <c r="A369" s="21"/>
      <c r="B369" s="16"/>
      <c r="C369" s="19"/>
      <c r="D369" s="19"/>
      <c r="E369" s="7"/>
      <c r="F369" s="60" t="str">
        <f>IF(B369="","",IF(C369="F",INDEX(Barèmes!$A$4:$A$7,MATCH((YEAR($B369)),Barèmes!$B$4:$B$7,-1)),INDEX(Barèmes!$C$4:$C$7,MATCH((YEAR($B369)),Barèmes!$B$4:$B$7,-1))))</f>
        <v/>
      </c>
      <c r="G369" s="70"/>
      <c r="H369" s="71"/>
      <c r="I369" s="7"/>
      <c r="J369" s="17"/>
      <c r="K369" s="61" t="str">
        <f t="shared" si="6"/>
        <v/>
      </c>
      <c r="L369" s="7"/>
    </row>
    <row r="370" spans="1:12" ht="15.75">
      <c r="A370" s="21"/>
      <c r="B370" s="16"/>
      <c r="C370" s="19"/>
      <c r="D370" s="19"/>
      <c r="E370" s="7"/>
      <c r="F370" s="60" t="str">
        <f>IF(B370="","",IF(C370="F",INDEX(Barèmes!$A$4:$A$7,MATCH((YEAR($B370)),Barèmes!$B$4:$B$7,-1)),INDEX(Barèmes!$C$4:$C$7,MATCH((YEAR($B370)),Barèmes!$B$4:$B$7,-1))))</f>
        <v/>
      </c>
      <c r="G370" s="70"/>
      <c r="H370" s="71"/>
      <c r="I370" s="7"/>
      <c r="J370" s="17"/>
      <c r="K370" s="61" t="str">
        <f t="shared" si="6"/>
        <v/>
      </c>
      <c r="L370" s="7"/>
    </row>
    <row r="371" spans="1:12" ht="15.75">
      <c r="A371" s="21"/>
      <c r="B371" s="16"/>
      <c r="C371" s="19"/>
      <c r="D371" s="19"/>
      <c r="E371" s="7"/>
      <c r="F371" s="60" t="str">
        <f>IF(B371="","",IF(C371="F",INDEX(Barèmes!$A$4:$A$7,MATCH((YEAR($B371)),Barèmes!$B$4:$B$7,-1)),INDEX(Barèmes!$C$4:$C$7,MATCH((YEAR($B371)),Barèmes!$B$4:$B$7,-1))))</f>
        <v/>
      </c>
      <c r="G371" s="70"/>
      <c r="H371" s="71"/>
      <c r="I371" s="7"/>
      <c r="J371" s="17"/>
      <c r="K371" s="61" t="str">
        <f t="shared" si="6"/>
        <v/>
      </c>
      <c r="L371" s="7"/>
    </row>
    <row r="372" spans="1:12" ht="15.75">
      <c r="A372" s="21"/>
      <c r="B372" s="16"/>
      <c r="C372" s="19"/>
      <c r="D372" s="19"/>
      <c r="E372" s="7"/>
      <c r="F372" s="60" t="str">
        <f>IF(B372="","",IF(C372="F",INDEX(Barèmes!$A$4:$A$7,MATCH((YEAR($B372)),Barèmes!$B$4:$B$7,-1)),INDEX(Barèmes!$C$4:$C$7,MATCH((YEAR($B372)),Barèmes!$B$4:$B$7,-1))))</f>
        <v/>
      </c>
      <c r="G372" s="70"/>
      <c r="H372" s="71"/>
      <c r="I372" s="7"/>
      <c r="J372" s="17"/>
      <c r="K372" s="61" t="str">
        <f t="shared" si="6"/>
        <v/>
      </c>
      <c r="L372" s="7"/>
    </row>
    <row r="373" spans="1:12" ht="15.75">
      <c r="A373" s="21"/>
      <c r="B373" s="16"/>
      <c r="C373" s="19"/>
      <c r="D373" s="19"/>
      <c r="E373" s="7"/>
      <c r="F373" s="60" t="str">
        <f>IF(B373="","",IF(C373="F",INDEX(Barèmes!$A$4:$A$7,MATCH((YEAR($B373)),Barèmes!$B$4:$B$7,-1)),INDEX(Barèmes!$C$4:$C$7,MATCH((YEAR($B373)),Barèmes!$B$4:$B$7,-1))))</f>
        <v/>
      </c>
      <c r="G373" s="70"/>
      <c r="H373" s="71"/>
      <c r="I373" s="7"/>
      <c r="J373" s="17"/>
      <c r="K373" s="61" t="str">
        <f t="shared" si="6"/>
        <v/>
      </c>
      <c r="L373" s="7"/>
    </row>
    <row r="374" spans="1:12" ht="15.75">
      <c r="A374" s="21"/>
      <c r="B374" s="16"/>
      <c r="C374" s="19"/>
      <c r="D374" s="19"/>
      <c r="E374" s="7"/>
      <c r="F374" s="60" t="str">
        <f>IF(B374="","",IF(C374="F",INDEX(Barèmes!$A$4:$A$7,MATCH((YEAR($B374)),Barèmes!$B$4:$B$7,-1)),INDEX(Barèmes!$C$4:$C$7,MATCH((YEAR($B374)),Barèmes!$B$4:$B$7,-1))))</f>
        <v/>
      </c>
      <c r="G374" s="70"/>
      <c r="H374" s="71"/>
      <c r="I374" s="7"/>
      <c r="J374" s="17"/>
      <c r="K374" s="61" t="str">
        <f t="shared" si="6"/>
        <v/>
      </c>
      <c r="L374" s="7"/>
    </row>
    <row r="375" spans="1:12" ht="15.75">
      <c r="A375" s="21"/>
      <c r="B375" s="16"/>
      <c r="C375" s="19"/>
      <c r="D375" s="19"/>
      <c r="E375" s="7"/>
      <c r="F375" s="60" t="str">
        <f>IF(B375="","",IF(C375="F",INDEX(Barèmes!$A$4:$A$7,MATCH((YEAR($B375)),Barèmes!$B$4:$B$7,-1)),INDEX(Barèmes!$C$4:$C$7,MATCH((YEAR($B375)),Barèmes!$B$4:$B$7,-1))))</f>
        <v/>
      </c>
      <c r="G375" s="70"/>
      <c r="H375" s="71"/>
      <c r="I375" s="7"/>
      <c r="J375" s="17"/>
      <c r="K375" s="61" t="str">
        <f t="shared" si="6"/>
        <v/>
      </c>
      <c r="L375" s="7"/>
    </row>
    <row r="376" spans="1:12" ht="15.75">
      <c r="A376" s="21"/>
      <c r="B376" s="16"/>
      <c r="C376" s="19"/>
      <c r="D376" s="19"/>
      <c r="E376" s="7"/>
      <c r="F376" s="60" t="str">
        <f>IF(B376="","",IF(C376="F",INDEX(Barèmes!$A$4:$A$7,MATCH((YEAR($B376)),Barèmes!$B$4:$B$7,-1)),INDEX(Barèmes!$C$4:$C$7,MATCH((YEAR($B376)),Barèmes!$B$4:$B$7,-1))))</f>
        <v/>
      </c>
      <c r="G376" s="70"/>
      <c r="H376" s="71"/>
      <c r="I376" s="7"/>
      <c r="J376" s="17"/>
      <c r="K376" s="61" t="str">
        <f t="shared" si="6"/>
        <v/>
      </c>
      <c r="L376" s="7"/>
    </row>
    <row r="377" spans="1:12" ht="15.75">
      <c r="A377" s="21"/>
      <c r="B377" s="16"/>
      <c r="C377" s="19"/>
      <c r="D377" s="19"/>
      <c r="E377" s="7"/>
      <c r="F377" s="60" t="str">
        <f>IF(B377="","",IF(C377="F",INDEX(Barèmes!$A$4:$A$7,MATCH((YEAR($B377)),Barèmes!$B$4:$B$7,-1)),INDEX(Barèmes!$C$4:$C$7,MATCH((YEAR($B377)),Barèmes!$B$4:$B$7,-1))))</f>
        <v/>
      </c>
      <c r="G377" s="70"/>
      <c r="H377" s="71"/>
      <c r="I377" s="7"/>
      <c r="J377" s="17"/>
      <c r="K377" s="61" t="str">
        <f t="shared" si="6"/>
        <v/>
      </c>
      <c r="L377" s="7"/>
    </row>
    <row r="378" spans="1:12" ht="15.75">
      <c r="A378" s="21"/>
      <c r="B378" s="16"/>
      <c r="C378" s="19"/>
      <c r="D378" s="19"/>
      <c r="E378" s="7"/>
      <c r="F378" s="60" t="str">
        <f>IF(B378="","",IF(C378="F",INDEX(Barèmes!$A$4:$A$7,MATCH((YEAR($B378)),Barèmes!$B$4:$B$7,-1)),INDEX(Barèmes!$C$4:$C$7,MATCH((YEAR($B378)),Barèmes!$B$4:$B$7,-1))))</f>
        <v/>
      </c>
      <c r="G378" s="70"/>
      <c r="H378" s="71"/>
      <c r="I378" s="7"/>
      <c r="J378" s="17"/>
      <c r="K378" s="61" t="str">
        <f t="shared" si="6"/>
        <v/>
      </c>
      <c r="L378" s="7"/>
    </row>
    <row r="379" spans="1:12" ht="15.75">
      <c r="A379" s="21"/>
      <c r="B379" s="16"/>
      <c r="C379" s="19"/>
      <c r="D379" s="19"/>
      <c r="E379" s="7"/>
      <c r="F379" s="60" t="str">
        <f>IF(B379="","",IF(C379="F",INDEX(Barèmes!$A$4:$A$7,MATCH((YEAR($B379)),Barèmes!$B$4:$B$7,-1)),INDEX(Barèmes!$C$4:$C$7,MATCH((YEAR($B379)),Barèmes!$B$4:$B$7,-1))))</f>
        <v/>
      </c>
      <c r="G379" s="70"/>
      <c r="H379" s="71"/>
      <c r="I379" s="7"/>
      <c r="J379" s="17"/>
      <c r="K379" s="61" t="str">
        <f t="shared" si="6"/>
        <v/>
      </c>
      <c r="L379" s="7"/>
    </row>
    <row r="380" spans="1:12" ht="15.75">
      <c r="A380" s="21"/>
      <c r="B380" s="16"/>
      <c r="C380" s="19"/>
      <c r="D380" s="19"/>
      <c r="E380" s="7"/>
      <c r="F380" s="60" t="str">
        <f>IF(B380="","",IF(C380="F",INDEX(Barèmes!$A$4:$A$7,MATCH((YEAR($B380)),Barèmes!$B$4:$B$7,-1)),INDEX(Barèmes!$C$4:$C$7,MATCH((YEAR($B380)),Barèmes!$B$4:$B$7,-1))))</f>
        <v/>
      </c>
      <c r="G380" s="70"/>
      <c r="H380" s="71"/>
      <c r="I380" s="7"/>
      <c r="J380" s="17"/>
      <c r="K380" s="61" t="str">
        <f t="shared" si="6"/>
        <v/>
      </c>
      <c r="L380" s="7"/>
    </row>
    <row r="381" spans="1:12" ht="15.75">
      <c r="A381" s="21"/>
      <c r="B381" s="16"/>
      <c r="C381" s="19"/>
      <c r="D381" s="19"/>
      <c r="E381" s="7"/>
      <c r="F381" s="60" t="str">
        <f>IF(B381="","",IF(C381="F",INDEX(Barèmes!$A$4:$A$7,MATCH((YEAR($B381)),Barèmes!$B$4:$B$7,-1)),INDEX(Barèmes!$C$4:$C$7,MATCH((YEAR($B381)),Barèmes!$B$4:$B$7,-1))))</f>
        <v/>
      </c>
      <c r="G381" s="70"/>
      <c r="H381" s="71"/>
      <c r="I381" s="7"/>
      <c r="J381" s="17"/>
      <c r="K381" s="61" t="str">
        <f t="shared" si="6"/>
        <v/>
      </c>
      <c r="L381" s="7"/>
    </row>
    <row r="382" spans="1:12" ht="15.75">
      <c r="A382" s="21"/>
      <c r="B382" s="16"/>
      <c r="C382" s="19"/>
      <c r="D382" s="19"/>
      <c r="E382" s="7"/>
      <c r="F382" s="60" t="str">
        <f>IF(B382="","",IF(C382="F",INDEX(Barèmes!$A$4:$A$7,MATCH((YEAR($B382)),Barèmes!$B$4:$B$7,-1)),INDEX(Barèmes!$C$4:$C$7,MATCH((YEAR($B382)),Barèmes!$B$4:$B$7,-1))))</f>
        <v/>
      </c>
      <c r="G382" s="70"/>
      <c r="H382" s="71"/>
      <c r="I382" s="7"/>
      <c r="J382" s="17"/>
      <c r="K382" s="61" t="str">
        <f t="shared" si="6"/>
        <v/>
      </c>
      <c r="L382" s="7"/>
    </row>
    <row r="383" spans="1:12" ht="15.75">
      <c r="A383" s="21"/>
      <c r="B383" s="16"/>
      <c r="C383" s="19"/>
      <c r="D383" s="19"/>
      <c r="E383" s="7"/>
      <c r="F383" s="60" t="str">
        <f>IF(B383="","",IF(C383="F",INDEX(Barèmes!$A$4:$A$7,MATCH((YEAR($B383)),Barèmes!$B$4:$B$7,-1)),INDEX(Barèmes!$C$4:$C$7,MATCH((YEAR($B383)),Barèmes!$B$4:$B$7,-1))))</f>
        <v/>
      </c>
      <c r="G383" s="70"/>
      <c r="H383" s="71"/>
      <c r="I383" s="7"/>
      <c r="J383" s="17"/>
      <c r="K383" s="61" t="str">
        <f t="shared" si="6"/>
        <v/>
      </c>
      <c r="L383" s="7"/>
    </row>
    <row r="384" spans="1:12" ht="15.75">
      <c r="A384" s="21"/>
      <c r="B384" s="16"/>
      <c r="C384" s="19"/>
      <c r="D384" s="19"/>
      <c r="E384" s="7"/>
      <c r="F384" s="60" t="str">
        <f>IF(B384="","",IF(C384="F",INDEX(Barèmes!$A$4:$A$7,MATCH((YEAR($B384)),Barèmes!$B$4:$B$7,-1)),INDEX(Barèmes!$C$4:$C$7,MATCH((YEAR($B384)),Barèmes!$B$4:$B$7,-1))))</f>
        <v/>
      </c>
      <c r="G384" s="70"/>
      <c r="H384" s="71"/>
      <c r="I384" s="7"/>
      <c r="J384" s="17"/>
      <c r="K384" s="61" t="str">
        <f t="shared" si="6"/>
        <v/>
      </c>
      <c r="L384" s="7"/>
    </row>
    <row r="385" spans="1:12" ht="15.75">
      <c r="A385" s="21"/>
      <c r="B385" s="16"/>
      <c r="C385" s="19"/>
      <c r="D385" s="19"/>
      <c r="E385" s="7"/>
      <c r="F385" s="60" t="str">
        <f>IF(B385="","",IF(C385="F",INDEX(Barèmes!$A$4:$A$7,MATCH((YEAR($B385)),Barèmes!$B$4:$B$7,-1)),INDEX(Barèmes!$C$4:$C$7,MATCH((YEAR($B385)),Barèmes!$B$4:$B$7,-1))))</f>
        <v/>
      </c>
      <c r="G385" s="70"/>
      <c r="H385" s="71"/>
      <c r="I385" s="7"/>
      <c r="J385" s="17"/>
      <c r="K385" s="61" t="str">
        <f t="shared" si="6"/>
        <v/>
      </c>
      <c r="L385" s="7"/>
    </row>
    <row r="386" spans="1:12" ht="15.75">
      <c r="A386" s="21"/>
      <c r="B386" s="16"/>
      <c r="C386" s="19"/>
      <c r="D386" s="19"/>
      <c r="E386" s="7"/>
      <c r="F386" s="60" t="str">
        <f>IF(B386="","",IF(C386="F",INDEX(Barèmes!$A$4:$A$7,MATCH((YEAR($B386)),Barèmes!$B$4:$B$7,-1)),INDEX(Barèmes!$C$4:$C$7,MATCH((YEAR($B386)),Barèmes!$B$4:$B$7,-1))))</f>
        <v/>
      </c>
      <c r="G386" s="70"/>
      <c r="H386" s="71"/>
      <c r="I386" s="7"/>
      <c r="J386" s="17"/>
      <c r="K386" s="61" t="str">
        <f t="shared" si="6"/>
        <v/>
      </c>
      <c r="L386" s="7"/>
    </row>
    <row r="387" spans="1:12" ht="15.75">
      <c r="A387" s="21"/>
      <c r="B387" s="16"/>
      <c r="C387" s="19"/>
      <c r="D387" s="19"/>
      <c r="E387" s="7"/>
      <c r="F387" s="60" t="str">
        <f>IF(B387="","",IF(C387="F",INDEX(Barèmes!$A$4:$A$7,MATCH((YEAR($B387)),Barèmes!$B$4:$B$7,-1)),INDEX(Barèmes!$C$4:$C$7,MATCH((YEAR($B387)),Barèmes!$B$4:$B$7,-1))))</f>
        <v/>
      </c>
      <c r="G387" s="70"/>
      <c r="H387" s="71"/>
      <c r="I387" s="7"/>
      <c r="J387" s="17"/>
      <c r="K387" s="61" t="str">
        <f t="shared" si="6"/>
        <v/>
      </c>
      <c r="L387" s="7"/>
    </row>
    <row r="388" spans="1:12" ht="15.75">
      <c r="A388" s="21"/>
      <c r="B388" s="16"/>
      <c r="C388" s="19"/>
      <c r="D388" s="19"/>
      <c r="E388" s="7"/>
      <c r="F388" s="60" t="str">
        <f>IF(B388="","",IF(C388="F",INDEX(Barèmes!$A$4:$A$7,MATCH((YEAR($B388)),Barèmes!$B$4:$B$7,-1)),INDEX(Barèmes!$C$4:$C$7,MATCH((YEAR($B388)),Barèmes!$B$4:$B$7,-1))))</f>
        <v/>
      </c>
      <c r="G388" s="70"/>
      <c r="H388" s="71"/>
      <c r="I388" s="7"/>
      <c r="J388" s="17"/>
      <c r="K388" s="61" t="str">
        <f t="shared" si="6"/>
        <v/>
      </c>
      <c r="L388" s="7"/>
    </row>
    <row r="389" spans="1:12" ht="15.75">
      <c r="A389" s="21"/>
      <c r="B389" s="16"/>
      <c r="C389" s="19"/>
      <c r="D389" s="19"/>
      <c r="E389" s="7"/>
      <c r="F389" s="60" t="str">
        <f>IF(B389="","",IF(C389="F",INDEX(Barèmes!$A$4:$A$7,MATCH((YEAR($B389)),Barèmes!$B$4:$B$7,-1)),INDEX(Barèmes!$C$4:$C$7,MATCH((YEAR($B389)),Barèmes!$B$4:$B$7,-1))))</f>
        <v/>
      </c>
      <c r="G389" s="70"/>
      <c r="H389" s="71"/>
      <c r="I389" s="7"/>
      <c r="J389" s="17"/>
      <c r="K389" s="61" t="str">
        <f t="shared" ref="K389:K452" si="7">IF(F389="","",IF(AND(I389="oui",OR(G389="esp (15)",G389="chq (15)")),"oui (15)",IF(AND(I389="oui",OR(G389="esp (20)",G389="chq (20)")),"oui (20)",IF(AND(I389="oui",G389="Gratuité"),"Gratuité",IF(AND(I389="oui",OR(G389="esp (8)",G389="chq (8)")),"oui (8)","non")))))</f>
        <v/>
      </c>
      <c r="L389" s="7"/>
    </row>
    <row r="390" spans="1:12" ht="15.75">
      <c r="A390" s="21"/>
      <c r="B390" s="16"/>
      <c r="C390" s="19"/>
      <c r="D390" s="19"/>
      <c r="E390" s="7"/>
      <c r="F390" s="60" t="str">
        <f>IF(B390="","",IF(C390="F",INDEX(Barèmes!$A$4:$A$7,MATCH((YEAR($B390)),Barèmes!$B$4:$B$7,-1)),INDEX(Barèmes!$C$4:$C$7,MATCH((YEAR($B390)),Barèmes!$B$4:$B$7,-1))))</f>
        <v/>
      </c>
      <c r="G390" s="70"/>
      <c r="H390" s="71"/>
      <c r="I390" s="7"/>
      <c r="J390" s="17"/>
      <c r="K390" s="61" t="str">
        <f t="shared" si="7"/>
        <v/>
      </c>
      <c r="L390" s="7"/>
    </row>
    <row r="391" spans="1:12" ht="15.75">
      <c r="A391" s="21"/>
      <c r="B391" s="16"/>
      <c r="C391" s="19"/>
      <c r="D391" s="19"/>
      <c r="E391" s="7"/>
      <c r="F391" s="60" t="str">
        <f>IF(B391="","",IF(C391="F",INDEX(Barèmes!$A$4:$A$7,MATCH((YEAR($B391)),Barèmes!$B$4:$B$7,-1)),INDEX(Barèmes!$C$4:$C$7,MATCH((YEAR($B391)),Barèmes!$B$4:$B$7,-1))))</f>
        <v/>
      </c>
      <c r="G391" s="70"/>
      <c r="H391" s="71"/>
      <c r="I391" s="7"/>
      <c r="J391" s="17"/>
      <c r="K391" s="61" t="str">
        <f t="shared" si="7"/>
        <v/>
      </c>
      <c r="L391" s="7"/>
    </row>
    <row r="392" spans="1:12" ht="15.75">
      <c r="A392" s="21"/>
      <c r="B392" s="16"/>
      <c r="C392" s="19"/>
      <c r="D392" s="19"/>
      <c r="E392" s="7"/>
      <c r="F392" s="60" t="str">
        <f>IF(B392="","",IF(C392="F",INDEX(Barèmes!$A$4:$A$7,MATCH((YEAR($B392)),Barèmes!$B$4:$B$7,-1)),INDEX(Barèmes!$C$4:$C$7,MATCH((YEAR($B392)),Barèmes!$B$4:$B$7,-1))))</f>
        <v/>
      </c>
      <c r="G392" s="70"/>
      <c r="H392" s="71"/>
      <c r="I392" s="7"/>
      <c r="J392" s="17"/>
      <c r="K392" s="61" t="str">
        <f t="shared" si="7"/>
        <v/>
      </c>
      <c r="L392" s="7"/>
    </row>
    <row r="393" spans="1:12" ht="15.75">
      <c r="A393" s="21"/>
      <c r="B393" s="16"/>
      <c r="C393" s="19"/>
      <c r="D393" s="19"/>
      <c r="E393" s="7"/>
      <c r="F393" s="60" t="str">
        <f>IF(B393="","",IF(C393="F",INDEX(Barèmes!$A$4:$A$7,MATCH((YEAR($B393)),Barèmes!$B$4:$B$7,-1)),INDEX(Barèmes!$C$4:$C$7,MATCH((YEAR($B393)),Barèmes!$B$4:$B$7,-1))))</f>
        <v/>
      </c>
      <c r="G393" s="70"/>
      <c r="H393" s="71"/>
      <c r="I393" s="7"/>
      <c r="J393" s="17"/>
      <c r="K393" s="61" t="str">
        <f t="shared" si="7"/>
        <v/>
      </c>
      <c r="L393" s="7"/>
    </row>
    <row r="394" spans="1:12" ht="15.75">
      <c r="A394" s="21"/>
      <c r="B394" s="16"/>
      <c r="C394" s="19"/>
      <c r="D394" s="19"/>
      <c r="E394" s="7"/>
      <c r="F394" s="60" t="str">
        <f>IF(B394="","",IF(C394="F",INDEX(Barèmes!$A$4:$A$7,MATCH((YEAR($B394)),Barèmes!$B$4:$B$7,-1)),INDEX(Barèmes!$C$4:$C$7,MATCH((YEAR($B394)),Barèmes!$B$4:$B$7,-1))))</f>
        <v/>
      </c>
      <c r="G394" s="70"/>
      <c r="H394" s="71"/>
      <c r="I394" s="7"/>
      <c r="J394" s="17"/>
      <c r="K394" s="61" t="str">
        <f t="shared" si="7"/>
        <v/>
      </c>
      <c r="L394" s="7"/>
    </row>
    <row r="395" spans="1:12" ht="15.75">
      <c r="A395" s="21"/>
      <c r="B395" s="16"/>
      <c r="C395" s="19"/>
      <c r="D395" s="19"/>
      <c r="E395" s="7"/>
      <c r="F395" s="60" t="str">
        <f>IF(B395="","",IF(C395="F",INDEX(Barèmes!$A$4:$A$7,MATCH((YEAR($B395)),Barèmes!$B$4:$B$7,-1)),INDEX(Barèmes!$C$4:$C$7,MATCH((YEAR($B395)),Barèmes!$B$4:$B$7,-1))))</f>
        <v/>
      </c>
      <c r="G395" s="70"/>
      <c r="H395" s="71"/>
      <c r="I395" s="7"/>
      <c r="J395" s="17"/>
      <c r="K395" s="61" t="str">
        <f t="shared" si="7"/>
        <v/>
      </c>
      <c r="L395" s="7"/>
    </row>
    <row r="396" spans="1:12" ht="15.75">
      <c r="A396" s="21"/>
      <c r="B396" s="16"/>
      <c r="C396" s="19"/>
      <c r="D396" s="19"/>
      <c r="E396" s="7"/>
      <c r="F396" s="60" t="str">
        <f>IF(B396="","",IF(C396="F",INDEX(Barèmes!$A$4:$A$7,MATCH((YEAR($B396)),Barèmes!$B$4:$B$7,-1)),INDEX(Barèmes!$C$4:$C$7,MATCH((YEAR($B396)),Barèmes!$B$4:$B$7,-1))))</f>
        <v/>
      </c>
      <c r="G396" s="70"/>
      <c r="H396" s="71"/>
      <c r="I396" s="7"/>
      <c r="J396" s="17"/>
      <c r="K396" s="61" t="str">
        <f t="shared" si="7"/>
        <v/>
      </c>
      <c r="L396" s="7"/>
    </row>
    <row r="397" spans="1:12" ht="15.75">
      <c r="A397" s="21"/>
      <c r="B397" s="16"/>
      <c r="C397" s="19"/>
      <c r="D397" s="19"/>
      <c r="E397" s="7"/>
      <c r="F397" s="60" t="str">
        <f>IF(B397="","",IF(C397="F",INDEX(Barèmes!$A$4:$A$7,MATCH((YEAR($B397)),Barèmes!$B$4:$B$7,-1)),INDEX(Barèmes!$C$4:$C$7,MATCH((YEAR($B397)),Barèmes!$B$4:$B$7,-1))))</f>
        <v/>
      </c>
      <c r="G397" s="70"/>
      <c r="H397" s="71"/>
      <c r="I397" s="7"/>
      <c r="J397" s="17"/>
      <c r="K397" s="61" t="str">
        <f t="shared" si="7"/>
        <v/>
      </c>
      <c r="L397" s="7"/>
    </row>
    <row r="398" spans="1:12" ht="15.75">
      <c r="A398" s="21"/>
      <c r="B398" s="16"/>
      <c r="C398" s="19"/>
      <c r="D398" s="19"/>
      <c r="E398" s="7"/>
      <c r="F398" s="60" t="str">
        <f>IF(B398="","",IF(C398="F",INDEX(Barèmes!$A$4:$A$7,MATCH((YEAR($B398)),Barèmes!$B$4:$B$7,-1)),INDEX(Barèmes!$C$4:$C$7,MATCH((YEAR($B398)),Barèmes!$B$4:$B$7,-1))))</f>
        <v/>
      </c>
      <c r="G398" s="70"/>
      <c r="H398" s="71"/>
      <c r="I398" s="7"/>
      <c r="J398" s="17"/>
      <c r="K398" s="61" t="str">
        <f t="shared" si="7"/>
        <v/>
      </c>
      <c r="L398" s="7"/>
    </row>
    <row r="399" spans="1:12" ht="15.75">
      <c r="A399" s="21"/>
      <c r="B399" s="16"/>
      <c r="C399" s="19"/>
      <c r="D399" s="19"/>
      <c r="E399" s="7"/>
      <c r="F399" s="60" t="str">
        <f>IF(B399="","",IF(C399="F",INDEX(Barèmes!$A$4:$A$7,MATCH((YEAR($B399)),Barèmes!$B$4:$B$7,-1)),INDEX(Barèmes!$C$4:$C$7,MATCH((YEAR($B399)),Barèmes!$B$4:$B$7,-1))))</f>
        <v/>
      </c>
      <c r="G399" s="70"/>
      <c r="H399" s="71"/>
      <c r="I399" s="7"/>
      <c r="J399" s="17"/>
      <c r="K399" s="61" t="str">
        <f t="shared" si="7"/>
        <v/>
      </c>
      <c r="L399" s="7"/>
    </row>
    <row r="400" spans="1:12" ht="15.75">
      <c r="A400" s="21"/>
      <c r="B400" s="16"/>
      <c r="C400" s="19"/>
      <c r="D400" s="19"/>
      <c r="E400" s="7"/>
      <c r="F400" s="60" t="str">
        <f>IF(B400="","",IF(C400="F",INDEX(Barèmes!$A$4:$A$7,MATCH((YEAR($B400)),Barèmes!$B$4:$B$7,-1)),INDEX(Barèmes!$C$4:$C$7,MATCH((YEAR($B400)),Barèmes!$B$4:$B$7,-1))))</f>
        <v/>
      </c>
      <c r="G400" s="70"/>
      <c r="H400" s="71"/>
      <c r="I400" s="7"/>
      <c r="J400" s="17"/>
      <c r="K400" s="61" t="str">
        <f t="shared" si="7"/>
        <v/>
      </c>
      <c r="L400" s="7"/>
    </row>
    <row r="401" spans="1:12" ht="15.75">
      <c r="A401" s="21"/>
      <c r="B401" s="16"/>
      <c r="C401" s="19"/>
      <c r="D401" s="19"/>
      <c r="E401" s="7"/>
      <c r="F401" s="60" t="str">
        <f>IF(B401="","",IF(C401="F",INDEX(Barèmes!$A$4:$A$7,MATCH((YEAR($B401)),Barèmes!$B$4:$B$7,-1)),INDEX(Barèmes!$C$4:$C$7,MATCH((YEAR($B401)),Barèmes!$B$4:$B$7,-1))))</f>
        <v/>
      </c>
      <c r="G401" s="70"/>
      <c r="H401" s="71"/>
      <c r="I401" s="7"/>
      <c r="J401" s="17"/>
      <c r="K401" s="61" t="str">
        <f t="shared" si="7"/>
        <v/>
      </c>
      <c r="L401" s="7"/>
    </row>
    <row r="402" spans="1:12" ht="15.75">
      <c r="A402" s="21"/>
      <c r="B402" s="16"/>
      <c r="C402" s="19"/>
      <c r="D402" s="19"/>
      <c r="E402" s="7"/>
      <c r="F402" s="60" t="str">
        <f>IF(B402="","",IF(C402="F",INDEX(Barèmes!$A$4:$A$7,MATCH((YEAR($B402)),Barèmes!$B$4:$B$7,-1)),INDEX(Barèmes!$C$4:$C$7,MATCH((YEAR($B402)),Barèmes!$B$4:$B$7,-1))))</f>
        <v/>
      </c>
      <c r="G402" s="70"/>
      <c r="H402" s="71"/>
      <c r="I402" s="7"/>
      <c r="J402" s="17"/>
      <c r="K402" s="61" t="str">
        <f t="shared" si="7"/>
        <v/>
      </c>
      <c r="L402" s="7"/>
    </row>
    <row r="403" spans="1:12" ht="15.75">
      <c r="A403" s="21"/>
      <c r="B403" s="16"/>
      <c r="C403" s="19"/>
      <c r="D403" s="19"/>
      <c r="E403" s="7"/>
      <c r="F403" s="60" t="str">
        <f>IF(B403="","",IF(C403="F",INDEX(Barèmes!$A$4:$A$7,MATCH((YEAR($B403)),Barèmes!$B$4:$B$7,-1)),INDEX(Barèmes!$C$4:$C$7,MATCH((YEAR($B403)),Barèmes!$B$4:$B$7,-1))))</f>
        <v/>
      </c>
      <c r="G403" s="70"/>
      <c r="H403" s="71"/>
      <c r="I403" s="7"/>
      <c r="J403" s="17"/>
      <c r="K403" s="61" t="str">
        <f t="shared" si="7"/>
        <v/>
      </c>
      <c r="L403" s="7"/>
    </row>
    <row r="404" spans="1:12" ht="15.75">
      <c r="A404" s="21"/>
      <c r="B404" s="16"/>
      <c r="C404" s="19"/>
      <c r="D404" s="19"/>
      <c r="E404" s="7"/>
      <c r="F404" s="60" t="str">
        <f>IF(B404="","",IF(C404="F",INDEX(Barèmes!$A$4:$A$7,MATCH((YEAR($B404)),Barèmes!$B$4:$B$7,-1)),INDEX(Barèmes!$C$4:$C$7,MATCH((YEAR($B404)),Barèmes!$B$4:$B$7,-1))))</f>
        <v/>
      </c>
      <c r="G404" s="70"/>
      <c r="H404" s="71"/>
      <c r="I404" s="7"/>
      <c r="J404" s="17"/>
      <c r="K404" s="61" t="str">
        <f t="shared" si="7"/>
        <v/>
      </c>
      <c r="L404" s="7"/>
    </row>
    <row r="405" spans="1:12" ht="15.75">
      <c r="A405" s="21"/>
      <c r="B405" s="16"/>
      <c r="C405" s="19"/>
      <c r="D405" s="19"/>
      <c r="E405" s="7"/>
      <c r="F405" s="60" t="str">
        <f>IF(B405="","",IF(C405="F",INDEX(Barèmes!$A$4:$A$7,MATCH((YEAR($B405)),Barèmes!$B$4:$B$7,-1)),INDEX(Barèmes!$C$4:$C$7,MATCH((YEAR($B405)),Barèmes!$B$4:$B$7,-1))))</f>
        <v/>
      </c>
      <c r="G405" s="70"/>
      <c r="H405" s="71"/>
      <c r="I405" s="7"/>
      <c r="J405" s="17"/>
      <c r="K405" s="61" t="str">
        <f t="shared" si="7"/>
        <v/>
      </c>
      <c r="L405" s="7"/>
    </row>
    <row r="406" spans="1:12" ht="15.75">
      <c r="A406" s="21"/>
      <c r="B406" s="16"/>
      <c r="C406" s="19"/>
      <c r="D406" s="19"/>
      <c r="E406" s="7"/>
      <c r="F406" s="60" t="str">
        <f>IF(B406="","",IF(C406="F",INDEX(Barèmes!$A$4:$A$7,MATCH((YEAR($B406)),Barèmes!$B$4:$B$7,-1)),INDEX(Barèmes!$C$4:$C$7,MATCH((YEAR($B406)),Barèmes!$B$4:$B$7,-1))))</f>
        <v/>
      </c>
      <c r="G406" s="70"/>
      <c r="H406" s="71"/>
      <c r="I406" s="7"/>
      <c r="J406" s="17"/>
      <c r="K406" s="61" t="str">
        <f t="shared" si="7"/>
        <v/>
      </c>
      <c r="L406" s="7"/>
    </row>
    <row r="407" spans="1:12" ht="15.75">
      <c r="A407" s="21"/>
      <c r="B407" s="16"/>
      <c r="C407" s="19"/>
      <c r="D407" s="19"/>
      <c r="E407" s="7"/>
      <c r="F407" s="60" t="str">
        <f>IF(B407="","",IF(C407="F",INDEX(Barèmes!$A$4:$A$7,MATCH((YEAR($B407)),Barèmes!$B$4:$B$7,-1)),INDEX(Barèmes!$C$4:$C$7,MATCH((YEAR($B407)),Barèmes!$B$4:$B$7,-1))))</f>
        <v/>
      </c>
      <c r="G407" s="70"/>
      <c r="H407" s="71"/>
      <c r="I407" s="7"/>
      <c r="J407" s="17"/>
      <c r="K407" s="61" t="str">
        <f t="shared" si="7"/>
        <v/>
      </c>
      <c r="L407" s="7"/>
    </row>
    <row r="408" spans="1:12" ht="15.75">
      <c r="A408" s="21"/>
      <c r="B408" s="16"/>
      <c r="C408" s="19"/>
      <c r="D408" s="19"/>
      <c r="E408" s="7"/>
      <c r="F408" s="60" t="str">
        <f>IF(B408="","",IF(C408="F",INDEX(Barèmes!$A$4:$A$7,MATCH((YEAR($B408)),Barèmes!$B$4:$B$7,-1)),INDEX(Barèmes!$C$4:$C$7,MATCH((YEAR($B408)),Barèmes!$B$4:$B$7,-1))))</f>
        <v/>
      </c>
      <c r="G408" s="70"/>
      <c r="H408" s="71"/>
      <c r="I408" s="7"/>
      <c r="J408" s="17"/>
      <c r="K408" s="61" t="str">
        <f t="shared" si="7"/>
        <v/>
      </c>
      <c r="L408" s="7"/>
    </row>
    <row r="409" spans="1:12" ht="15.75">
      <c r="A409" s="21"/>
      <c r="B409" s="16"/>
      <c r="C409" s="19"/>
      <c r="D409" s="19"/>
      <c r="E409" s="7"/>
      <c r="F409" s="60" t="str">
        <f>IF(B409="","",IF(C409="F",INDEX(Barèmes!$A$4:$A$7,MATCH((YEAR($B409)),Barèmes!$B$4:$B$7,-1)),INDEX(Barèmes!$C$4:$C$7,MATCH((YEAR($B409)),Barèmes!$B$4:$B$7,-1))))</f>
        <v/>
      </c>
      <c r="G409" s="70"/>
      <c r="H409" s="71"/>
      <c r="I409" s="7"/>
      <c r="J409" s="17"/>
      <c r="K409" s="61" t="str">
        <f t="shared" si="7"/>
        <v/>
      </c>
      <c r="L409" s="7"/>
    </row>
    <row r="410" spans="1:12" ht="15.75">
      <c r="A410" s="21"/>
      <c r="B410" s="16"/>
      <c r="C410" s="19"/>
      <c r="D410" s="19"/>
      <c r="E410" s="7"/>
      <c r="F410" s="60" t="str">
        <f>IF(B410="","",IF(C410="F",INDEX(Barèmes!$A$4:$A$7,MATCH((YEAR($B410)),Barèmes!$B$4:$B$7,-1)),INDEX(Barèmes!$C$4:$C$7,MATCH((YEAR($B410)),Barèmes!$B$4:$B$7,-1))))</f>
        <v/>
      </c>
      <c r="G410" s="70"/>
      <c r="H410" s="71"/>
      <c r="I410" s="7"/>
      <c r="J410" s="17"/>
      <c r="K410" s="61" t="str">
        <f t="shared" si="7"/>
        <v/>
      </c>
      <c r="L410" s="7"/>
    </row>
    <row r="411" spans="1:12" ht="15.75">
      <c r="A411" s="21"/>
      <c r="B411" s="16"/>
      <c r="C411" s="19"/>
      <c r="D411" s="19"/>
      <c r="E411" s="7"/>
      <c r="F411" s="60" t="str">
        <f>IF(B411="","",IF(C411="F",INDEX(Barèmes!$A$4:$A$7,MATCH((YEAR($B411)),Barèmes!$B$4:$B$7,-1)),INDEX(Barèmes!$C$4:$C$7,MATCH((YEAR($B411)),Barèmes!$B$4:$B$7,-1))))</f>
        <v/>
      </c>
      <c r="G411" s="70"/>
      <c r="H411" s="71"/>
      <c r="I411" s="7"/>
      <c r="J411" s="17"/>
      <c r="K411" s="61" t="str">
        <f t="shared" si="7"/>
        <v/>
      </c>
      <c r="L411" s="7"/>
    </row>
    <row r="412" spans="1:12" ht="15.75">
      <c r="A412" s="21"/>
      <c r="B412" s="16"/>
      <c r="C412" s="19"/>
      <c r="D412" s="19"/>
      <c r="E412" s="7"/>
      <c r="F412" s="60" t="str">
        <f>IF(B412="","",IF(C412="F",INDEX(Barèmes!$A$4:$A$7,MATCH((YEAR($B412)),Barèmes!$B$4:$B$7,-1)),INDEX(Barèmes!$C$4:$C$7,MATCH((YEAR($B412)),Barèmes!$B$4:$B$7,-1))))</f>
        <v/>
      </c>
      <c r="G412" s="70"/>
      <c r="H412" s="71"/>
      <c r="I412" s="7"/>
      <c r="J412" s="17"/>
      <c r="K412" s="61" t="str">
        <f t="shared" si="7"/>
        <v/>
      </c>
      <c r="L412" s="7"/>
    </row>
    <row r="413" spans="1:12" ht="15.75">
      <c r="A413" s="21"/>
      <c r="B413" s="16"/>
      <c r="C413" s="19"/>
      <c r="D413" s="19"/>
      <c r="E413" s="7"/>
      <c r="F413" s="60" t="str">
        <f>IF(B413="","",IF(C413="F",INDEX(Barèmes!$A$4:$A$7,MATCH((YEAR($B413)),Barèmes!$B$4:$B$7,-1)),INDEX(Barèmes!$C$4:$C$7,MATCH((YEAR($B413)),Barèmes!$B$4:$B$7,-1))))</f>
        <v/>
      </c>
      <c r="G413" s="70"/>
      <c r="H413" s="71"/>
      <c r="I413" s="7"/>
      <c r="J413" s="17"/>
      <c r="K413" s="61" t="str">
        <f t="shared" si="7"/>
        <v/>
      </c>
      <c r="L413" s="7"/>
    </row>
    <row r="414" spans="1:12" ht="15.75">
      <c r="A414" s="21"/>
      <c r="B414" s="16"/>
      <c r="C414" s="19"/>
      <c r="D414" s="19"/>
      <c r="E414" s="7"/>
      <c r="F414" s="60" t="str">
        <f>IF(B414="","",IF(C414="F",INDEX(Barèmes!$A$4:$A$7,MATCH((YEAR($B414)),Barèmes!$B$4:$B$7,-1)),INDEX(Barèmes!$C$4:$C$7,MATCH((YEAR($B414)),Barèmes!$B$4:$B$7,-1))))</f>
        <v/>
      </c>
      <c r="G414" s="70"/>
      <c r="H414" s="71"/>
      <c r="I414" s="7"/>
      <c r="J414" s="17"/>
      <c r="K414" s="61" t="str">
        <f t="shared" si="7"/>
        <v/>
      </c>
      <c r="L414" s="7"/>
    </row>
    <row r="415" spans="1:12" ht="15.75">
      <c r="A415" s="21"/>
      <c r="B415" s="16"/>
      <c r="C415" s="19"/>
      <c r="D415" s="19"/>
      <c r="E415" s="7"/>
      <c r="F415" s="60" t="str">
        <f>IF(B415="","",IF(C415="F",INDEX(Barèmes!$A$4:$A$7,MATCH((YEAR($B415)),Barèmes!$B$4:$B$7,-1)),INDEX(Barèmes!$C$4:$C$7,MATCH((YEAR($B415)),Barèmes!$B$4:$B$7,-1))))</f>
        <v/>
      </c>
      <c r="G415" s="70"/>
      <c r="H415" s="71"/>
      <c r="I415" s="7"/>
      <c r="J415" s="17"/>
      <c r="K415" s="61" t="str">
        <f t="shared" si="7"/>
        <v/>
      </c>
      <c r="L415" s="7"/>
    </row>
    <row r="416" spans="1:12" ht="15.75">
      <c r="A416" s="21"/>
      <c r="B416" s="16"/>
      <c r="C416" s="19"/>
      <c r="D416" s="19"/>
      <c r="E416" s="7"/>
      <c r="F416" s="60" t="str">
        <f>IF(B416="","",IF(C416="F",INDEX(Barèmes!$A$4:$A$7,MATCH((YEAR($B416)),Barèmes!$B$4:$B$7,-1)),INDEX(Barèmes!$C$4:$C$7,MATCH((YEAR($B416)),Barèmes!$B$4:$B$7,-1))))</f>
        <v/>
      </c>
      <c r="G416" s="70"/>
      <c r="H416" s="71"/>
      <c r="I416" s="7"/>
      <c r="J416" s="17"/>
      <c r="K416" s="61" t="str">
        <f t="shared" si="7"/>
        <v/>
      </c>
      <c r="L416" s="7"/>
    </row>
    <row r="417" spans="1:12" ht="15.75">
      <c r="A417" s="21"/>
      <c r="B417" s="16"/>
      <c r="C417" s="19"/>
      <c r="D417" s="19"/>
      <c r="E417" s="7"/>
      <c r="F417" s="60" t="str">
        <f>IF(B417="","",IF(C417="F",INDEX(Barèmes!$A$4:$A$7,MATCH((YEAR($B417)),Barèmes!$B$4:$B$7,-1)),INDEX(Barèmes!$C$4:$C$7,MATCH((YEAR($B417)),Barèmes!$B$4:$B$7,-1))))</f>
        <v/>
      </c>
      <c r="G417" s="70"/>
      <c r="H417" s="71"/>
      <c r="I417" s="7"/>
      <c r="J417" s="17"/>
      <c r="K417" s="61" t="str">
        <f t="shared" si="7"/>
        <v/>
      </c>
      <c r="L417" s="7"/>
    </row>
    <row r="418" spans="1:12" ht="15.75">
      <c r="A418" s="21"/>
      <c r="B418" s="16"/>
      <c r="C418" s="19"/>
      <c r="D418" s="19"/>
      <c r="E418" s="7"/>
      <c r="F418" s="60" t="str">
        <f>IF(B418="","",IF(C418="F",INDEX(Barèmes!$A$4:$A$7,MATCH((YEAR($B418)),Barèmes!$B$4:$B$7,-1)),INDEX(Barèmes!$C$4:$C$7,MATCH((YEAR($B418)),Barèmes!$B$4:$B$7,-1))))</f>
        <v/>
      </c>
      <c r="G418" s="70"/>
      <c r="H418" s="71"/>
      <c r="I418" s="7"/>
      <c r="J418" s="17"/>
      <c r="K418" s="61" t="str">
        <f t="shared" si="7"/>
        <v/>
      </c>
      <c r="L418" s="7"/>
    </row>
    <row r="419" spans="1:12" ht="15.75">
      <c r="A419" s="21"/>
      <c r="B419" s="16"/>
      <c r="C419" s="19"/>
      <c r="D419" s="19"/>
      <c r="E419" s="7"/>
      <c r="F419" s="60" t="str">
        <f>IF(B419="","",IF(C419="F",INDEX(Barèmes!$A$4:$A$7,MATCH((YEAR($B419)),Barèmes!$B$4:$B$7,-1)),INDEX(Barèmes!$C$4:$C$7,MATCH((YEAR($B419)),Barèmes!$B$4:$B$7,-1))))</f>
        <v/>
      </c>
      <c r="G419" s="70"/>
      <c r="H419" s="71"/>
      <c r="I419" s="7"/>
      <c r="J419" s="17"/>
      <c r="K419" s="61" t="str">
        <f t="shared" si="7"/>
        <v/>
      </c>
      <c r="L419" s="7"/>
    </row>
    <row r="420" spans="1:12" ht="15.75">
      <c r="A420" s="21"/>
      <c r="B420" s="16"/>
      <c r="C420" s="19"/>
      <c r="D420" s="19"/>
      <c r="E420" s="7"/>
      <c r="F420" s="60" t="str">
        <f>IF(B420="","",IF(C420="F",INDEX(Barèmes!$A$4:$A$7,MATCH((YEAR($B420)),Barèmes!$B$4:$B$7,-1)),INDEX(Barèmes!$C$4:$C$7,MATCH((YEAR($B420)),Barèmes!$B$4:$B$7,-1))))</f>
        <v/>
      </c>
      <c r="G420" s="70"/>
      <c r="H420" s="71"/>
      <c r="I420" s="7"/>
      <c r="J420" s="17"/>
      <c r="K420" s="61" t="str">
        <f t="shared" si="7"/>
        <v/>
      </c>
      <c r="L420" s="7"/>
    </row>
    <row r="421" spans="1:12" ht="15.75">
      <c r="A421" s="21"/>
      <c r="B421" s="16"/>
      <c r="C421" s="19"/>
      <c r="D421" s="19"/>
      <c r="E421" s="7"/>
      <c r="F421" s="60" t="str">
        <f>IF(B421="","",IF(C421="F",INDEX(Barèmes!$A$4:$A$7,MATCH((YEAR($B421)),Barèmes!$B$4:$B$7,-1)),INDEX(Barèmes!$C$4:$C$7,MATCH((YEAR($B421)),Barèmes!$B$4:$B$7,-1))))</f>
        <v/>
      </c>
      <c r="G421" s="70"/>
      <c r="H421" s="71"/>
      <c r="I421" s="7"/>
      <c r="J421" s="17"/>
      <c r="K421" s="61" t="str">
        <f t="shared" si="7"/>
        <v/>
      </c>
      <c r="L421" s="7"/>
    </row>
    <row r="422" spans="1:12" ht="15.75">
      <c r="A422" s="21"/>
      <c r="B422" s="16"/>
      <c r="C422" s="19"/>
      <c r="D422" s="19"/>
      <c r="E422" s="7"/>
      <c r="F422" s="60" t="str">
        <f>IF(B422="","",IF(C422="F",INDEX(Barèmes!$A$4:$A$7,MATCH((YEAR($B422)),Barèmes!$B$4:$B$7,-1)),INDEX(Barèmes!$C$4:$C$7,MATCH((YEAR($B422)),Barèmes!$B$4:$B$7,-1))))</f>
        <v/>
      </c>
      <c r="G422" s="70"/>
      <c r="H422" s="71"/>
      <c r="I422" s="7"/>
      <c r="J422" s="17"/>
      <c r="K422" s="61" t="str">
        <f t="shared" si="7"/>
        <v/>
      </c>
      <c r="L422" s="7"/>
    </row>
    <row r="423" spans="1:12" ht="15.75">
      <c r="A423" s="21"/>
      <c r="B423" s="16"/>
      <c r="C423" s="19"/>
      <c r="D423" s="19"/>
      <c r="E423" s="7"/>
      <c r="F423" s="60" t="str">
        <f>IF(B423="","",IF(C423="F",INDEX(Barèmes!$A$4:$A$7,MATCH((YEAR($B423)),Barèmes!$B$4:$B$7,-1)),INDEX(Barèmes!$C$4:$C$7,MATCH((YEAR($B423)),Barèmes!$B$4:$B$7,-1))))</f>
        <v/>
      </c>
      <c r="G423" s="70"/>
      <c r="H423" s="71"/>
      <c r="I423" s="7"/>
      <c r="J423" s="17"/>
      <c r="K423" s="61" t="str">
        <f t="shared" si="7"/>
        <v/>
      </c>
      <c r="L423" s="7"/>
    </row>
    <row r="424" spans="1:12" ht="15.75">
      <c r="A424" s="21"/>
      <c r="B424" s="16"/>
      <c r="C424" s="19"/>
      <c r="D424" s="19"/>
      <c r="E424" s="7"/>
      <c r="F424" s="60" t="str">
        <f>IF(B424="","",IF(C424="F",INDEX(Barèmes!$A$4:$A$7,MATCH((YEAR($B424)),Barèmes!$B$4:$B$7,-1)),INDEX(Barèmes!$C$4:$C$7,MATCH((YEAR($B424)),Barèmes!$B$4:$B$7,-1))))</f>
        <v/>
      </c>
      <c r="G424" s="70"/>
      <c r="H424" s="71"/>
      <c r="I424" s="7"/>
      <c r="J424" s="17"/>
      <c r="K424" s="61" t="str">
        <f t="shared" si="7"/>
        <v/>
      </c>
      <c r="L424" s="7"/>
    </row>
    <row r="425" spans="1:12" ht="15.75">
      <c r="A425" s="21"/>
      <c r="B425" s="16"/>
      <c r="C425" s="19"/>
      <c r="D425" s="19"/>
      <c r="E425" s="7"/>
      <c r="F425" s="60" t="str">
        <f>IF(B425="","",IF(C425="F",INDEX(Barèmes!$A$4:$A$7,MATCH((YEAR($B425)),Barèmes!$B$4:$B$7,-1)),INDEX(Barèmes!$C$4:$C$7,MATCH((YEAR($B425)),Barèmes!$B$4:$B$7,-1))))</f>
        <v/>
      </c>
      <c r="G425" s="70"/>
      <c r="H425" s="71"/>
      <c r="I425" s="7"/>
      <c r="J425" s="17"/>
      <c r="K425" s="61" t="str">
        <f t="shared" si="7"/>
        <v/>
      </c>
      <c r="L425" s="7"/>
    </row>
    <row r="426" spans="1:12" ht="15.75">
      <c r="A426" s="21"/>
      <c r="B426" s="16"/>
      <c r="C426" s="19"/>
      <c r="D426" s="19"/>
      <c r="E426" s="7"/>
      <c r="F426" s="60" t="str">
        <f>IF(B426="","",IF(C426="F",INDEX(Barèmes!$A$4:$A$7,MATCH((YEAR($B426)),Barèmes!$B$4:$B$7,-1)),INDEX(Barèmes!$C$4:$C$7,MATCH((YEAR($B426)),Barèmes!$B$4:$B$7,-1))))</f>
        <v/>
      </c>
      <c r="G426" s="70"/>
      <c r="H426" s="71"/>
      <c r="I426" s="7"/>
      <c r="J426" s="17"/>
      <c r="K426" s="61" t="str">
        <f t="shared" si="7"/>
        <v/>
      </c>
      <c r="L426" s="7"/>
    </row>
    <row r="427" spans="1:12" ht="15.75">
      <c r="A427" s="21"/>
      <c r="B427" s="16"/>
      <c r="C427" s="19"/>
      <c r="D427" s="19"/>
      <c r="E427" s="7"/>
      <c r="F427" s="60" t="str">
        <f>IF(B427="","",IF(C427="F",INDEX(Barèmes!$A$4:$A$7,MATCH((YEAR($B427)),Barèmes!$B$4:$B$7,-1)),INDEX(Barèmes!$C$4:$C$7,MATCH((YEAR($B427)),Barèmes!$B$4:$B$7,-1))))</f>
        <v/>
      </c>
      <c r="G427" s="70"/>
      <c r="H427" s="71"/>
      <c r="I427" s="7"/>
      <c r="J427" s="17"/>
      <c r="K427" s="61" t="str">
        <f t="shared" si="7"/>
        <v/>
      </c>
      <c r="L427" s="7"/>
    </row>
    <row r="428" spans="1:12" ht="15.75">
      <c r="A428" s="21"/>
      <c r="B428" s="16"/>
      <c r="C428" s="19"/>
      <c r="D428" s="19"/>
      <c r="E428" s="7"/>
      <c r="F428" s="60" t="str">
        <f>IF(B428="","",IF(C428="F",INDEX(Barèmes!$A$4:$A$7,MATCH((YEAR($B428)),Barèmes!$B$4:$B$7,-1)),INDEX(Barèmes!$C$4:$C$7,MATCH((YEAR($B428)),Barèmes!$B$4:$B$7,-1))))</f>
        <v/>
      </c>
      <c r="G428" s="70"/>
      <c r="H428" s="71"/>
      <c r="I428" s="7"/>
      <c r="J428" s="17"/>
      <c r="K428" s="61" t="str">
        <f t="shared" si="7"/>
        <v/>
      </c>
      <c r="L428" s="7"/>
    </row>
    <row r="429" spans="1:12" ht="15.75">
      <c r="A429" s="21"/>
      <c r="B429" s="16"/>
      <c r="C429" s="19"/>
      <c r="D429" s="19"/>
      <c r="E429" s="7"/>
      <c r="F429" s="60" t="str">
        <f>IF(B429="","",IF(C429="F",INDEX(Barèmes!$A$4:$A$7,MATCH((YEAR($B429)),Barèmes!$B$4:$B$7,-1)),INDEX(Barèmes!$C$4:$C$7,MATCH((YEAR($B429)),Barèmes!$B$4:$B$7,-1))))</f>
        <v/>
      </c>
      <c r="G429" s="70"/>
      <c r="H429" s="71"/>
      <c r="I429" s="7"/>
      <c r="J429" s="17"/>
      <c r="K429" s="61" t="str">
        <f t="shared" si="7"/>
        <v/>
      </c>
      <c r="L429" s="7"/>
    </row>
    <row r="430" spans="1:12" ht="15.75">
      <c r="A430" s="21"/>
      <c r="B430" s="16"/>
      <c r="C430" s="19"/>
      <c r="D430" s="19"/>
      <c r="E430" s="7"/>
      <c r="F430" s="60" t="str">
        <f>IF(B430="","",IF(C430="F",INDEX(Barèmes!$A$4:$A$7,MATCH((YEAR($B430)),Barèmes!$B$4:$B$7,-1)),INDEX(Barèmes!$C$4:$C$7,MATCH((YEAR($B430)),Barèmes!$B$4:$B$7,-1))))</f>
        <v/>
      </c>
      <c r="G430" s="70"/>
      <c r="H430" s="71"/>
      <c r="I430" s="7"/>
      <c r="J430" s="17"/>
      <c r="K430" s="61" t="str">
        <f t="shared" si="7"/>
        <v/>
      </c>
      <c r="L430" s="7"/>
    </row>
    <row r="431" spans="1:12" ht="15.75">
      <c r="A431" s="21"/>
      <c r="B431" s="16"/>
      <c r="C431" s="19"/>
      <c r="D431" s="19"/>
      <c r="E431" s="7"/>
      <c r="F431" s="60" t="str">
        <f>IF(B431="","",IF(C431="F",INDEX(Barèmes!$A$4:$A$7,MATCH((YEAR($B431)),Barèmes!$B$4:$B$7,-1)),INDEX(Barèmes!$C$4:$C$7,MATCH((YEAR($B431)),Barèmes!$B$4:$B$7,-1))))</f>
        <v/>
      </c>
      <c r="G431" s="70"/>
      <c r="H431" s="71"/>
      <c r="I431" s="7"/>
      <c r="J431" s="17"/>
      <c r="K431" s="61" t="str">
        <f t="shared" si="7"/>
        <v/>
      </c>
      <c r="L431" s="7"/>
    </row>
    <row r="432" spans="1:12" ht="15.75">
      <c r="A432" s="21"/>
      <c r="B432" s="16"/>
      <c r="C432" s="19"/>
      <c r="D432" s="19"/>
      <c r="E432" s="7"/>
      <c r="F432" s="60" t="str">
        <f>IF(B432="","",IF(C432="F",INDEX(Barèmes!$A$4:$A$7,MATCH((YEAR($B432)),Barèmes!$B$4:$B$7,-1)),INDEX(Barèmes!$C$4:$C$7,MATCH((YEAR($B432)),Barèmes!$B$4:$B$7,-1))))</f>
        <v/>
      </c>
      <c r="G432" s="70"/>
      <c r="H432" s="71"/>
      <c r="I432" s="7"/>
      <c r="J432" s="17"/>
      <c r="K432" s="61" t="str">
        <f t="shared" si="7"/>
        <v/>
      </c>
      <c r="L432" s="7"/>
    </row>
    <row r="433" spans="1:12" ht="15.75">
      <c r="A433" s="21"/>
      <c r="B433" s="16"/>
      <c r="C433" s="19"/>
      <c r="D433" s="19"/>
      <c r="E433" s="7"/>
      <c r="F433" s="60" t="str">
        <f>IF(B433="","",IF(C433="F",INDEX(Barèmes!$A$4:$A$7,MATCH((YEAR($B433)),Barèmes!$B$4:$B$7,-1)),INDEX(Barèmes!$C$4:$C$7,MATCH((YEAR($B433)),Barèmes!$B$4:$B$7,-1))))</f>
        <v/>
      </c>
      <c r="G433" s="70"/>
      <c r="H433" s="71"/>
      <c r="I433" s="7"/>
      <c r="J433" s="17"/>
      <c r="K433" s="61" t="str">
        <f t="shared" si="7"/>
        <v/>
      </c>
      <c r="L433" s="7"/>
    </row>
    <row r="434" spans="1:12" ht="15.75">
      <c r="A434" s="21"/>
      <c r="B434" s="16"/>
      <c r="C434" s="19"/>
      <c r="D434" s="19"/>
      <c r="E434" s="7"/>
      <c r="F434" s="60" t="str">
        <f>IF(B434="","",IF(C434="F",INDEX(Barèmes!$A$4:$A$7,MATCH((YEAR($B434)),Barèmes!$B$4:$B$7,-1)),INDEX(Barèmes!$C$4:$C$7,MATCH((YEAR($B434)),Barèmes!$B$4:$B$7,-1))))</f>
        <v/>
      </c>
      <c r="G434" s="70"/>
      <c r="H434" s="71"/>
      <c r="I434" s="7"/>
      <c r="J434" s="17"/>
      <c r="K434" s="61" t="str">
        <f t="shared" si="7"/>
        <v/>
      </c>
      <c r="L434" s="7"/>
    </row>
    <row r="435" spans="1:12" ht="15.75">
      <c r="A435" s="21"/>
      <c r="B435" s="16"/>
      <c r="C435" s="19"/>
      <c r="D435" s="19"/>
      <c r="E435" s="7"/>
      <c r="F435" s="60" t="str">
        <f>IF(B435="","",IF(C435="F",INDEX(Barèmes!$A$4:$A$7,MATCH((YEAR($B435)),Barèmes!$B$4:$B$7,-1)),INDEX(Barèmes!$C$4:$C$7,MATCH((YEAR($B435)),Barèmes!$B$4:$B$7,-1))))</f>
        <v/>
      </c>
      <c r="G435" s="70"/>
      <c r="H435" s="71"/>
      <c r="I435" s="7"/>
      <c r="J435" s="17"/>
      <c r="K435" s="61" t="str">
        <f t="shared" si="7"/>
        <v/>
      </c>
      <c r="L435" s="7"/>
    </row>
    <row r="436" spans="1:12" ht="15.75">
      <c r="A436" s="21"/>
      <c r="B436" s="16"/>
      <c r="C436" s="19"/>
      <c r="D436" s="19"/>
      <c r="E436" s="7"/>
      <c r="F436" s="60" t="str">
        <f>IF(B436="","",IF(C436="F",INDEX(Barèmes!$A$4:$A$7,MATCH((YEAR($B436)),Barèmes!$B$4:$B$7,-1)),INDEX(Barèmes!$C$4:$C$7,MATCH((YEAR($B436)),Barèmes!$B$4:$B$7,-1))))</f>
        <v/>
      </c>
      <c r="G436" s="70"/>
      <c r="H436" s="71"/>
      <c r="I436" s="7"/>
      <c r="J436" s="17"/>
      <c r="K436" s="61" t="str">
        <f t="shared" si="7"/>
        <v/>
      </c>
      <c r="L436" s="7"/>
    </row>
    <row r="437" spans="1:12" ht="15.75">
      <c r="A437" s="21"/>
      <c r="B437" s="16"/>
      <c r="C437" s="19"/>
      <c r="D437" s="19"/>
      <c r="E437" s="7"/>
      <c r="F437" s="60" t="str">
        <f>IF(B437="","",IF(C437="F",INDEX(Barèmes!$A$4:$A$7,MATCH((YEAR($B437)),Barèmes!$B$4:$B$7,-1)),INDEX(Barèmes!$C$4:$C$7,MATCH((YEAR($B437)),Barèmes!$B$4:$B$7,-1))))</f>
        <v/>
      </c>
      <c r="G437" s="70"/>
      <c r="H437" s="71"/>
      <c r="I437" s="7"/>
      <c r="J437" s="17"/>
      <c r="K437" s="61" t="str">
        <f t="shared" si="7"/>
        <v/>
      </c>
      <c r="L437" s="7"/>
    </row>
    <row r="438" spans="1:12" ht="15.75">
      <c r="A438" s="21"/>
      <c r="B438" s="16"/>
      <c r="C438" s="19"/>
      <c r="D438" s="19"/>
      <c r="E438" s="7"/>
      <c r="F438" s="60" t="str">
        <f>IF(B438="","",IF(C438="F",INDEX(Barèmes!$A$4:$A$7,MATCH((YEAR($B438)),Barèmes!$B$4:$B$7,-1)),INDEX(Barèmes!$C$4:$C$7,MATCH((YEAR($B438)),Barèmes!$B$4:$B$7,-1))))</f>
        <v/>
      </c>
      <c r="G438" s="70"/>
      <c r="H438" s="71"/>
      <c r="I438" s="7"/>
      <c r="J438" s="17"/>
      <c r="K438" s="61" t="str">
        <f t="shared" si="7"/>
        <v/>
      </c>
      <c r="L438" s="7"/>
    </row>
    <row r="439" spans="1:12" ht="15.75">
      <c r="A439" s="21"/>
      <c r="B439" s="16"/>
      <c r="C439" s="19"/>
      <c r="D439" s="19"/>
      <c r="E439" s="7"/>
      <c r="F439" s="60" t="str">
        <f>IF(B439="","",IF(C439="F",INDEX(Barèmes!$A$4:$A$7,MATCH((YEAR($B439)),Barèmes!$B$4:$B$7,-1)),INDEX(Barèmes!$C$4:$C$7,MATCH((YEAR($B439)),Barèmes!$B$4:$B$7,-1))))</f>
        <v/>
      </c>
      <c r="G439" s="70"/>
      <c r="H439" s="71"/>
      <c r="I439" s="7"/>
      <c r="J439" s="17"/>
      <c r="K439" s="61" t="str">
        <f t="shared" si="7"/>
        <v/>
      </c>
      <c r="L439" s="7"/>
    </row>
    <row r="440" spans="1:12" ht="15.75">
      <c r="A440" s="21"/>
      <c r="B440" s="16"/>
      <c r="C440" s="19"/>
      <c r="D440" s="19"/>
      <c r="E440" s="7"/>
      <c r="F440" s="60" t="str">
        <f>IF(B440="","",IF(C440="F",INDEX(Barèmes!$A$4:$A$7,MATCH((YEAR($B440)),Barèmes!$B$4:$B$7,-1)),INDEX(Barèmes!$C$4:$C$7,MATCH((YEAR($B440)),Barèmes!$B$4:$B$7,-1))))</f>
        <v/>
      </c>
      <c r="G440" s="70"/>
      <c r="H440" s="71"/>
      <c r="I440" s="7"/>
      <c r="J440" s="17"/>
      <c r="K440" s="61" t="str">
        <f t="shared" si="7"/>
        <v/>
      </c>
      <c r="L440" s="7"/>
    </row>
    <row r="441" spans="1:12" ht="15.75">
      <c r="A441" s="21"/>
      <c r="B441" s="16"/>
      <c r="C441" s="19"/>
      <c r="D441" s="19"/>
      <c r="E441" s="7"/>
      <c r="F441" s="60" t="str">
        <f>IF(B441="","",IF(C441="F",INDEX(Barèmes!$A$4:$A$7,MATCH((YEAR($B441)),Barèmes!$B$4:$B$7,-1)),INDEX(Barèmes!$C$4:$C$7,MATCH((YEAR($B441)),Barèmes!$B$4:$B$7,-1))))</f>
        <v/>
      </c>
      <c r="G441" s="70"/>
      <c r="H441" s="71"/>
      <c r="I441" s="7"/>
      <c r="J441" s="17"/>
      <c r="K441" s="61" t="str">
        <f t="shared" si="7"/>
        <v/>
      </c>
      <c r="L441" s="7"/>
    </row>
    <row r="442" spans="1:12" ht="15.75">
      <c r="A442" s="21"/>
      <c r="B442" s="16"/>
      <c r="C442" s="19"/>
      <c r="D442" s="19"/>
      <c r="E442" s="7"/>
      <c r="F442" s="60" t="str">
        <f>IF(B442="","",IF(C442="F",INDEX(Barèmes!$A$4:$A$7,MATCH((YEAR($B442)),Barèmes!$B$4:$B$7,-1)),INDEX(Barèmes!$C$4:$C$7,MATCH((YEAR($B442)),Barèmes!$B$4:$B$7,-1))))</f>
        <v/>
      </c>
      <c r="G442" s="70"/>
      <c r="H442" s="71"/>
      <c r="I442" s="7"/>
      <c r="J442" s="17"/>
      <c r="K442" s="61" t="str">
        <f t="shared" si="7"/>
        <v/>
      </c>
      <c r="L442" s="7"/>
    </row>
    <row r="443" spans="1:12" ht="15.75">
      <c r="A443" s="21"/>
      <c r="B443" s="16"/>
      <c r="C443" s="19"/>
      <c r="D443" s="19"/>
      <c r="E443" s="7"/>
      <c r="F443" s="60" t="str">
        <f>IF(B443="","",IF(C443="F",INDEX(Barèmes!$A$4:$A$7,MATCH((YEAR($B443)),Barèmes!$B$4:$B$7,-1)),INDEX(Barèmes!$C$4:$C$7,MATCH((YEAR($B443)),Barèmes!$B$4:$B$7,-1))))</f>
        <v/>
      </c>
      <c r="G443" s="70"/>
      <c r="H443" s="71"/>
      <c r="I443" s="7"/>
      <c r="J443" s="17"/>
      <c r="K443" s="61" t="str">
        <f t="shared" si="7"/>
        <v/>
      </c>
      <c r="L443" s="7"/>
    </row>
    <row r="444" spans="1:12" ht="15.75">
      <c r="A444" s="21"/>
      <c r="B444" s="16"/>
      <c r="C444" s="19"/>
      <c r="D444" s="19"/>
      <c r="E444" s="7"/>
      <c r="F444" s="60" t="str">
        <f>IF(B444="","",IF(C444="F",INDEX(Barèmes!$A$4:$A$7,MATCH((YEAR($B444)),Barèmes!$B$4:$B$7,-1)),INDEX(Barèmes!$C$4:$C$7,MATCH((YEAR($B444)),Barèmes!$B$4:$B$7,-1))))</f>
        <v/>
      </c>
      <c r="G444" s="70"/>
      <c r="H444" s="71"/>
      <c r="I444" s="7"/>
      <c r="J444" s="17"/>
      <c r="K444" s="61" t="str">
        <f t="shared" si="7"/>
        <v/>
      </c>
      <c r="L444" s="7"/>
    </row>
    <row r="445" spans="1:12" ht="15.75">
      <c r="A445" s="21"/>
      <c r="B445" s="16"/>
      <c r="C445" s="19"/>
      <c r="D445" s="19"/>
      <c r="E445" s="7"/>
      <c r="F445" s="60" t="str">
        <f>IF(B445="","",IF(C445="F",INDEX(Barèmes!$A$4:$A$7,MATCH((YEAR($B445)),Barèmes!$B$4:$B$7,-1)),INDEX(Barèmes!$C$4:$C$7,MATCH((YEAR($B445)),Barèmes!$B$4:$B$7,-1))))</f>
        <v/>
      </c>
      <c r="G445" s="70"/>
      <c r="H445" s="71"/>
      <c r="I445" s="7"/>
      <c r="J445" s="17"/>
      <c r="K445" s="61" t="str">
        <f t="shared" si="7"/>
        <v/>
      </c>
      <c r="L445" s="7"/>
    </row>
    <row r="446" spans="1:12" ht="15.75">
      <c r="A446" s="21"/>
      <c r="B446" s="16"/>
      <c r="C446" s="19"/>
      <c r="D446" s="19"/>
      <c r="E446" s="7"/>
      <c r="F446" s="60" t="str">
        <f>IF(B446="","",IF(C446="F",INDEX(Barèmes!$A$4:$A$7,MATCH((YEAR($B446)),Barèmes!$B$4:$B$7,-1)),INDEX(Barèmes!$C$4:$C$7,MATCH((YEAR($B446)),Barèmes!$B$4:$B$7,-1))))</f>
        <v/>
      </c>
      <c r="G446" s="70"/>
      <c r="H446" s="71"/>
      <c r="I446" s="7"/>
      <c r="J446" s="17"/>
      <c r="K446" s="61" t="str">
        <f t="shared" si="7"/>
        <v/>
      </c>
      <c r="L446" s="7"/>
    </row>
    <row r="447" spans="1:12" ht="15.75">
      <c r="A447" s="21"/>
      <c r="B447" s="16"/>
      <c r="C447" s="19"/>
      <c r="D447" s="19"/>
      <c r="E447" s="7"/>
      <c r="F447" s="60" t="str">
        <f>IF(B447="","",IF(C447="F",INDEX(Barèmes!$A$4:$A$7,MATCH((YEAR($B447)),Barèmes!$B$4:$B$7,-1)),INDEX(Barèmes!$C$4:$C$7,MATCH((YEAR($B447)),Barèmes!$B$4:$B$7,-1))))</f>
        <v/>
      </c>
      <c r="G447" s="70"/>
      <c r="H447" s="71"/>
      <c r="I447" s="7"/>
      <c r="J447" s="17"/>
      <c r="K447" s="61" t="str">
        <f t="shared" si="7"/>
        <v/>
      </c>
      <c r="L447" s="7"/>
    </row>
    <row r="448" spans="1:12" ht="15.75">
      <c r="A448" s="21"/>
      <c r="B448" s="16"/>
      <c r="C448" s="19"/>
      <c r="D448" s="19"/>
      <c r="E448" s="7"/>
      <c r="F448" s="60" t="str">
        <f>IF(B448="","",IF(C448="F",INDEX(Barèmes!$A$4:$A$7,MATCH((YEAR($B448)),Barèmes!$B$4:$B$7,-1)),INDEX(Barèmes!$C$4:$C$7,MATCH((YEAR($B448)),Barèmes!$B$4:$B$7,-1))))</f>
        <v/>
      </c>
      <c r="G448" s="70"/>
      <c r="H448" s="71"/>
      <c r="I448" s="7"/>
      <c r="J448" s="17"/>
      <c r="K448" s="61" t="str">
        <f t="shared" si="7"/>
        <v/>
      </c>
      <c r="L448" s="7"/>
    </row>
    <row r="449" spans="1:12" ht="15.75">
      <c r="A449" s="21"/>
      <c r="B449" s="16"/>
      <c r="C449" s="19"/>
      <c r="D449" s="19"/>
      <c r="E449" s="7"/>
      <c r="F449" s="60" t="str">
        <f>IF(B449="","",IF(C449="F",INDEX(Barèmes!$A$4:$A$7,MATCH((YEAR($B449)),Barèmes!$B$4:$B$7,-1)),INDEX(Barèmes!$C$4:$C$7,MATCH((YEAR($B449)),Barèmes!$B$4:$B$7,-1))))</f>
        <v/>
      </c>
      <c r="G449" s="70"/>
      <c r="H449" s="71"/>
      <c r="I449" s="7"/>
      <c r="J449" s="17"/>
      <c r="K449" s="61" t="str">
        <f t="shared" si="7"/>
        <v/>
      </c>
      <c r="L449" s="7"/>
    </row>
    <row r="450" spans="1:12" ht="15.75">
      <c r="A450" s="21"/>
      <c r="B450" s="16"/>
      <c r="C450" s="19"/>
      <c r="D450" s="19"/>
      <c r="E450" s="7"/>
      <c r="F450" s="60" t="str">
        <f>IF(B450="","",IF(C450="F",INDEX(Barèmes!$A$4:$A$7,MATCH((YEAR($B450)),Barèmes!$B$4:$B$7,-1)),INDEX(Barèmes!$C$4:$C$7,MATCH((YEAR($B450)),Barèmes!$B$4:$B$7,-1))))</f>
        <v/>
      </c>
      <c r="G450" s="70"/>
      <c r="H450" s="71"/>
      <c r="I450" s="7"/>
      <c r="J450" s="17"/>
      <c r="K450" s="61" t="str">
        <f t="shared" si="7"/>
        <v/>
      </c>
      <c r="L450" s="7"/>
    </row>
    <row r="451" spans="1:12" ht="15.75">
      <c r="A451" s="21"/>
      <c r="B451" s="16"/>
      <c r="C451" s="19"/>
      <c r="D451" s="19"/>
      <c r="E451" s="7"/>
      <c r="F451" s="60" t="str">
        <f>IF(B451="","",IF(C451="F",INDEX(Barèmes!$A$4:$A$7,MATCH((YEAR($B451)),Barèmes!$B$4:$B$7,-1)),INDEX(Barèmes!$C$4:$C$7,MATCH((YEAR($B451)),Barèmes!$B$4:$B$7,-1))))</f>
        <v/>
      </c>
      <c r="G451" s="70"/>
      <c r="H451" s="71"/>
      <c r="I451" s="7"/>
      <c r="J451" s="17"/>
      <c r="K451" s="61" t="str">
        <f t="shared" si="7"/>
        <v/>
      </c>
      <c r="L451" s="7"/>
    </row>
    <row r="452" spans="1:12" ht="15.75">
      <c r="A452" s="21"/>
      <c r="B452" s="16"/>
      <c r="C452" s="19"/>
      <c r="D452" s="19"/>
      <c r="E452" s="7"/>
      <c r="F452" s="60" t="str">
        <f>IF(B452="","",IF(C452="F",INDEX(Barèmes!$A$4:$A$7,MATCH((YEAR($B452)),Barèmes!$B$4:$B$7,-1)),INDEX(Barèmes!$C$4:$C$7,MATCH((YEAR($B452)),Barèmes!$B$4:$B$7,-1))))</f>
        <v/>
      </c>
      <c r="G452" s="70"/>
      <c r="H452" s="71"/>
      <c r="I452" s="7"/>
      <c r="J452" s="17"/>
      <c r="K452" s="61" t="str">
        <f t="shared" si="7"/>
        <v/>
      </c>
      <c r="L452" s="7"/>
    </row>
    <row r="453" spans="1:12" ht="15.75">
      <c r="A453" s="21"/>
      <c r="B453" s="16"/>
      <c r="C453" s="19"/>
      <c r="D453" s="19"/>
      <c r="E453" s="7"/>
      <c r="F453" s="60" t="str">
        <f>IF(B453="","",IF(C453="F",INDEX(Barèmes!$A$4:$A$7,MATCH((YEAR($B453)),Barèmes!$B$4:$B$7,-1)),INDEX(Barèmes!$C$4:$C$7,MATCH((YEAR($B453)),Barèmes!$B$4:$B$7,-1))))</f>
        <v/>
      </c>
      <c r="G453" s="70"/>
      <c r="H453" s="71"/>
      <c r="I453" s="7"/>
      <c r="J453" s="17"/>
      <c r="K453" s="61" t="str">
        <f t="shared" ref="K453:K516" si="8">IF(F453="","",IF(AND(I453="oui",OR(G453="esp (15)",G453="chq (15)")),"oui (15)",IF(AND(I453="oui",OR(G453="esp (20)",G453="chq (20)")),"oui (20)",IF(AND(I453="oui",G453="Gratuité"),"Gratuité",IF(AND(I453="oui",OR(G453="esp (8)",G453="chq (8)")),"oui (8)","non")))))</f>
        <v/>
      </c>
      <c r="L453" s="7"/>
    </row>
    <row r="454" spans="1:12" ht="15.75">
      <c r="A454" s="21"/>
      <c r="B454" s="16"/>
      <c r="C454" s="19"/>
      <c r="D454" s="19"/>
      <c r="E454" s="7"/>
      <c r="F454" s="60" t="str">
        <f>IF(B454="","",IF(C454="F",INDEX(Barèmes!$A$4:$A$7,MATCH((YEAR($B454)),Barèmes!$B$4:$B$7,-1)),INDEX(Barèmes!$C$4:$C$7,MATCH((YEAR($B454)),Barèmes!$B$4:$B$7,-1))))</f>
        <v/>
      </c>
      <c r="G454" s="70"/>
      <c r="H454" s="71"/>
      <c r="I454" s="7"/>
      <c r="J454" s="17"/>
      <c r="K454" s="61" t="str">
        <f t="shared" si="8"/>
        <v/>
      </c>
      <c r="L454" s="7"/>
    </row>
    <row r="455" spans="1:12" ht="15.75">
      <c r="A455" s="21"/>
      <c r="B455" s="16"/>
      <c r="C455" s="19"/>
      <c r="D455" s="19"/>
      <c r="E455" s="7"/>
      <c r="F455" s="60" t="str">
        <f>IF(B455="","",IF(C455="F",INDEX(Barèmes!$A$4:$A$7,MATCH((YEAR($B455)),Barèmes!$B$4:$B$7,-1)),INDEX(Barèmes!$C$4:$C$7,MATCH((YEAR($B455)),Barèmes!$B$4:$B$7,-1))))</f>
        <v/>
      </c>
      <c r="G455" s="70"/>
      <c r="H455" s="71"/>
      <c r="I455" s="7"/>
      <c r="J455" s="17"/>
      <c r="K455" s="61" t="str">
        <f t="shared" si="8"/>
        <v/>
      </c>
      <c r="L455" s="7"/>
    </row>
    <row r="456" spans="1:12" ht="15.75">
      <c r="A456" s="21"/>
      <c r="B456" s="16"/>
      <c r="C456" s="19"/>
      <c r="D456" s="19"/>
      <c r="E456" s="7"/>
      <c r="F456" s="60" t="str">
        <f>IF(B456="","",IF(C456="F",INDEX(Barèmes!$A$4:$A$7,MATCH((YEAR($B456)),Barèmes!$B$4:$B$7,-1)),INDEX(Barèmes!$C$4:$C$7,MATCH((YEAR($B456)),Barèmes!$B$4:$B$7,-1))))</f>
        <v/>
      </c>
      <c r="G456" s="70"/>
      <c r="H456" s="71"/>
      <c r="I456" s="7"/>
      <c r="J456" s="17"/>
      <c r="K456" s="61" t="str">
        <f t="shared" si="8"/>
        <v/>
      </c>
      <c r="L456" s="7"/>
    </row>
    <row r="457" spans="1:12" ht="15.75">
      <c r="A457" s="21"/>
      <c r="B457" s="16"/>
      <c r="C457" s="19"/>
      <c r="D457" s="19"/>
      <c r="E457" s="7"/>
      <c r="F457" s="60" t="str">
        <f>IF(B457="","",IF(C457="F",INDEX(Barèmes!$A$4:$A$7,MATCH((YEAR($B457)),Barèmes!$B$4:$B$7,-1)),INDEX(Barèmes!$C$4:$C$7,MATCH((YEAR($B457)),Barèmes!$B$4:$B$7,-1))))</f>
        <v/>
      </c>
      <c r="G457" s="70"/>
      <c r="H457" s="71"/>
      <c r="I457" s="7"/>
      <c r="J457" s="17"/>
      <c r="K457" s="61" t="str">
        <f t="shared" si="8"/>
        <v/>
      </c>
      <c r="L457" s="7"/>
    </row>
    <row r="458" spans="1:12" ht="15.75">
      <c r="A458" s="21"/>
      <c r="B458" s="16"/>
      <c r="C458" s="19"/>
      <c r="D458" s="19"/>
      <c r="E458" s="7"/>
      <c r="F458" s="60" t="str">
        <f>IF(B458="","",IF(C458="F",INDEX(Barèmes!$A$4:$A$7,MATCH((YEAR($B458)),Barèmes!$B$4:$B$7,-1)),INDEX(Barèmes!$C$4:$C$7,MATCH((YEAR($B458)),Barèmes!$B$4:$B$7,-1))))</f>
        <v/>
      </c>
      <c r="G458" s="70"/>
      <c r="H458" s="71"/>
      <c r="I458" s="7"/>
      <c r="J458" s="17"/>
      <c r="K458" s="61" t="str">
        <f t="shared" si="8"/>
        <v/>
      </c>
      <c r="L458" s="7"/>
    </row>
    <row r="459" spans="1:12" ht="15.75">
      <c r="A459" s="21"/>
      <c r="B459" s="16"/>
      <c r="C459" s="19"/>
      <c r="D459" s="19"/>
      <c r="E459" s="7"/>
      <c r="F459" s="60" t="str">
        <f>IF(B459="","",IF(C459="F",INDEX(Barèmes!$A$4:$A$7,MATCH((YEAR($B459)),Barèmes!$B$4:$B$7,-1)),INDEX(Barèmes!$C$4:$C$7,MATCH((YEAR($B459)),Barèmes!$B$4:$B$7,-1))))</f>
        <v/>
      </c>
      <c r="G459" s="70"/>
      <c r="H459" s="71"/>
      <c r="I459" s="7"/>
      <c r="J459" s="17"/>
      <c r="K459" s="61" t="str">
        <f t="shared" si="8"/>
        <v/>
      </c>
      <c r="L459" s="7"/>
    </row>
    <row r="460" spans="1:12" ht="15.75">
      <c r="A460" s="21"/>
      <c r="B460" s="16"/>
      <c r="C460" s="19"/>
      <c r="D460" s="19"/>
      <c r="E460" s="7"/>
      <c r="F460" s="60" t="str">
        <f>IF(B460="","",IF(C460="F",INDEX(Barèmes!$A$4:$A$7,MATCH((YEAR($B460)),Barèmes!$B$4:$B$7,-1)),INDEX(Barèmes!$C$4:$C$7,MATCH((YEAR($B460)),Barèmes!$B$4:$B$7,-1))))</f>
        <v/>
      </c>
      <c r="G460" s="70"/>
      <c r="H460" s="71"/>
      <c r="I460" s="7"/>
      <c r="J460" s="17"/>
      <c r="K460" s="61" t="str">
        <f t="shared" si="8"/>
        <v/>
      </c>
      <c r="L460" s="7"/>
    </row>
    <row r="461" spans="1:12" ht="15.75">
      <c r="A461" s="21"/>
      <c r="B461" s="16"/>
      <c r="C461" s="19"/>
      <c r="D461" s="19"/>
      <c r="E461" s="7"/>
      <c r="F461" s="60" t="str">
        <f>IF(B461="","",IF(C461="F",INDEX(Barèmes!$A$4:$A$7,MATCH((YEAR($B461)),Barèmes!$B$4:$B$7,-1)),INDEX(Barèmes!$C$4:$C$7,MATCH((YEAR($B461)),Barèmes!$B$4:$B$7,-1))))</f>
        <v/>
      </c>
      <c r="G461" s="70"/>
      <c r="H461" s="71"/>
      <c r="I461" s="7"/>
      <c r="J461" s="17"/>
      <c r="K461" s="61" t="str">
        <f t="shared" si="8"/>
        <v/>
      </c>
      <c r="L461" s="7"/>
    </row>
    <row r="462" spans="1:12" ht="15.75">
      <c r="A462" s="21"/>
      <c r="B462" s="16"/>
      <c r="C462" s="19"/>
      <c r="D462" s="19"/>
      <c r="E462" s="7"/>
      <c r="F462" s="60" t="str">
        <f>IF(B462="","",IF(C462="F",INDEX(Barèmes!$A$4:$A$7,MATCH((YEAR($B462)),Barèmes!$B$4:$B$7,-1)),INDEX(Barèmes!$C$4:$C$7,MATCH((YEAR($B462)),Barèmes!$B$4:$B$7,-1))))</f>
        <v/>
      </c>
      <c r="G462" s="70"/>
      <c r="H462" s="71"/>
      <c r="I462" s="7"/>
      <c r="J462" s="17"/>
      <c r="K462" s="61" t="str">
        <f t="shared" si="8"/>
        <v/>
      </c>
      <c r="L462" s="7"/>
    </row>
    <row r="463" spans="1:12" ht="15.75">
      <c r="A463" s="21"/>
      <c r="B463" s="16"/>
      <c r="C463" s="19"/>
      <c r="D463" s="19"/>
      <c r="E463" s="7"/>
      <c r="F463" s="60" t="str">
        <f>IF(B463="","",IF(C463="F",INDEX(Barèmes!$A$4:$A$7,MATCH((YEAR($B463)),Barèmes!$B$4:$B$7,-1)),INDEX(Barèmes!$C$4:$C$7,MATCH((YEAR($B463)),Barèmes!$B$4:$B$7,-1))))</f>
        <v/>
      </c>
      <c r="G463" s="70"/>
      <c r="H463" s="71"/>
      <c r="I463" s="7"/>
      <c r="J463" s="17"/>
      <c r="K463" s="61" t="str">
        <f t="shared" si="8"/>
        <v/>
      </c>
      <c r="L463" s="7"/>
    </row>
    <row r="464" spans="1:12" ht="15.75">
      <c r="A464" s="21"/>
      <c r="B464" s="16"/>
      <c r="C464" s="19"/>
      <c r="D464" s="19"/>
      <c r="E464" s="7"/>
      <c r="F464" s="60" t="str">
        <f>IF(B464="","",IF(C464="F",INDEX(Barèmes!$A$4:$A$7,MATCH((YEAR($B464)),Barèmes!$B$4:$B$7,-1)),INDEX(Barèmes!$C$4:$C$7,MATCH((YEAR($B464)),Barèmes!$B$4:$B$7,-1))))</f>
        <v/>
      </c>
      <c r="G464" s="70"/>
      <c r="H464" s="71"/>
      <c r="I464" s="7"/>
      <c r="J464" s="17"/>
      <c r="K464" s="61" t="str">
        <f t="shared" si="8"/>
        <v/>
      </c>
      <c r="L464" s="7"/>
    </row>
    <row r="465" spans="1:12" ht="15.75">
      <c r="A465" s="21"/>
      <c r="B465" s="16"/>
      <c r="C465" s="19"/>
      <c r="D465" s="19"/>
      <c r="E465" s="7"/>
      <c r="F465" s="60" t="str">
        <f>IF(B465="","",IF(C465="F",INDEX(Barèmes!$A$4:$A$7,MATCH((YEAR($B465)),Barèmes!$B$4:$B$7,-1)),INDEX(Barèmes!$C$4:$C$7,MATCH((YEAR($B465)),Barèmes!$B$4:$B$7,-1))))</f>
        <v/>
      </c>
      <c r="G465" s="70"/>
      <c r="H465" s="71"/>
      <c r="I465" s="7"/>
      <c r="J465" s="17"/>
      <c r="K465" s="61" t="str">
        <f t="shared" si="8"/>
        <v/>
      </c>
      <c r="L465" s="7"/>
    </row>
    <row r="466" spans="1:12" ht="15.75">
      <c r="A466" s="21"/>
      <c r="B466" s="16"/>
      <c r="C466" s="19"/>
      <c r="D466" s="19"/>
      <c r="E466" s="7"/>
      <c r="F466" s="60" t="str">
        <f>IF(B466="","",IF(C466="F",INDEX(Barèmes!$A$4:$A$7,MATCH((YEAR($B466)),Barèmes!$B$4:$B$7,-1)),INDEX(Barèmes!$C$4:$C$7,MATCH((YEAR($B466)),Barèmes!$B$4:$B$7,-1))))</f>
        <v/>
      </c>
      <c r="G466" s="70"/>
      <c r="H466" s="71"/>
      <c r="I466" s="7"/>
      <c r="J466" s="17"/>
      <c r="K466" s="61" t="str">
        <f t="shared" si="8"/>
        <v/>
      </c>
      <c r="L466" s="7"/>
    </row>
    <row r="467" spans="1:12" ht="15.75">
      <c r="A467" s="21"/>
      <c r="B467" s="16"/>
      <c r="C467" s="19"/>
      <c r="D467" s="19"/>
      <c r="E467" s="7"/>
      <c r="F467" s="60" t="str">
        <f>IF(B467="","",IF(C467="F",INDEX(Barèmes!$A$4:$A$7,MATCH((YEAR($B467)),Barèmes!$B$4:$B$7,-1)),INDEX(Barèmes!$C$4:$C$7,MATCH((YEAR($B467)),Barèmes!$B$4:$B$7,-1))))</f>
        <v/>
      </c>
      <c r="G467" s="70"/>
      <c r="H467" s="71"/>
      <c r="I467" s="7"/>
      <c r="J467" s="17"/>
      <c r="K467" s="61" t="str">
        <f t="shared" si="8"/>
        <v/>
      </c>
      <c r="L467" s="7"/>
    </row>
    <row r="468" spans="1:12" ht="15.75">
      <c r="A468" s="21"/>
      <c r="B468" s="16"/>
      <c r="C468" s="19"/>
      <c r="D468" s="19"/>
      <c r="E468" s="7"/>
      <c r="F468" s="60" t="str">
        <f>IF(B468="","",IF(C468="F",INDEX(Barèmes!$A$4:$A$7,MATCH((YEAR($B468)),Barèmes!$B$4:$B$7,-1)),INDEX(Barèmes!$C$4:$C$7,MATCH((YEAR($B468)),Barèmes!$B$4:$B$7,-1))))</f>
        <v/>
      </c>
      <c r="G468" s="70"/>
      <c r="H468" s="71"/>
      <c r="I468" s="7"/>
      <c r="J468" s="17"/>
      <c r="K468" s="61" t="str">
        <f t="shared" si="8"/>
        <v/>
      </c>
      <c r="L468" s="7"/>
    </row>
    <row r="469" spans="1:12" ht="15.75">
      <c r="A469" s="21"/>
      <c r="B469" s="16"/>
      <c r="C469" s="19"/>
      <c r="D469" s="19"/>
      <c r="E469" s="7"/>
      <c r="F469" s="60" t="str">
        <f>IF(B469="","",IF(C469="F",INDEX(Barèmes!$A$4:$A$7,MATCH((YEAR($B469)),Barèmes!$B$4:$B$7,-1)),INDEX(Barèmes!$C$4:$C$7,MATCH((YEAR($B469)),Barèmes!$B$4:$B$7,-1))))</f>
        <v/>
      </c>
      <c r="G469" s="70"/>
      <c r="H469" s="71"/>
      <c r="I469" s="7"/>
      <c r="J469" s="17"/>
      <c r="K469" s="61" t="str">
        <f t="shared" si="8"/>
        <v/>
      </c>
      <c r="L469" s="7"/>
    </row>
    <row r="470" spans="1:12" ht="15.75">
      <c r="A470" s="21"/>
      <c r="B470" s="16"/>
      <c r="C470" s="19"/>
      <c r="D470" s="19"/>
      <c r="E470" s="7"/>
      <c r="F470" s="60" t="str">
        <f>IF(B470="","",IF(C470="F",INDEX(Barèmes!$A$4:$A$7,MATCH((YEAR($B470)),Barèmes!$B$4:$B$7,-1)),INDEX(Barèmes!$C$4:$C$7,MATCH((YEAR($B470)),Barèmes!$B$4:$B$7,-1))))</f>
        <v/>
      </c>
      <c r="G470" s="70"/>
      <c r="H470" s="71"/>
      <c r="I470" s="7"/>
      <c r="J470" s="17"/>
      <c r="K470" s="61" t="str">
        <f t="shared" si="8"/>
        <v/>
      </c>
      <c r="L470" s="7"/>
    </row>
    <row r="471" spans="1:12" ht="15.75">
      <c r="A471" s="21"/>
      <c r="B471" s="16"/>
      <c r="C471" s="19"/>
      <c r="D471" s="19"/>
      <c r="E471" s="7"/>
      <c r="F471" s="60" t="str">
        <f>IF(B471="","",IF(C471="F",INDEX(Barèmes!$A$4:$A$7,MATCH((YEAR($B471)),Barèmes!$B$4:$B$7,-1)),INDEX(Barèmes!$C$4:$C$7,MATCH((YEAR($B471)),Barèmes!$B$4:$B$7,-1))))</f>
        <v/>
      </c>
      <c r="G471" s="70"/>
      <c r="H471" s="71"/>
      <c r="I471" s="7"/>
      <c r="J471" s="17"/>
      <c r="K471" s="61" t="str">
        <f t="shared" si="8"/>
        <v/>
      </c>
      <c r="L471" s="7"/>
    </row>
    <row r="472" spans="1:12" ht="15.75">
      <c r="A472" s="21"/>
      <c r="B472" s="16"/>
      <c r="C472" s="19"/>
      <c r="D472" s="19"/>
      <c r="E472" s="7"/>
      <c r="F472" s="60" t="str">
        <f>IF(B472="","",IF(C472="F",INDEX(Barèmes!$A$4:$A$7,MATCH((YEAR($B472)),Barèmes!$B$4:$B$7,-1)),INDEX(Barèmes!$C$4:$C$7,MATCH((YEAR($B472)),Barèmes!$B$4:$B$7,-1))))</f>
        <v/>
      </c>
      <c r="G472" s="70"/>
      <c r="H472" s="71"/>
      <c r="I472" s="7"/>
      <c r="J472" s="17"/>
      <c r="K472" s="61" t="str">
        <f t="shared" si="8"/>
        <v/>
      </c>
      <c r="L472" s="7"/>
    </row>
    <row r="473" spans="1:12" ht="15.75">
      <c r="A473" s="21"/>
      <c r="B473" s="16"/>
      <c r="C473" s="19"/>
      <c r="D473" s="19"/>
      <c r="E473" s="7"/>
      <c r="F473" s="60" t="str">
        <f>IF(B473="","",IF(C473="F",INDEX(Barèmes!$A$4:$A$7,MATCH((YEAR($B473)),Barèmes!$B$4:$B$7,-1)),INDEX(Barèmes!$C$4:$C$7,MATCH((YEAR($B473)),Barèmes!$B$4:$B$7,-1))))</f>
        <v/>
      </c>
      <c r="G473" s="70"/>
      <c r="H473" s="71"/>
      <c r="I473" s="7"/>
      <c r="J473" s="17"/>
      <c r="K473" s="61" t="str">
        <f t="shared" si="8"/>
        <v/>
      </c>
      <c r="L473" s="7"/>
    </row>
    <row r="474" spans="1:12" ht="15.75">
      <c r="A474" s="21"/>
      <c r="B474" s="16"/>
      <c r="C474" s="19"/>
      <c r="D474" s="19"/>
      <c r="E474" s="7"/>
      <c r="F474" s="60" t="str">
        <f>IF(B474="","",IF(C474="F",INDEX(Barèmes!$A$4:$A$7,MATCH((YEAR($B474)),Barèmes!$B$4:$B$7,-1)),INDEX(Barèmes!$C$4:$C$7,MATCH((YEAR($B474)),Barèmes!$B$4:$B$7,-1))))</f>
        <v/>
      </c>
      <c r="G474" s="70"/>
      <c r="H474" s="71"/>
      <c r="I474" s="7"/>
      <c r="J474" s="17"/>
      <c r="K474" s="61" t="str">
        <f t="shared" si="8"/>
        <v/>
      </c>
      <c r="L474" s="7"/>
    </row>
    <row r="475" spans="1:12" ht="15.75">
      <c r="A475" s="21"/>
      <c r="B475" s="16"/>
      <c r="C475" s="19"/>
      <c r="D475" s="19"/>
      <c r="E475" s="7"/>
      <c r="F475" s="60" t="str">
        <f>IF(B475="","",IF(C475="F",INDEX(Barèmes!$A$4:$A$7,MATCH((YEAR($B475)),Barèmes!$B$4:$B$7,-1)),INDEX(Barèmes!$C$4:$C$7,MATCH((YEAR($B475)),Barèmes!$B$4:$B$7,-1))))</f>
        <v/>
      </c>
      <c r="G475" s="70"/>
      <c r="H475" s="71"/>
      <c r="I475" s="7"/>
      <c r="J475" s="17"/>
      <c r="K475" s="61" t="str">
        <f t="shared" si="8"/>
        <v/>
      </c>
      <c r="L475" s="7"/>
    </row>
    <row r="476" spans="1:12" ht="15.75">
      <c r="A476" s="21"/>
      <c r="B476" s="16"/>
      <c r="C476" s="19"/>
      <c r="D476" s="19"/>
      <c r="E476" s="7"/>
      <c r="F476" s="60" t="str">
        <f>IF(B476="","",IF(C476="F",INDEX(Barèmes!$A$4:$A$7,MATCH((YEAR($B476)),Barèmes!$B$4:$B$7,-1)),INDEX(Barèmes!$C$4:$C$7,MATCH((YEAR($B476)),Barèmes!$B$4:$B$7,-1))))</f>
        <v/>
      </c>
      <c r="G476" s="70"/>
      <c r="H476" s="71"/>
      <c r="I476" s="7"/>
      <c r="J476" s="17"/>
      <c r="K476" s="61" t="str">
        <f t="shared" si="8"/>
        <v/>
      </c>
      <c r="L476" s="7"/>
    </row>
    <row r="477" spans="1:12" ht="15.75">
      <c r="A477" s="21"/>
      <c r="B477" s="16"/>
      <c r="C477" s="19"/>
      <c r="D477" s="19"/>
      <c r="E477" s="7"/>
      <c r="F477" s="60" t="str">
        <f>IF(B477="","",IF(C477="F",INDEX(Barèmes!$A$4:$A$7,MATCH((YEAR($B477)),Barèmes!$B$4:$B$7,-1)),INDEX(Barèmes!$C$4:$C$7,MATCH((YEAR($B477)),Barèmes!$B$4:$B$7,-1))))</f>
        <v/>
      </c>
      <c r="G477" s="70"/>
      <c r="H477" s="71"/>
      <c r="I477" s="7"/>
      <c r="J477" s="17"/>
      <c r="K477" s="61" t="str">
        <f t="shared" si="8"/>
        <v/>
      </c>
      <c r="L477" s="7"/>
    </row>
    <row r="478" spans="1:12" ht="15.75">
      <c r="A478" s="21"/>
      <c r="B478" s="16"/>
      <c r="C478" s="19"/>
      <c r="D478" s="19"/>
      <c r="E478" s="7"/>
      <c r="F478" s="60" t="str">
        <f>IF(B478="","",IF(C478="F",INDEX(Barèmes!$A$4:$A$7,MATCH((YEAR($B478)),Barèmes!$B$4:$B$7,-1)),INDEX(Barèmes!$C$4:$C$7,MATCH((YEAR($B478)),Barèmes!$B$4:$B$7,-1))))</f>
        <v/>
      </c>
      <c r="G478" s="70"/>
      <c r="H478" s="71"/>
      <c r="I478" s="7"/>
      <c r="J478" s="17"/>
      <c r="K478" s="61" t="str">
        <f t="shared" si="8"/>
        <v/>
      </c>
      <c r="L478" s="7"/>
    </row>
    <row r="479" spans="1:12" ht="15.75">
      <c r="A479" s="21"/>
      <c r="B479" s="16"/>
      <c r="C479" s="19"/>
      <c r="D479" s="19"/>
      <c r="E479" s="7"/>
      <c r="F479" s="60" t="str">
        <f>IF(B479="","",IF(C479="F",INDEX(Barèmes!$A$4:$A$7,MATCH((YEAR($B479)),Barèmes!$B$4:$B$7,-1)),INDEX(Barèmes!$C$4:$C$7,MATCH((YEAR($B479)),Barèmes!$B$4:$B$7,-1))))</f>
        <v/>
      </c>
      <c r="G479" s="70"/>
      <c r="H479" s="71"/>
      <c r="I479" s="7"/>
      <c r="J479" s="17"/>
      <c r="K479" s="61" t="str">
        <f t="shared" si="8"/>
        <v/>
      </c>
      <c r="L479" s="7"/>
    </row>
    <row r="480" spans="1:12" ht="15.75">
      <c r="A480" s="21"/>
      <c r="B480" s="16"/>
      <c r="C480" s="19"/>
      <c r="D480" s="19"/>
      <c r="E480" s="7"/>
      <c r="F480" s="60" t="str">
        <f>IF(B480="","",IF(C480="F",INDEX(Barèmes!$A$4:$A$7,MATCH((YEAR($B480)),Barèmes!$B$4:$B$7,-1)),INDEX(Barèmes!$C$4:$C$7,MATCH((YEAR($B480)),Barèmes!$B$4:$B$7,-1))))</f>
        <v/>
      </c>
      <c r="G480" s="70"/>
      <c r="H480" s="71"/>
      <c r="I480" s="7"/>
      <c r="J480" s="17"/>
      <c r="K480" s="61" t="str">
        <f t="shared" si="8"/>
        <v/>
      </c>
      <c r="L480" s="7"/>
    </row>
    <row r="481" spans="1:12" ht="15.75">
      <c r="A481" s="21"/>
      <c r="B481" s="16"/>
      <c r="C481" s="19"/>
      <c r="D481" s="19"/>
      <c r="E481" s="7"/>
      <c r="F481" s="60" t="str">
        <f>IF(B481="","",IF(C481="F",INDEX(Barèmes!$A$4:$A$7,MATCH((YEAR($B481)),Barèmes!$B$4:$B$7,-1)),INDEX(Barèmes!$C$4:$C$7,MATCH((YEAR($B481)),Barèmes!$B$4:$B$7,-1))))</f>
        <v/>
      </c>
      <c r="G481" s="70"/>
      <c r="H481" s="71"/>
      <c r="I481" s="7"/>
      <c r="J481" s="17"/>
      <c r="K481" s="61" t="str">
        <f t="shared" si="8"/>
        <v/>
      </c>
      <c r="L481" s="7"/>
    </row>
    <row r="482" spans="1:12" ht="15.75">
      <c r="A482" s="21"/>
      <c r="B482" s="16"/>
      <c r="C482" s="19"/>
      <c r="D482" s="19"/>
      <c r="E482" s="7"/>
      <c r="F482" s="60" t="str">
        <f>IF(B482="","",IF(C482="F",INDEX(Barèmes!$A$4:$A$7,MATCH((YEAR($B482)),Barèmes!$B$4:$B$7,-1)),INDEX(Barèmes!$C$4:$C$7,MATCH((YEAR($B482)),Barèmes!$B$4:$B$7,-1))))</f>
        <v/>
      </c>
      <c r="G482" s="70"/>
      <c r="H482" s="71"/>
      <c r="I482" s="7"/>
      <c r="J482" s="17"/>
      <c r="K482" s="61" t="str">
        <f t="shared" si="8"/>
        <v/>
      </c>
      <c r="L482" s="7"/>
    </row>
    <row r="483" spans="1:12" ht="15.75">
      <c r="A483" s="21"/>
      <c r="B483" s="16"/>
      <c r="C483" s="19"/>
      <c r="D483" s="19"/>
      <c r="E483" s="7"/>
      <c r="F483" s="60" t="str">
        <f>IF(B483="","",IF(C483="F",INDEX(Barèmes!$A$4:$A$7,MATCH((YEAR($B483)),Barèmes!$B$4:$B$7,-1)),INDEX(Barèmes!$C$4:$C$7,MATCH((YEAR($B483)),Barèmes!$B$4:$B$7,-1))))</f>
        <v/>
      </c>
      <c r="G483" s="70"/>
      <c r="H483" s="71"/>
      <c r="I483" s="7"/>
      <c r="J483" s="17"/>
      <c r="K483" s="61" t="str">
        <f t="shared" si="8"/>
        <v/>
      </c>
      <c r="L483" s="7"/>
    </row>
    <row r="484" spans="1:12" ht="15.75">
      <c r="A484" s="21"/>
      <c r="B484" s="16"/>
      <c r="C484" s="19"/>
      <c r="D484" s="19"/>
      <c r="E484" s="7"/>
      <c r="F484" s="60" t="str">
        <f>IF(B484="","",IF(C484="F",INDEX(Barèmes!$A$4:$A$7,MATCH((YEAR($B484)),Barèmes!$B$4:$B$7,-1)),INDEX(Barèmes!$C$4:$C$7,MATCH((YEAR($B484)),Barèmes!$B$4:$B$7,-1))))</f>
        <v/>
      </c>
      <c r="G484" s="70"/>
      <c r="H484" s="71"/>
      <c r="I484" s="7"/>
      <c r="J484" s="17"/>
      <c r="K484" s="61" t="str">
        <f t="shared" si="8"/>
        <v/>
      </c>
      <c r="L484" s="7"/>
    </row>
    <row r="485" spans="1:12" ht="15.75">
      <c r="A485" s="21"/>
      <c r="B485" s="16"/>
      <c r="C485" s="19"/>
      <c r="D485" s="19"/>
      <c r="E485" s="7"/>
      <c r="F485" s="60" t="str">
        <f>IF(B485="","",IF(C485="F",INDEX(Barèmes!$A$4:$A$7,MATCH((YEAR($B485)),Barèmes!$B$4:$B$7,-1)),INDEX(Barèmes!$C$4:$C$7,MATCH((YEAR($B485)),Barèmes!$B$4:$B$7,-1))))</f>
        <v/>
      </c>
      <c r="G485" s="70"/>
      <c r="H485" s="71"/>
      <c r="I485" s="7"/>
      <c r="J485" s="17"/>
      <c r="K485" s="61" t="str">
        <f t="shared" si="8"/>
        <v/>
      </c>
      <c r="L485" s="7"/>
    </row>
    <row r="486" spans="1:12" ht="15.75">
      <c r="A486" s="21"/>
      <c r="B486" s="16"/>
      <c r="C486" s="19"/>
      <c r="D486" s="19"/>
      <c r="E486" s="7"/>
      <c r="F486" s="60" t="str">
        <f>IF(B486="","",IF(C486="F",INDEX(Barèmes!$A$4:$A$7,MATCH((YEAR($B486)),Barèmes!$B$4:$B$7,-1)),INDEX(Barèmes!$C$4:$C$7,MATCH((YEAR($B486)),Barèmes!$B$4:$B$7,-1))))</f>
        <v/>
      </c>
      <c r="G486" s="70"/>
      <c r="H486" s="71"/>
      <c r="I486" s="7"/>
      <c r="J486" s="17"/>
      <c r="K486" s="61" t="str">
        <f t="shared" si="8"/>
        <v/>
      </c>
      <c r="L486" s="7"/>
    </row>
    <row r="487" spans="1:12" ht="15.75">
      <c r="A487" s="21"/>
      <c r="B487" s="16"/>
      <c r="C487" s="19"/>
      <c r="D487" s="19"/>
      <c r="E487" s="7"/>
      <c r="F487" s="60" t="str">
        <f>IF(B487="","",IF(C487="F",INDEX(Barèmes!$A$4:$A$7,MATCH((YEAR($B487)),Barèmes!$B$4:$B$7,-1)),INDEX(Barèmes!$C$4:$C$7,MATCH((YEAR($B487)),Barèmes!$B$4:$B$7,-1))))</f>
        <v/>
      </c>
      <c r="G487" s="70"/>
      <c r="H487" s="71"/>
      <c r="I487" s="7"/>
      <c r="J487" s="17"/>
      <c r="K487" s="61" t="str">
        <f t="shared" si="8"/>
        <v/>
      </c>
      <c r="L487" s="7"/>
    </row>
    <row r="488" spans="1:12" ht="15.75">
      <c r="A488" s="21"/>
      <c r="B488" s="16"/>
      <c r="C488" s="19"/>
      <c r="D488" s="19"/>
      <c r="E488" s="7"/>
      <c r="F488" s="60" t="str">
        <f>IF(B488="","",IF(C488="F",INDEX(Barèmes!$A$4:$A$7,MATCH((YEAR($B488)),Barèmes!$B$4:$B$7,-1)),INDEX(Barèmes!$C$4:$C$7,MATCH((YEAR($B488)),Barèmes!$B$4:$B$7,-1))))</f>
        <v/>
      </c>
      <c r="G488" s="70"/>
      <c r="H488" s="71"/>
      <c r="I488" s="7"/>
      <c r="J488" s="17"/>
      <c r="K488" s="61" t="str">
        <f t="shared" si="8"/>
        <v/>
      </c>
      <c r="L488" s="7"/>
    </row>
    <row r="489" spans="1:12" ht="15.75">
      <c r="A489" s="21"/>
      <c r="B489" s="16"/>
      <c r="C489" s="19"/>
      <c r="D489" s="19"/>
      <c r="E489" s="7"/>
      <c r="F489" s="60" t="str">
        <f>IF(B489="","",IF(C489="F",INDEX(Barèmes!$A$4:$A$7,MATCH((YEAR($B489)),Barèmes!$B$4:$B$7,-1)),INDEX(Barèmes!$C$4:$C$7,MATCH((YEAR($B489)),Barèmes!$B$4:$B$7,-1))))</f>
        <v/>
      </c>
      <c r="G489" s="70"/>
      <c r="H489" s="71"/>
      <c r="I489" s="7"/>
      <c r="J489" s="17"/>
      <c r="K489" s="61" t="str">
        <f t="shared" si="8"/>
        <v/>
      </c>
      <c r="L489" s="7"/>
    </row>
    <row r="490" spans="1:12" ht="15.75">
      <c r="A490" s="21"/>
      <c r="B490" s="16"/>
      <c r="C490" s="19"/>
      <c r="D490" s="19"/>
      <c r="E490" s="7"/>
      <c r="F490" s="60" t="str">
        <f>IF(B490="","",IF(C490="F",INDEX(Barèmes!$A$4:$A$7,MATCH((YEAR($B490)),Barèmes!$B$4:$B$7,-1)),INDEX(Barèmes!$C$4:$C$7,MATCH((YEAR($B490)),Barèmes!$B$4:$B$7,-1))))</f>
        <v/>
      </c>
      <c r="G490" s="70"/>
      <c r="H490" s="71"/>
      <c r="I490" s="7"/>
      <c r="J490" s="17"/>
      <c r="K490" s="61" t="str">
        <f t="shared" si="8"/>
        <v/>
      </c>
      <c r="L490" s="7"/>
    </row>
    <row r="491" spans="1:12" ht="15.75">
      <c r="A491" s="21"/>
      <c r="B491" s="16"/>
      <c r="C491" s="19"/>
      <c r="D491" s="19"/>
      <c r="E491" s="7"/>
      <c r="F491" s="60" t="str">
        <f>IF(B491="","",IF(C491="F",INDEX(Barèmes!$A$4:$A$7,MATCH((YEAR($B491)),Barèmes!$B$4:$B$7,-1)),INDEX(Barèmes!$C$4:$C$7,MATCH((YEAR($B491)),Barèmes!$B$4:$B$7,-1))))</f>
        <v/>
      </c>
      <c r="G491" s="70"/>
      <c r="H491" s="71"/>
      <c r="I491" s="7"/>
      <c r="J491" s="17"/>
      <c r="K491" s="61" t="str">
        <f t="shared" si="8"/>
        <v/>
      </c>
      <c r="L491" s="7"/>
    </row>
    <row r="492" spans="1:12" ht="15.75">
      <c r="A492" s="21"/>
      <c r="B492" s="16"/>
      <c r="C492" s="19"/>
      <c r="D492" s="19"/>
      <c r="E492" s="7"/>
      <c r="F492" s="60" t="str">
        <f>IF(B492="","",IF(C492="F",INDEX(Barèmes!$A$4:$A$7,MATCH((YEAR($B492)),Barèmes!$B$4:$B$7,-1)),INDEX(Barèmes!$C$4:$C$7,MATCH((YEAR($B492)),Barèmes!$B$4:$B$7,-1))))</f>
        <v/>
      </c>
      <c r="G492" s="70"/>
      <c r="H492" s="71"/>
      <c r="I492" s="7"/>
      <c r="J492" s="17"/>
      <c r="K492" s="61" t="str">
        <f t="shared" si="8"/>
        <v/>
      </c>
      <c r="L492" s="7"/>
    </row>
    <row r="493" spans="1:12" ht="15.75">
      <c r="A493" s="21"/>
      <c r="B493" s="16"/>
      <c r="C493" s="19"/>
      <c r="D493" s="19"/>
      <c r="E493" s="7"/>
      <c r="F493" s="60" t="str">
        <f>IF(B493="","",IF(C493="F",INDEX(Barèmes!$A$4:$A$7,MATCH((YEAR($B493)),Barèmes!$B$4:$B$7,-1)),INDEX(Barèmes!$C$4:$C$7,MATCH((YEAR($B493)),Barèmes!$B$4:$B$7,-1))))</f>
        <v/>
      </c>
      <c r="G493" s="70"/>
      <c r="H493" s="71"/>
      <c r="I493" s="7"/>
      <c r="J493" s="17"/>
      <c r="K493" s="61" t="str">
        <f t="shared" si="8"/>
        <v/>
      </c>
      <c r="L493" s="7"/>
    </row>
    <row r="494" spans="1:12" ht="15.75">
      <c r="A494" s="21"/>
      <c r="B494" s="16"/>
      <c r="C494" s="19"/>
      <c r="D494" s="19"/>
      <c r="E494" s="7"/>
      <c r="F494" s="60" t="str">
        <f>IF(B494="","",IF(C494="F",INDEX(Barèmes!$A$4:$A$7,MATCH((YEAR($B494)),Barèmes!$B$4:$B$7,-1)),INDEX(Barèmes!$C$4:$C$7,MATCH((YEAR($B494)),Barèmes!$B$4:$B$7,-1))))</f>
        <v/>
      </c>
      <c r="G494" s="70"/>
      <c r="H494" s="71"/>
      <c r="I494" s="7"/>
      <c r="J494" s="17"/>
      <c r="K494" s="61" t="str">
        <f t="shared" si="8"/>
        <v/>
      </c>
      <c r="L494" s="7"/>
    </row>
    <row r="495" spans="1:12" ht="15.75">
      <c r="A495" s="21"/>
      <c r="B495" s="16"/>
      <c r="C495" s="19"/>
      <c r="D495" s="19"/>
      <c r="E495" s="7"/>
      <c r="F495" s="60" t="str">
        <f>IF(B495="","",IF(C495="F",INDEX(Barèmes!$A$4:$A$7,MATCH((YEAR($B495)),Barèmes!$B$4:$B$7,-1)),INDEX(Barèmes!$C$4:$C$7,MATCH((YEAR($B495)),Barèmes!$B$4:$B$7,-1))))</f>
        <v/>
      </c>
      <c r="G495" s="70"/>
      <c r="H495" s="71"/>
      <c r="I495" s="7"/>
      <c r="J495" s="17"/>
      <c r="K495" s="61" t="str">
        <f t="shared" si="8"/>
        <v/>
      </c>
      <c r="L495" s="7"/>
    </row>
    <row r="496" spans="1:12" ht="15.75">
      <c r="A496" s="21"/>
      <c r="B496" s="16"/>
      <c r="C496" s="19"/>
      <c r="D496" s="19"/>
      <c r="E496" s="7"/>
      <c r="F496" s="60" t="str">
        <f>IF(B496="","",IF(C496="F",INDEX(Barèmes!$A$4:$A$7,MATCH((YEAR($B496)),Barèmes!$B$4:$B$7,-1)),INDEX(Barèmes!$C$4:$C$7,MATCH((YEAR($B496)),Barèmes!$B$4:$B$7,-1))))</f>
        <v/>
      </c>
      <c r="G496" s="70"/>
      <c r="H496" s="71"/>
      <c r="I496" s="7"/>
      <c r="J496" s="17"/>
      <c r="K496" s="61" t="str">
        <f t="shared" si="8"/>
        <v/>
      </c>
      <c r="L496" s="7"/>
    </row>
    <row r="497" spans="1:12" ht="15.75">
      <c r="A497" s="21"/>
      <c r="B497" s="16"/>
      <c r="C497" s="19"/>
      <c r="D497" s="19"/>
      <c r="E497" s="7"/>
      <c r="F497" s="60" t="str">
        <f>IF(B497="","",IF(C497="F",INDEX(Barèmes!$A$4:$A$7,MATCH((YEAR($B497)),Barèmes!$B$4:$B$7,-1)),INDEX(Barèmes!$C$4:$C$7,MATCH((YEAR($B497)),Barèmes!$B$4:$B$7,-1))))</f>
        <v/>
      </c>
      <c r="G497" s="70"/>
      <c r="H497" s="71"/>
      <c r="I497" s="7"/>
      <c r="J497" s="17"/>
      <c r="K497" s="61" t="str">
        <f t="shared" si="8"/>
        <v/>
      </c>
      <c r="L497" s="7"/>
    </row>
    <row r="498" spans="1:12" ht="15.75">
      <c r="A498" s="21"/>
      <c r="B498" s="16"/>
      <c r="C498" s="19"/>
      <c r="D498" s="19"/>
      <c r="E498" s="7"/>
      <c r="F498" s="60" t="str">
        <f>IF(B498="","",IF(C498="F",INDEX(Barèmes!$A$4:$A$7,MATCH((YEAR($B498)),Barèmes!$B$4:$B$7,-1)),INDEX(Barèmes!$C$4:$C$7,MATCH((YEAR($B498)),Barèmes!$B$4:$B$7,-1))))</f>
        <v/>
      </c>
      <c r="G498" s="70"/>
      <c r="H498" s="71"/>
      <c r="I498" s="7"/>
      <c r="J498" s="17"/>
      <c r="K498" s="61" t="str">
        <f t="shared" si="8"/>
        <v/>
      </c>
      <c r="L498" s="7"/>
    </row>
    <row r="499" spans="1:12" ht="15.75">
      <c r="A499" s="21"/>
      <c r="B499" s="16"/>
      <c r="C499" s="19"/>
      <c r="D499" s="19"/>
      <c r="E499" s="7"/>
      <c r="F499" s="60" t="str">
        <f>IF(B499="","",IF(C499="F",INDEX(Barèmes!$A$4:$A$7,MATCH((YEAR($B499)),Barèmes!$B$4:$B$7,-1)),INDEX(Barèmes!$C$4:$C$7,MATCH((YEAR($B499)),Barèmes!$B$4:$B$7,-1))))</f>
        <v/>
      </c>
      <c r="G499" s="70"/>
      <c r="H499" s="71"/>
      <c r="I499" s="7"/>
      <c r="J499" s="17"/>
      <c r="K499" s="61" t="str">
        <f t="shared" si="8"/>
        <v/>
      </c>
      <c r="L499" s="7"/>
    </row>
    <row r="500" spans="1:12" ht="15.75">
      <c r="A500" s="21"/>
      <c r="B500" s="16"/>
      <c r="C500" s="19"/>
      <c r="D500" s="19"/>
      <c r="E500" s="7"/>
      <c r="F500" s="60" t="str">
        <f>IF(B500="","",IF(C500="F",INDEX(Barèmes!$A$4:$A$7,MATCH((YEAR($B500)),Barèmes!$B$4:$B$7,-1)),INDEX(Barèmes!$C$4:$C$7,MATCH((YEAR($B500)),Barèmes!$B$4:$B$7,-1))))</f>
        <v/>
      </c>
      <c r="G500" s="70"/>
      <c r="H500" s="71"/>
      <c r="I500" s="7"/>
      <c r="J500" s="17"/>
      <c r="K500" s="61" t="str">
        <f t="shared" si="8"/>
        <v/>
      </c>
      <c r="L500" s="7"/>
    </row>
    <row r="501" spans="1:12" ht="15.75">
      <c r="A501" s="21"/>
      <c r="B501" s="16"/>
      <c r="C501" s="19"/>
      <c r="D501" s="19"/>
      <c r="E501" s="7"/>
      <c r="F501" s="60" t="str">
        <f>IF(B501="","",IF(C501="F",INDEX(Barèmes!$A$4:$A$7,MATCH((YEAR($B501)),Barèmes!$B$4:$B$7,-1)),INDEX(Barèmes!$C$4:$C$7,MATCH((YEAR($B501)),Barèmes!$B$4:$B$7,-1))))</f>
        <v/>
      </c>
      <c r="G501" s="70"/>
      <c r="H501" s="71"/>
      <c r="I501" s="7"/>
      <c r="J501" s="17"/>
      <c r="K501" s="61" t="str">
        <f t="shared" si="8"/>
        <v/>
      </c>
      <c r="L501" s="7"/>
    </row>
    <row r="502" spans="1:12" ht="15.75">
      <c r="A502" s="21"/>
      <c r="B502" s="16"/>
      <c r="C502" s="19"/>
      <c r="D502" s="19"/>
      <c r="E502" s="7"/>
      <c r="F502" s="60" t="str">
        <f>IF(B502="","",IF(C502="F",INDEX(Barèmes!$A$4:$A$7,MATCH((YEAR($B502)),Barèmes!$B$4:$B$7,-1)),INDEX(Barèmes!$C$4:$C$7,MATCH((YEAR($B502)),Barèmes!$B$4:$B$7,-1))))</f>
        <v/>
      </c>
      <c r="G502" s="70"/>
      <c r="H502" s="71"/>
      <c r="I502" s="7"/>
      <c r="J502" s="17"/>
      <c r="K502" s="61" t="str">
        <f t="shared" si="8"/>
        <v/>
      </c>
      <c r="L502" s="7"/>
    </row>
    <row r="503" spans="1:12" ht="15.75">
      <c r="A503" s="21"/>
      <c r="B503" s="16"/>
      <c r="C503" s="19"/>
      <c r="D503" s="19"/>
      <c r="E503" s="7"/>
      <c r="F503" s="60" t="str">
        <f>IF(B503="","",IF(C503="F",INDEX(Barèmes!$A$4:$A$7,MATCH((YEAR($B503)),Barèmes!$B$4:$B$7,-1)),INDEX(Barèmes!$C$4:$C$7,MATCH((YEAR($B503)),Barèmes!$B$4:$B$7,-1))))</f>
        <v/>
      </c>
      <c r="G503" s="70"/>
      <c r="H503" s="71"/>
      <c r="I503" s="7"/>
      <c r="J503" s="17"/>
      <c r="K503" s="61" t="str">
        <f t="shared" si="8"/>
        <v/>
      </c>
      <c r="L503" s="7"/>
    </row>
    <row r="504" spans="1:12" ht="15.75">
      <c r="A504" s="21"/>
      <c r="B504" s="16"/>
      <c r="C504" s="19"/>
      <c r="D504" s="19"/>
      <c r="E504" s="7"/>
      <c r="F504" s="60" t="str">
        <f>IF(B504="","",IF(C504="F",INDEX(Barèmes!$A$4:$A$7,MATCH((YEAR($B504)),Barèmes!$B$4:$B$7,-1)),INDEX(Barèmes!$C$4:$C$7,MATCH((YEAR($B504)),Barèmes!$B$4:$B$7,-1))))</f>
        <v/>
      </c>
      <c r="G504" s="70"/>
      <c r="H504" s="71"/>
      <c r="I504" s="7"/>
      <c r="J504" s="17"/>
      <c r="K504" s="61" t="str">
        <f t="shared" si="8"/>
        <v/>
      </c>
      <c r="L504" s="7"/>
    </row>
    <row r="505" spans="1:12" ht="15.75">
      <c r="A505" s="21"/>
      <c r="B505" s="16"/>
      <c r="C505" s="19"/>
      <c r="D505" s="19"/>
      <c r="E505" s="7"/>
      <c r="F505" s="60" t="str">
        <f>IF(B505="","",IF(C505="F",INDEX(Barèmes!$A$4:$A$7,MATCH((YEAR($B505)),Barèmes!$B$4:$B$7,-1)),INDEX(Barèmes!$C$4:$C$7,MATCH((YEAR($B505)),Barèmes!$B$4:$B$7,-1))))</f>
        <v/>
      </c>
      <c r="G505" s="70"/>
      <c r="H505" s="71"/>
      <c r="I505" s="7"/>
      <c r="J505" s="17"/>
      <c r="K505" s="61" t="str">
        <f t="shared" si="8"/>
        <v/>
      </c>
      <c r="L505" s="7"/>
    </row>
    <row r="506" spans="1:12" ht="15.75">
      <c r="A506" s="21"/>
      <c r="B506" s="16"/>
      <c r="C506" s="19"/>
      <c r="D506" s="19"/>
      <c r="E506" s="7"/>
      <c r="F506" s="60" t="str">
        <f>IF(B506="","",IF(C506="F",INDEX(Barèmes!$A$4:$A$7,MATCH((YEAR($B506)),Barèmes!$B$4:$B$7,-1)),INDEX(Barèmes!$C$4:$C$7,MATCH((YEAR($B506)),Barèmes!$B$4:$B$7,-1))))</f>
        <v/>
      </c>
      <c r="G506" s="70"/>
      <c r="H506" s="71"/>
      <c r="I506" s="7"/>
      <c r="J506" s="17"/>
      <c r="K506" s="61" t="str">
        <f t="shared" si="8"/>
        <v/>
      </c>
      <c r="L506" s="7"/>
    </row>
    <row r="507" spans="1:12" ht="15.75">
      <c r="A507" s="21"/>
      <c r="B507" s="16"/>
      <c r="C507" s="19"/>
      <c r="D507" s="19"/>
      <c r="E507" s="7"/>
      <c r="F507" s="60" t="str">
        <f>IF(B507="","",IF(C507="F",INDEX(Barèmes!$A$4:$A$7,MATCH((YEAR($B507)),Barèmes!$B$4:$B$7,-1)),INDEX(Barèmes!$C$4:$C$7,MATCH((YEAR($B507)),Barèmes!$B$4:$B$7,-1))))</f>
        <v/>
      </c>
      <c r="G507" s="70"/>
      <c r="H507" s="71"/>
      <c r="I507" s="7"/>
      <c r="J507" s="17"/>
      <c r="K507" s="61" t="str">
        <f t="shared" si="8"/>
        <v/>
      </c>
      <c r="L507" s="7"/>
    </row>
    <row r="508" spans="1:12" ht="15.75">
      <c r="A508" s="21"/>
      <c r="B508" s="16"/>
      <c r="C508" s="19"/>
      <c r="D508" s="19"/>
      <c r="E508" s="7"/>
      <c r="F508" s="60" t="str">
        <f>IF(B508="","",IF(C508="F",INDEX(Barèmes!$A$4:$A$7,MATCH((YEAR($B508)),Barèmes!$B$4:$B$7,-1)),INDEX(Barèmes!$C$4:$C$7,MATCH((YEAR($B508)),Barèmes!$B$4:$B$7,-1))))</f>
        <v/>
      </c>
      <c r="G508" s="70"/>
      <c r="H508" s="71"/>
      <c r="I508" s="7"/>
      <c r="J508" s="17"/>
      <c r="K508" s="61" t="str">
        <f t="shared" si="8"/>
        <v/>
      </c>
      <c r="L508" s="7"/>
    </row>
    <row r="509" spans="1:12" ht="15.75">
      <c r="A509" s="21"/>
      <c r="B509" s="16"/>
      <c r="C509" s="19"/>
      <c r="D509" s="19"/>
      <c r="E509" s="7"/>
      <c r="F509" s="60" t="str">
        <f>IF(B509="","",IF(C509="F",INDEX(Barèmes!$A$4:$A$7,MATCH((YEAR($B509)),Barèmes!$B$4:$B$7,-1)),INDEX(Barèmes!$C$4:$C$7,MATCH((YEAR($B509)),Barèmes!$B$4:$B$7,-1))))</f>
        <v/>
      </c>
      <c r="G509" s="70"/>
      <c r="H509" s="71"/>
      <c r="I509" s="7"/>
      <c r="J509" s="17"/>
      <c r="K509" s="61" t="str">
        <f t="shared" si="8"/>
        <v/>
      </c>
      <c r="L509" s="7"/>
    </row>
    <row r="510" spans="1:12" ht="15.75">
      <c r="A510" s="21"/>
      <c r="B510" s="16"/>
      <c r="C510" s="19"/>
      <c r="D510" s="19"/>
      <c r="E510" s="7"/>
      <c r="F510" s="60" t="str">
        <f>IF(B510="","",IF(C510="F",INDEX(Barèmes!$A$4:$A$7,MATCH((YEAR($B510)),Barèmes!$B$4:$B$7,-1)),INDEX(Barèmes!$C$4:$C$7,MATCH((YEAR($B510)),Barèmes!$B$4:$B$7,-1))))</f>
        <v/>
      </c>
      <c r="G510" s="70"/>
      <c r="H510" s="71"/>
      <c r="I510" s="7"/>
      <c r="J510" s="17"/>
      <c r="K510" s="61" t="str">
        <f t="shared" si="8"/>
        <v/>
      </c>
      <c r="L510" s="7"/>
    </row>
    <row r="511" spans="1:12" ht="15.75">
      <c r="A511" s="21"/>
      <c r="B511" s="16"/>
      <c r="C511" s="19"/>
      <c r="D511" s="19"/>
      <c r="E511" s="7"/>
      <c r="F511" s="60" t="str">
        <f>IF(B511="","",IF(C511="F",INDEX(Barèmes!$A$4:$A$7,MATCH((YEAR($B511)),Barèmes!$B$4:$B$7,-1)),INDEX(Barèmes!$C$4:$C$7,MATCH((YEAR($B511)),Barèmes!$B$4:$B$7,-1))))</f>
        <v/>
      </c>
      <c r="G511" s="70"/>
      <c r="H511" s="71"/>
      <c r="I511" s="7"/>
      <c r="J511" s="17"/>
      <c r="K511" s="61" t="str">
        <f t="shared" si="8"/>
        <v/>
      </c>
      <c r="L511" s="7"/>
    </row>
    <row r="512" spans="1:12" ht="15.75">
      <c r="A512" s="21"/>
      <c r="B512" s="16"/>
      <c r="C512" s="19"/>
      <c r="D512" s="19"/>
      <c r="E512" s="7"/>
      <c r="F512" s="60" t="str">
        <f>IF(B512="","",IF(C512="F",INDEX(Barèmes!$A$4:$A$7,MATCH((YEAR($B512)),Barèmes!$B$4:$B$7,-1)),INDEX(Barèmes!$C$4:$C$7,MATCH((YEAR($B512)),Barèmes!$B$4:$B$7,-1))))</f>
        <v/>
      </c>
      <c r="G512" s="70"/>
      <c r="H512" s="71"/>
      <c r="I512" s="7"/>
      <c r="J512" s="17"/>
      <c r="K512" s="61" t="str">
        <f t="shared" si="8"/>
        <v/>
      </c>
      <c r="L512" s="7"/>
    </row>
    <row r="513" spans="1:12" ht="15.75">
      <c r="A513" s="21"/>
      <c r="B513" s="16"/>
      <c r="C513" s="19"/>
      <c r="D513" s="19"/>
      <c r="E513" s="7"/>
      <c r="F513" s="60" t="str">
        <f>IF(B513="","",IF(C513="F",INDEX(Barèmes!$A$4:$A$7,MATCH((YEAR($B513)),Barèmes!$B$4:$B$7,-1)),INDEX(Barèmes!$C$4:$C$7,MATCH((YEAR($B513)),Barèmes!$B$4:$B$7,-1))))</f>
        <v/>
      </c>
      <c r="G513" s="70"/>
      <c r="H513" s="71"/>
      <c r="I513" s="7"/>
      <c r="J513" s="17"/>
      <c r="K513" s="61" t="str">
        <f t="shared" si="8"/>
        <v/>
      </c>
      <c r="L513" s="7"/>
    </row>
    <row r="514" spans="1:12" ht="15.75">
      <c r="A514" s="21"/>
      <c r="B514" s="16"/>
      <c r="C514" s="19"/>
      <c r="D514" s="19"/>
      <c r="E514" s="7"/>
      <c r="F514" s="60" t="str">
        <f>IF(B514="","",IF(C514="F",INDEX(Barèmes!$A$4:$A$7,MATCH((YEAR($B514)),Barèmes!$B$4:$B$7,-1)),INDEX(Barèmes!$C$4:$C$7,MATCH((YEAR($B514)),Barèmes!$B$4:$B$7,-1))))</f>
        <v/>
      </c>
      <c r="G514" s="70"/>
      <c r="H514" s="71"/>
      <c r="I514" s="7"/>
      <c r="J514" s="17"/>
      <c r="K514" s="61" t="str">
        <f t="shared" si="8"/>
        <v/>
      </c>
      <c r="L514" s="7"/>
    </row>
    <row r="515" spans="1:12" ht="15.75">
      <c r="A515" s="21"/>
      <c r="B515" s="16"/>
      <c r="C515" s="19"/>
      <c r="D515" s="19"/>
      <c r="E515" s="7"/>
      <c r="F515" s="60" t="str">
        <f>IF(B515="","",IF(C515="F",INDEX(Barèmes!$A$4:$A$7,MATCH((YEAR($B515)),Barèmes!$B$4:$B$7,-1)),INDEX(Barèmes!$C$4:$C$7,MATCH((YEAR($B515)),Barèmes!$B$4:$B$7,-1))))</f>
        <v/>
      </c>
      <c r="G515" s="70"/>
      <c r="H515" s="71"/>
      <c r="I515" s="7"/>
      <c r="J515" s="17"/>
      <c r="K515" s="61" t="str">
        <f t="shared" si="8"/>
        <v/>
      </c>
      <c r="L515" s="7"/>
    </row>
    <row r="516" spans="1:12" ht="15.75">
      <c r="A516" s="21"/>
      <c r="B516" s="16"/>
      <c r="C516" s="19"/>
      <c r="D516" s="19"/>
      <c r="E516" s="7"/>
      <c r="F516" s="60" t="str">
        <f>IF(B516="","",IF(C516="F",INDEX(Barèmes!$A$4:$A$7,MATCH((YEAR($B516)),Barèmes!$B$4:$B$7,-1)),INDEX(Barèmes!$C$4:$C$7,MATCH((YEAR($B516)),Barèmes!$B$4:$B$7,-1))))</f>
        <v/>
      </c>
      <c r="G516" s="70"/>
      <c r="H516" s="71"/>
      <c r="I516" s="7"/>
      <c r="J516" s="17"/>
      <c r="K516" s="61" t="str">
        <f t="shared" si="8"/>
        <v/>
      </c>
      <c r="L516" s="7"/>
    </row>
    <row r="517" spans="1:12" ht="15.75">
      <c r="A517" s="21"/>
      <c r="B517" s="16"/>
      <c r="C517" s="19"/>
      <c r="D517" s="19"/>
      <c r="E517" s="7"/>
      <c r="F517" s="60" t="str">
        <f>IF(B517="","",IF(C517="F",INDEX(Barèmes!$A$4:$A$7,MATCH((YEAR($B517)),Barèmes!$B$4:$B$7,-1)),INDEX(Barèmes!$C$4:$C$7,MATCH((YEAR($B517)),Barèmes!$B$4:$B$7,-1))))</f>
        <v/>
      </c>
      <c r="G517" s="70"/>
      <c r="H517" s="71"/>
      <c r="I517" s="7"/>
      <c r="J517" s="17"/>
      <c r="K517" s="61" t="str">
        <f t="shared" ref="K517:K580" si="9">IF(F517="","",IF(AND(I517="oui",OR(G517="esp (15)",G517="chq (15)")),"oui (15)",IF(AND(I517="oui",OR(G517="esp (20)",G517="chq (20)")),"oui (20)",IF(AND(I517="oui",G517="Gratuité"),"Gratuité",IF(AND(I517="oui",OR(G517="esp (8)",G517="chq (8)")),"oui (8)","non")))))</f>
        <v/>
      </c>
      <c r="L517" s="7"/>
    </row>
    <row r="518" spans="1:12" ht="15.75">
      <c r="A518" s="21"/>
      <c r="B518" s="16"/>
      <c r="C518" s="19"/>
      <c r="D518" s="19"/>
      <c r="E518" s="7"/>
      <c r="F518" s="60" t="str">
        <f>IF(B518="","",IF(C518="F",INDEX(Barèmes!$A$4:$A$7,MATCH((YEAR($B518)),Barèmes!$B$4:$B$7,-1)),INDEX(Barèmes!$C$4:$C$7,MATCH((YEAR($B518)),Barèmes!$B$4:$B$7,-1))))</f>
        <v/>
      </c>
      <c r="G518" s="70"/>
      <c r="H518" s="71"/>
      <c r="I518" s="7"/>
      <c r="J518" s="17"/>
      <c r="K518" s="61" t="str">
        <f t="shared" si="9"/>
        <v/>
      </c>
      <c r="L518" s="7"/>
    </row>
    <row r="519" spans="1:12" ht="15.75">
      <c r="A519" s="21"/>
      <c r="B519" s="16"/>
      <c r="C519" s="19"/>
      <c r="D519" s="19"/>
      <c r="E519" s="7"/>
      <c r="F519" s="60" t="str">
        <f>IF(B519="","",IF(C519="F",INDEX(Barèmes!$A$4:$A$7,MATCH((YEAR($B519)),Barèmes!$B$4:$B$7,-1)),INDEX(Barèmes!$C$4:$C$7,MATCH((YEAR($B519)),Barèmes!$B$4:$B$7,-1))))</f>
        <v/>
      </c>
      <c r="G519" s="70"/>
      <c r="H519" s="71"/>
      <c r="I519" s="7"/>
      <c r="J519" s="17"/>
      <c r="K519" s="61" t="str">
        <f t="shared" si="9"/>
        <v/>
      </c>
      <c r="L519" s="7"/>
    </row>
    <row r="520" spans="1:12" ht="15.75">
      <c r="A520" s="21"/>
      <c r="B520" s="16"/>
      <c r="C520" s="19"/>
      <c r="D520" s="19"/>
      <c r="E520" s="7"/>
      <c r="F520" s="60" t="str">
        <f>IF(B520="","",IF(C520="F",INDEX(Barèmes!$A$4:$A$7,MATCH((YEAR($B520)),Barèmes!$B$4:$B$7,-1)),INDEX(Barèmes!$C$4:$C$7,MATCH((YEAR($B520)),Barèmes!$B$4:$B$7,-1))))</f>
        <v/>
      </c>
      <c r="G520" s="70"/>
      <c r="H520" s="71"/>
      <c r="I520" s="7"/>
      <c r="J520" s="17"/>
      <c r="K520" s="61" t="str">
        <f t="shared" si="9"/>
        <v/>
      </c>
      <c r="L520" s="7"/>
    </row>
    <row r="521" spans="1:12" ht="15.75">
      <c r="A521" s="21"/>
      <c r="B521" s="16"/>
      <c r="C521" s="19"/>
      <c r="D521" s="19"/>
      <c r="E521" s="7"/>
      <c r="F521" s="60" t="str">
        <f>IF(B521="","",IF(C521="F",INDEX(Barèmes!$A$4:$A$7,MATCH((YEAR($B521)),Barèmes!$B$4:$B$7,-1)),INDEX(Barèmes!$C$4:$C$7,MATCH((YEAR($B521)),Barèmes!$B$4:$B$7,-1))))</f>
        <v/>
      </c>
      <c r="G521" s="70"/>
      <c r="H521" s="71"/>
      <c r="I521" s="7"/>
      <c r="J521" s="17"/>
      <c r="K521" s="61" t="str">
        <f t="shared" si="9"/>
        <v/>
      </c>
      <c r="L521" s="7"/>
    </row>
    <row r="522" spans="1:12" ht="15.75">
      <c r="A522" s="21"/>
      <c r="B522" s="16"/>
      <c r="C522" s="19"/>
      <c r="D522" s="19"/>
      <c r="E522" s="7"/>
      <c r="F522" s="60" t="str">
        <f>IF(B522="","",IF(C522="F",INDEX(Barèmes!$A$4:$A$7,MATCH((YEAR($B522)),Barèmes!$B$4:$B$7,-1)),INDEX(Barèmes!$C$4:$C$7,MATCH((YEAR($B522)),Barèmes!$B$4:$B$7,-1))))</f>
        <v/>
      </c>
      <c r="G522" s="70"/>
      <c r="H522" s="71"/>
      <c r="I522" s="7"/>
      <c r="J522" s="17"/>
      <c r="K522" s="61" t="str">
        <f t="shared" si="9"/>
        <v/>
      </c>
      <c r="L522" s="7"/>
    </row>
    <row r="523" spans="1:12" ht="15.75">
      <c r="A523" s="21"/>
      <c r="B523" s="16"/>
      <c r="C523" s="19"/>
      <c r="D523" s="19"/>
      <c r="E523" s="7"/>
      <c r="F523" s="60" t="str">
        <f>IF(B523="","",IF(C523="F",INDEX(Barèmes!$A$4:$A$7,MATCH((YEAR($B523)),Barèmes!$B$4:$B$7,-1)),INDEX(Barèmes!$C$4:$C$7,MATCH((YEAR($B523)),Barèmes!$B$4:$B$7,-1))))</f>
        <v/>
      </c>
      <c r="G523" s="70"/>
      <c r="H523" s="71"/>
      <c r="I523" s="7"/>
      <c r="J523" s="17"/>
      <c r="K523" s="61" t="str">
        <f t="shared" si="9"/>
        <v/>
      </c>
      <c r="L523" s="7"/>
    </row>
    <row r="524" spans="1:12" ht="15.75">
      <c r="A524" s="21"/>
      <c r="B524" s="16"/>
      <c r="C524" s="19"/>
      <c r="D524" s="19"/>
      <c r="E524" s="7"/>
      <c r="F524" s="60" t="str">
        <f>IF(B524="","",IF(C524="F",INDEX(Barèmes!$A$4:$A$7,MATCH((YEAR($B524)),Barèmes!$B$4:$B$7,-1)),INDEX(Barèmes!$C$4:$C$7,MATCH((YEAR($B524)),Barèmes!$B$4:$B$7,-1))))</f>
        <v/>
      </c>
      <c r="G524" s="70"/>
      <c r="H524" s="71"/>
      <c r="I524" s="7"/>
      <c r="J524" s="17"/>
      <c r="K524" s="61" t="str">
        <f t="shared" si="9"/>
        <v/>
      </c>
      <c r="L524" s="7"/>
    </row>
    <row r="525" spans="1:12" ht="15.75">
      <c r="A525" s="21"/>
      <c r="B525" s="16"/>
      <c r="C525" s="19"/>
      <c r="D525" s="19"/>
      <c r="E525" s="7"/>
      <c r="F525" s="60" t="str">
        <f>IF(B525="","",IF(C525="F",INDEX(Barèmes!$A$4:$A$7,MATCH((YEAR($B525)),Barèmes!$B$4:$B$7,-1)),INDEX(Barèmes!$C$4:$C$7,MATCH((YEAR($B525)),Barèmes!$B$4:$B$7,-1))))</f>
        <v/>
      </c>
      <c r="G525" s="70"/>
      <c r="H525" s="71"/>
      <c r="I525" s="7"/>
      <c r="J525" s="17"/>
      <c r="K525" s="61" t="str">
        <f t="shared" si="9"/>
        <v/>
      </c>
      <c r="L525" s="7"/>
    </row>
    <row r="526" spans="1:12" ht="15.75">
      <c r="A526" s="21"/>
      <c r="B526" s="16"/>
      <c r="C526" s="19"/>
      <c r="D526" s="19"/>
      <c r="E526" s="7"/>
      <c r="F526" s="60" t="str">
        <f>IF(B526="","",IF(C526="F",INDEX(Barèmes!$A$4:$A$7,MATCH((YEAR($B526)),Barèmes!$B$4:$B$7,-1)),INDEX(Barèmes!$C$4:$C$7,MATCH((YEAR($B526)),Barèmes!$B$4:$B$7,-1))))</f>
        <v/>
      </c>
      <c r="G526" s="70"/>
      <c r="H526" s="71"/>
      <c r="I526" s="7"/>
      <c r="J526" s="17"/>
      <c r="K526" s="61" t="str">
        <f t="shared" si="9"/>
        <v/>
      </c>
      <c r="L526" s="7"/>
    </row>
    <row r="527" spans="1:12" ht="15.75">
      <c r="A527" s="21"/>
      <c r="B527" s="16"/>
      <c r="C527" s="19"/>
      <c r="D527" s="19"/>
      <c r="E527" s="7"/>
      <c r="F527" s="60" t="str">
        <f>IF(B527="","",IF(C527="F",INDEX(Barèmes!$A$4:$A$7,MATCH((YEAR($B527)),Barèmes!$B$4:$B$7,-1)),INDEX(Barèmes!$C$4:$C$7,MATCH((YEAR($B527)),Barèmes!$B$4:$B$7,-1))))</f>
        <v/>
      </c>
      <c r="G527" s="70"/>
      <c r="H527" s="71"/>
      <c r="I527" s="7"/>
      <c r="J527" s="17"/>
      <c r="K527" s="61" t="str">
        <f t="shared" si="9"/>
        <v/>
      </c>
      <c r="L527" s="7"/>
    </row>
    <row r="528" spans="1:12" ht="15.75">
      <c r="A528" s="21"/>
      <c r="B528" s="16"/>
      <c r="C528" s="19"/>
      <c r="D528" s="19"/>
      <c r="E528" s="7"/>
      <c r="F528" s="60" t="str">
        <f>IF(B528="","",IF(C528="F",INDEX(Barèmes!$A$4:$A$7,MATCH((YEAR($B528)),Barèmes!$B$4:$B$7,-1)),INDEX(Barèmes!$C$4:$C$7,MATCH((YEAR($B528)),Barèmes!$B$4:$B$7,-1))))</f>
        <v/>
      </c>
      <c r="G528" s="70"/>
      <c r="H528" s="71"/>
      <c r="I528" s="7"/>
      <c r="J528" s="17"/>
      <c r="K528" s="61" t="str">
        <f t="shared" si="9"/>
        <v/>
      </c>
      <c r="L528" s="7"/>
    </row>
    <row r="529" spans="1:12" ht="15.75">
      <c r="A529" s="21"/>
      <c r="B529" s="16"/>
      <c r="C529" s="19"/>
      <c r="D529" s="19"/>
      <c r="E529" s="7"/>
      <c r="F529" s="60" t="str">
        <f>IF(B529="","",IF(C529="F",INDEX(Barèmes!$A$4:$A$7,MATCH((YEAR($B529)),Barèmes!$B$4:$B$7,-1)),INDEX(Barèmes!$C$4:$C$7,MATCH((YEAR($B529)),Barèmes!$B$4:$B$7,-1))))</f>
        <v/>
      </c>
      <c r="G529" s="70"/>
      <c r="H529" s="71"/>
      <c r="I529" s="7"/>
      <c r="J529" s="17"/>
      <c r="K529" s="61" t="str">
        <f t="shared" si="9"/>
        <v/>
      </c>
      <c r="L529" s="7"/>
    </row>
    <row r="530" spans="1:12" ht="15.75">
      <c r="A530" s="21"/>
      <c r="B530" s="16"/>
      <c r="C530" s="19"/>
      <c r="D530" s="19"/>
      <c r="E530" s="7"/>
      <c r="F530" s="60" t="str">
        <f>IF(B530="","",IF(C530="F",INDEX(Barèmes!$A$4:$A$7,MATCH((YEAR($B530)),Barèmes!$B$4:$B$7,-1)),INDEX(Barèmes!$C$4:$C$7,MATCH((YEAR($B530)),Barèmes!$B$4:$B$7,-1))))</f>
        <v/>
      </c>
      <c r="G530" s="70"/>
      <c r="H530" s="71"/>
      <c r="I530" s="7"/>
      <c r="J530" s="17"/>
      <c r="K530" s="61" t="str">
        <f t="shared" si="9"/>
        <v/>
      </c>
      <c r="L530" s="7"/>
    </row>
    <row r="531" spans="1:12" ht="15.75">
      <c r="A531" s="21"/>
      <c r="B531" s="16"/>
      <c r="C531" s="19"/>
      <c r="D531" s="19"/>
      <c r="E531" s="7"/>
      <c r="F531" s="60" t="str">
        <f>IF(B531="","",IF(C531="F",INDEX(Barèmes!$A$4:$A$7,MATCH((YEAR($B531)),Barèmes!$B$4:$B$7,-1)),INDEX(Barèmes!$C$4:$C$7,MATCH((YEAR($B531)),Barèmes!$B$4:$B$7,-1))))</f>
        <v/>
      </c>
      <c r="G531" s="70"/>
      <c r="H531" s="71"/>
      <c r="I531" s="7"/>
      <c r="J531" s="17"/>
      <c r="K531" s="61" t="str">
        <f t="shared" si="9"/>
        <v/>
      </c>
      <c r="L531" s="7"/>
    </row>
    <row r="532" spans="1:12" ht="15.75">
      <c r="A532" s="21"/>
      <c r="B532" s="16"/>
      <c r="C532" s="19"/>
      <c r="D532" s="19"/>
      <c r="E532" s="7"/>
      <c r="F532" s="60" t="str">
        <f>IF(B532="","",IF(C532="F",INDEX(Barèmes!$A$4:$A$7,MATCH((YEAR($B532)),Barèmes!$B$4:$B$7,-1)),INDEX(Barèmes!$C$4:$C$7,MATCH((YEAR($B532)),Barèmes!$B$4:$B$7,-1))))</f>
        <v/>
      </c>
      <c r="G532" s="70"/>
      <c r="H532" s="71"/>
      <c r="I532" s="7"/>
      <c r="J532" s="17"/>
      <c r="K532" s="61" t="str">
        <f t="shared" si="9"/>
        <v/>
      </c>
      <c r="L532" s="7"/>
    </row>
    <row r="533" spans="1:12" ht="15.75">
      <c r="A533" s="21"/>
      <c r="B533" s="16"/>
      <c r="C533" s="19"/>
      <c r="D533" s="19"/>
      <c r="E533" s="7"/>
      <c r="F533" s="60" t="str">
        <f>IF(B533="","",IF(C533="F",INDEX(Barèmes!$A$4:$A$7,MATCH((YEAR($B533)),Barèmes!$B$4:$B$7,-1)),INDEX(Barèmes!$C$4:$C$7,MATCH((YEAR($B533)),Barèmes!$B$4:$B$7,-1))))</f>
        <v/>
      </c>
      <c r="G533" s="70"/>
      <c r="H533" s="71"/>
      <c r="I533" s="7"/>
      <c r="J533" s="17"/>
      <c r="K533" s="61" t="str">
        <f t="shared" si="9"/>
        <v/>
      </c>
      <c r="L533" s="7"/>
    </row>
    <row r="534" spans="1:12" ht="15.75">
      <c r="A534" s="21"/>
      <c r="B534" s="16"/>
      <c r="C534" s="19"/>
      <c r="D534" s="19"/>
      <c r="E534" s="7"/>
      <c r="F534" s="60" t="str">
        <f>IF(B534="","",IF(C534="F",INDEX(Barèmes!$A$4:$A$7,MATCH((YEAR($B534)),Barèmes!$B$4:$B$7,-1)),INDEX(Barèmes!$C$4:$C$7,MATCH((YEAR($B534)),Barèmes!$B$4:$B$7,-1))))</f>
        <v/>
      </c>
      <c r="G534" s="70"/>
      <c r="H534" s="71"/>
      <c r="I534" s="7"/>
      <c r="J534" s="17"/>
      <c r="K534" s="61" t="str">
        <f t="shared" si="9"/>
        <v/>
      </c>
      <c r="L534" s="7"/>
    </row>
    <row r="535" spans="1:12" ht="15.75">
      <c r="A535" s="21"/>
      <c r="B535" s="16"/>
      <c r="C535" s="19"/>
      <c r="D535" s="19"/>
      <c r="E535" s="7"/>
      <c r="F535" s="60" t="str">
        <f>IF(B535="","",IF(C535="F",INDEX(Barèmes!$A$4:$A$7,MATCH((YEAR($B535)),Barèmes!$B$4:$B$7,-1)),INDEX(Barèmes!$C$4:$C$7,MATCH((YEAR($B535)),Barèmes!$B$4:$B$7,-1))))</f>
        <v/>
      </c>
      <c r="G535" s="70"/>
      <c r="H535" s="71"/>
      <c r="I535" s="7"/>
      <c r="J535" s="17"/>
      <c r="K535" s="61" t="str">
        <f t="shared" si="9"/>
        <v/>
      </c>
      <c r="L535" s="7"/>
    </row>
    <row r="536" spans="1:12" ht="15.75">
      <c r="A536" s="21"/>
      <c r="B536" s="16"/>
      <c r="C536" s="19"/>
      <c r="D536" s="19"/>
      <c r="E536" s="7"/>
      <c r="F536" s="60" t="str">
        <f>IF(B536="","",IF(C536="F",INDEX(Barèmes!$A$4:$A$7,MATCH((YEAR($B536)),Barèmes!$B$4:$B$7,-1)),INDEX(Barèmes!$C$4:$C$7,MATCH((YEAR($B536)),Barèmes!$B$4:$B$7,-1))))</f>
        <v/>
      </c>
      <c r="G536" s="70"/>
      <c r="H536" s="71"/>
      <c r="I536" s="7"/>
      <c r="J536" s="17"/>
      <c r="K536" s="61" t="str">
        <f t="shared" si="9"/>
        <v/>
      </c>
      <c r="L536" s="7"/>
    </row>
    <row r="537" spans="1:12" ht="15.75">
      <c r="A537" s="21"/>
      <c r="B537" s="16"/>
      <c r="C537" s="19"/>
      <c r="D537" s="19"/>
      <c r="E537" s="7"/>
      <c r="F537" s="60" t="str">
        <f>IF(B537="","",IF(C537="F",INDEX(Barèmes!$A$4:$A$7,MATCH((YEAR($B537)),Barèmes!$B$4:$B$7,-1)),INDEX(Barèmes!$C$4:$C$7,MATCH((YEAR($B537)),Barèmes!$B$4:$B$7,-1))))</f>
        <v/>
      </c>
      <c r="G537" s="70"/>
      <c r="H537" s="71"/>
      <c r="I537" s="7"/>
      <c r="J537" s="17"/>
      <c r="K537" s="61" t="str">
        <f t="shared" si="9"/>
        <v/>
      </c>
      <c r="L537" s="7"/>
    </row>
    <row r="538" spans="1:12" ht="15.75">
      <c r="A538" s="21"/>
      <c r="B538" s="16"/>
      <c r="C538" s="19"/>
      <c r="D538" s="19"/>
      <c r="E538" s="7"/>
      <c r="F538" s="60" t="str">
        <f>IF(B538="","",IF(C538="F",INDEX(Barèmes!$A$4:$A$7,MATCH((YEAR($B538)),Barèmes!$B$4:$B$7,-1)),INDEX(Barèmes!$C$4:$C$7,MATCH((YEAR($B538)),Barèmes!$B$4:$B$7,-1))))</f>
        <v/>
      </c>
      <c r="G538" s="70"/>
      <c r="H538" s="71"/>
      <c r="I538" s="7"/>
      <c r="J538" s="17"/>
      <c r="K538" s="61" t="str">
        <f t="shared" si="9"/>
        <v/>
      </c>
      <c r="L538" s="7"/>
    </row>
    <row r="539" spans="1:12" ht="15.75">
      <c r="A539" s="21"/>
      <c r="B539" s="16"/>
      <c r="C539" s="19"/>
      <c r="D539" s="19"/>
      <c r="E539" s="7"/>
      <c r="F539" s="60" t="str">
        <f>IF(B539="","",IF(C539="F",INDEX(Barèmes!$A$4:$A$7,MATCH((YEAR($B539)),Barèmes!$B$4:$B$7,-1)),INDEX(Barèmes!$C$4:$C$7,MATCH((YEAR($B539)),Barèmes!$B$4:$B$7,-1))))</f>
        <v/>
      </c>
      <c r="G539" s="70"/>
      <c r="H539" s="71"/>
      <c r="I539" s="7"/>
      <c r="J539" s="17"/>
      <c r="K539" s="61" t="str">
        <f t="shared" si="9"/>
        <v/>
      </c>
      <c r="L539" s="7"/>
    </row>
    <row r="540" spans="1:12" ht="15.75">
      <c r="A540" s="21"/>
      <c r="B540" s="16"/>
      <c r="C540" s="19"/>
      <c r="D540" s="19"/>
      <c r="E540" s="7"/>
      <c r="F540" s="60" t="str">
        <f>IF(B540="","",IF(C540="F",INDEX(Barèmes!$A$4:$A$7,MATCH((YEAR($B540)),Barèmes!$B$4:$B$7,-1)),INDEX(Barèmes!$C$4:$C$7,MATCH((YEAR($B540)),Barèmes!$B$4:$B$7,-1))))</f>
        <v/>
      </c>
      <c r="G540" s="70"/>
      <c r="H540" s="71"/>
      <c r="I540" s="7"/>
      <c r="J540" s="17"/>
      <c r="K540" s="61" t="str">
        <f t="shared" si="9"/>
        <v/>
      </c>
      <c r="L540" s="7"/>
    </row>
    <row r="541" spans="1:12" ht="15.75">
      <c r="A541" s="21"/>
      <c r="B541" s="16"/>
      <c r="C541" s="19"/>
      <c r="D541" s="19"/>
      <c r="E541" s="7"/>
      <c r="F541" s="60" t="str">
        <f>IF(B541="","",IF(C541="F",INDEX(Barèmes!$A$4:$A$7,MATCH((YEAR($B541)),Barèmes!$B$4:$B$7,-1)),INDEX(Barèmes!$C$4:$C$7,MATCH((YEAR($B541)),Barèmes!$B$4:$B$7,-1))))</f>
        <v/>
      </c>
      <c r="G541" s="70"/>
      <c r="H541" s="71"/>
      <c r="I541" s="7"/>
      <c r="J541" s="17"/>
      <c r="K541" s="61" t="str">
        <f t="shared" si="9"/>
        <v/>
      </c>
      <c r="L541" s="7"/>
    </row>
    <row r="542" spans="1:12" ht="15.75">
      <c r="A542" s="21"/>
      <c r="B542" s="16"/>
      <c r="C542" s="19"/>
      <c r="D542" s="19"/>
      <c r="E542" s="7"/>
      <c r="F542" s="60" t="str">
        <f>IF(B542="","",IF(C542="F",INDEX(Barèmes!$A$4:$A$7,MATCH((YEAR($B542)),Barèmes!$B$4:$B$7,-1)),INDEX(Barèmes!$C$4:$C$7,MATCH((YEAR($B542)),Barèmes!$B$4:$B$7,-1))))</f>
        <v/>
      </c>
      <c r="G542" s="70"/>
      <c r="H542" s="71"/>
      <c r="I542" s="7"/>
      <c r="J542" s="17"/>
      <c r="K542" s="61" t="str">
        <f t="shared" si="9"/>
        <v/>
      </c>
      <c r="L542" s="7"/>
    </row>
    <row r="543" spans="1:12" ht="15.75">
      <c r="A543" s="21"/>
      <c r="B543" s="16"/>
      <c r="C543" s="19"/>
      <c r="D543" s="19"/>
      <c r="E543" s="7"/>
      <c r="F543" s="60" t="str">
        <f>IF(B543="","",IF(C543="F",INDEX(Barèmes!$A$4:$A$7,MATCH((YEAR($B543)),Barèmes!$B$4:$B$7,-1)),INDEX(Barèmes!$C$4:$C$7,MATCH((YEAR($B543)),Barèmes!$B$4:$B$7,-1))))</f>
        <v/>
      </c>
      <c r="G543" s="70"/>
      <c r="H543" s="71"/>
      <c r="I543" s="7"/>
      <c r="J543" s="17"/>
      <c r="K543" s="61" t="str">
        <f t="shared" si="9"/>
        <v/>
      </c>
      <c r="L543" s="7"/>
    </row>
    <row r="544" spans="1:12" ht="15.75">
      <c r="A544" s="21"/>
      <c r="B544" s="16"/>
      <c r="C544" s="19"/>
      <c r="D544" s="19"/>
      <c r="E544" s="7"/>
      <c r="F544" s="60" t="str">
        <f>IF(B544="","",IF(C544="F",INDEX(Barèmes!$A$4:$A$7,MATCH((YEAR($B544)),Barèmes!$B$4:$B$7,-1)),INDEX(Barèmes!$C$4:$C$7,MATCH((YEAR($B544)),Barèmes!$B$4:$B$7,-1))))</f>
        <v/>
      </c>
      <c r="G544" s="70"/>
      <c r="H544" s="71"/>
      <c r="I544" s="7"/>
      <c r="J544" s="17"/>
      <c r="K544" s="61" t="str">
        <f t="shared" si="9"/>
        <v/>
      </c>
      <c r="L544" s="7"/>
    </row>
    <row r="545" spans="1:12" ht="15.75">
      <c r="A545" s="21"/>
      <c r="B545" s="16"/>
      <c r="C545" s="19"/>
      <c r="D545" s="19"/>
      <c r="E545" s="7"/>
      <c r="F545" s="60" t="str">
        <f>IF(B545="","",IF(C545="F",INDEX(Barèmes!$A$4:$A$7,MATCH((YEAR($B545)),Barèmes!$B$4:$B$7,-1)),INDEX(Barèmes!$C$4:$C$7,MATCH((YEAR($B545)),Barèmes!$B$4:$B$7,-1))))</f>
        <v/>
      </c>
      <c r="G545" s="70"/>
      <c r="H545" s="71"/>
      <c r="I545" s="7"/>
      <c r="J545" s="17"/>
      <c r="K545" s="61" t="str">
        <f t="shared" si="9"/>
        <v/>
      </c>
      <c r="L545" s="7"/>
    </row>
    <row r="546" spans="1:12" ht="15.75">
      <c r="A546" s="21"/>
      <c r="B546" s="16"/>
      <c r="C546" s="19"/>
      <c r="D546" s="19"/>
      <c r="E546" s="7"/>
      <c r="F546" s="60" t="str">
        <f>IF(B546="","",IF(C546="F",INDEX(Barèmes!$A$4:$A$7,MATCH((YEAR($B546)),Barèmes!$B$4:$B$7,-1)),INDEX(Barèmes!$C$4:$C$7,MATCH((YEAR($B546)),Barèmes!$B$4:$B$7,-1))))</f>
        <v/>
      </c>
      <c r="G546" s="70"/>
      <c r="H546" s="71"/>
      <c r="I546" s="7"/>
      <c r="J546" s="17"/>
      <c r="K546" s="61" t="str">
        <f t="shared" si="9"/>
        <v/>
      </c>
      <c r="L546" s="7"/>
    </row>
    <row r="547" spans="1:12" ht="15.75">
      <c r="A547" s="21"/>
      <c r="B547" s="16"/>
      <c r="C547" s="19"/>
      <c r="D547" s="19"/>
      <c r="E547" s="7"/>
      <c r="F547" s="60" t="str">
        <f>IF(B547="","",IF(C547="F",INDEX(Barèmes!$A$4:$A$7,MATCH((YEAR($B547)),Barèmes!$B$4:$B$7,-1)),INDEX(Barèmes!$C$4:$C$7,MATCH((YEAR($B547)),Barèmes!$B$4:$B$7,-1))))</f>
        <v/>
      </c>
      <c r="G547" s="70"/>
      <c r="H547" s="71"/>
      <c r="I547" s="7"/>
      <c r="J547" s="17"/>
      <c r="K547" s="61" t="str">
        <f t="shared" si="9"/>
        <v/>
      </c>
      <c r="L547" s="7"/>
    </row>
    <row r="548" spans="1:12" ht="15.75">
      <c r="A548" s="21"/>
      <c r="B548" s="16"/>
      <c r="C548" s="19"/>
      <c r="D548" s="19"/>
      <c r="E548" s="7"/>
      <c r="F548" s="60" t="str">
        <f>IF(B548="","",IF(C548="F",INDEX(Barèmes!$A$4:$A$7,MATCH((YEAR($B548)),Barèmes!$B$4:$B$7,-1)),INDEX(Barèmes!$C$4:$C$7,MATCH((YEAR($B548)),Barèmes!$B$4:$B$7,-1))))</f>
        <v/>
      </c>
      <c r="G548" s="70"/>
      <c r="H548" s="71"/>
      <c r="I548" s="7"/>
      <c r="J548" s="17"/>
      <c r="K548" s="61" t="str">
        <f t="shared" si="9"/>
        <v/>
      </c>
      <c r="L548" s="7"/>
    </row>
    <row r="549" spans="1:12" ht="15.75">
      <c r="A549" s="21"/>
      <c r="B549" s="16"/>
      <c r="C549" s="19"/>
      <c r="D549" s="19"/>
      <c r="E549" s="7"/>
      <c r="F549" s="60" t="str">
        <f>IF(B549="","",IF(C549="F",INDEX(Barèmes!$A$4:$A$7,MATCH((YEAR($B549)),Barèmes!$B$4:$B$7,-1)),INDEX(Barèmes!$C$4:$C$7,MATCH((YEAR($B549)),Barèmes!$B$4:$B$7,-1))))</f>
        <v/>
      </c>
      <c r="G549" s="70"/>
      <c r="H549" s="71"/>
      <c r="I549" s="7"/>
      <c r="J549" s="17"/>
      <c r="K549" s="61" t="str">
        <f t="shared" si="9"/>
        <v/>
      </c>
      <c r="L549" s="7"/>
    </row>
    <row r="550" spans="1:12" ht="15.75">
      <c r="A550" s="21"/>
      <c r="B550" s="16"/>
      <c r="C550" s="19"/>
      <c r="D550" s="19"/>
      <c r="E550" s="7"/>
      <c r="F550" s="60" t="str">
        <f>IF(B550="","",IF(C550="F",INDEX(Barèmes!$A$4:$A$7,MATCH((YEAR($B550)),Barèmes!$B$4:$B$7,-1)),INDEX(Barèmes!$C$4:$C$7,MATCH((YEAR($B550)),Barèmes!$B$4:$B$7,-1))))</f>
        <v/>
      </c>
      <c r="G550" s="70"/>
      <c r="H550" s="71"/>
      <c r="I550" s="7"/>
      <c r="J550" s="17"/>
      <c r="K550" s="61" t="str">
        <f t="shared" si="9"/>
        <v/>
      </c>
      <c r="L550" s="7"/>
    </row>
    <row r="551" spans="1:12" ht="15.75">
      <c r="A551" s="21"/>
      <c r="B551" s="16"/>
      <c r="C551" s="19"/>
      <c r="D551" s="19"/>
      <c r="E551" s="7"/>
      <c r="F551" s="60" t="str">
        <f>IF(B551="","",IF(C551="F",INDEX(Barèmes!$A$4:$A$7,MATCH((YEAR($B551)),Barèmes!$B$4:$B$7,-1)),INDEX(Barèmes!$C$4:$C$7,MATCH((YEAR($B551)),Barèmes!$B$4:$B$7,-1))))</f>
        <v/>
      </c>
      <c r="G551" s="70"/>
      <c r="H551" s="71"/>
      <c r="I551" s="7"/>
      <c r="J551" s="17"/>
      <c r="K551" s="61" t="str">
        <f t="shared" si="9"/>
        <v/>
      </c>
      <c r="L551" s="7"/>
    </row>
    <row r="552" spans="1:12" ht="15.75">
      <c r="A552" s="21"/>
      <c r="B552" s="16"/>
      <c r="C552" s="19"/>
      <c r="D552" s="19"/>
      <c r="E552" s="7"/>
      <c r="F552" s="60" t="str">
        <f>IF(B552="","",IF(C552="F",INDEX(Barèmes!$A$4:$A$7,MATCH((YEAR($B552)),Barèmes!$B$4:$B$7,-1)),INDEX(Barèmes!$C$4:$C$7,MATCH((YEAR($B552)),Barèmes!$B$4:$B$7,-1))))</f>
        <v/>
      </c>
      <c r="G552" s="70"/>
      <c r="H552" s="71"/>
      <c r="I552" s="7"/>
      <c r="J552" s="17"/>
      <c r="K552" s="61" t="str">
        <f t="shared" si="9"/>
        <v/>
      </c>
      <c r="L552" s="7"/>
    </row>
    <row r="553" spans="1:12" ht="15.75">
      <c r="A553" s="21"/>
      <c r="B553" s="16"/>
      <c r="C553" s="19"/>
      <c r="D553" s="19"/>
      <c r="E553" s="7"/>
      <c r="F553" s="60" t="str">
        <f>IF(B553="","",IF(C553="F",INDEX(Barèmes!$A$4:$A$7,MATCH((YEAR($B553)),Barèmes!$B$4:$B$7,-1)),INDEX(Barèmes!$C$4:$C$7,MATCH((YEAR($B553)),Barèmes!$B$4:$B$7,-1))))</f>
        <v/>
      </c>
      <c r="G553" s="70"/>
      <c r="H553" s="71"/>
      <c r="I553" s="7"/>
      <c r="J553" s="17"/>
      <c r="K553" s="61" t="str">
        <f t="shared" si="9"/>
        <v/>
      </c>
      <c r="L553" s="7"/>
    </row>
    <row r="554" spans="1:12" ht="15.75">
      <c r="A554" s="21"/>
      <c r="B554" s="16"/>
      <c r="C554" s="19"/>
      <c r="D554" s="19"/>
      <c r="E554" s="7"/>
      <c r="F554" s="60" t="str">
        <f>IF(B554="","",IF(C554="F",INDEX(Barèmes!$A$4:$A$7,MATCH((YEAR($B554)),Barèmes!$B$4:$B$7,-1)),INDEX(Barèmes!$C$4:$C$7,MATCH((YEAR($B554)),Barèmes!$B$4:$B$7,-1))))</f>
        <v/>
      </c>
      <c r="G554" s="70"/>
      <c r="H554" s="71"/>
      <c r="I554" s="7"/>
      <c r="J554" s="17"/>
      <c r="K554" s="61" t="str">
        <f t="shared" si="9"/>
        <v/>
      </c>
      <c r="L554" s="7"/>
    </row>
    <row r="555" spans="1:12" ht="15.75">
      <c r="A555" s="21"/>
      <c r="B555" s="16"/>
      <c r="C555" s="19"/>
      <c r="D555" s="19"/>
      <c r="E555" s="7"/>
      <c r="F555" s="60" t="str">
        <f>IF(B555="","",IF(C555="F",INDEX(Barèmes!$A$4:$A$7,MATCH((YEAR($B555)),Barèmes!$B$4:$B$7,-1)),INDEX(Barèmes!$C$4:$C$7,MATCH((YEAR($B555)),Barèmes!$B$4:$B$7,-1))))</f>
        <v/>
      </c>
      <c r="G555" s="70"/>
      <c r="H555" s="71"/>
      <c r="I555" s="7"/>
      <c r="J555" s="17"/>
      <c r="K555" s="61" t="str">
        <f t="shared" si="9"/>
        <v/>
      </c>
      <c r="L555" s="7"/>
    </row>
    <row r="556" spans="1:12" ht="15.75">
      <c r="A556" s="21"/>
      <c r="B556" s="16"/>
      <c r="C556" s="19"/>
      <c r="D556" s="19"/>
      <c r="E556" s="7"/>
      <c r="F556" s="60" t="str">
        <f>IF(B556="","",IF(C556="F",INDEX(Barèmes!$A$4:$A$7,MATCH((YEAR($B556)),Barèmes!$B$4:$B$7,-1)),INDEX(Barèmes!$C$4:$C$7,MATCH((YEAR($B556)),Barèmes!$B$4:$B$7,-1))))</f>
        <v/>
      </c>
      <c r="G556" s="70"/>
      <c r="H556" s="71"/>
      <c r="I556" s="7"/>
      <c r="J556" s="17"/>
      <c r="K556" s="61" t="str">
        <f t="shared" si="9"/>
        <v/>
      </c>
      <c r="L556" s="7"/>
    </row>
    <row r="557" spans="1:12" ht="15.75">
      <c r="A557" s="21"/>
      <c r="B557" s="16"/>
      <c r="C557" s="19"/>
      <c r="D557" s="19"/>
      <c r="E557" s="7"/>
      <c r="F557" s="60" t="str">
        <f>IF(B557="","",IF(C557="F",INDEX(Barèmes!$A$4:$A$7,MATCH((YEAR($B557)),Barèmes!$B$4:$B$7,-1)),INDEX(Barèmes!$C$4:$C$7,MATCH((YEAR($B557)),Barèmes!$B$4:$B$7,-1))))</f>
        <v/>
      </c>
      <c r="G557" s="70"/>
      <c r="H557" s="71"/>
      <c r="I557" s="7"/>
      <c r="J557" s="17"/>
      <c r="K557" s="61" t="str">
        <f t="shared" si="9"/>
        <v/>
      </c>
      <c r="L557" s="7"/>
    </row>
    <row r="558" spans="1:12" ht="15.75">
      <c r="A558" s="21"/>
      <c r="B558" s="16"/>
      <c r="C558" s="19"/>
      <c r="D558" s="19"/>
      <c r="E558" s="7"/>
      <c r="F558" s="60" t="str">
        <f>IF(B558="","",IF(C558="F",INDEX(Barèmes!$A$4:$A$7,MATCH((YEAR($B558)),Barèmes!$B$4:$B$7,-1)),INDEX(Barèmes!$C$4:$C$7,MATCH((YEAR($B558)),Barèmes!$B$4:$B$7,-1))))</f>
        <v/>
      </c>
      <c r="G558" s="70"/>
      <c r="H558" s="71"/>
      <c r="I558" s="7"/>
      <c r="J558" s="17"/>
      <c r="K558" s="61" t="str">
        <f t="shared" si="9"/>
        <v/>
      </c>
      <c r="L558" s="7"/>
    </row>
    <row r="559" spans="1:12" ht="15.75">
      <c r="A559" s="21"/>
      <c r="B559" s="16"/>
      <c r="C559" s="19"/>
      <c r="D559" s="19"/>
      <c r="E559" s="7"/>
      <c r="F559" s="60" t="str">
        <f>IF(B559="","",IF(C559="F",INDEX(Barèmes!$A$4:$A$7,MATCH((YEAR($B559)),Barèmes!$B$4:$B$7,-1)),INDEX(Barèmes!$C$4:$C$7,MATCH((YEAR($B559)),Barèmes!$B$4:$B$7,-1))))</f>
        <v/>
      </c>
      <c r="G559" s="70"/>
      <c r="H559" s="71"/>
      <c r="I559" s="7"/>
      <c r="J559" s="17"/>
      <c r="K559" s="61" t="str">
        <f t="shared" si="9"/>
        <v/>
      </c>
      <c r="L559" s="7"/>
    </row>
    <row r="560" spans="1:12" ht="15.75">
      <c r="A560" s="21"/>
      <c r="B560" s="16"/>
      <c r="C560" s="19"/>
      <c r="D560" s="19"/>
      <c r="E560" s="7"/>
      <c r="F560" s="60" t="str">
        <f>IF(B560="","",IF(C560="F",INDEX(Barèmes!$A$4:$A$7,MATCH((YEAR($B560)),Barèmes!$B$4:$B$7,-1)),INDEX(Barèmes!$C$4:$C$7,MATCH((YEAR($B560)),Barèmes!$B$4:$B$7,-1))))</f>
        <v/>
      </c>
      <c r="G560" s="70"/>
      <c r="H560" s="71"/>
      <c r="I560" s="7"/>
      <c r="J560" s="17"/>
      <c r="K560" s="61" t="str">
        <f t="shared" si="9"/>
        <v/>
      </c>
      <c r="L560" s="7"/>
    </row>
    <row r="561" spans="1:12" ht="15.75">
      <c r="A561" s="21"/>
      <c r="B561" s="16"/>
      <c r="C561" s="19"/>
      <c r="D561" s="19"/>
      <c r="E561" s="7"/>
      <c r="F561" s="60" t="str">
        <f>IF(B561="","",IF(C561="F",INDEX(Barèmes!$A$4:$A$7,MATCH((YEAR($B561)),Barèmes!$B$4:$B$7,-1)),INDEX(Barèmes!$C$4:$C$7,MATCH((YEAR($B561)),Barèmes!$B$4:$B$7,-1))))</f>
        <v/>
      </c>
      <c r="G561" s="70"/>
      <c r="H561" s="71"/>
      <c r="I561" s="7"/>
      <c r="J561" s="17"/>
      <c r="K561" s="61" t="str">
        <f t="shared" si="9"/>
        <v/>
      </c>
      <c r="L561" s="7"/>
    </row>
    <row r="562" spans="1:12" ht="15.75">
      <c r="A562" s="21"/>
      <c r="B562" s="16"/>
      <c r="C562" s="19"/>
      <c r="D562" s="19"/>
      <c r="E562" s="7"/>
      <c r="F562" s="60" t="str">
        <f>IF(B562="","",IF(C562="F",INDEX(Barèmes!$A$4:$A$7,MATCH((YEAR($B562)),Barèmes!$B$4:$B$7,-1)),INDEX(Barèmes!$C$4:$C$7,MATCH((YEAR($B562)),Barèmes!$B$4:$B$7,-1))))</f>
        <v/>
      </c>
      <c r="G562" s="70"/>
      <c r="H562" s="71"/>
      <c r="I562" s="7"/>
      <c r="J562" s="17"/>
      <c r="K562" s="61" t="str">
        <f t="shared" si="9"/>
        <v/>
      </c>
      <c r="L562" s="7"/>
    </row>
    <row r="563" spans="1:12" ht="15.75">
      <c r="A563" s="21"/>
      <c r="B563" s="16"/>
      <c r="C563" s="19"/>
      <c r="D563" s="19"/>
      <c r="E563" s="7"/>
      <c r="F563" s="60" t="str">
        <f>IF(B563="","",IF(C563="F",INDEX(Barèmes!$A$4:$A$7,MATCH((YEAR($B563)),Barèmes!$B$4:$B$7,-1)),INDEX(Barèmes!$C$4:$C$7,MATCH((YEAR($B563)),Barèmes!$B$4:$B$7,-1))))</f>
        <v/>
      </c>
      <c r="G563" s="70"/>
      <c r="H563" s="71"/>
      <c r="I563" s="7"/>
      <c r="J563" s="17"/>
      <c r="K563" s="61" t="str">
        <f t="shared" si="9"/>
        <v/>
      </c>
      <c r="L563" s="7"/>
    </row>
    <row r="564" spans="1:12" ht="15.75">
      <c r="A564" s="21"/>
      <c r="B564" s="16"/>
      <c r="C564" s="19"/>
      <c r="D564" s="19"/>
      <c r="E564" s="7"/>
      <c r="F564" s="60" t="str">
        <f>IF(B564="","",IF(C564="F",INDEX(Barèmes!$A$4:$A$7,MATCH((YEAR($B564)),Barèmes!$B$4:$B$7,-1)),INDEX(Barèmes!$C$4:$C$7,MATCH((YEAR($B564)),Barèmes!$B$4:$B$7,-1))))</f>
        <v/>
      </c>
      <c r="G564" s="70"/>
      <c r="H564" s="71"/>
      <c r="I564" s="7"/>
      <c r="J564" s="17"/>
      <c r="K564" s="61" t="str">
        <f t="shared" si="9"/>
        <v/>
      </c>
      <c r="L564" s="7"/>
    </row>
    <row r="565" spans="1:12" ht="15.75">
      <c r="A565" s="21"/>
      <c r="B565" s="16"/>
      <c r="C565" s="19"/>
      <c r="D565" s="19"/>
      <c r="E565" s="7"/>
      <c r="F565" s="60" t="str">
        <f>IF(B565="","",IF(C565="F",INDEX(Barèmes!$A$4:$A$7,MATCH((YEAR($B565)),Barèmes!$B$4:$B$7,-1)),INDEX(Barèmes!$C$4:$C$7,MATCH((YEAR($B565)),Barèmes!$B$4:$B$7,-1))))</f>
        <v/>
      </c>
      <c r="G565" s="70"/>
      <c r="H565" s="71"/>
      <c r="I565" s="7"/>
      <c r="J565" s="17"/>
      <c r="K565" s="61" t="str">
        <f t="shared" si="9"/>
        <v/>
      </c>
      <c r="L565" s="7"/>
    </row>
    <row r="566" spans="1:12" ht="15.75">
      <c r="A566" s="21"/>
      <c r="B566" s="16"/>
      <c r="C566" s="19"/>
      <c r="D566" s="19"/>
      <c r="E566" s="7"/>
      <c r="F566" s="60" t="str">
        <f>IF(B566="","",IF(C566="F",INDEX(Barèmes!$A$4:$A$7,MATCH((YEAR($B566)),Barèmes!$B$4:$B$7,-1)),INDEX(Barèmes!$C$4:$C$7,MATCH((YEAR($B566)),Barèmes!$B$4:$B$7,-1))))</f>
        <v/>
      </c>
      <c r="G566" s="70"/>
      <c r="H566" s="71"/>
      <c r="I566" s="7"/>
      <c r="J566" s="17"/>
      <c r="K566" s="61" t="str">
        <f t="shared" si="9"/>
        <v/>
      </c>
      <c r="L566" s="7"/>
    </row>
    <row r="567" spans="1:12" ht="15.75">
      <c r="A567" s="21"/>
      <c r="B567" s="16"/>
      <c r="C567" s="19"/>
      <c r="D567" s="19"/>
      <c r="E567" s="7"/>
      <c r="F567" s="60" t="str">
        <f>IF(B567="","",IF(C567="F",INDEX(Barèmes!$A$4:$A$7,MATCH((YEAR($B567)),Barèmes!$B$4:$B$7,-1)),INDEX(Barèmes!$C$4:$C$7,MATCH((YEAR($B567)),Barèmes!$B$4:$B$7,-1))))</f>
        <v/>
      </c>
      <c r="G567" s="70"/>
      <c r="H567" s="71"/>
      <c r="I567" s="7"/>
      <c r="J567" s="17"/>
      <c r="K567" s="61" t="str">
        <f t="shared" si="9"/>
        <v/>
      </c>
      <c r="L567" s="7"/>
    </row>
    <row r="568" spans="1:12" ht="15.75">
      <c r="A568" s="21"/>
      <c r="B568" s="16"/>
      <c r="C568" s="19"/>
      <c r="D568" s="19"/>
      <c r="E568" s="7"/>
      <c r="F568" s="60" t="str">
        <f>IF(B568="","",IF(C568="F",INDEX(Barèmes!$A$4:$A$7,MATCH((YEAR($B568)),Barèmes!$B$4:$B$7,-1)),INDEX(Barèmes!$C$4:$C$7,MATCH((YEAR($B568)),Barèmes!$B$4:$B$7,-1))))</f>
        <v/>
      </c>
      <c r="G568" s="70"/>
      <c r="H568" s="71"/>
      <c r="I568" s="7"/>
      <c r="J568" s="17"/>
      <c r="K568" s="61" t="str">
        <f t="shared" si="9"/>
        <v/>
      </c>
      <c r="L568" s="7"/>
    </row>
    <row r="569" spans="1:12" ht="15.75">
      <c r="A569" s="21"/>
      <c r="B569" s="16"/>
      <c r="C569" s="19"/>
      <c r="D569" s="19"/>
      <c r="E569" s="7"/>
      <c r="F569" s="60" t="str">
        <f>IF(B569="","",IF(C569="F",INDEX(Barèmes!$A$4:$A$7,MATCH((YEAR($B569)),Barèmes!$B$4:$B$7,-1)),INDEX(Barèmes!$C$4:$C$7,MATCH((YEAR($B569)),Barèmes!$B$4:$B$7,-1))))</f>
        <v/>
      </c>
      <c r="G569" s="70"/>
      <c r="H569" s="71"/>
      <c r="I569" s="7"/>
      <c r="J569" s="17"/>
      <c r="K569" s="61" t="str">
        <f t="shared" si="9"/>
        <v/>
      </c>
      <c r="L569" s="7"/>
    </row>
    <row r="570" spans="1:12" ht="15.75">
      <c r="A570" s="21"/>
      <c r="B570" s="16"/>
      <c r="C570" s="19"/>
      <c r="D570" s="19"/>
      <c r="E570" s="7"/>
      <c r="F570" s="60" t="str">
        <f>IF(B570="","",IF(C570="F",INDEX(Barèmes!$A$4:$A$7,MATCH((YEAR($B570)),Barèmes!$B$4:$B$7,-1)),INDEX(Barèmes!$C$4:$C$7,MATCH((YEAR($B570)),Barèmes!$B$4:$B$7,-1))))</f>
        <v/>
      </c>
      <c r="G570" s="70"/>
      <c r="H570" s="71"/>
      <c r="I570" s="7"/>
      <c r="J570" s="17"/>
      <c r="K570" s="61" t="str">
        <f t="shared" si="9"/>
        <v/>
      </c>
      <c r="L570" s="7"/>
    </row>
    <row r="571" spans="1:12" ht="15.75">
      <c r="A571" s="21"/>
      <c r="B571" s="16"/>
      <c r="C571" s="19"/>
      <c r="D571" s="19"/>
      <c r="E571" s="7"/>
      <c r="F571" s="60" t="str">
        <f>IF(B571="","",IF(C571="F",INDEX(Barèmes!$A$4:$A$7,MATCH((YEAR($B571)),Barèmes!$B$4:$B$7,-1)),INDEX(Barèmes!$C$4:$C$7,MATCH((YEAR($B571)),Barèmes!$B$4:$B$7,-1))))</f>
        <v/>
      </c>
      <c r="G571" s="70"/>
      <c r="H571" s="71"/>
      <c r="I571" s="7"/>
      <c r="J571" s="17"/>
      <c r="K571" s="61" t="str">
        <f t="shared" si="9"/>
        <v/>
      </c>
      <c r="L571" s="7"/>
    </row>
    <row r="572" spans="1:12" ht="15.75">
      <c r="A572" s="21"/>
      <c r="B572" s="16"/>
      <c r="C572" s="19"/>
      <c r="D572" s="19"/>
      <c r="E572" s="7"/>
      <c r="F572" s="60" t="str">
        <f>IF(B572="","",IF(C572="F",INDEX(Barèmes!$A$4:$A$7,MATCH((YEAR($B572)),Barèmes!$B$4:$B$7,-1)),INDEX(Barèmes!$C$4:$C$7,MATCH((YEAR($B572)),Barèmes!$B$4:$B$7,-1))))</f>
        <v/>
      </c>
      <c r="G572" s="70"/>
      <c r="H572" s="71"/>
      <c r="I572" s="7"/>
      <c r="J572" s="17"/>
      <c r="K572" s="61" t="str">
        <f t="shared" si="9"/>
        <v/>
      </c>
      <c r="L572" s="7"/>
    </row>
    <row r="573" spans="1:12" ht="15.75">
      <c r="A573" s="21"/>
      <c r="B573" s="16"/>
      <c r="C573" s="19"/>
      <c r="D573" s="19"/>
      <c r="E573" s="7"/>
      <c r="F573" s="60" t="str">
        <f>IF(B573="","",IF(C573="F",INDEX(Barèmes!$A$4:$A$7,MATCH((YEAR($B573)),Barèmes!$B$4:$B$7,-1)),INDEX(Barèmes!$C$4:$C$7,MATCH((YEAR($B573)),Barèmes!$B$4:$B$7,-1))))</f>
        <v/>
      </c>
      <c r="G573" s="70"/>
      <c r="H573" s="71"/>
      <c r="I573" s="7"/>
      <c r="J573" s="17"/>
      <c r="K573" s="61" t="str">
        <f t="shared" si="9"/>
        <v/>
      </c>
      <c r="L573" s="7"/>
    </row>
    <row r="574" spans="1:12" ht="15.75">
      <c r="A574" s="21"/>
      <c r="B574" s="16"/>
      <c r="C574" s="19"/>
      <c r="D574" s="19"/>
      <c r="E574" s="7"/>
      <c r="F574" s="60" t="str">
        <f>IF(B574="","",IF(C574="F",INDEX(Barèmes!$A$4:$A$7,MATCH((YEAR($B574)),Barèmes!$B$4:$B$7,-1)),INDEX(Barèmes!$C$4:$C$7,MATCH((YEAR($B574)),Barèmes!$B$4:$B$7,-1))))</f>
        <v/>
      </c>
      <c r="G574" s="70"/>
      <c r="H574" s="71"/>
      <c r="I574" s="7"/>
      <c r="J574" s="17"/>
      <c r="K574" s="61" t="str">
        <f t="shared" si="9"/>
        <v/>
      </c>
      <c r="L574" s="7"/>
    </row>
    <row r="575" spans="1:12" ht="15.75">
      <c r="A575" s="21"/>
      <c r="B575" s="16"/>
      <c r="C575" s="19"/>
      <c r="D575" s="19"/>
      <c r="E575" s="7"/>
      <c r="F575" s="60" t="str">
        <f>IF(B575="","",IF(C575="F",INDEX(Barèmes!$A$4:$A$7,MATCH((YEAR($B575)),Barèmes!$B$4:$B$7,-1)),INDEX(Barèmes!$C$4:$C$7,MATCH((YEAR($B575)),Barèmes!$B$4:$B$7,-1))))</f>
        <v/>
      </c>
      <c r="G575" s="70"/>
      <c r="H575" s="71"/>
      <c r="I575" s="7"/>
      <c r="J575" s="17"/>
      <c r="K575" s="61" t="str">
        <f t="shared" si="9"/>
        <v/>
      </c>
      <c r="L575" s="7"/>
    </row>
    <row r="576" spans="1:12" ht="15.75">
      <c r="A576" s="21"/>
      <c r="B576" s="16"/>
      <c r="C576" s="19"/>
      <c r="D576" s="19"/>
      <c r="E576" s="7"/>
      <c r="F576" s="60" t="str">
        <f>IF(B576="","",IF(C576="F",INDEX(Barèmes!$A$4:$A$7,MATCH((YEAR($B576)),Barèmes!$B$4:$B$7,-1)),INDEX(Barèmes!$C$4:$C$7,MATCH((YEAR($B576)),Barèmes!$B$4:$B$7,-1))))</f>
        <v/>
      </c>
      <c r="G576" s="70"/>
      <c r="H576" s="71"/>
      <c r="I576" s="7"/>
      <c r="J576" s="17"/>
      <c r="K576" s="61" t="str">
        <f t="shared" si="9"/>
        <v/>
      </c>
      <c r="L576" s="7"/>
    </row>
    <row r="577" spans="1:12" ht="15.75">
      <c r="A577" s="21"/>
      <c r="B577" s="16"/>
      <c r="C577" s="19"/>
      <c r="D577" s="19"/>
      <c r="E577" s="7"/>
      <c r="F577" s="60" t="str">
        <f>IF(B577="","",IF(C577="F",INDEX(Barèmes!$A$4:$A$7,MATCH((YEAR($B577)),Barèmes!$B$4:$B$7,-1)),INDEX(Barèmes!$C$4:$C$7,MATCH((YEAR($B577)),Barèmes!$B$4:$B$7,-1))))</f>
        <v/>
      </c>
      <c r="G577" s="70"/>
      <c r="H577" s="71"/>
      <c r="I577" s="7"/>
      <c r="J577" s="17"/>
      <c r="K577" s="61" t="str">
        <f t="shared" si="9"/>
        <v/>
      </c>
      <c r="L577" s="7"/>
    </row>
    <row r="578" spans="1:12" ht="15.75">
      <c r="A578" s="21"/>
      <c r="B578" s="16"/>
      <c r="C578" s="19"/>
      <c r="D578" s="19"/>
      <c r="E578" s="7"/>
      <c r="F578" s="60" t="str">
        <f>IF(B578="","",IF(C578="F",INDEX(Barèmes!$A$4:$A$7,MATCH((YEAR($B578)),Barèmes!$B$4:$B$7,-1)),INDEX(Barèmes!$C$4:$C$7,MATCH((YEAR($B578)),Barèmes!$B$4:$B$7,-1))))</f>
        <v/>
      </c>
      <c r="G578" s="70"/>
      <c r="H578" s="71"/>
      <c r="I578" s="7"/>
      <c r="J578" s="17"/>
      <c r="K578" s="61" t="str">
        <f t="shared" si="9"/>
        <v/>
      </c>
      <c r="L578" s="7"/>
    </row>
    <row r="579" spans="1:12" ht="15.75">
      <c r="A579" s="21"/>
      <c r="B579" s="16"/>
      <c r="C579" s="19"/>
      <c r="D579" s="19"/>
      <c r="E579" s="7"/>
      <c r="F579" s="60" t="str">
        <f>IF(B579="","",IF(C579="F",INDEX(Barèmes!$A$4:$A$7,MATCH((YEAR($B579)),Barèmes!$B$4:$B$7,-1)),INDEX(Barèmes!$C$4:$C$7,MATCH((YEAR($B579)),Barèmes!$B$4:$B$7,-1))))</f>
        <v/>
      </c>
      <c r="G579" s="70"/>
      <c r="H579" s="71"/>
      <c r="I579" s="7"/>
      <c r="J579" s="17"/>
      <c r="K579" s="61" t="str">
        <f t="shared" si="9"/>
        <v/>
      </c>
      <c r="L579" s="7"/>
    </row>
    <row r="580" spans="1:12" ht="15.75">
      <c r="A580" s="21"/>
      <c r="B580" s="16"/>
      <c r="C580" s="19"/>
      <c r="D580" s="19"/>
      <c r="E580" s="7"/>
      <c r="F580" s="60" t="str">
        <f>IF(B580="","",IF(C580="F",INDEX(Barèmes!$A$4:$A$7,MATCH((YEAR($B580)),Barèmes!$B$4:$B$7,-1)),INDEX(Barèmes!$C$4:$C$7,MATCH((YEAR($B580)),Barèmes!$B$4:$B$7,-1))))</f>
        <v/>
      </c>
      <c r="G580" s="70"/>
      <c r="H580" s="71"/>
      <c r="I580" s="7"/>
      <c r="J580" s="17"/>
      <c r="K580" s="61" t="str">
        <f t="shared" si="9"/>
        <v/>
      </c>
      <c r="L580" s="7"/>
    </row>
    <row r="581" spans="1:12" ht="15.75">
      <c r="A581" s="21"/>
      <c r="B581" s="16"/>
      <c r="C581" s="19"/>
      <c r="D581" s="19"/>
      <c r="E581" s="7"/>
      <c r="F581" s="60" t="str">
        <f>IF(B581="","",IF(C581="F",INDEX(Barèmes!$A$4:$A$7,MATCH((YEAR($B581)),Barèmes!$B$4:$B$7,-1)),INDEX(Barèmes!$C$4:$C$7,MATCH((YEAR($B581)),Barèmes!$B$4:$B$7,-1))))</f>
        <v/>
      </c>
      <c r="G581" s="70"/>
      <c r="H581" s="71"/>
      <c r="I581" s="7"/>
      <c r="J581" s="17"/>
      <c r="K581" s="61" t="str">
        <f t="shared" ref="K581:K644" si="10">IF(F581="","",IF(AND(I581="oui",OR(G581="esp (15)",G581="chq (15)")),"oui (15)",IF(AND(I581="oui",OR(G581="esp (20)",G581="chq (20)")),"oui (20)",IF(AND(I581="oui",G581="Gratuité"),"Gratuité",IF(AND(I581="oui",OR(G581="esp (8)",G581="chq (8)")),"oui (8)","non")))))</f>
        <v/>
      </c>
      <c r="L581" s="7"/>
    </row>
    <row r="582" spans="1:12" ht="15.75">
      <c r="A582" s="21"/>
      <c r="B582" s="16"/>
      <c r="C582" s="19"/>
      <c r="D582" s="19"/>
      <c r="E582" s="7"/>
      <c r="F582" s="60" t="str">
        <f>IF(B582="","",IF(C582="F",INDEX(Barèmes!$A$4:$A$7,MATCH((YEAR($B582)),Barèmes!$B$4:$B$7,-1)),INDEX(Barèmes!$C$4:$C$7,MATCH((YEAR($B582)),Barèmes!$B$4:$B$7,-1))))</f>
        <v/>
      </c>
      <c r="G582" s="70"/>
      <c r="H582" s="71"/>
      <c r="I582" s="7"/>
      <c r="J582" s="17"/>
      <c r="K582" s="61" t="str">
        <f t="shared" si="10"/>
        <v/>
      </c>
      <c r="L582" s="7"/>
    </row>
    <row r="583" spans="1:12" ht="15.75">
      <c r="A583" s="21"/>
      <c r="B583" s="16"/>
      <c r="C583" s="19"/>
      <c r="D583" s="19"/>
      <c r="E583" s="7"/>
      <c r="F583" s="60" t="str">
        <f>IF(B583="","",IF(C583="F",INDEX(Barèmes!$A$4:$A$7,MATCH((YEAR($B583)),Barèmes!$B$4:$B$7,-1)),INDEX(Barèmes!$C$4:$C$7,MATCH((YEAR($B583)),Barèmes!$B$4:$B$7,-1))))</f>
        <v/>
      </c>
      <c r="G583" s="70"/>
      <c r="H583" s="71"/>
      <c r="I583" s="7"/>
      <c r="J583" s="17"/>
      <c r="K583" s="61" t="str">
        <f t="shared" si="10"/>
        <v/>
      </c>
      <c r="L583" s="7"/>
    </row>
    <row r="584" spans="1:12" ht="15.75">
      <c r="A584" s="21"/>
      <c r="B584" s="16"/>
      <c r="C584" s="19"/>
      <c r="D584" s="19"/>
      <c r="E584" s="7"/>
      <c r="F584" s="60" t="str">
        <f>IF(B584="","",IF(C584="F",INDEX(Barèmes!$A$4:$A$7,MATCH((YEAR($B584)),Barèmes!$B$4:$B$7,-1)),INDEX(Barèmes!$C$4:$C$7,MATCH((YEAR($B584)),Barèmes!$B$4:$B$7,-1))))</f>
        <v/>
      </c>
      <c r="G584" s="70"/>
      <c r="H584" s="71"/>
      <c r="I584" s="7"/>
      <c r="J584" s="17"/>
      <c r="K584" s="61" t="str">
        <f t="shared" si="10"/>
        <v/>
      </c>
      <c r="L584" s="7"/>
    </row>
    <row r="585" spans="1:12" ht="15.75">
      <c r="A585" s="21"/>
      <c r="B585" s="16"/>
      <c r="C585" s="19"/>
      <c r="D585" s="19"/>
      <c r="E585" s="7"/>
      <c r="F585" s="60" t="str">
        <f>IF(B585="","",IF(C585="F",INDEX(Barèmes!$A$4:$A$7,MATCH((YEAR($B585)),Barèmes!$B$4:$B$7,-1)),INDEX(Barèmes!$C$4:$C$7,MATCH((YEAR($B585)),Barèmes!$B$4:$B$7,-1))))</f>
        <v/>
      </c>
      <c r="G585" s="70"/>
      <c r="H585" s="71"/>
      <c r="I585" s="7"/>
      <c r="J585" s="17"/>
      <c r="K585" s="61" t="str">
        <f t="shared" si="10"/>
        <v/>
      </c>
      <c r="L585" s="7"/>
    </row>
    <row r="586" spans="1:12" ht="15.75">
      <c r="A586" s="21"/>
      <c r="B586" s="16"/>
      <c r="C586" s="19"/>
      <c r="D586" s="19"/>
      <c r="E586" s="7"/>
      <c r="F586" s="60" t="str">
        <f>IF(B586="","",IF(C586="F",INDEX(Barèmes!$A$4:$A$7,MATCH((YEAR($B586)),Barèmes!$B$4:$B$7,-1)),INDEX(Barèmes!$C$4:$C$7,MATCH((YEAR($B586)),Barèmes!$B$4:$B$7,-1))))</f>
        <v/>
      </c>
      <c r="G586" s="70"/>
      <c r="H586" s="71"/>
      <c r="I586" s="7"/>
      <c r="J586" s="17"/>
      <c r="K586" s="61" t="str">
        <f t="shared" si="10"/>
        <v/>
      </c>
      <c r="L586" s="7"/>
    </row>
    <row r="587" spans="1:12" ht="15.75">
      <c r="A587" s="21"/>
      <c r="B587" s="16"/>
      <c r="C587" s="19"/>
      <c r="D587" s="19"/>
      <c r="E587" s="7"/>
      <c r="F587" s="60" t="str">
        <f>IF(B587="","",IF(C587="F",INDEX(Barèmes!$A$4:$A$7,MATCH((YEAR($B587)),Barèmes!$B$4:$B$7,-1)),INDEX(Barèmes!$C$4:$C$7,MATCH((YEAR($B587)),Barèmes!$B$4:$B$7,-1))))</f>
        <v/>
      </c>
      <c r="G587" s="70"/>
      <c r="H587" s="71"/>
      <c r="I587" s="7"/>
      <c r="J587" s="17"/>
      <c r="K587" s="61" t="str">
        <f t="shared" si="10"/>
        <v/>
      </c>
      <c r="L587" s="7"/>
    </row>
    <row r="588" spans="1:12" ht="15.75">
      <c r="A588" s="21"/>
      <c r="B588" s="16"/>
      <c r="C588" s="19"/>
      <c r="D588" s="19"/>
      <c r="E588" s="7"/>
      <c r="F588" s="60" t="str">
        <f>IF(B588="","",IF(C588="F",INDEX(Barèmes!$A$4:$A$7,MATCH((YEAR($B588)),Barèmes!$B$4:$B$7,-1)),INDEX(Barèmes!$C$4:$C$7,MATCH((YEAR($B588)),Barèmes!$B$4:$B$7,-1))))</f>
        <v/>
      </c>
      <c r="G588" s="70"/>
      <c r="H588" s="71"/>
      <c r="I588" s="7"/>
      <c r="J588" s="17"/>
      <c r="K588" s="61" t="str">
        <f t="shared" si="10"/>
        <v/>
      </c>
      <c r="L588" s="7"/>
    </row>
    <row r="589" spans="1:12" ht="15.75">
      <c r="A589" s="21"/>
      <c r="B589" s="16"/>
      <c r="C589" s="19"/>
      <c r="D589" s="19"/>
      <c r="E589" s="7"/>
      <c r="F589" s="60" t="str">
        <f>IF(B589="","",IF(C589="F",INDEX(Barèmes!$A$4:$A$7,MATCH((YEAR($B589)),Barèmes!$B$4:$B$7,-1)),INDEX(Barèmes!$C$4:$C$7,MATCH((YEAR($B589)),Barèmes!$B$4:$B$7,-1))))</f>
        <v/>
      </c>
      <c r="G589" s="70"/>
      <c r="H589" s="71"/>
      <c r="I589" s="7"/>
      <c r="J589" s="17"/>
      <c r="K589" s="61" t="str">
        <f t="shared" si="10"/>
        <v/>
      </c>
      <c r="L589" s="7"/>
    </row>
    <row r="590" spans="1:12" ht="15.75">
      <c r="A590" s="21"/>
      <c r="B590" s="16"/>
      <c r="C590" s="19"/>
      <c r="D590" s="19"/>
      <c r="E590" s="7"/>
      <c r="F590" s="60" t="str">
        <f>IF(B590="","",IF(C590="F",INDEX(Barèmes!$A$4:$A$7,MATCH((YEAR($B590)),Barèmes!$B$4:$B$7,-1)),INDEX(Barèmes!$C$4:$C$7,MATCH((YEAR($B590)),Barèmes!$B$4:$B$7,-1))))</f>
        <v/>
      </c>
      <c r="G590" s="70"/>
      <c r="H590" s="71"/>
      <c r="I590" s="7"/>
      <c r="J590" s="17"/>
      <c r="K590" s="61" t="str">
        <f t="shared" si="10"/>
        <v/>
      </c>
      <c r="L590" s="7"/>
    </row>
    <row r="591" spans="1:12" ht="15.75">
      <c r="A591" s="21"/>
      <c r="B591" s="16"/>
      <c r="C591" s="19"/>
      <c r="D591" s="19"/>
      <c r="E591" s="7"/>
      <c r="F591" s="60" t="str">
        <f>IF(B591="","",IF(C591="F",INDEX(Barèmes!$A$4:$A$7,MATCH((YEAR($B591)),Barèmes!$B$4:$B$7,-1)),INDEX(Barèmes!$C$4:$C$7,MATCH((YEAR($B591)),Barèmes!$B$4:$B$7,-1))))</f>
        <v/>
      </c>
      <c r="G591" s="70"/>
      <c r="H591" s="71"/>
      <c r="I591" s="7"/>
      <c r="J591" s="17"/>
      <c r="K591" s="61" t="str">
        <f t="shared" si="10"/>
        <v/>
      </c>
      <c r="L591" s="7"/>
    </row>
    <row r="592" spans="1:12" ht="15.75">
      <c r="A592" s="21"/>
      <c r="B592" s="16"/>
      <c r="C592" s="19"/>
      <c r="D592" s="19"/>
      <c r="E592" s="7"/>
      <c r="F592" s="60" t="str">
        <f>IF(B592="","",IF(C592="F",INDEX(Barèmes!$A$4:$A$7,MATCH((YEAR($B592)),Barèmes!$B$4:$B$7,-1)),INDEX(Barèmes!$C$4:$C$7,MATCH((YEAR($B592)),Barèmes!$B$4:$B$7,-1))))</f>
        <v/>
      </c>
      <c r="G592" s="70"/>
      <c r="H592" s="71"/>
      <c r="I592" s="7"/>
      <c r="J592" s="17"/>
      <c r="K592" s="61" t="str">
        <f t="shared" si="10"/>
        <v/>
      </c>
      <c r="L592" s="7"/>
    </row>
    <row r="593" spans="1:12" ht="15.75">
      <c r="A593" s="21"/>
      <c r="B593" s="16"/>
      <c r="C593" s="19"/>
      <c r="D593" s="19"/>
      <c r="E593" s="7"/>
      <c r="F593" s="60" t="str">
        <f>IF(B593="","",IF(C593="F",INDEX(Barèmes!$A$4:$A$7,MATCH((YEAR($B593)),Barèmes!$B$4:$B$7,-1)),INDEX(Barèmes!$C$4:$C$7,MATCH((YEAR($B593)),Barèmes!$B$4:$B$7,-1))))</f>
        <v/>
      </c>
      <c r="G593" s="70"/>
      <c r="H593" s="71"/>
      <c r="I593" s="7"/>
      <c r="J593" s="17"/>
      <c r="K593" s="61" t="str">
        <f t="shared" si="10"/>
        <v/>
      </c>
      <c r="L593" s="7"/>
    </row>
    <row r="594" spans="1:12" ht="15.75">
      <c r="A594" s="21"/>
      <c r="B594" s="16"/>
      <c r="C594" s="19"/>
      <c r="D594" s="19"/>
      <c r="E594" s="7"/>
      <c r="F594" s="60" t="str">
        <f>IF(B594="","",IF(C594="F",INDEX(Barèmes!$A$4:$A$7,MATCH((YEAR($B594)),Barèmes!$B$4:$B$7,-1)),INDEX(Barèmes!$C$4:$C$7,MATCH((YEAR($B594)),Barèmes!$B$4:$B$7,-1))))</f>
        <v/>
      </c>
      <c r="G594" s="70"/>
      <c r="H594" s="71"/>
      <c r="I594" s="7"/>
      <c r="J594" s="17"/>
      <c r="K594" s="61" t="str">
        <f t="shared" si="10"/>
        <v/>
      </c>
      <c r="L594" s="7"/>
    </row>
    <row r="595" spans="1:12" ht="15.75">
      <c r="A595" s="21"/>
      <c r="B595" s="16"/>
      <c r="C595" s="19"/>
      <c r="D595" s="19"/>
      <c r="E595" s="7"/>
      <c r="F595" s="60" t="str">
        <f>IF(B595="","",IF(C595="F",INDEX(Barèmes!$A$4:$A$7,MATCH((YEAR($B595)),Barèmes!$B$4:$B$7,-1)),INDEX(Barèmes!$C$4:$C$7,MATCH((YEAR($B595)),Barèmes!$B$4:$B$7,-1))))</f>
        <v/>
      </c>
      <c r="G595" s="70"/>
      <c r="H595" s="71"/>
      <c r="I595" s="7"/>
      <c r="J595" s="17"/>
      <c r="K595" s="61" t="str">
        <f t="shared" si="10"/>
        <v/>
      </c>
      <c r="L595" s="7"/>
    </row>
    <row r="596" spans="1:12" ht="15.75">
      <c r="A596" s="21"/>
      <c r="B596" s="16"/>
      <c r="C596" s="19"/>
      <c r="D596" s="19"/>
      <c r="E596" s="7"/>
      <c r="F596" s="60" t="str">
        <f>IF(B596="","",IF(C596="F",INDEX(Barèmes!$A$4:$A$7,MATCH((YEAR($B596)),Barèmes!$B$4:$B$7,-1)),INDEX(Barèmes!$C$4:$C$7,MATCH((YEAR($B596)),Barèmes!$B$4:$B$7,-1))))</f>
        <v/>
      </c>
      <c r="G596" s="70"/>
      <c r="H596" s="71"/>
      <c r="I596" s="7"/>
      <c r="J596" s="17"/>
      <c r="K596" s="61" t="str">
        <f t="shared" si="10"/>
        <v/>
      </c>
      <c r="L596" s="7"/>
    </row>
    <row r="597" spans="1:12" ht="15.75">
      <c r="A597" s="21"/>
      <c r="B597" s="16"/>
      <c r="C597" s="19"/>
      <c r="D597" s="19"/>
      <c r="E597" s="7"/>
      <c r="F597" s="60" t="str">
        <f>IF(B597="","",IF(C597="F",INDEX(Barèmes!$A$4:$A$7,MATCH((YEAR($B597)),Barèmes!$B$4:$B$7,-1)),INDEX(Barèmes!$C$4:$C$7,MATCH((YEAR($B597)),Barèmes!$B$4:$B$7,-1))))</f>
        <v/>
      </c>
      <c r="G597" s="70"/>
      <c r="H597" s="71"/>
      <c r="I597" s="7"/>
      <c r="J597" s="17"/>
      <c r="K597" s="61" t="str">
        <f t="shared" si="10"/>
        <v/>
      </c>
      <c r="L597" s="7"/>
    </row>
    <row r="598" spans="1:12" ht="15.75">
      <c r="A598" s="21"/>
      <c r="B598" s="16"/>
      <c r="C598" s="19"/>
      <c r="D598" s="19"/>
      <c r="E598" s="7"/>
      <c r="F598" s="60" t="str">
        <f>IF(B598="","",IF(C598="F",INDEX(Barèmes!$A$4:$A$7,MATCH((YEAR($B598)),Barèmes!$B$4:$B$7,-1)),INDEX(Barèmes!$C$4:$C$7,MATCH((YEAR($B598)),Barèmes!$B$4:$B$7,-1))))</f>
        <v/>
      </c>
      <c r="G598" s="70"/>
      <c r="H598" s="71"/>
      <c r="I598" s="7"/>
      <c r="J598" s="17"/>
      <c r="K598" s="61" t="str">
        <f t="shared" si="10"/>
        <v/>
      </c>
      <c r="L598" s="7"/>
    </row>
    <row r="599" spans="1:12" ht="15.75">
      <c r="A599" s="21"/>
      <c r="B599" s="16"/>
      <c r="C599" s="19"/>
      <c r="D599" s="19"/>
      <c r="E599" s="7"/>
      <c r="F599" s="60" t="str">
        <f>IF(B599="","",IF(C599="F",INDEX(Barèmes!$A$4:$A$7,MATCH((YEAR($B599)),Barèmes!$B$4:$B$7,-1)),INDEX(Barèmes!$C$4:$C$7,MATCH((YEAR($B599)),Barèmes!$B$4:$B$7,-1))))</f>
        <v/>
      </c>
      <c r="G599" s="70"/>
      <c r="H599" s="71"/>
      <c r="I599" s="7"/>
      <c r="J599" s="17"/>
      <c r="K599" s="61" t="str">
        <f t="shared" si="10"/>
        <v/>
      </c>
      <c r="L599" s="7"/>
    </row>
    <row r="600" spans="1:12" ht="15.75">
      <c r="A600" s="21"/>
      <c r="B600" s="16"/>
      <c r="C600" s="19"/>
      <c r="D600" s="19"/>
      <c r="E600" s="7"/>
      <c r="F600" s="60" t="str">
        <f>IF(B600="","",IF(C600="F",INDEX(Barèmes!$A$4:$A$7,MATCH((YEAR($B600)),Barèmes!$B$4:$B$7,-1)),INDEX(Barèmes!$C$4:$C$7,MATCH((YEAR($B600)),Barèmes!$B$4:$B$7,-1))))</f>
        <v/>
      </c>
      <c r="G600" s="70"/>
      <c r="H600" s="71"/>
      <c r="I600" s="7"/>
      <c r="J600" s="17"/>
      <c r="K600" s="61" t="str">
        <f t="shared" si="10"/>
        <v/>
      </c>
      <c r="L600" s="7"/>
    </row>
    <row r="601" spans="1:12" ht="15.75">
      <c r="A601" s="21"/>
      <c r="B601" s="16"/>
      <c r="C601" s="19"/>
      <c r="D601" s="19"/>
      <c r="E601" s="7"/>
      <c r="F601" s="60" t="str">
        <f>IF(B601="","",IF(C601="F",INDEX(Barèmes!$A$4:$A$7,MATCH((YEAR($B601)),Barèmes!$B$4:$B$7,-1)),INDEX(Barèmes!$C$4:$C$7,MATCH((YEAR($B601)),Barèmes!$B$4:$B$7,-1))))</f>
        <v/>
      </c>
      <c r="G601" s="70"/>
      <c r="H601" s="71"/>
      <c r="I601" s="7"/>
      <c r="J601" s="17"/>
      <c r="K601" s="61" t="str">
        <f t="shared" si="10"/>
        <v/>
      </c>
      <c r="L601" s="7"/>
    </row>
    <row r="602" spans="1:12" ht="15.75">
      <c r="A602" s="21"/>
      <c r="B602" s="16"/>
      <c r="C602" s="19"/>
      <c r="D602" s="19"/>
      <c r="E602" s="7"/>
      <c r="F602" s="60" t="str">
        <f>IF(B602="","",IF(C602="F",INDEX(Barèmes!$A$4:$A$7,MATCH((YEAR($B602)),Barèmes!$B$4:$B$7,-1)),INDEX(Barèmes!$C$4:$C$7,MATCH((YEAR($B602)),Barèmes!$B$4:$B$7,-1))))</f>
        <v/>
      </c>
      <c r="G602" s="70"/>
      <c r="H602" s="71"/>
      <c r="I602" s="7"/>
      <c r="J602" s="17"/>
      <c r="K602" s="61" t="str">
        <f t="shared" si="10"/>
        <v/>
      </c>
      <c r="L602" s="7"/>
    </row>
    <row r="603" spans="1:12" ht="15.75">
      <c r="A603" s="21"/>
      <c r="B603" s="16"/>
      <c r="C603" s="19"/>
      <c r="D603" s="19"/>
      <c r="E603" s="7"/>
      <c r="F603" s="60" t="str">
        <f>IF(B603="","",IF(C603="F",INDEX(Barèmes!$A$4:$A$7,MATCH((YEAR($B603)),Barèmes!$B$4:$B$7,-1)),INDEX(Barèmes!$C$4:$C$7,MATCH((YEAR($B603)),Barèmes!$B$4:$B$7,-1))))</f>
        <v/>
      </c>
      <c r="G603" s="70"/>
      <c r="H603" s="71"/>
      <c r="I603" s="7"/>
      <c r="J603" s="17"/>
      <c r="K603" s="61" t="str">
        <f t="shared" si="10"/>
        <v/>
      </c>
      <c r="L603" s="7"/>
    </row>
    <row r="604" spans="1:12" ht="15.75">
      <c r="A604" s="21"/>
      <c r="B604" s="16"/>
      <c r="C604" s="19"/>
      <c r="D604" s="19"/>
      <c r="E604" s="7"/>
      <c r="F604" s="60" t="str">
        <f>IF(B604="","",IF(C604="F",INDEX(Barèmes!$A$4:$A$7,MATCH((YEAR($B604)),Barèmes!$B$4:$B$7,-1)),INDEX(Barèmes!$C$4:$C$7,MATCH((YEAR($B604)),Barèmes!$B$4:$B$7,-1))))</f>
        <v/>
      </c>
      <c r="G604" s="70"/>
      <c r="H604" s="71"/>
      <c r="I604" s="7"/>
      <c r="J604" s="17"/>
      <c r="K604" s="61" t="str">
        <f t="shared" si="10"/>
        <v/>
      </c>
      <c r="L604" s="7"/>
    </row>
    <row r="605" spans="1:12" ht="15.75">
      <c r="A605" s="21"/>
      <c r="B605" s="16"/>
      <c r="C605" s="19"/>
      <c r="D605" s="19"/>
      <c r="E605" s="7"/>
      <c r="F605" s="60" t="str">
        <f>IF(B605="","",IF(C605="F",INDEX(Barèmes!$A$4:$A$7,MATCH((YEAR($B605)),Barèmes!$B$4:$B$7,-1)),INDEX(Barèmes!$C$4:$C$7,MATCH((YEAR($B605)),Barèmes!$B$4:$B$7,-1))))</f>
        <v/>
      </c>
      <c r="G605" s="70"/>
      <c r="H605" s="71"/>
      <c r="I605" s="7"/>
      <c r="J605" s="17"/>
      <c r="K605" s="61" t="str">
        <f t="shared" si="10"/>
        <v/>
      </c>
      <c r="L605" s="7"/>
    </row>
    <row r="606" spans="1:12" ht="15.75">
      <c r="A606" s="21"/>
      <c r="B606" s="16"/>
      <c r="C606" s="19"/>
      <c r="D606" s="19"/>
      <c r="E606" s="7"/>
      <c r="F606" s="60" t="str">
        <f>IF(B606="","",IF(C606="F",INDEX(Barèmes!$A$4:$A$7,MATCH((YEAR($B606)),Barèmes!$B$4:$B$7,-1)),INDEX(Barèmes!$C$4:$C$7,MATCH((YEAR($B606)),Barèmes!$B$4:$B$7,-1))))</f>
        <v/>
      </c>
      <c r="G606" s="70"/>
      <c r="H606" s="71"/>
      <c r="I606" s="7"/>
      <c r="J606" s="17"/>
      <c r="K606" s="61" t="str">
        <f t="shared" si="10"/>
        <v/>
      </c>
      <c r="L606" s="7"/>
    </row>
    <row r="607" spans="1:12" ht="15.75">
      <c r="A607" s="21"/>
      <c r="B607" s="16"/>
      <c r="C607" s="19"/>
      <c r="D607" s="19"/>
      <c r="E607" s="7"/>
      <c r="F607" s="60" t="str">
        <f>IF(B607="","",IF(C607="F",INDEX(Barèmes!$A$4:$A$7,MATCH((YEAR($B607)),Barèmes!$B$4:$B$7,-1)),INDEX(Barèmes!$C$4:$C$7,MATCH((YEAR($B607)),Barèmes!$B$4:$B$7,-1))))</f>
        <v/>
      </c>
      <c r="G607" s="70"/>
      <c r="H607" s="71"/>
      <c r="I607" s="7"/>
      <c r="J607" s="17"/>
      <c r="K607" s="61" t="str">
        <f t="shared" si="10"/>
        <v/>
      </c>
      <c r="L607" s="7"/>
    </row>
    <row r="608" spans="1:12" ht="15.75">
      <c r="A608" s="21"/>
      <c r="B608" s="16"/>
      <c r="C608" s="19"/>
      <c r="D608" s="19"/>
      <c r="E608" s="7"/>
      <c r="F608" s="60" t="str">
        <f>IF(B608="","",IF(C608="F",INDEX(Barèmes!$A$4:$A$7,MATCH((YEAR($B608)),Barèmes!$B$4:$B$7,-1)),INDEX(Barèmes!$C$4:$C$7,MATCH((YEAR($B608)),Barèmes!$B$4:$B$7,-1))))</f>
        <v/>
      </c>
      <c r="G608" s="70"/>
      <c r="H608" s="71"/>
      <c r="I608" s="7"/>
      <c r="J608" s="17"/>
      <c r="K608" s="61" t="str">
        <f t="shared" si="10"/>
        <v/>
      </c>
      <c r="L608" s="7"/>
    </row>
    <row r="609" spans="1:12" ht="15.75">
      <c r="A609" s="21"/>
      <c r="B609" s="16"/>
      <c r="C609" s="19"/>
      <c r="D609" s="19"/>
      <c r="E609" s="7"/>
      <c r="F609" s="60" t="str">
        <f>IF(B609="","",IF(C609="F",INDEX(Barèmes!$A$4:$A$7,MATCH((YEAR($B609)),Barèmes!$B$4:$B$7,-1)),INDEX(Barèmes!$C$4:$C$7,MATCH((YEAR($B609)),Barèmes!$B$4:$B$7,-1))))</f>
        <v/>
      </c>
      <c r="G609" s="70"/>
      <c r="H609" s="71"/>
      <c r="I609" s="7"/>
      <c r="J609" s="17"/>
      <c r="K609" s="61" t="str">
        <f t="shared" si="10"/>
        <v/>
      </c>
      <c r="L609" s="7"/>
    </row>
    <row r="610" spans="1:12" ht="15.75">
      <c r="A610" s="21"/>
      <c r="B610" s="16"/>
      <c r="C610" s="19"/>
      <c r="D610" s="19"/>
      <c r="E610" s="7"/>
      <c r="F610" s="60" t="str">
        <f>IF(B610="","",IF(C610="F",INDEX(Barèmes!$A$4:$A$7,MATCH((YEAR($B610)),Barèmes!$B$4:$B$7,-1)),INDEX(Barèmes!$C$4:$C$7,MATCH((YEAR($B610)),Barèmes!$B$4:$B$7,-1))))</f>
        <v/>
      </c>
      <c r="G610" s="70"/>
      <c r="H610" s="71"/>
      <c r="I610" s="7"/>
      <c r="J610" s="17"/>
      <c r="K610" s="61" t="str">
        <f t="shared" si="10"/>
        <v/>
      </c>
      <c r="L610" s="7"/>
    </row>
    <row r="611" spans="1:12" ht="15.75">
      <c r="A611" s="21"/>
      <c r="B611" s="16"/>
      <c r="C611" s="19"/>
      <c r="D611" s="19"/>
      <c r="E611" s="7"/>
      <c r="F611" s="60" t="str">
        <f>IF(B611="","",IF(C611="F",INDEX(Barèmes!$A$4:$A$7,MATCH((YEAR($B611)),Barèmes!$B$4:$B$7,-1)),INDEX(Barèmes!$C$4:$C$7,MATCH((YEAR($B611)),Barèmes!$B$4:$B$7,-1))))</f>
        <v/>
      </c>
      <c r="G611" s="70"/>
      <c r="H611" s="71"/>
      <c r="I611" s="7"/>
      <c r="J611" s="17"/>
      <c r="K611" s="61" t="str">
        <f t="shared" si="10"/>
        <v/>
      </c>
      <c r="L611" s="7"/>
    </row>
    <row r="612" spans="1:12" ht="15.75">
      <c r="A612" s="21"/>
      <c r="B612" s="16"/>
      <c r="C612" s="19"/>
      <c r="D612" s="19"/>
      <c r="E612" s="7"/>
      <c r="F612" s="60" t="str">
        <f>IF(B612="","",IF(C612="F",INDEX(Barèmes!$A$4:$A$7,MATCH((YEAR($B612)),Barèmes!$B$4:$B$7,-1)),INDEX(Barèmes!$C$4:$C$7,MATCH((YEAR($B612)),Barèmes!$B$4:$B$7,-1))))</f>
        <v/>
      </c>
      <c r="G612" s="70"/>
      <c r="H612" s="71"/>
      <c r="I612" s="7"/>
      <c r="J612" s="17"/>
      <c r="K612" s="61" t="str">
        <f t="shared" si="10"/>
        <v/>
      </c>
      <c r="L612" s="7"/>
    </row>
    <row r="613" spans="1:12" ht="15.75">
      <c r="A613" s="21"/>
      <c r="B613" s="16"/>
      <c r="C613" s="19"/>
      <c r="D613" s="19"/>
      <c r="E613" s="7"/>
      <c r="F613" s="60" t="str">
        <f>IF(B613="","",IF(C613="F",INDEX(Barèmes!$A$4:$A$7,MATCH((YEAR($B613)),Barèmes!$B$4:$B$7,-1)),INDEX(Barèmes!$C$4:$C$7,MATCH((YEAR($B613)),Barèmes!$B$4:$B$7,-1))))</f>
        <v/>
      </c>
      <c r="G613" s="70"/>
      <c r="H613" s="71"/>
      <c r="I613" s="7"/>
      <c r="J613" s="17"/>
      <c r="K613" s="61" t="str">
        <f t="shared" si="10"/>
        <v/>
      </c>
      <c r="L613" s="7"/>
    </row>
    <row r="614" spans="1:12" ht="15.75">
      <c r="A614" s="21"/>
      <c r="B614" s="16"/>
      <c r="C614" s="19"/>
      <c r="D614" s="19"/>
      <c r="E614" s="7"/>
      <c r="F614" s="60" t="str">
        <f>IF(B614="","",IF(C614="F",INDEX(Barèmes!$A$4:$A$7,MATCH((YEAR($B614)),Barèmes!$B$4:$B$7,-1)),INDEX(Barèmes!$C$4:$C$7,MATCH((YEAR($B614)),Barèmes!$B$4:$B$7,-1))))</f>
        <v/>
      </c>
      <c r="G614" s="70"/>
      <c r="H614" s="71"/>
      <c r="I614" s="7"/>
      <c r="J614" s="17"/>
      <c r="K614" s="61" t="str">
        <f t="shared" si="10"/>
        <v/>
      </c>
      <c r="L614" s="7"/>
    </row>
    <row r="615" spans="1:12" ht="15.75">
      <c r="A615" s="21"/>
      <c r="B615" s="16"/>
      <c r="C615" s="19"/>
      <c r="D615" s="19"/>
      <c r="E615" s="7"/>
      <c r="F615" s="60" t="str">
        <f>IF(B615="","",IF(C615="F",INDEX(Barèmes!$A$4:$A$7,MATCH((YEAR($B615)),Barèmes!$B$4:$B$7,-1)),INDEX(Barèmes!$C$4:$C$7,MATCH((YEAR($B615)),Barèmes!$B$4:$B$7,-1))))</f>
        <v/>
      </c>
      <c r="G615" s="70"/>
      <c r="H615" s="71"/>
      <c r="I615" s="7"/>
      <c r="J615" s="17"/>
      <c r="K615" s="61" t="str">
        <f t="shared" si="10"/>
        <v/>
      </c>
      <c r="L615" s="7"/>
    </row>
    <row r="616" spans="1:12" ht="15.75">
      <c r="A616" s="21"/>
      <c r="B616" s="16"/>
      <c r="C616" s="19"/>
      <c r="D616" s="19"/>
      <c r="E616" s="7"/>
      <c r="F616" s="60" t="str">
        <f>IF(B616="","",IF(C616="F",INDEX(Barèmes!$A$4:$A$7,MATCH((YEAR($B616)),Barèmes!$B$4:$B$7,-1)),INDEX(Barèmes!$C$4:$C$7,MATCH((YEAR($B616)),Barèmes!$B$4:$B$7,-1))))</f>
        <v/>
      </c>
      <c r="G616" s="70"/>
      <c r="H616" s="71"/>
      <c r="I616" s="7"/>
      <c r="J616" s="17"/>
      <c r="K616" s="61" t="str">
        <f t="shared" si="10"/>
        <v/>
      </c>
      <c r="L616" s="7"/>
    </row>
    <row r="617" spans="1:12" ht="15.75">
      <c r="A617" s="21"/>
      <c r="B617" s="16"/>
      <c r="C617" s="19"/>
      <c r="D617" s="19"/>
      <c r="E617" s="7"/>
      <c r="F617" s="60" t="str">
        <f>IF(B617="","",IF(C617="F",INDEX(Barèmes!$A$4:$A$7,MATCH((YEAR($B617)),Barèmes!$B$4:$B$7,-1)),INDEX(Barèmes!$C$4:$C$7,MATCH((YEAR($B617)),Barèmes!$B$4:$B$7,-1))))</f>
        <v/>
      </c>
      <c r="G617" s="70"/>
      <c r="H617" s="71"/>
      <c r="I617" s="7"/>
      <c r="J617" s="17"/>
      <c r="K617" s="61" t="str">
        <f t="shared" si="10"/>
        <v/>
      </c>
      <c r="L617" s="7"/>
    </row>
    <row r="618" spans="1:12" ht="15.75">
      <c r="A618" s="21"/>
      <c r="B618" s="16"/>
      <c r="C618" s="19"/>
      <c r="D618" s="19"/>
      <c r="E618" s="7"/>
      <c r="F618" s="60" t="str">
        <f>IF(B618="","",IF(C618="F",INDEX(Barèmes!$A$4:$A$7,MATCH((YEAR($B618)),Barèmes!$B$4:$B$7,-1)),INDEX(Barèmes!$C$4:$C$7,MATCH((YEAR($B618)),Barèmes!$B$4:$B$7,-1))))</f>
        <v/>
      </c>
      <c r="G618" s="70"/>
      <c r="H618" s="71"/>
      <c r="I618" s="7"/>
      <c r="J618" s="17"/>
      <c r="K618" s="61" t="str">
        <f t="shared" si="10"/>
        <v/>
      </c>
      <c r="L618" s="7"/>
    </row>
    <row r="619" spans="1:12" ht="15.75">
      <c r="A619" s="21"/>
      <c r="B619" s="16"/>
      <c r="C619" s="19"/>
      <c r="D619" s="19"/>
      <c r="E619" s="7"/>
      <c r="F619" s="60" t="str">
        <f>IF(B619="","",IF(C619="F",INDEX(Barèmes!$A$4:$A$7,MATCH((YEAR($B619)),Barèmes!$B$4:$B$7,-1)),INDEX(Barèmes!$C$4:$C$7,MATCH((YEAR($B619)),Barèmes!$B$4:$B$7,-1))))</f>
        <v/>
      </c>
      <c r="G619" s="70"/>
      <c r="H619" s="71"/>
      <c r="I619" s="7"/>
      <c r="J619" s="17"/>
      <c r="K619" s="61" t="str">
        <f t="shared" si="10"/>
        <v/>
      </c>
      <c r="L619" s="7"/>
    </row>
    <row r="620" spans="1:12" ht="15.75">
      <c r="A620" s="21"/>
      <c r="B620" s="16"/>
      <c r="C620" s="19"/>
      <c r="D620" s="19"/>
      <c r="E620" s="7"/>
      <c r="F620" s="60" t="str">
        <f>IF(B620="","",IF(C620="F",INDEX(Barèmes!$A$4:$A$7,MATCH((YEAR($B620)),Barèmes!$B$4:$B$7,-1)),INDEX(Barèmes!$C$4:$C$7,MATCH((YEAR($B620)),Barèmes!$B$4:$B$7,-1))))</f>
        <v/>
      </c>
      <c r="G620" s="70"/>
      <c r="H620" s="71"/>
      <c r="I620" s="7"/>
      <c r="J620" s="17"/>
      <c r="K620" s="61" t="str">
        <f t="shared" si="10"/>
        <v/>
      </c>
      <c r="L620" s="7"/>
    </row>
    <row r="621" spans="1:12" ht="15.75">
      <c r="A621" s="21"/>
      <c r="B621" s="16"/>
      <c r="C621" s="19"/>
      <c r="D621" s="19"/>
      <c r="E621" s="7"/>
      <c r="F621" s="60" t="str">
        <f>IF(B621="","",IF(C621="F",INDEX(Barèmes!$A$4:$A$7,MATCH((YEAR($B621)),Barèmes!$B$4:$B$7,-1)),INDEX(Barèmes!$C$4:$C$7,MATCH((YEAR($B621)),Barèmes!$B$4:$B$7,-1))))</f>
        <v/>
      </c>
      <c r="G621" s="70"/>
      <c r="H621" s="71"/>
      <c r="I621" s="7"/>
      <c r="J621" s="17"/>
      <c r="K621" s="61" t="str">
        <f t="shared" si="10"/>
        <v/>
      </c>
      <c r="L621" s="7"/>
    </row>
    <row r="622" spans="1:12" ht="15.75">
      <c r="A622" s="21"/>
      <c r="B622" s="16"/>
      <c r="C622" s="19"/>
      <c r="D622" s="19"/>
      <c r="E622" s="7"/>
      <c r="F622" s="60" t="str">
        <f>IF(B622="","",IF(C622="F",INDEX(Barèmes!$A$4:$A$7,MATCH((YEAR($B622)),Barèmes!$B$4:$B$7,-1)),INDEX(Barèmes!$C$4:$C$7,MATCH((YEAR($B622)),Barèmes!$B$4:$B$7,-1))))</f>
        <v/>
      </c>
      <c r="G622" s="70"/>
      <c r="H622" s="71"/>
      <c r="I622" s="7"/>
      <c r="J622" s="17"/>
      <c r="K622" s="61" t="str">
        <f t="shared" si="10"/>
        <v/>
      </c>
      <c r="L622" s="7"/>
    </row>
    <row r="623" spans="1:12" ht="15.75">
      <c r="A623" s="21"/>
      <c r="B623" s="16"/>
      <c r="C623" s="19"/>
      <c r="D623" s="19"/>
      <c r="E623" s="7"/>
      <c r="F623" s="60" t="str">
        <f>IF(B623="","",IF(C623="F",INDEX(Barèmes!$A$4:$A$7,MATCH((YEAR($B623)),Barèmes!$B$4:$B$7,-1)),INDEX(Barèmes!$C$4:$C$7,MATCH((YEAR($B623)),Barèmes!$B$4:$B$7,-1))))</f>
        <v/>
      </c>
      <c r="G623" s="70"/>
      <c r="H623" s="71"/>
      <c r="I623" s="7"/>
      <c r="J623" s="17"/>
      <c r="K623" s="61" t="str">
        <f t="shared" si="10"/>
        <v/>
      </c>
      <c r="L623" s="7"/>
    </row>
    <row r="624" spans="1:12" ht="15.75">
      <c r="A624" s="21"/>
      <c r="B624" s="16"/>
      <c r="C624" s="19"/>
      <c r="D624" s="19"/>
      <c r="E624" s="7"/>
      <c r="F624" s="60" t="str">
        <f>IF(B624="","",IF(C624="F",INDEX(Barèmes!$A$4:$A$7,MATCH((YEAR($B624)),Barèmes!$B$4:$B$7,-1)),INDEX(Barèmes!$C$4:$C$7,MATCH((YEAR($B624)),Barèmes!$B$4:$B$7,-1))))</f>
        <v/>
      </c>
      <c r="G624" s="70"/>
      <c r="H624" s="71"/>
      <c r="I624" s="7"/>
      <c r="J624" s="17"/>
      <c r="K624" s="61" t="str">
        <f t="shared" si="10"/>
        <v/>
      </c>
      <c r="L624" s="7"/>
    </row>
    <row r="625" spans="1:12" ht="15.75">
      <c r="A625" s="21"/>
      <c r="B625" s="16"/>
      <c r="C625" s="19"/>
      <c r="D625" s="19"/>
      <c r="E625" s="7"/>
      <c r="F625" s="60" t="str">
        <f>IF(B625="","",IF(C625="F",INDEX(Barèmes!$A$4:$A$7,MATCH((YEAR($B625)),Barèmes!$B$4:$B$7,-1)),INDEX(Barèmes!$C$4:$C$7,MATCH((YEAR($B625)),Barèmes!$B$4:$B$7,-1))))</f>
        <v/>
      </c>
      <c r="G625" s="70"/>
      <c r="H625" s="71"/>
      <c r="I625" s="7"/>
      <c r="J625" s="17"/>
      <c r="K625" s="61" t="str">
        <f t="shared" si="10"/>
        <v/>
      </c>
      <c r="L625" s="7"/>
    </row>
    <row r="626" spans="1:12" ht="15.75">
      <c r="A626" s="21"/>
      <c r="B626" s="16"/>
      <c r="C626" s="19"/>
      <c r="D626" s="19"/>
      <c r="E626" s="7"/>
      <c r="F626" s="60" t="str">
        <f>IF(B626="","",IF(C626="F",INDEX(Barèmes!$A$4:$A$7,MATCH((YEAR($B626)),Barèmes!$B$4:$B$7,-1)),INDEX(Barèmes!$C$4:$C$7,MATCH((YEAR($B626)),Barèmes!$B$4:$B$7,-1))))</f>
        <v/>
      </c>
      <c r="G626" s="70"/>
      <c r="H626" s="71"/>
      <c r="I626" s="7"/>
      <c r="J626" s="17"/>
      <c r="K626" s="61" t="str">
        <f t="shared" si="10"/>
        <v/>
      </c>
      <c r="L626" s="7"/>
    </row>
    <row r="627" spans="1:12" ht="15.75">
      <c r="A627" s="21"/>
      <c r="B627" s="16"/>
      <c r="C627" s="19"/>
      <c r="D627" s="19"/>
      <c r="E627" s="7"/>
      <c r="F627" s="60" t="str">
        <f>IF(B627="","",IF(C627="F",INDEX(Barèmes!$A$4:$A$7,MATCH((YEAR($B627)),Barèmes!$B$4:$B$7,-1)),INDEX(Barèmes!$C$4:$C$7,MATCH((YEAR($B627)),Barèmes!$B$4:$B$7,-1))))</f>
        <v/>
      </c>
      <c r="G627" s="70"/>
      <c r="H627" s="71"/>
      <c r="I627" s="7"/>
      <c r="J627" s="17"/>
      <c r="K627" s="61" t="str">
        <f t="shared" si="10"/>
        <v/>
      </c>
      <c r="L627" s="7"/>
    </row>
    <row r="628" spans="1:12" ht="15.75">
      <c r="A628" s="21"/>
      <c r="B628" s="16"/>
      <c r="C628" s="19"/>
      <c r="D628" s="19"/>
      <c r="E628" s="7"/>
      <c r="F628" s="60" t="str">
        <f>IF(B628="","",IF(C628="F",INDEX(Barèmes!$A$4:$A$7,MATCH((YEAR($B628)),Barèmes!$B$4:$B$7,-1)),INDEX(Barèmes!$C$4:$C$7,MATCH((YEAR($B628)),Barèmes!$B$4:$B$7,-1))))</f>
        <v/>
      </c>
      <c r="G628" s="70"/>
      <c r="H628" s="71"/>
      <c r="I628" s="7"/>
      <c r="J628" s="17"/>
      <c r="K628" s="61" t="str">
        <f t="shared" si="10"/>
        <v/>
      </c>
      <c r="L628" s="7"/>
    </row>
    <row r="629" spans="1:12" ht="15.75">
      <c r="A629" s="21"/>
      <c r="B629" s="16"/>
      <c r="C629" s="19"/>
      <c r="D629" s="19"/>
      <c r="E629" s="7"/>
      <c r="F629" s="60" t="str">
        <f>IF(B629="","",IF(C629="F",INDEX(Barèmes!$A$4:$A$7,MATCH((YEAR($B629)),Barèmes!$B$4:$B$7,-1)),INDEX(Barèmes!$C$4:$C$7,MATCH((YEAR($B629)),Barèmes!$B$4:$B$7,-1))))</f>
        <v/>
      </c>
      <c r="G629" s="70"/>
      <c r="H629" s="71"/>
      <c r="I629" s="7"/>
      <c r="J629" s="17"/>
      <c r="K629" s="61" t="str">
        <f t="shared" si="10"/>
        <v/>
      </c>
      <c r="L629" s="7"/>
    </row>
    <row r="630" spans="1:12" ht="15.75">
      <c r="A630" s="21"/>
      <c r="B630" s="16"/>
      <c r="C630" s="19"/>
      <c r="D630" s="19"/>
      <c r="E630" s="7"/>
      <c r="F630" s="60" t="str">
        <f>IF(B630="","",IF(C630="F",INDEX(Barèmes!$A$4:$A$7,MATCH((YEAR($B630)),Barèmes!$B$4:$B$7,-1)),INDEX(Barèmes!$C$4:$C$7,MATCH((YEAR($B630)),Barèmes!$B$4:$B$7,-1))))</f>
        <v/>
      </c>
      <c r="G630" s="70"/>
      <c r="H630" s="71"/>
      <c r="I630" s="7"/>
      <c r="J630" s="17"/>
      <c r="K630" s="61" t="str">
        <f t="shared" si="10"/>
        <v/>
      </c>
      <c r="L630" s="7"/>
    </row>
    <row r="631" spans="1:12" ht="15.75">
      <c r="A631" s="21"/>
      <c r="B631" s="16"/>
      <c r="C631" s="19"/>
      <c r="D631" s="19"/>
      <c r="E631" s="7"/>
      <c r="F631" s="60" t="str">
        <f>IF(B631="","",IF(C631="F",INDEX(Barèmes!$A$4:$A$7,MATCH((YEAR($B631)),Barèmes!$B$4:$B$7,-1)),INDEX(Barèmes!$C$4:$C$7,MATCH((YEAR($B631)),Barèmes!$B$4:$B$7,-1))))</f>
        <v/>
      </c>
      <c r="G631" s="70"/>
      <c r="H631" s="71"/>
      <c r="I631" s="7"/>
      <c r="J631" s="17"/>
      <c r="K631" s="61" t="str">
        <f t="shared" si="10"/>
        <v/>
      </c>
      <c r="L631" s="7"/>
    </row>
    <row r="632" spans="1:12" ht="15.75">
      <c r="A632" s="21"/>
      <c r="B632" s="16"/>
      <c r="C632" s="19"/>
      <c r="D632" s="19"/>
      <c r="E632" s="7"/>
      <c r="F632" s="60" t="str">
        <f>IF(B632="","",IF(C632="F",INDEX(Barèmes!$A$4:$A$7,MATCH((YEAR($B632)),Barèmes!$B$4:$B$7,-1)),INDEX(Barèmes!$C$4:$C$7,MATCH((YEAR($B632)),Barèmes!$B$4:$B$7,-1))))</f>
        <v/>
      </c>
      <c r="G632" s="70"/>
      <c r="H632" s="71"/>
      <c r="I632" s="7"/>
      <c r="J632" s="17"/>
      <c r="K632" s="61" t="str">
        <f t="shared" si="10"/>
        <v/>
      </c>
      <c r="L632" s="7"/>
    </row>
    <row r="633" spans="1:12" ht="15.75">
      <c r="A633" s="21"/>
      <c r="B633" s="16"/>
      <c r="C633" s="19"/>
      <c r="D633" s="19"/>
      <c r="E633" s="7"/>
      <c r="F633" s="60" t="str">
        <f>IF(B633="","",IF(C633="F",INDEX(Barèmes!$A$4:$A$7,MATCH((YEAR($B633)),Barèmes!$B$4:$B$7,-1)),INDEX(Barèmes!$C$4:$C$7,MATCH((YEAR($B633)),Barèmes!$B$4:$B$7,-1))))</f>
        <v/>
      </c>
      <c r="G633" s="70"/>
      <c r="H633" s="71"/>
      <c r="I633" s="7"/>
      <c r="J633" s="17"/>
      <c r="K633" s="61" t="str">
        <f t="shared" si="10"/>
        <v/>
      </c>
      <c r="L633" s="7"/>
    </row>
    <row r="634" spans="1:12" ht="15.75">
      <c r="A634" s="21"/>
      <c r="B634" s="16"/>
      <c r="C634" s="19"/>
      <c r="D634" s="19"/>
      <c r="E634" s="7"/>
      <c r="F634" s="60" t="str">
        <f>IF(B634="","",IF(C634="F",INDEX(Barèmes!$A$4:$A$7,MATCH((YEAR($B634)),Barèmes!$B$4:$B$7,-1)),INDEX(Barèmes!$C$4:$C$7,MATCH((YEAR($B634)),Barèmes!$B$4:$B$7,-1))))</f>
        <v/>
      </c>
      <c r="G634" s="70"/>
      <c r="H634" s="71"/>
      <c r="I634" s="7"/>
      <c r="J634" s="17"/>
      <c r="K634" s="61" t="str">
        <f t="shared" si="10"/>
        <v/>
      </c>
      <c r="L634" s="7"/>
    </row>
    <row r="635" spans="1:12" ht="15.75">
      <c r="A635" s="21"/>
      <c r="B635" s="16"/>
      <c r="C635" s="19"/>
      <c r="D635" s="19"/>
      <c r="E635" s="7"/>
      <c r="F635" s="60" t="str">
        <f>IF(B635="","",IF(C635="F",INDEX(Barèmes!$A$4:$A$7,MATCH((YEAR($B635)),Barèmes!$B$4:$B$7,-1)),INDEX(Barèmes!$C$4:$C$7,MATCH((YEAR($B635)),Barèmes!$B$4:$B$7,-1))))</f>
        <v/>
      </c>
      <c r="G635" s="70"/>
      <c r="H635" s="71"/>
      <c r="I635" s="7"/>
      <c r="J635" s="17"/>
      <c r="K635" s="61" t="str">
        <f t="shared" si="10"/>
        <v/>
      </c>
      <c r="L635" s="7"/>
    </row>
    <row r="636" spans="1:12" ht="15.75">
      <c r="A636" s="21"/>
      <c r="B636" s="16"/>
      <c r="C636" s="19"/>
      <c r="D636" s="19"/>
      <c r="E636" s="7"/>
      <c r="F636" s="60" t="str">
        <f>IF(B636="","",IF(C636="F",INDEX(Barèmes!$A$4:$A$7,MATCH((YEAR($B636)),Barèmes!$B$4:$B$7,-1)),INDEX(Barèmes!$C$4:$C$7,MATCH((YEAR($B636)),Barèmes!$B$4:$B$7,-1))))</f>
        <v/>
      </c>
      <c r="G636" s="70"/>
      <c r="H636" s="71"/>
      <c r="I636" s="7"/>
      <c r="J636" s="17"/>
      <c r="K636" s="61" t="str">
        <f t="shared" si="10"/>
        <v/>
      </c>
      <c r="L636" s="7"/>
    </row>
    <row r="637" spans="1:12" ht="15.75">
      <c r="A637" s="21"/>
      <c r="B637" s="16"/>
      <c r="C637" s="19"/>
      <c r="D637" s="19"/>
      <c r="E637" s="7"/>
      <c r="F637" s="60" t="str">
        <f>IF(B637="","",IF(C637="F",INDEX(Barèmes!$A$4:$A$7,MATCH((YEAR($B637)),Barèmes!$B$4:$B$7,-1)),INDEX(Barèmes!$C$4:$C$7,MATCH((YEAR($B637)),Barèmes!$B$4:$B$7,-1))))</f>
        <v/>
      </c>
      <c r="G637" s="70"/>
      <c r="H637" s="71"/>
      <c r="I637" s="7"/>
      <c r="J637" s="17"/>
      <c r="K637" s="61" t="str">
        <f t="shared" si="10"/>
        <v/>
      </c>
      <c r="L637" s="7"/>
    </row>
    <row r="638" spans="1:12" ht="15.75">
      <c r="A638" s="21"/>
      <c r="B638" s="16"/>
      <c r="C638" s="19"/>
      <c r="D638" s="19"/>
      <c r="E638" s="7"/>
      <c r="F638" s="60" t="str">
        <f>IF(B638="","",IF(C638="F",INDEX(Barèmes!$A$4:$A$7,MATCH((YEAR($B638)),Barèmes!$B$4:$B$7,-1)),INDEX(Barèmes!$C$4:$C$7,MATCH((YEAR($B638)),Barèmes!$B$4:$B$7,-1))))</f>
        <v/>
      </c>
      <c r="G638" s="70"/>
      <c r="H638" s="71"/>
      <c r="I638" s="7"/>
      <c r="J638" s="17"/>
      <c r="K638" s="61" t="str">
        <f t="shared" si="10"/>
        <v/>
      </c>
      <c r="L638" s="7"/>
    </row>
    <row r="639" spans="1:12" ht="15.75">
      <c r="A639" s="21"/>
      <c r="B639" s="16"/>
      <c r="C639" s="19"/>
      <c r="D639" s="19"/>
      <c r="E639" s="7"/>
      <c r="F639" s="60" t="str">
        <f>IF(B639="","",IF(C639="F",INDEX(Barèmes!$A$4:$A$7,MATCH((YEAR($B639)),Barèmes!$B$4:$B$7,-1)),INDEX(Barèmes!$C$4:$C$7,MATCH((YEAR($B639)),Barèmes!$B$4:$B$7,-1))))</f>
        <v/>
      </c>
      <c r="G639" s="70"/>
      <c r="H639" s="71"/>
      <c r="I639" s="7"/>
      <c r="J639" s="17"/>
      <c r="K639" s="61" t="str">
        <f t="shared" si="10"/>
        <v/>
      </c>
      <c r="L639" s="7"/>
    </row>
    <row r="640" spans="1:12" ht="15.75">
      <c r="A640" s="21"/>
      <c r="B640" s="16"/>
      <c r="C640" s="19"/>
      <c r="D640" s="19"/>
      <c r="E640" s="7"/>
      <c r="F640" s="60" t="str">
        <f>IF(B640="","",IF(C640="F",INDEX(Barèmes!$A$4:$A$7,MATCH((YEAR($B640)),Barèmes!$B$4:$B$7,-1)),INDEX(Barèmes!$C$4:$C$7,MATCH((YEAR($B640)),Barèmes!$B$4:$B$7,-1))))</f>
        <v/>
      </c>
      <c r="G640" s="70"/>
      <c r="H640" s="71"/>
      <c r="I640" s="7"/>
      <c r="J640" s="17"/>
      <c r="K640" s="61" t="str">
        <f t="shared" si="10"/>
        <v/>
      </c>
      <c r="L640" s="7"/>
    </row>
    <row r="641" spans="1:12" ht="15.75">
      <c r="A641" s="21"/>
      <c r="B641" s="16"/>
      <c r="C641" s="19"/>
      <c r="D641" s="19"/>
      <c r="E641" s="7"/>
      <c r="F641" s="60" t="str">
        <f>IF(B641="","",IF(C641="F",INDEX(Barèmes!$A$4:$A$7,MATCH((YEAR($B641)),Barèmes!$B$4:$B$7,-1)),INDEX(Barèmes!$C$4:$C$7,MATCH((YEAR($B641)),Barèmes!$B$4:$B$7,-1))))</f>
        <v/>
      </c>
      <c r="G641" s="70"/>
      <c r="H641" s="71"/>
      <c r="I641" s="7"/>
      <c r="J641" s="17"/>
      <c r="K641" s="61" t="str">
        <f t="shared" si="10"/>
        <v/>
      </c>
      <c r="L641" s="7"/>
    </row>
    <row r="642" spans="1:12" ht="15.75">
      <c r="A642" s="21"/>
      <c r="B642" s="16"/>
      <c r="C642" s="19"/>
      <c r="D642" s="19"/>
      <c r="E642" s="7"/>
      <c r="F642" s="60" t="str">
        <f>IF(B642="","",IF(C642="F",INDEX(Barèmes!$A$4:$A$7,MATCH((YEAR($B642)),Barèmes!$B$4:$B$7,-1)),INDEX(Barèmes!$C$4:$C$7,MATCH((YEAR($B642)),Barèmes!$B$4:$B$7,-1))))</f>
        <v/>
      </c>
      <c r="G642" s="70"/>
      <c r="H642" s="71"/>
      <c r="I642" s="7"/>
      <c r="J642" s="17"/>
      <c r="K642" s="61" t="str">
        <f t="shared" si="10"/>
        <v/>
      </c>
      <c r="L642" s="7"/>
    </row>
    <row r="643" spans="1:12" ht="15.75">
      <c r="A643" s="21"/>
      <c r="B643" s="16"/>
      <c r="C643" s="19"/>
      <c r="D643" s="19"/>
      <c r="E643" s="7"/>
      <c r="F643" s="60" t="str">
        <f>IF(B643="","",IF(C643="F",INDEX(Barèmes!$A$4:$A$7,MATCH((YEAR($B643)),Barèmes!$B$4:$B$7,-1)),INDEX(Barèmes!$C$4:$C$7,MATCH((YEAR($B643)),Barèmes!$B$4:$B$7,-1))))</f>
        <v/>
      </c>
      <c r="G643" s="70"/>
      <c r="H643" s="71"/>
      <c r="I643" s="7"/>
      <c r="J643" s="17"/>
      <c r="K643" s="61" t="str">
        <f t="shared" si="10"/>
        <v/>
      </c>
      <c r="L643" s="7"/>
    </row>
    <row r="644" spans="1:12" ht="15.75">
      <c r="A644" s="21"/>
      <c r="B644" s="16"/>
      <c r="C644" s="19"/>
      <c r="D644" s="19"/>
      <c r="E644" s="7"/>
      <c r="F644" s="60" t="str">
        <f>IF(B644="","",IF(C644="F",INDEX(Barèmes!$A$4:$A$7,MATCH((YEAR($B644)),Barèmes!$B$4:$B$7,-1)),INDEX(Barèmes!$C$4:$C$7,MATCH((YEAR($B644)),Barèmes!$B$4:$B$7,-1))))</f>
        <v/>
      </c>
      <c r="G644" s="70"/>
      <c r="H644" s="71"/>
      <c r="I644" s="7"/>
      <c r="J644" s="17"/>
      <c r="K644" s="61" t="str">
        <f t="shared" si="10"/>
        <v/>
      </c>
      <c r="L644" s="7"/>
    </row>
    <row r="645" spans="1:12" ht="15.75">
      <c r="A645" s="21"/>
      <c r="B645" s="16"/>
      <c r="C645" s="19"/>
      <c r="D645" s="19"/>
      <c r="E645" s="7"/>
      <c r="F645" s="60" t="str">
        <f>IF(B645="","",IF(C645="F",INDEX(Barèmes!$A$4:$A$7,MATCH((YEAR($B645)),Barèmes!$B$4:$B$7,-1)),INDEX(Barèmes!$C$4:$C$7,MATCH((YEAR($B645)),Barèmes!$B$4:$B$7,-1))))</f>
        <v/>
      </c>
      <c r="G645" s="70"/>
      <c r="H645" s="71"/>
      <c r="I645" s="7"/>
      <c r="J645" s="17"/>
      <c r="K645" s="61" t="str">
        <f t="shared" ref="K645:K700" si="11">IF(F645="","",IF(AND(I645="oui",OR(G645="esp (15)",G645="chq (15)")),"oui (15)",IF(AND(I645="oui",OR(G645="esp (20)",G645="chq (20)")),"oui (20)",IF(AND(I645="oui",G645="Gratuité"),"Gratuité",IF(AND(I645="oui",OR(G645="esp (8)",G645="chq (8)")),"oui (8)","non")))))</f>
        <v/>
      </c>
      <c r="L645" s="7"/>
    </row>
    <row r="646" spans="1:12" ht="15.75">
      <c r="A646" s="21"/>
      <c r="B646" s="16"/>
      <c r="C646" s="19"/>
      <c r="D646" s="19"/>
      <c r="E646" s="7"/>
      <c r="F646" s="60" t="str">
        <f>IF(B646="","",IF(C646="F",INDEX(Barèmes!$A$4:$A$7,MATCH((YEAR($B646)),Barèmes!$B$4:$B$7,-1)),INDEX(Barèmes!$C$4:$C$7,MATCH((YEAR($B646)),Barèmes!$B$4:$B$7,-1))))</f>
        <v/>
      </c>
      <c r="G646" s="70"/>
      <c r="H646" s="71"/>
      <c r="I646" s="7"/>
      <c r="J646" s="17"/>
      <c r="K646" s="61" t="str">
        <f t="shared" si="11"/>
        <v/>
      </c>
      <c r="L646" s="7"/>
    </row>
    <row r="647" spans="1:12" ht="15.75">
      <c r="A647" s="21"/>
      <c r="B647" s="16"/>
      <c r="C647" s="19"/>
      <c r="D647" s="19"/>
      <c r="E647" s="7"/>
      <c r="F647" s="60" t="str">
        <f>IF(B647="","",IF(C647="F",INDEX(Barèmes!$A$4:$A$7,MATCH((YEAR($B647)),Barèmes!$B$4:$B$7,-1)),INDEX(Barèmes!$C$4:$C$7,MATCH((YEAR($B647)),Barèmes!$B$4:$B$7,-1))))</f>
        <v/>
      </c>
      <c r="G647" s="70"/>
      <c r="H647" s="71"/>
      <c r="I647" s="7"/>
      <c r="J647" s="17"/>
      <c r="K647" s="61" t="str">
        <f t="shared" si="11"/>
        <v/>
      </c>
      <c r="L647" s="7"/>
    </row>
    <row r="648" spans="1:12" ht="15.75">
      <c r="A648" s="21"/>
      <c r="B648" s="16"/>
      <c r="C648" s="19"/>
      <c r="D648" s="19"/>
      <c r="E648" s="7"/>
      <c r="F648" s="60" t="str">
        <f>IF(B648="","",IF(C648="F",INDEX(Barèmes!$A$4:$A$7,MATCH((YEAR($B648)),Barèmes!$B$4:$B$7,-1)),INDEX(Barèmes!$C$4:$C$7,MATCH((YEAR($B648)),Barèmes!$B$4:$B$7,-1))))</f>
        <v/>
      </c>
      <c r="G648" s="70"/>
      <c r="H648" s="71"/>
      <c r="I648" s="7"/>
      <c r="J648" s="17"/>
      <c r="K648" s="61" t="str">
        <f t="shared" si="11"/>
        <v/>
      </c>
      <c r="L648" s="7"/>
    </row>
    <row r="649" spans="1:12" ht="15.75">
      <c r="A649" s="21"/>
      <c r="B649" s="16"/>
      <c r="C649" s="19"/>
      <c r="D649" s="19"/>
      <c r="E649" s="7"/>
      <c r="F649" s="60" t="str">
        <f>IF(B649="","",IF(C649="F",INDEX(Barèmes!$A$4:$A$7,MATCH((YEAR($B649)),Barèmes!$B$4:$B$7,-1)),INDEX(Barèmes!$C$4:$C$7,MATCH((YEAR($B649)),Barèmes!$B$4:$B$7,-1))))</f>
        <v/>
      </c>
      <c r="G649" s="70"/>
      <c r="H649" s="71"/>
      <c r="I649" s="7"/>
      <c r="J649" s="17"/>
      <c r="K649" s="61" t="str">
        <f t="shared" si="11"/>
        <v/>
      </c>
      <c r="L649" s="7"/>
    </row>
    <row r="650" spans="1:12" ht="15.75">
      <c r="A650" s="21"/>
      <c r="B650" s="16"/>
      <c r="C650" s="19"/>
      <c r="D650" s="19"/>
      <c r="E650" s="7"/>
      <c r="F650" s="60" t="str">
        <f>IF(B650="","",IF(C650="F",INDEX(Barèmes!$A$4:$A$7,MATCH((YEAR($B650)),Barèmes!$B$4:$B$7,-1)),INDEX(Barèmes!$C$4:$C$7,MATCH((YEAR($B650)),Barèmes!$B$4:$B$7,-1))))</f>
        <v/>
      </c>
      <c r="G650" s="70"/>
      <c r="H650" s="71"/>
      <c r="I650" s="7"/>
      <c r="J650" s="17"/>
      <c r="K650" s="61" t="str">
        <f t="shared" si="11"/>
        <v/>
      </c>
      <c r="L650" s="7"/>
    </row>
    <row r="651" spans="1:12" ht="15.75">
      <c r="A651" s="21"/>
      <c r="B651" s="16"/>
      <c r="C651" s="19"/>
      <c r="D651" s="19"/>
      <c r="E651" s="7"/>
      <c r="F651" s="60" t="str">
        <f>IF(B651="","",IF(C651="F",INDEX(Barèmes!$A$4:$A$7,MATCH((YEAR($B651)),Barèmes!$B$4:$B$7,-1)),INDEX(Barèmes!$C$4:$C$7,MATCH((YEAR($B651)),Barèmes!$B$4:$B$7,-1))))</f>
        <v/>
      </c>
      <c r="G651" s="70"/>
      <c r="H651" s="71"/>
      <c r="I651" s="7"/>
      <c r="J651" s="17"/>
      <c r="K651" s="61" t="str">
        <f t="shared" si="11"/>
        <v/>
      </c>
      <c r="L651" s="7"/>
    </row>
    <row r="652" spans="1:12" ht="15.75">
      <c r="A652" s="21"/>
      <c r="B652" s="16"/>
      <c r="C652" s="19"/>
      <c r="D652" s="19"/>
      <c r="E652" s="7"/>
      <c r="F652" s="60" t="str">
        <f>IF(B652="","",IF(C652="F",INDEX(Barèmes!$A$4:$A$7,MATCH((YEAR($B652)),Barèmes!$B$4:$B$7,-1)),INDEX(Barèmes!$C$4:$C$7,MATCH((YEAR($B652)),Barèmes!$B$4:$B$7,-1))))</f>
        <v/>
      </c>
      <c r="G652" s="70"/>
      <c r="H652" s="71"/>
      <c r="I652" s="7"/>
      <c r="J652" s="17"/>
      <c r="K652" s="61" t="str">
        <f t="shared" si="11"/>
        <v/>
      </c>
      <c r="L652" s="7"/>
    </row>
    <row r="653" spans="1:12" ht="15.75">
      <c r="A653" s="21"/>
      <c r="B653" s="16"/>
      <c r="C653" s="19"/>
      <c r="D653" s="19"/>
      <c r="E653" s="7"/>
      <c r="F653" s="60" t="str">
        <f>IF(B653="","",IF(C653="F",INDEX(Barèmes!$A$4:$A$7,MATCH((YEAR($B653)),Barèmes!$B$4:$B$7,-1)),INDEX(Barèmes!$C$4:$C$7,MATCH((YEAR($B653)),Barèmes!$B$4:$B$7,-1))))</f>
        <v/>
      </c>
      <c r="G653" s="70"/>
      <c r="H653" s="71"/>
      <c r="I653" s="7"/>
      <c r="J653" s="17"/>
      <c r="K653" s="61" t="str">
        <f t="shared" si="11"/>
        <v/>
      </c>
      <c r="L653" s="7"/>
    </row>
    <row r="654" spans="1:12" ht="15.75">
      <c r="A654" s="21"/>
      <c r="B654" s="16"/>
      <c r="C654" s="19"/>
      <c r="D654" s="19"/>
      <c r="E654" s="7"/>
      <c r="F654" s="60" t="str">
        <f>IF(B654="","",IF(C654="F",INDEX(Barèmes!$A$4:$A$7,MATCH((YEAR($B654)),Barèmes!$B$4:$B$7,-1)),INDEX(Barèmes!$C$4:$C$7,MATCH((YEAR($B654)),Barèmes!$B$4:$B$7,-1))))</f>
        <v/>
      </c>
      <c r="G654" s="70"/>
      <c r="H654" s="71"/>
      <c r="I654" s="7"/>
      <c r="J654" s="17"/>
      <c r="K654" s="61" t="str">
        <f t="shared" si="11"/>
        <v/>
      </c>
      <c r="L654" s="7"/>
    </row>
    <row r="655" spans="1:12" ht="15.75">
      <c r="A655" s="21"/>
      <c r="B655" s="16"/>
      <c r="C655" s="19"/>
      <c r="D655" s="19"/>
      <c r="E655" s="7"/>
      <c r="F655" s="60" t="str">
        <f>IF(B655="","",IF(C655="F",INDEX(Barèmes!$A$4:$A$7,MATCH((YEAR($B655)),Barèmes!$B$4:$B$7,-1)),INDEX(Barèmes!$C$4:$C$7,MATCH((YEAR($B655)),Barèmes!$B$4:$B$7,-1))))</f>
        <v/>
      </c>
      <c r="G655" s="70"/>
      <c r="H655" s="71"/>
      <c r="I655" s="7"/>
      <c r="J655" s="17"/>
      <c r="K655" s="61" t="str">
        <f t="shared" si="11"/>
        <v/>
      </c>
      <c r="L655" s="7"/>
    </row>
    <row r="656" spans="1:12" ht="15.75">
      <c r="A656" s="21"/>
      <c r="B656" s="16"/>
      <c r="C656" s="19"/>
      <c r="D656" s="19"/>
      <c r="E656" s="7"/>
      <c r="F656" s="60" t="str">
        <f>IF(B656="","",IF(C656="F",INDEX(Barèmes!$A$4:$A$7,MATCH((YEAR($B656)),Barèmes!$B$4:$B$7,-1)),INDEX(Barèmes!$C$4:$C$7,MATCH((YEAR($B656)),Barèmes!$B$4:$B$7,-1))))</f>
        <v/>
      </c>
      <c r="G656" s="70"/>
      <c r="H656" s="71"/>
      <c r="I656" s="7"/>
      <c r="J656" s="17"/>
      <c r="K656" s="61" t="str">
        <f t="shared" si="11"/>
        <v/>
      </c>
      <c r="L656" s="7"/>
    </row>
    <row r="657" spans="1:12" ht="15.75">
      <c r="A657" s="21"/>
      <c r="B657" s="16"/>
      <c r="C657" s="19"/>
      <c r="D657" s="19"/>
      <c r="E657" s="7"/>
      <c r="F657" s="60" t="str">
        <f>IF(B657="","",IF(C657="F",INDEX(Barèmes!$A$4:$A$7,MATCH((YEAR($B657)),Barèmes!$B$4:$B$7,-1)),INDEX(Barèmes!$C$4:$C$7,MATCH((YEAR($B657)),Barèmes!$B$4:$B$7,-1))))</f>
        <v/>
      </c>
      <c r="G657" s="70"/>
      <c r="H657" s="71"/>
      <c r="I657" s="7"/>
      <c r="J657" s="17"/>
      <c r="K657" s="61" t="str">
        <f t="shared" si="11"/>
        <v/>
      </c>
      <c r="L657" s="7"/>
    </row>
    <row r="658" spans="1:12" ht="15.75">
      <c r="A658" s="21"/>
      <c r="B658" s="16"/>
      <c r="C658" s="19"/>
      <c r="D658" s="19"/>
      <c r="E658" s="7"/>
      <c r="F658" s="60" t="str">
        <f>IF(B658="","",IF(C658="F",INDEX(Barèmes!$A$4:$A$7,MATCH((YEAR($B658)),Barèmes!$B$4:$B$7,-1)),INDEX(Barèmes!$C$4:$C$7,MATCH((YEAR($B658)),Barèmes!$B$4:$B$7,-1))))</f>
        <v/>
      </c>
      <c r="G658" s="70"/>
      <c r="H658" s="71"/>
      <c r="I658" s="7"/>
      <c r="J658" s="17"/>
      <c r="K658" s="61" t="str">
        <f t="shared" si="11"/>
        <v/>
      </c>
      <c r="L658" s="7"/>
    </row>
    <row r="659" spans="1:12" ht="15.75">
      <c r="A659" s="21"/>
      <c r="B659" s="16"/>
      <c r="C659" s="19"/>
      <c r="D659" s="19"/>
      <c r="E659" s="7"/>
      <c r="F659" s="60" t="str">
        <f>IF(B659="","",IF(C659="F",INDEX(Barèmes!$A$4:$A$7,MATCH((YEAR($B659)),Barèmes!$B$4:$B$7,-1)),INDEX(Barèmes!$C$4:$C$7,MATCH((YEAR($B659)),Barèmes!$B$4:$B$7,-1))))</f>
        <v/>
      </c>
      <c r="G659" s="70"/>
      <c r="H659" s="71"/>
      <c r="I659" s="7"/>
      <c r="J659" s="17"/>
      <c r="K659" s="61" t="str">
        <f t="shared" si="11"/>
        <v/>
      </c>
      <c r="L659" s="7"/>
    </row>
    <row r="660" spans="1:12" ht="15.75">
      <c r="A660" s="21"/>
      <c r="B660" s="16"/>
      <c r="C660" s="19"/>
      <c r="D660" s="19"/>
      <c r="E660" s="7"/>
      <c r="F660" s="60" t="str">
        <f>IF(B660="","",IF(C660="F",INDEX(Barèmes!$A$4:$A$7,MATCH((YEAR($B660)),Barèmes!$B$4:$B$7,-1)),INDEX(Barèmes!$C$4:$C$7,MATCH((YEAR($B660)),Barèmes!$B$4:$B$7,-1))))</f>
        <v/>
      </c>
      <c r="G660" s="70"/>
      <c r="H660" s="71"/>
      <c r="I660" s="7"/>
      <c r="J660" s="17"/>
      <c r="K660" s="61" t="str">
        <f t="shared" si="11"/>
        <v/>
      </c>
      <c r="L660" s="7"/>
    </row>
    <row r="661" spans="1:12" ht="15.75">
      <c r="A661" s="21"/>
      <c r="B661" s="16"/>
      <c r="C661" s="19"/>
      <c r="D661" s="19"/>
      <c r="E661" s="7"/>
      <c r="F661" s="60" t="str">
        <f>IF(B661="","",IF(C661="F",INDEX(Barèmes!$A$4:$A$7,MATCH((YEAR($B661)),Barèmes!$B$4:$B$7,-1)),INDEX(Barèmes!$C$4:$C$7,MATCH((YEAR($B661)),Barèmes!$B$4:$B$7,-1))))</f>
        <v/>
      </c>
      <c r="G661" s="70"/>
      <c r="H661" s="71"/>
      <c r="I661" s="7"/>
      <c r="J661" s="17"/>
      <c r="K661" s="61" t="str">
        <f t="shared" si="11"/>
        <v/>
      </c>
      <c r="L661" s="7"/>
    </row>
    <row r="662" spans="1:12" ht="15.75">
      <c r="A662" s="21"/>
      <c r="B662" s="16"/>
      <c r="C662" s="19"/>
      <c r="D662" s="19"/>
      <c r="E662" s="7"/>
      <c r="F662" s="60" t="str">
        <f>IF(B662="","",IF(C662="F",INDEX(Barèmes!$A$4:$A$7,MATCH((YEAR($B662)),Barèmes!$B$4:$B$7,-1)),INDEX(Barèmes!$C$4:$C$7,MATCH((YEAR($B662)),Barèmes!$B$4:$B$7,-1))))</f>
        <v/>
      </c>
      <c r="G662" s="70"/>
      <c r="H662" s="71"/>
      <c r="I662" s="7"/>
      <c r="J662" s="17"/>
      <c r="K662" s="61" t="str">
        <f t="shared" si="11"/>
        <v/>
      </c>
      <c r="L662" s="7"/>
    </row>
    <row r="663" spans="1:12" ht="15.75">
      <c r="A663" s="21"/>
      <c r="B663" s="16"/>
      <c r="C663" s="19"/>
      <c r="D663" s="19"/>
      <c r="E663" s="7"/>
      <c r="F663" s="60" t="str">
        <f>IF(B663="","",IF(C663="F",INDEX(Barèmes!$A$4:$A$7,MATCH((YEAR($B663)),Barèmes!$B$4:$B$7,-1)),INDEX(Barèmes!$C$4:$C$7,MATCH((YEAR($B663)),Barèmes!$B$4:$B$7,-1))))</f>
        <v/>
      </c>
      <c r="G663" s="70"/>
      <c r="H663" s="71"/>
      <c r="I663" s="7"/>
      <c r="J663" s="17"/>
      <c r="K663" s="61" t="str">
        <f t="shared" si="11"/>
        <v/>
      </c>
      <c r="L663" s="7"/>
    </row>
    <row r="664" spans="1:12" ht="15.75">
      <c r="A664" s="21"/>
      <c r="B664" s="16"/>
      <c r="C664" s="19"/>
      <c r="D664" s="19"/>
      <c r="E664" s="7"/>
      <c r="F664" s="60" t="str">
        <f>IF(B664="","",IF(C664="F",INDEX(Barèmes!$A$4:$A$7,MATCH((YEAR($B664)),Barèmes!$B$4:$B$7,-1)),INDEX(Barèmes!$C$4:$C$7,MATCH((YEAR($B664)),Barèmes!$B$4:$B$7,-1))))</f>
        <v/>
      </c>
      <c r="G664" s="70"/>
      <c r="H664" s="71"/>
      <c r="I664" s="7"/>
      <c r="J664" s="17"/>
      <c r="K664" s="61" t="str">
        <f t="shared" si="11"/>
        <v/>
      </c>
      <c r="L664" s="7"/>
    </row>
    <row r="665" spans="1:12" ht="15.75">
      <c r="A665" s="21"/>
      <c r="B665" s="16"/>
      <c r="C665" s="19"/>
      <c r="D665" s="19"/>
      <c r="E665" s="7"/>
      <c r="F665" s="60" t="str">
        <f>IF(B665="","",IF(C665="F",INDEX(Barèmes!$A$4:$A$7,MATCH((YEAR($B665)),Barèmes!$B$4:$B$7,-1)),INDEX(Barèmes!$C$4:$C$7,MATCH((YEAR($B665)),Barèmes!$B$4:$B$7,-1))))</f>
        <v/>
      </c>
      <c r="G665" s="70"/>
      <c r="H665" s="71"/>
      <c r="I665" s="7"/>
      <c r="J665" s="17"/>
      <c r="K665" s="61" t="str">
        <f t="shared" si="11"/>
        <v/>
      </c>
      <c r="L665" s="7"/>
    </row>
    <row r="666" spans="1:12" ht="15.75">
      <c r="A666" s="21"/>
      <c r="B666" s="16"/>
      <c r="C666" s="19"/>
      <c r="D666" s="19"/>
      <c r="E666" s="7"/>
      <c r="F666" s="60" t="str">
        <f>IF(B666="","",IF(C666="F",INDEX(Barèmes!$A$4:$A$7,MATCH((YEAR($B666)),Barèmes!$B$4:$B$7,-1)),INDEX(Barèmes!$C$4:$C$7,MATCH((YEAR($B666)),Barèmes!$B$4:$B$7,-1))))</f>
        <v/>
      </c>
      <c r="G666" s="70"/>
      <c r="H666" s="71"/>
      <c r="I666" s="7"/>
      <c r="J666" s="17"/>
      <c r="K666" s="61" t="str">
        <f t="shared" si="11"/>
        <v/>
      </c>
      <c r="L666" s="7"/>
    </row>
    <row r="667" spans="1:12" ht="15.75">
      <c r="A667" s="21"/>
      <c r="B667" s="16"/>
      <c r="C667" s="19"/>
      <c r="D667" s="19"/>
      <c r="E667" s="7"/>
      <c r="F667" s="60" t="str">
        <f>IF(B667="","",IF(C667="F",INDEX(Barèmes!$A$4:$A$7,MATCH((YEAR($B667)),Barèmes!$B$4:$B$7,-1)),INDEX(Barèmes!$C$4:$C$7,MATCH((YEAR($B667)),Barèmes!$B$4:$B$7,-1))))</f>
        <v/>
      </c>
      <c r="G667" s="70"/>
      <c r="H667" s="71"/>
      <c r="I667" s="7"/>
      <c r="J667" s="17"/>
      <c r="K667" s="61" t="str">
        <f t="shared" si="11"/>
        <v/>
      </c>
      <c r="L667" s="7"/>
    </row>
    <row r="668" spans="1:12" ht="15.75">
      <c r="A668" s="21"/>
      <c r="B668" s="16"/>
      <c r="C668" s="19"/>
      <c r="D668" s="19"/>
      <c r="E668" s="7"/>
      <c r="F668" s="60" t="str">
        <f>IF(B668="","",IF(C668="F",INDEX(Barèmes!$A$4:$A$7,MATCH((YEAR($B668)),Barèmes!$B$4:$B$7,-1)),INDEX(Barèmes!$C$4:$C$7,MATCH((YEAR($B668)),Barèmes!$B$4:$B$7,-1))))</f>
        <v/>
      </c>
      <c r="G668" s="70"/>
      <c r="H668" s="71"/>
      <c r="I668" s="7"/>
      <c r="J668" s="17"/>
      <c r="K668" s="61" t="str">
        <f t="shared" si="11"/>
        <v/>
      </c>
      <c r="L668" s="7"/>
    </row>
    <row r="669" spans="1:12" ht="15.75">
      <c r="A669" s="21"/>
      <c r="B669" s="16"/>
      <c r="C669" s="19"/>
      <c r="D669" s="19"/>
      <c r="E669" s="7"/>
      <c r="F669" s="60" t="str">
        <f>IF(B669="","",IF(C669="F",INDEX(Barèmes!$A$4:$A$7,MATCH((YEAR($B669)),Barèmes!$B$4:$B$7,-1)),INDEX(Barèmes!$C$4:$C$7,MATCH((YEAR($B669)),Barèmes!$B$4:$B$7,-1))))</f>
        <v/>
      </c>
      <c r="G669" s="70"/>
      <c r="H669" s="71"/>
      <c r="I669" s="7"/>
      <c r="J669" s="17"/>
      <c r="K669" s="61" t="str">
        <f t="shared" si="11"/>
        <v/>
      </c>
      <c r="L669" s="7"/>
    </row>
    <row r="670" spans="1:12" ht="15.75">
      <c r="A670" s="21"/>
      <c r="B670" s="16"/>
      <c r="C670" s="19"/>
      <c r="D670" s="19"/>
      <c r="E670" s="7"/>
      <c r="F670" s="60" t="str">
        <f>IF(B670="","",IF(C670="F",INDEX(Barèmes!$A$4:$A$7,MATCH((YEAR($B670)),Barèmes!$B$4:$B$7,-1)),INDEX(Barèmes!$C$4:$C$7,MATCH((YEAR($B670)),Barèmes!$B$4:$B$7,-1))))</f>
        <v/>
      </c>
      <c r="G670" s="70"/>
      <c r="H670" s="71"/>
      <c r="I670" s="7"/>
      <c r="J670" s="17"/>
      <c r="K670" s="61" t="str">
        <f t="shared" si="11"/>
        <v/>
      </c>
      <c r="L670" s="7"/>
    </row>
    <row r="671" spans="1:12" ht="15.75">
      <c r="A671" s="21"/>
      <c r="B671" s="16"/>
      <c r="C671" s="19"/>
      <c r="D671" s="19"/>
      <c r="E671" s="7"/>
      <c r="F671" s="60" t="str">
        <f>IF(B671="","",IF(C671="F",INDEX(Barèmes!$A$4:$A$7,MATCH((YEAR($B671)),Barèmes!$B$4:$B$7,-1)),INDEX(Barèmes!$C$4:$C$7,MATCH((YEAR($B671)),Barèmes!$B$4:$B$7,-1))))</f>
        <v/>
      </c>
      <c r="G671" s="70"/>
      <c r="H671" s="71"/>
      <c r="I671" s="7"/>
      <c r="J671" s="17"/>
      <c r="K671" s="61" t="str">
        <f t="shared" si="11"/>
        <v/>
      </c>
      <c r="L671" s="7"/>
    </row>
    <row r="672" spans="1:12" ht="15.75">
      <c r="A672" s="21"/>
      <c r="B672" s="16"/>
      <c r="C672" s="19"/>
      <c r="D672" s="19"/>
      <c r="E672" s="7"/>
      <c r="F672" s="60" t="str">
        <f>IF(B672="","",IF(C672="F",INDEX(Barèmes!$A$4:$A$7,MATCH((YEAR($B672)),Barèmes!$B$4:$B$7,-1)),INDEX(Barèmes!$C$4:$C$7,MATCH((YEAR($B672)),Barèmes!$B$4:$B$7,-1))))</f>
        <v/>
      </c>
      <c r="G672" s="70"/>
      <c r="H672" s="71"/>
      <c r="I672" s="7"/>
      <c r="J672" s="17"/>
      <c r="K672" s="61" t="str">
        <f t="shared" si="11"/>
        <v/>
      </c>
      <c r="L672" s="7"/>
    </row>
    <row r="673" spans="1:12" ht="15.75">
      <c r="A673" s="21"/>
      <c r="B673" s="16"/>
      <c r="C673" s="19"/>
      <c r="D673" s="19"/>
      <c r="E673" s="7"/>
      <c r="F673" s="60" t="str">
        <f>IF(B673="","",IF(C673="F",INDEX(Barèmes!$A$4:$A$7,MATCH((YEAR($B673)),Barèmes!$B$4:$B$7,-1)),INDEX(Barèmes!$C$4:$C$7,MATCH((YEAR($B673)),Barèmes!$B$4:$B$7,-1))))</f>
        <v/>
      </c>
      <c r="G673" s="70"/>
      <c r="H673" s="71"/>
      <c r="I673" s="7"/>
      <c r="J673" s="17"/>
      <c r="K673" s="61" t="str">
        <f t="shared" si="11"/>
        <v/>
      </c>
      <c r="L673" s="7"/>
    </row>
    <row r="674" spans="1:12" ht="15.75">
      <c r="A674" s="21"/>
      <c r="B674" s="16"/>
      <c r="C674" s="19"/>
      <c r="D674" s="19"/>
      <c r="E674" s="7"/>
      <c r="F674" s="60" t="str">
        <f>IF(B674="","",IF(C674="F",INDEX(Barèmes!$A$4:$A$7,MATCH((YEAR($B674)),Barèmes!$B$4:$B$7,-1)),INDEX(Barèmes!$C$4:$C$7,MATCH((YEAR($B674)),Barèmes!$B$4:$B$7,-1))))</f>
        <v/>
      </c>
      <c r="G674" s="70"/>
      <c r="H674" s="71"/>
      <c r="I674" s="7"/>
      <c r="J674" s="17"/>
      <c r="K674" s="61" t="str">
        <f t="shared" si="11"/>
        <v/>
      </c>
      <c r="L674" s="7"/>
    </row>
    <row r="675" spans="1:12" ht="15.75">
      <c r="A675" s="21"/>
      <c r="B675" s="16"/>
      <c r="C675" s="19"/>
      <c r="D675" s="19"/>
      <c r="E675" s="7"/>
      <c r="F675" s="60" t="str">
        <f>IF(B675="","",IF(C675="F",INDEX(Barèmes!$A$4:$A$7,MATCH((YEAR($B675)),Barèmes!$B$4:$B$7,-1)),INDEX(Barèmes!$C$4:$C$7,MATCH((YEAR($B675)),Barèmes!$B$4:$B$7,-1))))</f>
        <v/>
      </c>
      <c r="G675" s="70"/>
      <c r="H675" s="71"/>
      <c r="I675" s="7"/>
      <c r="J675" s="17"/>
      <c r="K675" s="61" t="str">
        <f t="shared" si="11"/>
        <v/>
      </c>
      <c r="L675" s="7"/>
    </row>
    <row r="676" spans="1:12" ht="15.75">
      <c r="A676" s="21"/>
      <c r="B676" s="16"/>
      <c r="C676" s="19"/>
      <c r="D676" s="19"/>
      <c r="E676" s="7"/>
      <c r="F676" s="60" t="str">
        <f>IF(B676="","",IF(C676="F",INDEX(Barèmes!$A$4:$A$7,MATCH((YEAR($B676)),Barèmes!$B$4:$B$7,-1)),INDEX(Barèmes!$C$4:$C$7,MATCH((YEAR($B676)),Barèmes!$B$4:$B$7,-1))))</f>
        <v/>
      </c>
      <c r="G676" s="70"/>
      <c r="H676" s="71"/>
      <c r="I676" s="7"/>
      <c r="J676" s="17"/>
      <c r="K676" s="61" t="str">
        <f t="shared" si="11"/>
        <v/>
      </c>
      <c r="L676" s="7"/>
    </row>
    <row r="677" spans="1:12" ht="15.75">
      <c r="A677" s="21"/>
      <c r="B677" s="16"/>
      <c r="C677" s="19"/>
      <c r="D677" s="19"/>
      <c r="E677" s="7"/>
      <c r="F677" s="60" t="str">
        <f>IF(B677="","",IF(C677="F",INDEX(Barèmes!$A$4:$A$7,MATCH((YEAR($B677)),Barèmes!$B$4:$B$7,-1)),INDEX(Barèmes!$C$4:$C$7,MATCH((YEAR($B677)),Barèmes!$B$4:$B$7,-1))))</f>
        <v/>
      </c>
      <c r="G677" s="70"/>
      <c r="H677" s="71"/>
      <c r="I677" s="7"/>
      <c r="J677" s="17"/>
      <c r="K677" s="61" t="str">
        <f t="shared" si="11"/>
        <v/>
      </c>
      <c r="L677" s="7"/>
    </row>
    <row r="678" spans="1:12" ht="15.75">
      <c r="A678" s="21"/>
      <c r="B678" s="16"/>
      <c r="C678" s="19"/>
      <c r="D678" s="19"/>
      <c r="E678" s="7"/>
      <c r="F678" s="60" t="str">
        <f>IF(B678="","",IF(C678="F",INDEX(Barèmes!$A$4:$A$7,MATCH((YEAR($B678)),Barèmes!$B$4:$B$7,-1)),INDEX(Barèmes!$C$4:$C$7,MATCH((YEAR($B678)),Barèmes!$B$4:$B$7,-1))))</f>
        <v/>
      </c>
      <c r="G678" s="70"/>
      <c r="H678" s="71"/>
      <c r="I678" s="7"/>
      <c r="J678" s="17"/>
      <c r="K678" s="61" t="str">
        <f t="shared" si="11"/>
        <v/>
      </c>
      <c r="L678" s="7"/>
    </row>
    <row r="679" spans="1:12" ht="15.75">
      <c r="A679" s="21"/>
      <c r="B679" s="16"/>
      <c r="C679" s="19"/>
      <c r="D679" s="19"/>
      <c r="E679" s="7"/>
      <c r="F679" s="60" t="str">
        <f>IF(B679="","",IF(C679="F",INDEX(Barèmes!$A$4:$A$7,MATCH((YEAR($B679)),Barèmes!$B$4:$B$7,-1)),INDEX(Barèmes!$C$4:$C$7,MATCH((YEAR($B679)),Barèmes!$B$4:$B$7,-1))))</f>
        <v/>
      </c>
      <c r="G679" s="70"/>
      <c r="H679" s="71"/>
      <c r="I679" s="7"/>
      <c r="J679" s="17"/>
      <c r="K679" s="61" t="str">
        <f t="shared" si="11"/>
        <v/>
      </c>
      <c r="L679" s="7"/>
    </row>
    <row r="680" spans="1:12" ht="15.75">
      <c r="A680" s="21"/>
      <c r="B680" s="16"/>
      <c r="C680" s="19"/>
      <c r="D680" s="19"/>
      <c r="E680" s="7"/>
      <c r="F680" s="60" t="str">
        <f>IF(B680="","",IF(C680="F",INDEX(Barèmes!$A$4:$A$7,MATCH((YEAR($B680)),Barèmes!$B$4:$B$7,-1)),INDEX(Barèmes!$C$4:$C$7,MATCH((YEAR($B680)),Barèmes!$B$4:$B$7,-1))))</f>
        <v/>
      </c>
      <c r="G680" s="70"/>
      <c r="H680" s="71"/>
      <c r="I680" s="7"/>
      <c r="J680" s="17"/>
      <c r="K680" s="61" t="str">
        <f t="shared" si="11"/>
        <v/>
      </c>
      <c r="L680" s="7"/>
    </row>
    <row r="681" spans="1:12" ht="15.75">
      <c r="A681" s="21"/>
      <c r="B681" s="16"/>
      <c r="C681" s="19"/>
      <c r="D681" s="19"/>
      <c r="E681" s="7"/>
      <c r="F681" s="60" t="str">
        <f>IF(B681="","",IF(C681="F",INDEX(Barèmes!$A$4:$A$7,MATCH((YEAR($B681)),Barèmes!$B$4:$B$7,-1)),INDEX(Barèmes!$C$4:$C$7,MATCH((YEAR($B681)),Barèmes!$B$4:$B$7,-1))))</f>
        <v/>
      </c>
      <c r="G681" s="70"/>
      <c r="H681" s="71"/>
      <c r="I681" s="7"/>
      <c r="J681" s="17"/>
      <c r="K681" s="61" t="str">
        <f t="shared" si="11"/>
        <v/>
      </c>
      <c r="L681" s="7"/>
    </row>
    <row r="682" spans="1:12" ht="15.75">
      <c r="A682" s="21"/>
      <c r="B682" s="16"/>
      <c r="C682" s="19"/>
      <c r="D682" s="19"/>
      <c r="E682" s="7"/>
      <c r="F682" s="60" t="str">
        <f>IF(B682="","",IF(C682="F",INDEX(Barèmes!$A$4:$A$7,MATCH((YEAR($B682)),Barèmes!$B$4:$B$7,-1)),INDEX(Barèmes!$C$4:$C$7,MATCH((YEAR($B682)),Barèmes!$B$4:$B$7,-1))))</f>
        <v/>
      </c>
      <c r="G682" s="70"/>
      <c r="H682" s="71"/>
      <c r="I682" s="7"/>
      <c r="J682" s="17"/>
      <c r="K682" s="61" t="str">
        <f t="shared" si="11"/>
        <v/>
      </c>
      <c r="L682" s="7"/>
    </row>
    <row r="683" spans="1:12" ht="15.75">
      <c r="A683" s="21"/>
      <c r="B683" s="16"/>
      <c r="C683" s="19"/>
      <c r="D683" s="19"/>
      <c r="E683" s="7"/>
      <c r="F683" s="60" t="str">
        <f>IF(B683="","",IF(C683="F",INDEX(Barèmes!$A$4:$A$7,MATCH((YEAR($B683)),Barèmes!$B$4:$B$7,-1)),INDEX(Barèmes!$C$4:$C$7,MATCH((YEAR($B683)),Barèmes!$B$4:$B$7,-1))))</f>
        <v/>
      </c>
      <c r="G683" s="70"/>
      <c r="H683" s="71"/>
      <c r="I683" s="7"/>
      <c r="J683" s="17"/>
      <c r="K683" s="61" t="str">
        <f t="shared" si="11"/>
        <v/>
      </c>
      <c r="L683" s="7"/>
    </row>
    <row r="684" spans="1:12" ht="15.75">
      <c r="A684" s="21"/>
      <c r="B684" s="16"/>
      <c r="C684" s="19"/>
      <c r="D684" s="19"/>
      <c r="E684" s="7"/>
      <c r="F684" s="60" t="str">
        <f>IF(B684="","",IF(C684="F",INDEX(Barèmes!$A$4:$A$7,MATCH((YEAR($B684)),Barèmes!$B$4:$B$7,-1)),INDEX(Barèmes!$C$4:$C$7,MATCH((YEAR($B684)),Barèmes!$B$4:$B$7,-1))))</f>
        <v/>
      </c>
      <c r="G684" s="70"/>
      <c r="H684" s="71"/>
      <c r="I684" s="7"/>
      <c r="J684" s="17"/>
      <c r="K684" s="61" t="str">
        <f t="shared" si="11"/>
        <v/>
      </c>
      <c r="L684" s="7"/>
    </row>
    <row r="685" spans="1:12" ht="15.75">
      <c r="A685" s="21"/>
      <c r="B685" s="16"/>
      <c r="C685" s="19"/>
      <c r="D685" s="19"/>
      <c r="E685" s="7"/>
      <c r="F685" s="60" t="str">
        <f>IF(B685="","",IF(C685="F",INDEX(Barèmes!$A$4:$A$7,MATCH((YEAR($B685)),Barèmes!$B$4:$B$7,-1)),INDEX(Barèmes!$C$4:$C$7,MATCH((YEAR($B685)),Barèmes!$B$4:$B$7,-1))))</f>
        <v/>
      </c>
      <c r="G685" s="70"/>
      <c r="H685" s="71"/>
      <c r="I685" s="7"/>
      <c r="J685" s="17"/>
      <c r="K685" s="61" t="str">
        <f t="shared" si="11"/>
        <v/>
      </c>
      <c r="L685" s="7"/>
    </row>
    <row r="686" spans="1:12" ht="15.75">
      <c r="A686" s="21"/>
      <c r="B686" s="16"/>
      <c r="C686" s="19"/>
      <c r="D686" s="19"/>
      <c r="E686" s="7"/>
      <c r="F686" s="60" t="str">
        <f>IF(B686="","",IF(C686="F",INDEX(Barèmes!$A$4:$A$7,MATCH((YEAR($B686)),Barèmes!$B$4:$B$7,-1)),INDEX(Barèmes!$C$4:$C$7,MATCH((YEAR($B686)),Barèmes!$B$4:$B$7,-1))))</f>
        <v/>
      </c>
      <c r="G686" s="70"/>
      <c r="H686" s="71"/>
      <c r="I686" s="7"/>
      <c r="J686" s="17"/>
      <c r="K686" s="61" t="str">
        <f t="shared" si="11"/>
        <v/>
      </c>
      <c r="L686" s="7"/>
    </row>
    <row r="687" spans="1:12" ht="15.75">
      <c r="A687" s="21"/>
      <c r="B687" s="16"/>
      <c r="C687" s="19"/>
      <c r="D687" s="19"/>
      <c r="E687" s="7"/>
      <c r="F687" s="60" t="str">
        <f>IF(B687="","",IF(C687="F",INDEX(Barèmes!$A$4:$A$7,MATCH((YEAR($B687)),Barèmes!$B$4:$B$7,-1)),INDEX(Barèmes!$C$4:$C$7,MATCH((YEAR($B687)),Barèmes!$B$4:$B$7,-1))))</f>
        <v/>
      </c>
      <c r="G687" s="70"/>
      <c r="H687" s="71"/>
      <c r="I687" s="7"/>
      <c r="J687" s="17"/>
      <c r="K687" s="61" t="str">
        <f t="shared" si="11"/>
        <v/>
      </c>
      <c r="L687" s="7"/>
    </row>
    <row r="688" spans="1:12" ht="15.75">
      <c r="A688" s="21"/>
      <c r="B688" s="16"/>
      <c r="C688" s="19"/>
      <c r="D688" s="19"/>
      <c r="E688" s="7"/>
      <c r="F688" s="60" t="str">
        <f>IF(B688="","",IF(C688="F",INDEX(Barèmes!$A$4:$A$7,MATCH((YEAR($B688)),Barèmes!$B$4:$B$7,-1)),INDEX(Barèmes!$C$4:$C$7,MATCH((YEAR($B688)),Barèmes!$B$4:$B$7,-1))))</f>
        <v/>
      </c>
      <c r="G688" s="70"/>
      <c r="H688" s="71"/>
      <c r="I688" s="7"/>
      <c r="J688" s="17"/>
      <c r="K688" s="61" t="str">
        <f t="shared" si="11"/>
        <v/>
      </c>
      <c r="L688" s="7"/>
    </row>
    <row r="689" spans="1:12" ht="15.75">
      <c r="A689" s="21"/>
      <c r="B689" s="16"/>
      <c r="C689" s="19"/>
      <c r="D689" s="19"/>
      <c r="E689" s="7"/>
      <c r="F689" s="60" t="str">
        <f>IF(B689="","",IF(C689="F",INDEX(Barèmes!$A$4:$A$7,MATCH((YEAR($B689)),Barèmes!$B$4:$B$7,-1)),INDEX(Barèmes!$C$4:$C$7,MATCH((YEAR($B689)),Barèmes!$B$4:$B$7,-1))))</f>
        <v/>
      </c>
      <c r="G689" s="70"/>
      <c r="H689" s="71"/>
      <c r="I689" s="7"/>
      <c r="J689" s="17"/>
      <c r="K689" s="61" t="str">
        <f t="shared" si="11"/>
        <v/>
      </c>
      <c r="L689" s="7"/>
    </row>
    <row r="690" spans="1:12" ht="15.75">
      <c r="A690" s="21"/>
      <c r="B690" s="16"/>
      <c r="C690" s="19"/>
      <c r="D690" s="19"/>
      <c r="E690" s="7"/>
      <c r="F690" s="60" t="str">
        <f>IF(B690="","",IF(C690="F",INDEX(Barèmes!$A$4:$A$7,MATCH((YEAR($B690)),Barèmes!$B$4:$B$7,-1)),INDEX(Barèmes!$C$4:$C$7,MATCH((YEAR($B690)),Barèmes!$B$4:$B$7,-1))))</f>
        <v/>
      </c>
      <c r="G690" s="70"/>
      <c r="H690" s="71"/>
      <c r="I690" s="7"/>
      <c r="J690" s="17"/>
      <c r="K690" s="61" t="str">
        <f t="shared" si="11"/>
        <v/>
      </c>
      <c r="L690" s="7"/>
    </row>
    <row r="691" spans="1:12" ht="15.75">
      <c r="A691" s="21"/>
      <c r="B691" s="16"/>
      <c r="C691" s="19"/>
      <c r="D691" s="19"/>
      <c r="E691" s="7"/>
      <c r="F691" s="60" t="str">
        <f>IF(B691="","",IF(C691="F",INDEX(Barèmes!$A$4:$A$7,MATCH((YEAR($B691)),Barèmes!$B$4:$B$7,-1)),INDEX(Barèmes!$C$4:$C$7,MATCH((YEAR($B691)),Barèmes!$B$4:$B$7,-1))))</f>
        <v/>
      </c>
      <c r="G691" s="70"/>
      <c r="H691" s="71"/>
      <c r="I691" s="7"/>
      <c r="J691" s="17"/>
      <c r="K691" s="61" t="str">
        <f t="shared" si="11"/>
        <v/>
      </c>
      <c r="L691" s="7"/>
    </row>
    <row r="692" spans="1:12" ht="15.75">
      <c r="A692" s="21"/>
      <c r="B692" s="16"/>
      <c r="C692" s="19"/>
      <c r="D692" s="19"/>
      <c r="E692" s="7"/>
      <c r="F692" s="60" t="str">
        <f>IF(B692="","",IF(C692="F",INDEX(Barèmes!$A$4:$A$7,MATCH((YEAR($B692)),Barèmes!$B$4:$B$7,-1)),INDEX(Barèmes!$C$4:$C$7,MATCH((YEAR($B692)),Barèmes!$B$4:$B$7,-1))))</f>
        <v/>
      </c>
      <c r="G692" s="70"/>
      <c r="H692" s="71"/>
      <c r="I692" s="7"/>
      <c r="J692" s="17"/>
      <c r="K692" s="61" t="str">
        <f t="shared" si="11"/>
        <v/>
      </c>
      <c r="L692" s="7"/>
    </row>
    <row r="693" spans="1:12" ht="15.75">
      <c r="A693" s="21"/>
      <c r="B693" s="16"/>
      <c r="C693" s="19"/>
      <c r="D693" s="19"/>
      <c r="E693" s="7"/>
      <c r="F693" s="60" t="str">
        <f>IF(B693="","",IF(C693="F",INDEX(Barèmes!$A$4:$A$7,MATCH((YEAR($B693)),Barèmes!$B$4:$B$7,-1)),INDEX(Barèmes!$C$4:$C$7,MATCH((YEAR($B693)),Barèmes!$B$4:$B$7,-1))))</f>
        <v/>
      </c>
      <c r="G693" s="70"/>
      <c r="H693" s="71"/>
      <c r="I693" s="7"/>
      <c r="J693" s="17"/>
      <c r="K693" s="61" t="str">
        <f t="shared" si="11"/>
        <v/>
      </c>
      <c r="L693" s="7"/>
    </row>
    <row r="694" spans="1:12" ht="15.75">
      <c r="A694" s="21"/>
      <c r="B694" s="16"/>
      <c r="C694" s="19"/>
      <c r="D694" s="19"/>
      <c r="E694" s="7"/>
      <c r="F694" s="60" t="str">
        <f>IF(B694="","",IF(C694="F",INDEX(Barèmes!$A$4:$A$7,MATCH((YEAR($B694)),Barèmes!$B$4:$B$7,-1)),INDEX(Barèmes!$C$4:$C$7,MATCH((YEAR($B694)),Barèmes!$B$4:$B$7,-1))))</f>
        <v/>
      </c>
      <c r="G694" s="70"/>
      <c r="H694" s="71"/>
      <c r="I694" s="7"/>
      <c r="J694" s="17"/>
      <c r="K694" s="61" t="str">
        <f t="shared" si="11"/>
        <v/>
      </c>
      <c r="L694" s="7"/>
    </row>
    <row r="695" spans="1:12" ht="15.75">
      <c r="A695" s="21"/>
      <c r="B695" s="16"/>
      <c r="C695" s="19"/>
      <c r="D695" s="19"/>
      <c r="E695" s="7"/>
      <c r="F695" s="60" t="str">
        <f>IF(B695="","",IF(C695="F",INDEX(Barèmes!$A$4:$A$7,MATCH((YEAR($B695)),Barèmes!$B$4:$B$7,-1)),INDEX(Barèmes!$C$4:$C$7,MATCH((YEAR($B695)),Barèmes!$B$4:$B$7,-1))))</f>
        <v/>
      </c>
      <c r="G695" s="70"/>
      <c r="H695" s="71"/>
      <c r="I695" s="7"/>
      <c r="J695" s="17"/>
      <c r="K695" s="61" t="str">
        <f t="shared" si="11"/>
        <v/>
      </c>
      <c r="L695" s="7"/>
    </row>
    <row r="696" spans="1:12" ht="15.75">
      <c r="A696" s="21"/>
      <c r="B696" s="16"/>
      <c r="C696" s="19"/>
      <c r="D696" s="19"/>
      <c r="E696" s="7"/>
      <c r="F696" s="60" t="str">
        <f>IF(B696="","",IF(C696="F",INDEX(Barèmes!$A$4:$A$7,MATCH((YEAR($B696)),Barèmes!$B$4:$B$7,-1)),INDEX(Barèmes!$C$4:$C$7,MATCH((YEAR($B696)),Barèmes!$B$4:$B$7,-1))))</f>
        <v/>
      </c>
      <c r="G696" s="70"/>
      <c r="H696" s="71"/>
      <c r="I696" s="7"/>
      <c r="J696" s="17"/>
      <c r="K696" s="61" t="str">
        <f t="shared" si="11"/>
        <v/>
      </c>
      <c r="L696" s="7"/>
    </row>
    <row r="697" spans="1:12" ht="15.75">
      <c r="A697" s="21"/>
      <c r="B697" s="16"/>
      <c r="C697" s="19"/>
      <c r="D697" s="19"/>
      <c r="E697" s="7"/>
      <c r="F697" s="60" t="str">
        <f>IF(B697="","",IF(C697="F",INDEX(Barèmes!$A$4:$A$7,MATCH((YEAR($B697)),Barèmes!$B$4:$B$7,-1)),INDEX(Barèmes!$C$4:$C$7,MATCH((YEAR($B697)),Barèmes!$B$4:$B$7,-1))))</f>
        <v/>
      </c>
      <c r="G697" s="70"/>
      <c r="H697" s="71"/>
      <c r="I697" s="7"/>
      <c r="J697" s="17"/>
      <c r="K697" s="61" t="str">
        <f t="shared" si="11"/>
        <v/>
      </c>
      <c r="L697" s="7"/>
    </row>
    <row r="698" spans="1:12" ht="15.75">
      <c r="A698" s="21"/>
      <c r="B698" s="16"/>
      <c r="C698" s="19"/>
      <c r="D698" s="19"/>
      <c r="E698" s="7"/>
      <c r="F698" s="60" t="str">
        <f>IF(B698="","",IF(C698="F",INDEX(Barèmes!$A$4:$A$7,MATCH((YEAR($B698)),Barèmes!$B$4:$B$7,-1)),INDEX(Barèmes!$C$4:$C$7,MATCH((YEAR($B698)),Barèmes!$B$4:$B$7,-1))))</f>
        <v/>
      </c>
      <c r="G698" s="70"/>
      <c r="H698" s="71"/>
      <c r="I698" s="7"/>
      <c r="J698" s="17"/>
      <c r="K698" s="61" t="str">
        <f t="shared" si="11"/>
        <v/>
      </c>
      <c r="L698" s="7"/>
    </row>
    <row r="699" spans="1:12" ht="15.75">
      <c r="A699" s="21"/>
      <c r="B699" s="16"/>
      <c r="C699" s="19"/>
      <c r="D699" s="19"/>
      <c r="E699" s="7"/>
      <c r="F699" s="60" t="str">
        <f>IF(B699="","",IF(C699="F",INDEX(Barèmes!$A$4:$A$7,MATCH((YEAR($B699)),Barèmes!$B$4:$B$7,-1)),INDEX(Barèmes!$C$4:$C$7,MATCH((YEAR($B699)),Barèmes!$B$4:$B$7,-1))))</f>
        <v/>
      </c>
      <c r="G699" s="70"/>
      <c r="H699" s="71"/>
      <c r="I699" s="7"/>
      <c r="J699" s="17"/>
      <c r="K699" s="61" t="str">
        <f t="shared" si="11"/>
        <v/>
      </c>
      <c r="L699" s="7"/>
    </row>
    <row r="700" spans="1:12" ht="15.75">
      <c r="A700" s="21"/>
      <c r="B700" s="16"/>
      <c r="C700" s="19"/>
      <c r="D700" s="19"/>
      <c r="E700" s="7"/>
      <c r="F700" s="60" t="str">
        <f>IF(B700="","",IF(C700="F",INDEX(Barèmes!$A$4:$A$7,MATCH((YEAR($B700)),Barèmes!$B$4:$B$7,-1)),INDEX(Barèmes!$C$4:$C$7,MATCH((YEAR($B700)),Barèmes!$B$4:$B$7,-1))))</f>
        <v/>
      </c>
      <c r="G700" s="70"/>
      <c r="H700" s="71"/>
      <c r="I700" s="7"/>
      <c r="J700" s="17"/>
      <c r="K700" s="61" t="str">
        <f t="shared" si="11"/>
        <v/>
      </c>
      <c r="L700" s="7"/>
    </row>
  </sheetData>
  <mergeCells count="1">
    <mergeCell ref="A1:L2"/>
  </mergeCells>
  <conditionalFormatting sqref="D4:E700">
    <cfRule type="cellIs" dxfId="325" priority="41" stopIfTrue="1" operator="equal">
      <formula>"Int"</formula>
    </cfRule>
  </conditionalFormatting>
  <conditionalFormatting sqref="K4:K700">
    <cfRule type="cellIs" dxfId="324" priority="35" stopIfTrue="1" operator="equal">
      <formula>"gratuité"</formula>
    </cfRule>
    <cfRule type="cellIs" dxfId="323" priority="36" stopIfTrue="1" operator="equal">
      <formula>"oui (8)"</formula>
    </cfRule>
    <cfRule type="cellIs" dxfId="322" priority="37" stopIfTrue="1" operator="equal">
      <formula>"non"</formula>
    </cfRule>
    <cfRule type="cellIs" dxfId="321" priority="38" stopIfTrue="1" operator="equal">
      <formula>"oui (20)"</formula>
    </cfRule>
    <cfRule type="cellIs" dxfId="320" priority="39" stopIfTrue="1" operator="equal">
      <formula>"oui (15)"</formula>
    </cfRule>
  </conditionalFormatting>
  <conditionalFormatting sqref="L4:L700">
    <cfRule type="expression" dxfId="319" priority="34" stopIfTrue="1">
      <formula>$L4="X"</formula>
    </cfRule>
  </conditionalFormatting>
  <conditionalFormatting sqref="A4:A700">
    <cfRule type="duplicateValues" dxfId="318" priority="51" stopIfTrue="1"/>
  </conditionalFormatting>
  <conditionalFormatting sqref="K4">
    <cfRule type="cellIs" dxfId="317" priority="29" stopIfTrue="1" operator="equal">
      <formula>"gratuité"</formula>
    </cfRule>
    <cfRule type="cellIs" dxfId="316" priority="30" stopIfTrue="1" operator="equal">
      <formula>"oui (8)"</formula>
    </cfRule>
    <cfRule type="cellIs" dxfId="315" priority="31" stopIfTrue="1" operator="equal">
      <formula>"non"</formula>
    </cfRule>
    <cfRule type="cellIs" dxfId="314" priority="32" stopIfTrue="1" operator="equal">
      <formula>"oui (20)"</formula>
    </cfRule>
    <cfRule type="cellIs" dxfId="313" priority="33" stopIfTrue="1" operator="equal">
      <formula>"oui (15)"</formula>
    </cfRule>
  </conditionalFormatting>
  <conditionalFormatting sqref="E4">
    <cfRule type="cellIs" dxfId="312" priority="28" stopIfTrue="1" operator="equal">
      <formula>"Int"</formula>
    </cfRule>
  </conditionalFormatting>
  <conditionalFormatting sqref="A4">
    <cfRule type="duplicateValues" dxfId="311" priority="27" stopIfTrue="1"/>
  </conditionalFormatting>
  <conditionalFormatting sqref="K5">
    <cfRule type="cellIs" dxfId="310" priority="22" stopIfTrue="1" operator="equal">
      <formula>"gratuité"</formula>
    </cfRule>
    <cfRule type="cellIs" dxfId="309" priority="23" stopIfTrue="1" operator="equal">
      <formula>"oui (8)"</formula>
    </cfRule>
    <cfRule type="cellIs" dxfId="308" priority="24" stopIfTrue="1" operator="equal">
      <formula>"non"</formula>
    </cfRule>
    <cfRule type="cellIs" dxfId="307" priority="25" stopIfTrue="1" operator="equal">
      <formula>"oui (20)"</formula>
    </cfRule>
    <cfRule type="cellIs" dxfId="306" priority="26" stopIfTrue="1" operator="equal">
      <formula>"oui (15)"</formula>
    </cfRule>
  </conditionalFormatting>
  <conditionalFormatting sqref="E5">
    <cfRule type="cellIs" dxfId="305" priority="21" stopIfTrue="1" operator="equal">
      <formula>"Int"</formula>
    </cfRule>
  </conditionalFormatting>
  <conditionalFormatting sqref="A5">
    <cfRule type="duplicateValues" dxfId="304" priority="20" stopIfTrue="1"/>
  </conditionalFormatting>
  <conditionalFormatting sqref="K4">
    <cfRule type="cellIs" dxfId="303" priority="15" stopIfTrue="1" operator="equal">
      <formula>"gratuité"</formula>
    </cfRule>
    <cfRule type="cellIs" dxfId="302" priority="16" stopIfTrue="1" operator="equal">
      <formula>"oui (8)"</formula>
    </cfRule>
    <cfRule type="cellIs" dxfId="301" priority="17" stopIfTrue="1" operator="equal">
      <formula>"non"</formula>
    </cfRule>
    <cfRule type="cellIs" dxfId="300" priority="18" stopIfTrue="1" operator="equal">
      <formula>"oui (20)"</formula>
    </cfRule>
    <cfRule type="cellIs" dxfId="299" priority="19" stopIfTrue="1" operator="equal">
      <formula>"oui (15)"</formula>
    </cfRule>
  </conditionalFormatting>
  <conditionalFormatting sqref="E4">
    <cfRule type="cellIs" dxfId="298" priority="14" stopIfTrue="1" operator="equal">
      <formula>"Int"</formula>
    </cfRule>
  </conditionalFormatting>
  <conditionalFormatting sqref="A4">
    <cfRule type="duplicateValues" dxfId="297" priority="13" stopIfTrue="1"/>
  </conditionalFormatting>
  <conditionalFormatting sqref="K4">
    <cfRule type="cellIs" dxfId="296" priority="8" stopIfTrue="1" operator="equal">
      <formula>"gratuité"</formula>
    </cfRule>
    <cfRule type="cellIs" dxfId="295" priority="9" stopIfTrue="1" operator="equal">
      <formula>"oui (8)"</formula>
    </cfRule>
    <cfRule type="cellIs" dxfId="294" priority="10" stopIfTrue="1" operator="equal">
      <formula>"non"</formula>
    </cfRule>
    <cfRule type="cellIs" dxfId="293" priority="11" stopIfTrue="1" operator="equal">
      <formula>"oui (20)"</formula>
    </cfRule>
    <cfRule type="cellIs" dxfId="292" priority="12" stopIfTrue="1" operator="equal">
      <formula>"oui (15)"</formula>
    </cfRule>
  </conditionalFormatting>
  <conditionalFormatting sqref="E4">
    <cfRule type="cellIs" dxfId="291" priority="7" stopIfTrue="1" operator="equal">
      <formula>"Int"</formula>
    </cfRule>
  </conditionalFormatting>
  <conditionalFormatting sqref="A4">
    <cfRule type="duplicateValues" dxfId="290" priority="6" stopIfTrue="1"/>
  </conditionalFormatting>
  <conditionalFormatting sqref="K4:K700">
    <cfRule type="cellIs" dxfId="289" priority="3" stopIfTrue="1" operator="equal">
      <formula>"gratuité"</formula>
    </cfRule>
    <cfRule type="expression" dxfId="288" priority="4" stopIfTrue="1">
      <formula>SEARCH("oui",K4)</formula>
    </cfRule>
    <cfRule type="expression" dxfId="287" priority="5" stopIfTrue="1">
      <formula>SEARCH("non",K4)</formula>
    </cfRule>
  </conditionalFormatting>
  <conditionalFormatting sqref="K4:K700">
    <cfRule type="expression" dxfId="286" priority="1">
      <formula>IF(SEARCH("oui",K4)+ISNUMBER(SEARCH(Cotis3,K4))=2,TRUE,FALSE)</formula>
    </cfRule>
    <cfRule type="expression" dxfId="285" priority="2">
      <formula>IF(SEARCH("oui",K4)+ISNUMBER(SEARCH(Cotis2,K4))=2,TRUE,FALSE)</formula>
    </cfRule>
  </conditionalFormatting>
  <dataValidations count="4">
    <dataValidation type="list" allowBlank="1" showInputMessage="1" showErrorMessage="1" sqref="H4:H700">
      <formula1>"Gratuit, Distribué, Aucun,Réservé S (esp), Réservé M (esp), Réservé L (esp), Réservé XL (esp),Réservé S (chq), Réservé M (chq), Réservé L (chq), Réservé XL (chq),"</formula1>
    </dataValidation>
    <dataValidation type="list" allowBlank="1" showInputMessage="1" showErrorMessage="1" sqref="G6:G700">
      <formula1>"Esp (15), Chq (15), Esp (20), Chq (20), Esp (8), Chq (8), Gratuité"</formula1>
    </dataValidation>
    <dataValidation type="list" allowBlank="1" showInputMessage="1" showErrorMessage="1" sqref="L4:L700 I4:J700">
      <formula1>"oui,non"</formula1>
    </dataValidation>
    <dataValidation type="list" allowBlank="1" showInputMessage="1" showErrorMessage="1" sqref="G4:G5">
      <formula1>cotisation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28">
    <tabColor rgb="FFC0C0FF"/>
  </sheetPr>
  <dimension ref="A1:BS162"/>
  <sheetViews>
    <sheetView zoomScale="70" zoomScaleNormal="70" workbookViewId="0">
      <pane xSplit="6" ySplit="3" topLeftCell="Z4" activePane="bottomRight" state="frozen"/>
      <selection activeCell="AS161" sqref="AS161"/>
      <selection pane="topRight" activeCell="AS161" sqref="AS161"/>
      <selection pane="bottomLeft" activeCell="AS161" sqref="AS161"/>
      <selection pane="bottomRight" activeCell="AL15" sqref="AL15"/>
    </sheetView>
  </sheetViews>
  <sheetFormatPr baseColWidth="10" defaultColWidth="9.140625" defaultRowHeight="15"/>
  <cols>
    <col min="1" max="1" width="26.7109375" style="52" customWidth="1"/>
    <col min="2" max="2" width="12.42578125" style="52" customWidth="1"/>
    <col min="3" max="5" width="11.140625" style="52" customWidth="1"/>
    <col min="6" max="6" width="12" style="52" customWidth="1"/>
    <col min="7" max="31" width="3.7109375" style="49" customWidth="1"/>
    <col min="32" max="32" width="3.7109375" style="50" customWidth="1"/>
    <col min="33" max="64" width="3.7109375" style="49" customWidth="1"/>
    <col min="65" max="65" width="8.140625" style="52" customWidth="1"/>
    <col min="66" max="66" width="6.7109375" style="52" customWidth="1"/>
    <col min="67" max="67" width="13.7109375" style="49" customWidth="1"/>
    <col min="68" max="68" width="20.28515625" style="49" customWidth="1"/>
    <col min="69" max="69" width="19.7109375" style="49" customWidth="1"/>
    <col min="70" max="70" width="16.85546875" style="49" customWidth="1"/>
    <col min="71" max="16384" width="9.140625" style="49"/>
  </cols>
  <sheetData>
    <row r="1" spans="1:69" ht="11.25" customHeight="1">
      <c r="A1" s="183" t="s">
        <v>326</v>
      </c>
      <c r="B1" s="175"/>
      <c r="C1" s="26"/>
      <c r="D1" s="26"/>
      <c r="E1" s="26"/>
      <c r="F1" s="26"/>
      <c r="G1" s="48"/>
      <c r="AX1" s="51"/>
      <c r="AY1" s="51"/>
    </row>
    <row r="2" spans="1:69" ht="27.75" customHeight="1">
      <c r="A2" s="176"/>
      <c r="B2" s="176"/>
      <c r="C2" s="27"/>
      <c r="D2" s="27"/>
      <c r="E2" s="27"/>
      <c r="F2" s="30"/>
      <c r="G2" s="53" t="str">
        <f t="shared" ref="G2:AL2" si="0">IF(AND(COUNTIF(G4:G150,"E")=0,COUNTIF(G4:G150,"C")=0),"",IF(AND(COUNTIF(G4:G150,"E")&gt;0,COUNTIF(G4:G150,"C")=0),"E",IF(AND(COUNTIF(G4:G150,"E")=0,COUNTIF(G4:G150,"C")&gt;0),"C",IF(AND(COUNTIF(G4:G150,"E")&gt;0,COUNTIF(G4:G150,"C")&gt;0),"M"))))</f>
        <v/>
      </c>
      <c r="H2" s="53" t="str">
        <f t="shared" si="0"/>
        <v/>
      </c>
      <c r="I2" s="53" t="str">
        <f t="shared" si="0"/>
        <v/>
      </c>
      <c r="J2" s="53" t="str">
        <f t="shared" si="0"/>
        <v/>
      </c>
      <c r="K2" s="53" t="str">
        <f t="shared" si="0"/>
        <v/>
      </c>
      <c r="L2" s="53" t="str">
        <f t="shared" si="0"/>
        <v/>
      </c>
      <c r="M2" s="53" t="str">
        <f t="shared" si="0"/>
        <v/>
      </c>
      <c r="N2" s="53" t="str">
        <f t="shared" si="0"/>
        <v/>
      </c>
      <c r="O2" s="53" t="str">
        <f t="shared" si="0"/>
        <v/>
      </c>
      <c r="P2" s="53" t="str">
        <f t="shared" si="0"/>
        <v/>
      </c>
      <c r="Q2" s="53" t="str">
        <f t="shared" si="0"/>
        <v/>
      </c>
      <c r="R2" s="53" t="str">
        <f t="shared" si="0"/>
        <v/>
      </c>
      <c r="S2" s="53" t="str">
        <f t="shared" si="0"/>
        <v/>
      </c>
      <c r="T2" s="53" t="str">
        <f t="shared" si="0"/>
        <v/>
      </c>
      <c r="U2" s="53" t="str">
        <f t="shared" si="0"/>
        <v/>
      </c>
      <c r="V2" s="53" t="str">
        <f t="shared" si="0"/>
        <v/>
      </c>
      <c r="W2" s="53" t="str">
        <f t="shared" si="0"/>
        <v/>
      </c>
      <c r="X2" s="53" t="str">
        <f t="shared" si="0"/>
        <v/>
      </c>
      <c r="Y2" s="53" t="str">
        <f t="shared" si="0"/>
        <v/>
      </c>
      <c r="Z2" s="53" t="str">
        <f t="shared" si="0"/>
        <v/>
      </c>
      <c r="AA2" s="53" t="str">
        <f t="shared" si="0"/>
        <v/>
      </c>
      <c r="AB2" s="53" t="str">
        <f t="shared" si="0"/>
        <v/>
      </c>
      <c r="AC2" s="53" t="str">
        <f t="shared" si="0"/>
        <v/>
      </c>
      <c r="AD2" s="53" t="str">
        <f t="shared" si="0"/>
        <v/>
      </c>
      <c r="AE2" s="53" t="str">
        <f t="shared" si="0"/>
        <v/>
      </c>
      <c r="AF2" s="53" t="str">
        <f t="shared" si="0"/>
        <v/>
      </c>
      <c r="AG2" s="53" t="str">
        <f t="shared" si="0"/>
        <v/>
      </c>
      <c r="AH2" s="53" t="str">
        <f t="shared" si="0"/>
        <v/>
      </c>
      <c r="AI2" s="53" t="str">
        <f t="shared" si="0"/>
        <v/>
      </c>
      <c r="AJ2" s="53" t="str">
        <f t="shared" si="0"/>
        <v/>
      </c>
      <c r="AK2" s="53" t="str">
        <f t="shared" si="0"/>
        <v/>
      </c>
      <c r="AL2" s="53" t="str">
        <f t="shared" si="0"/>
        <v/>
      </c>
      <c r="AM2" s="53" t="str">
        <f t="shared" ref="AM2:BL2" si="1">IF(AND(COUNTIF(AM4:AM150,"E")=0,COUNTIF(AM4:AM150,"C")=0),"",IF(AND(COUNTIF(AM4:AM150,"E")&gt;0,COUNTIF(AM4:AM150,"C")=0),"E",IF(AND(COUNTIF(AM4:AM150,"E")=0,COUNTIF(AM4:AM150,"C")&gt;0),"C",IF(AND(COUNTIF(AM4:AM150,"E")&gt;0,COUNTIF(AM4:AM150,"C")&gt;0),"M"))))</f>
        <v/>
      </c>
      <c r="AN2" s="53" t="str">
        <f t="shared" si="1"/>
        <v/>
      </c>
      <c r="AO2" s="53" t="str">
        <f t="shared" si="1"/>
        <v/>
      </c>
      <c r="AP2" s="53" t="str">
        <f t="shared" si="1"/>
        <v/>
      </c>
      <c r="AQ2" s="53" t="str">
        <f t="shared" si="1"/>
        <v/>
      </c>
      <c r="AR2" s="53" t="str">
        <f t="shared" si="1"/>
        <v/>
      </c>
      <c r="AS2" s="53" t="str">
        <f t="shared" si="1"/>
        <v/>
      </c>
      <c r="AT2" s="53" t="str">
        <f t="shared" si="1"/>
        <v/>
      </c>
      <c r="AU2" s="53" t="str">
        <f t="shared" si="1"/>
        <v/>
      </c>
      <c r="AV2" s="53" t="str">
        <f t="shared" si="1"/>
        <v/>
      </c>
      <c r="AW2" s="53" t="str">
        <f t="shared" si="1"/>
        <v/>
      </c>
      <c r="AX2" s="53" t="str">
        <f t="shared" si="1"/>
        <v/>
      </c>
      <c r="AY2" s="53" t="str">
        <f t="shared" si="1"/>
        <v/>
      </c>
      <c r="AZ2" s="53" t="str">
        <f t="shared" si="1"/>
        <v/>
      </c>
      <c r="BA2" s="53" t="str">
        <f t="shared" si="1"/>
        <v/>
      </c>
      <c r="BB2" s="53" t="str">
        <f>IF(AND(COUNTIF(BB4:BB150,"E")=0,COUNTIF(BB4:BB150,"C")=0),"",IF(AND(COUNTIF(BB4:BB150,"E")&gt;0,COUNTIF(BB4:BB150,"C")=0),"E",IF(AND(COUNTIF(BB4:BB150,"E")=0,COUNTIF(BB4:BB150,"C")&gt;0),"C",IF(AND(COUNTIF(BB4:BB150,"E")&gt;0,COUNTIF(BB4:BB150,"C")&gt;0),"M"))))</f>
        <v/>
      </c>
      <c r="BC2" s="53" t="str">
        <f t="shared" si="1"/>
        <v/>
      </c>
      <c r="BD2" s="53" t="str">
        <f t="shared" si="1"/>
        <v/>
      </c>
      <c r="BE2" s="53" t="str">
        <f t="shared" si="1"/>
        <v/>
      </c>
      <c r="BF2" s="53" t="str">
        <f t="shared" si="1"/>
        <v/>
      </c>
      <c r="BG2" s="53" t="str">
        <f t="shared" si="1"/>
        <v/>
      </c>
      <c r="BH2" s="53" t="str">
        <f t="shared" si="1"/>
        <v/>
      </c>
      <c r="BI2" s="53" t="str">
        <f t="shared" si="1"/>
        <v/>
      </c>
      <c r="BJ2" s="53" t="str">
        <f t="shared" si="1"/>
        <v/>
      </c>
      <c r="BK2" s="53" t="str">
        <f t="shared" si="1"/>
        <v/>
      </c>
      <c r="BL2" s="53" t="str">
        <f t="shared" si="1"/>
        <v/>
      </c>
    </row>
    <row r="3" spans="1:69" ht="81.75" customHeight="1">
      <c r="A3" s="185" t="s">
        <v>0</v>
      </c>
      <c r="B3" s="186" t="s">
        <v>3</v>
      </c>
      <c r="C3" s="186" t="s">
        <v>14</v>
      </c>
      <c r="D3" s="185" t="s">
        <v>2</v>
      </c>
      <c r="E3" s="185" t="s">
        <v>39</v>
      </c>
      <c r="F3" s="187" t="s">
        <v>8</v>
      </c>
      <c r="G3" s="188"/>
      <c r="H3" s="188"/>
      <c r="I3" s="188"/>
      <c r="J3" s="188"/>
      <c r="K3" s="188"/>
      <c r="L3" s="188"/>
      <c r="M3" s="188"/>
      <c r="N3" s="188"/>
      <c r="O3" s="188"/>
      <c r="P3" s="188"/>
      <c r="Q3" s="188"/>
      <c r="R3" s="188"/>
      <c r="S3" s="188"/>
      <c r="T3" s="188"/>
      <c r="U3" s="188"/>
      <c r="V3" s="188"/>
      <c r="W3" s="188"/>
      <c r="X3" s="188"/>
      <c r="Y3" s="188"/>
      <c r="Z3" s="188"/>
      <c r="AA3" s="188"/>
      <c r="AB3" s="188"/>
      <c r="AC3" s="188"/>
      <c r="AD3" s="188"/>
      <c r="AE3" s="188"/>
      <c r="AF3" s="188"/>
      <c r="AG3" s="188"/>
      <c r="AH3" s="188"/>
      <c r="AI3" s="188"/>
      <c r="AJ3" s="188"/>
      <c r="AK3" s="188"/>
      <c r="AL3" s="188"/>
      <c r="AM3" s="188"/>
      <c r="AN3" s="188"/>
      <c r="AO3" s="188"/>
      <c r="AP3" s="188"/>
      <c r="AQ3" s="188"/>
      <c r="AR3" s="188"/>
      <c r="AS3" s="188"/>
      <c r="AT3" s="188"/>
      <c r="AU3" s="188"/>
      <c r="AV3" s="188"/>
      <c r="AW3" s="188"/>
      <c r="AX3" s="188"/>
      <c r="AY3" s="188"/>
      <c r="AZ3" s="188"/>
      <c r="BA3" s="188"/>
      <c r="BB3" s="188"/>
      <c r="BC3" s="188"/>
      <c r="BD3" s="188"/>
      <c r="BE3" s="188"/>
      <c r="BF3" s="188"/>
      <c r="BG3" s="188"/>
      <c r="BH3" s="188"/>
      <c r="BI3" s="188"/>
      <c r="BJ3" s="188"/>
      <c r="BK3" s="188"/>
      <c r="BL3" s="188"/>
      <c r="BM3" s="189" t="s">
        <v>22</v>
      </c>
      <c r="BN3" s="189" t="s">
        <v>23</v>
      </c>
    </row>
    <row r="4" spans="1:69" ht="18" customHeight="1">
      <c r="A4" s="21" t="s">
        <v>329</v>
      </c>
      <c r="B4" s="16">
        <v>36617</v>
      </c>
      <c r="C4" s="19" t="s">
        <v>31</v>
      </c>
      <c r="D4" s="2" t="s">
        <v>133</v>
      </c>
      <c r="E4" s="6" t="s">
        <v>38</v>
      </c>
      <c r="F4" s="190" t="str">
        <f>IF(B4="","",IF(C4="F",INDEX(Barèmes!$A$1:$A$7,MATCH((YEAR($B4)),Barèmes!$B$1:$B$7,-1)),INDEX(Barèmes!$C$1:$C$7,MATCH((YEAR($B4)),Barèmes!$B$1:$B$7,-1))))</f>
        <v>SG</v>
      </c>
      <c r="G4" s="93"/>
      <c r="H4" s="93"/>
      <c r="I4" s="93"/>
      <c r="J4" s="93"/>
      <c r="K4" s="93"/>
      <c r="L4" s="93"/>
      <c r="M4" s="93"/>
      <c r="N4" s="93"/>
      <c r="O4" s="93"/>
      <c r="P4" s="93"/>
      <c r="Q4" s="93"/>
      <c r="R4" s="93"/>
      <c r="S4" s="93"/>
      <c r="T4" s="93"/>
      <c r="U4" s="93"/>
      <c r="V4" s="93"/>
      <c r="W4" s="93"/>
      <c r="X4" s="93"/>
      <c r="Y4" s="93"/>
      <c r="Z4" s="93"/>
      <c r="AA4" s="93"/>
      <c r="AB4" s="93"/>
      <c r="AC4" s="93"/>
      <c r="AD4" s="93"/>
      <c r="AE4" s="93"/>
      <c r="AF4" s="93"/>
      <c r="AG4" s="93"/>
      <c r="AH4" s="93"/>
      <c r="AI4" s="93"/>
      <c r="AJ4" s="93"/>
      <c r="AK4" s="93"/>
      <c r="AL4" s="93"/>
      <c r="AM4" s="93"/>
      <c r="AN4" s="93"/>
      <c r="AO4" s="93"/>
      <c r="AP4" s="93"/>
      <c r="AQ4" s="93"/>
      <c r="AR4" s="93"/>
      <c r="AS4" s="93"/>
      <c r="AT4" s="93"/>
      <c r="AU4" s="93"/>
      <c r="AV4" s="93"/>
      <c r="AW4" s="93"/>
      <c r="AX4" s="93"/>
      <c r="AY4" s="93"/>
      <c r="AZ4" s="93"/>
      <c r="BA4" s="93"/>
      <c r="BB4" s="93"/>
      <c r="BC4" s="93"/>
      <c r="BD4" s="93"/>
      <c r="BE4" s="93"/>
      <c r="BF4" s="93"/>
      <c r="BG4" s="93"/>
      <c r="BH4" s="93"/>
      <c r="BI4" s="93"/>
      <c r="BJ4" s="93"/>
      <c r="BK4" s="93"/>
      <c r="BL4" s="93"/>
      <c r="BM4" s="192">
        <f t="shared" ref="BM4:BM34" si="2">SUM((SUM(COUNTIF(G4:BL4,"E"))),SUM(COUNTIF(G4:BL4,"c")))</f>
        <v>0</v>
      </c>
      <c r="BN4" s="192">
        <f t="shared" ref="BN4:BN34" si="3">SUM(COUNTIF(G4:BL4,"c"))</f>
        <v>0</v>
      </c>
    </row>
    <row r="5" spans="1:69" ht="18" customHeight="1">
      <c r="A5" s="21"/>
      <c r="B5" s="16"/>
      <c r="C5" s="19"/>
      <c r="D5" s="2"/>
      <c r="E5" s="6"/>
      <c r="F5" s="190" t="str">
        <f>IF(B5="","",IF(C5="F",INDEX(Barèmes!$A$1:$A$7,MATCH((YEAR($B5)),Barèmes!$B$1:$B$7,-1)),INDEX(Barèmes!$C$1:$C$7,MATCH((YEAR($B5)),Barèmes!$B$1:$B$7,-1))))</f>
        <v/>
      </c>
      <c r="G5" s="93"/>
      <c r="H5" s="93"/>
      <c r="I5" s="93"/>
      <c r="J5" s="93"/>
      <c r="K5" s="93"/>
      <c r="L5" s="93"/>
      <c r="M5" s="93"/>
      <c r="N5" s="93"/>
      <c r="O5" s="93"/>
      <c r="P5" s="93"/>
      <c r="Q5" s="93"/>
      <c r="R5" s="93"/>
      <c r="S5" s="93"/>
      <c r="T5" s="93"/>
      <c r="U5" s="93"/>
      <c r="V5" s="93"/>
      <c r="W5" s="93"/>
      <c r="X5" s="93"/>
      <c r="Y5" s="93"/>
      <c r="Z5" s="93"/>
      <c r="AA5" s="93"/>
      <c r="AB5" s="93"/>
      <c r="AC5" s="93"/>
      <c r="AD5" s="93"/>
      <c r="AE5" s="93"/>
      <c r="AF5" s="93"/>
      <c r="AG5" s="93"/>
      <c r="AH5" s="93"/>
      <c r="AI5" s="93"/>
      <c r="AJ5" s="93"/>
      <c r="AK5" s="93"/>
      <c r="AL5" s="93"/>
      <c r="AM5" s="93"/>
      <c r="AN5" s="93"/>
      <c r="AO5" s="93"/>
      <c r="AP5" s="93"/>
      <c r="AQ5" s="93"/>
      <c r="AR5" s="93"/>
      <c r="AS5" s="93"/>
      <c r="AT5" s="93"/>
      <c r="AU5" s="93"/>
      <c r="AV5" s="93"/>
      <c r="AW5" s="93"/>
      <c r="AX5" s="93"/>
      <c r="AY5" s="93"/>
      <c r="AZ5" s="93"/>
      <c r="BA5" s="93"/>
      <c r="BB5" s="93"/>
      <c r="BC5" s="93"/>
      <c r="BD5" s="93"/>
      <c r="BE5" s="93"/>
      <c r="BF5" s="93"/>
      <c r="BG5" s="93"/>
      <c r="BH5" s="93"/>
      <c r="BI5" s="93"/>
      <c r="BJ5" s="93"/>
      <c r="BK5" s="93"/>
      <c r="BL5" s="93"/>
      <c r="BM5" s="192">
        <f t="shared" si="2"/>
        <v>0</v>
      </c>
      <c r="BN5" s="192">
        <f t="shared" si="3"/>
        <v>0</v>
      </c>
    </row>
    <row r="6" spans="1:69" ht="18" customHeight="1">
      <c r="A6" s="21"/>
      <c r="B6" s="16"/>
      <c r="C6" s="19"/>
      <c r="D6" s="2"/>
      <c r="E6" s="6"/>
      <c r="F6" s="190" t="str">
        <f>IF(B6="","",IF(C6="F",INDEX(Barèmes!$A$1:$A$7,MATCH((YEAR($B6)),Barèmes!$B$1:$B$7,-1)),INDEX(Barèmes!$C$1:$C$7,MATCH((YEAR($B6)),Barèmes!$B$1:$B$7,-1))))</f>
        <v/>
      </c>
      <c r="G6" s="93"/>
      <c r="H6" s="93"/>
      <c r="I6" s="93"/>
      <c r="J6" s="93"/>
      <c r="K6" s="93"/>
      <c r="L6" s="93"/>
      <c r="M6" s="93"/>
      <c r="N6" s="93"/>
      <c r="O6" s="93"/>
      <c r="P6" s="93"/>
      <c r="Q6" s="93"/>
      <c r="R6" s="93"/>
      <c r="S6" s="93"/>
      <c r="T6" s="93"/>
      <c r="U6" s="93"/>
      <c r="V6" s="93"/>
      <c r="W6" s="93"/>
      <c r="X6" s="93"/>
      <c r="Y6" s="93"/>
      <c r="Z6" s="93"/>
      <c r="AA6" s="93"/>
      <c r="AB6" s="93"/>
      <c r="AC6" s="93"/>
      <c r="AD6" s="93"/>
      <c r="AE6" s="93"/>
      <c r="AF6" s="93"/>
      <c r="AG6" s="93"/>
      <c r="AH6" s="93"/>
      <c r="AI6" s="93"/>
      <c r="AJ6" s="93"/>
      <c r="AK6" s="93"/>
      <c r="AL6" s="93"/>
      <c r="AM6" s="93"/>
      <c r="AN6" s="93"/>
      <c r="AO6" s="93"/>
      <c r="AP6" s="93"/>
      <c r="AQ6" s="93"/>
      <c r="AR6" s="93"/>
      <c r="AS6" s="93"/>
      <c r="AT6" s="93"/>
      <c r="AU6" s="93"/>
      <c r="AV6" s="93"/>
      <c r="AW6" s="93"/>
      <c r="AX6" s="93"/>
      <c r="AY6" s="93"/>
      <c r="AZ6" s="93"/>
      <c r="BA6" s="93"/>
      <c r="BB6" s="93"/>
      <c r="BC6" s="93"/>
      <c r="BD6" s="93"/>
      <c r="BE6" s="93"/>
      <c r="BF6" s="93"/>
      <c r="BG6" s="93"/>
      <c r="BH6" s="93"/>
      <c r="BI6" s="93"/>
      <c r="BJ6" s="93"/>
      <c r="BK6" s="93"/>
      <c r="BL6" s="93"/>
      <c r="BM6" s="192">
        <f t="shared" si="2"/>
        <v>0</v>
      </c>
      <c r="BN6" s="192">
        <f t="shared" si="3"/>
        <v>0</v>
      </c>
    </row>
    <row r="7" spans="1:69" ht="18" customHeight="1">
      <c r="A7" s="21"/>
      <c r="B7" s="16"/>
      <c r="C7" s="19"/>
      <c r="D7" s="2"/>
      <c r="E7" s="6"/>
      <c r="F7" s="190" t="str">
        <f>IF(B7="","",IF(C7="F",INDEX(Barèmes!$A$1:$A$7,MATCH((YEAR($B7)),Barèmes!$B$1:$B$7,-1)),INDEX(Barèmes!$C$1:$C$7,MATCH((YEAR($B7)),Barèmes!$B$1:$B$7,-1))))</f>
        <v/>
      </c>
      <c r="G7" s="93"/>
      <c r="H7" s="93"/>
      <c r="I7" s="93"/>
      <c r="J7" s="93"/>
      <c r="K7" s="93"/>
      <c r="L7" s="93"/>
      <c r="M7" s="93"/>
      <c r="N7" s="93"/>
      <c r="O7" s="93"/>
      <c r="P7" s="93"/>
      <c r="Q7" s="93"/>
      <c r="R7" s="93"/>
      <c r="S7" s="93"/>
      <c r="T7" s="93"/>
      <c r="U7" s="93"/>
      <c r="V7" s="93"/>
      <c r="W7" s="93"/>
      <c r="X7" s="93"/>
      <c r="Y7" s="93"/>
      <c r="Z7" s="93"/>
      <c r="AA7" s="93"/>
      <c r="AB7" s="93"/>
      <c r="AC7" s="93"/>
      <c r="AD7" s="93"/>
      <c r="AE7" s="93"/>
      <c r="AF7" s="93"/>
      <c r="AG7" s="93"/>
      <c r="AH7" s="93"/>
      <c r="AI7" s="93"/>
      <c r="AJ7" s="93"/>
      <c r="AK7" s="93"/>
      <c r="AL7" s="93"/>
      <c r="AM7" s="93"/>
      <c r="AN7" s="93"/>
      <c r="AO7" s="93"/>
      <c r="AP7" s="93"/>
      <c r="AQ7" s="93"/>
      <c r="AR7" s="93"/>
      <c r="AS7" s="93"/>
      <c r="AT7" s="93"/>
      <c r="AU7" s="93"/>
      <c r="AV7" s="93"/>
      <c r="AW7" s="93"/>
      <c r="AX7" s="93"/>
      <c r="AY7" s="93"/>
      <c r="AZ7" s="93"/>
      <c r="BA7" s="93"/>
      <c r="BB7" s="93"/>
      <c r="BC7" s="93"/>
      <c r="BD7" s="93"/>
      <c r="BE7" s="93"/>
      <c r="BF7" s="93"/>
      <c r="BG7" s="93"/>
      <c r="BH7" s="93"/>
      <c r="BI7" s="93"/>
      <c r="BJ7" s="93"/>
      <c r="BK7" s="93"/>
      <c r="BL7" s="93"/>
      <c r="BM7" s="192">
        <f t="shared" si="2"/>
        <v>0</v>
      </c>
      <c r="BN7" s="192">
        <f t="shared" si="3"/>
        <v>0</v>
      </c>
    </row>
    <row r="8" spans="1:69" ht="18" customHeight="1">
      <c r="A8" s="21"/>
      <c r="B8" s="16"/>
      <c r="C8" s="19"/>
      <c r="D8" s="2"/>
      <c r="E8" s="6"/>
      <c r="F8" s="190" t="str">
        <f>IF(B8="","",IF(C8="F",INDEX(Barèmes!$A$1:$A$7,MATCH((YEAR($B8)),Barèmes!$B$1:$B$7,-1)),INDEX(Barèmes!$C$1:$C$7,MATCH((YEAR($B8)),Barèmes!$B$1:$B$7,-1))))</f>
        <v/>
      </c>
      <c r="G8" s="93"/>
      <c r="H8" s="93"/>
      <c r="I8" s="93"/>
      <c r="J8" s="93"/>
      <c r="K8" s="93"/>
      <c r="L8" s="93"/>
      <c r="M8" s="93"/>
      <c r="N8" s="93"/>
      <c r="O8" s="93"/>
      <c r="P8" s="93"/>
      <c r="Q8" s="93"/>
      <c r="R8" s="93"/>
      <c r="S8" s="93"/>
      <c r="T8" s="93"/>
      <c r="U8" s="93"/>
      <c r="V8" s="93"/>
      <c r="W8" s="93"/>
      <c r="X8" s="93"/>
      <c r="Y8" s="93"/>
      <c r="Z8" s="93"/>
      <c r="AA8" s="93"/>
      <c r="AB8" s="93"/>
      <c r="AC8" s="93"/>
      <c r="AD8" s="93"/>
      <c r="AE8" s="93"/>
      <c r="AF8" s="93"/>
      <c r="AG8" s="93"/>
      <c r="AH8" s="93"/>
      <c r="AI8" s="93"/>
      <c r="AJ8" s="93"/>
      <c r="AK8" s="93"/>
      <c r="AL8" s="93"/>
      <c r="AM8" s="93"/>
      <c r="AN8" s="93"/>
      <c r="AO8" s="93"/>
      <c r="AP8" s="93"/>
      <c r="AQ8" s="93"/>
      <c r="AR8" s="93"/>
      <c r="AS8" s="93"/>
      <c r="AT8" s="93"/>
      <c r="AU8" s="93"/>
      <c r="AV8" s="93"/>
      <c r="AW8" s="93"/>
      <c r="AX8" s="93"/>
      <c r="AY8" s="93"/>
      <c r="AZ8" s="93"/>
      <c r="BA8" s="93"/>
      <c r="BB8" s="93"/>
      <c r="BC8" s="93"/>
      <c r="BD8" s="93"/>
      <c r="BE8" s="93"/>
      <c r="BF8" s="93"/>
      <c r="BG8" s="93"/>
      <c r="BH8" s="93"/>
      <c r="BI8" s="93"/>
      <c r="BJ8" s="93"/>
      <c r="BK8" s="93"/>
      <c r="BL8" s="93"/>
      <c r="BM8" s="192">
        <f t="shared" si="2"/>
        <v>0</v>
      </c>
      <c r="BN8" s="192">
        <f t="shared" si="3"/>
        <v>0</v>
      </c>
    </row>
    <row r="9" spans="1:69" ht="18" customHeight="1">
      <c r="A9" s="21"/>
      <c r="B9" s="16"/>
      <c r="C9" s="19"/>
      <c r="D9" s="2"/>
      <c r="E9" s="6"/>
      <c r="F9" s="190" t="str">
        <f>IF(B9="","",IF(C9="F",INDEX(Barèmes!$A$1:$A$7,MATCH((YEAR($B9)),Barèmes!$B$1:$B$7,-1)),INDEX(Barèmes!$C$1:$C$7,MATCH((YEAR($B9)),Barèmes!$B$1:$B$7,-1))))</f>
        <v/>
      </c>
      <c r="G9" s="93"/>
      <c r="H9" s="93"/>
      <c r="I9" s="93"/>
      <c r="J9" s="93"/>
      <c r="K9" s="93"/>
      <c r="L9" s="93"/>
      <c r="M9" s="93"/>
      <c r="N9" s="93"/>
      <c r="O9" s="93"/>
      <c r="P9" s="93"/>
      <c r="Q9" s="93"/>
      <c r="R9" s="93"/>
      <c r="S9" s="93"/>
      <c r="T9" s="93"/>
      <c r="U9" s="93"/>
      <c r="V9" s="93"/>
      <c r="W9" s="93"/>
      <c r="X9" s="93"/>
      <c r="Y9" s="93"/>
      <c r="Z9" s="93"/>
      <c r="AA9" s="93"/>
      <c r="AB9" s="93"/>
      <c r="AC9" s="93"/>
      <c r="AD9" s="93"/>
      <c r="AE9" s="93"/>
      <c r="AF9" s="93"/>
      <c r="AG9" s="93"/>
      <c r="AH9" s="93"/>
      <c r="AI9" s="93"/>
      <c r="AJ9" s="93"/>
      <c r="AK9" s="93"/>
      <c r="AL9" s="93"/>
      <c r="AM9" s="93"/>
      <c r="AN9" s="93"/>
      <c r="AO9" s="93"/>
      <c r="AP9" s="93"/>
      <c r="AQ9" s="93"/>
      <c r="AR9" s="93"/>
      <c r="AS9" s="93"/>
      <c r="AT9" s="93"/>
      <c r="AU9" s="93"/>
      <c r="AV9" s="93"/>
      <c r="AW9" s="93"/>
      <c r="AX9" s="93"/>
      <c r="AY9" s="93"/>
      <c r="AZ9" s="93"/>
      <c r="BA9" s="93"/>
      <c r="BB9" s="93"/>
      <c r="BC9" s="93"/>
      <c r="BD9" s="93"/>
      <c r="BE9" s="93"/>
      <c r="BF9" s="93"/>
      <c r="BG9" s="93"/>
      <c r="BH9" s="93"/>
      <c r="BI9" s="93"/>
      <c r="BJ9" s="93"/>
      <c r="BK9" s="93"/>
      <c r="BL9" s="93"/>
      <c r="BM9" s="192">
        <f t="shared" si="2"/>
        <v>0</v>
      </c>
      <c r="BN9" s="192">
        <f t="shared" si="3"/>
        <v>0</v>
      </c>
      <c r="BQ9" s="54"/>
    </row>
    <row r="10" spans="1:69" ht="18" customHeight="1">
      <c r="A10" s="21"/>
      <c r="B10" s="16"/>
      <c r="C10" s="19" t="s">
        <v>21</v>
      </c>
      <c r="D10" s="2"/>
      <c r="E10" s="6"/>
      <c r="F10" s="190" t="str">
        <f>IF(B10="","",IF(C10="F",INDEX(Barèmes!$A$1:$A$7,MATCH((YEAR($B10)),Barèmes!$B$1:$B$7,-1)),INDEX(Barèmes!$C$1:$C$7,MATCH((YEAR($B10)),Barèmes!$B$1:$B$7,-1))))</f>
        <v/>
      </c>
      <c r="G10" s="93"/>
      <c r="H10" s="93"/>
      <c r="I10" s="93"/>
      <c r="J10" s="93"/>
      <c r="K10" s="93"/>
      <c r="L10" s="93"/>
      <c r="M10" s="93"/>
      <c r="N10" s="93"/>
      <c r="O10" s="93"/>
      <c r="P10" s="93"/>
      <c r="Q10" s="93"/>
      <c r="R10" s="93"/>
      <c r="S10" s="93"/>
      <c r="T10" s="93"/>
      <c r="U10" s="93"/>
      <c r="V10" s="93"/>
      <c r="W10" s="93"/>
      <c r="X10" s="93"/>
      <c r="Y10" s="93"/>
      <c r="Z10" s="93"/>
      <c r="AA10" s="93"/>
      <c r="AB10" s="93"/>
      <c r="AC10" s="93"/>
      <c r="AD10" s="93"/>
      <c r="AE10" s="93"/>
      <c r="AF10" s="93"/>
      <c r="AG10" s="93"/>
      <c r="AH10" s="93"/>
      <c r="AI10" s="93"/>
      <c r="AJ10" s="93"/>
      <c r="AK10" s="93"/>
      <c r="AL10" s="93"/>
      <c r="AM10" s="93"/>
      <c r="AN10" s="93"/>
      <c r="AO10" s="93"/>
      <c r="AP10" s="93"/>
      <c r="AQ10" s="93"/>
      <c r="AR10" s="93"/>
      <c r="AS10" s="93"/>
      <c r="AT10" s="93"/>
      <c r="AU10" s="93"/>
      <c r="AV10" s="93"/>
      <c r="AW10" s="93"/>
      <c r="AX10" s="93"/>
      <c r="AY10" s="93"/>
      <c r="AZ10" s="93"/>
      <c r="BA10" s="93"/>
      <c r="BB10" s="93"/>
      <c r="BC10" s="93"/>
      <c r="BD10" s="93"/>
      <c r="BE10" s="93"/>
      <c r="BF10" s="93"/>
      <c r="BG10" s="93"/>
      <c r="BH10" s="93"/>
      <c r="BI10" s="93"/>
      <c r="BJ10" s="93"/>
      <c r="BK10" s="93"/>
      <c r="BL10" s="93"/>
      <c r="BM10" s="192">
        <f t="shared" si="2"/>
        <v>0</v>
      </c>
      <c r="BN10" s="192">
        <f t="shared" si="3"/>
        <v>0</v>
      </c>
      <c r="BQ10" s="54"/>
    </row>
    <row r="11" spans="1:69" ht="18" customHeight="1">
      <c r="A11" s="21"/>
      <c r="B11" s="16"/>
      <c r="C11" s="19"/>
      <c r="D11" s="2"/>
      <c r="E11" s="6"/>
      <c r="F11" s="190" t="str">
        <f>IF(B11="","",IF(C11="F",INDEX(Barèmes!$A$1:$A$7,MATCH((YEAR($B11)),Barèmes!$B$1:$B$7,-1)),INDEX(Barèmes!$C$1:$C$7,MATCH((YEAR($B11)),Barèmes!$B$1:$B$7,-1))))</f>
        <v/>
      </c>
      <c r="G11" s="93"/>
      <c r="H11" s="93"/>
      <c r="I11" s="93"/>
      <c r="J11" s="93"/>
      <c r="K11" s="93"/>
      <c r="L11" s="93"/>
      <c r="M11" s="93"/>
      <c r="N11" s="93"/>
      <c r="O11" s="93"/>
      <c r="P11" s="93"/>
      <c r="Q11" s="93"/>
      <c r="R11" s="93"/>
      <c r="S11" s="93"/>
      <c r="T11" s="93"/>
      <c r="U11" s="93"/>
      <c r="V11" s="93"/>
      <c r="W11" s="93"/>
      <c r="X11" s="93"/>
      <c r="Y11" s="93"/>
      <c r="Z11" s="93"/>
      <c r="AA11" s="93"/>
      <c r="AB11" s="93"/>
      <c r="AC11" s="93"/>
      <c r="AD11" s="93"/>
      <c r="AE11" s="93"/>
      <c r="AF11" s="93"/>
      <c r="AG11" s="93"/>
      <c r="AH11" s="93"/>
      <c r="AI11" s="93"/>
      <c r="AJ11" s="93"/>
      <c r="AK11" s="93"/>
      <c r="AL11" s="93"/>
      <c r="AM11" s="93"/>
      <c r="AN11" s="93"/>
      <c r="AO11" s="93"/>
      <c r="AP11" s="93"/>
      <c r="AQ11" s="93"/>
      <c r="AR11" s="93"/>
      <c r="AS11" s="93"/>
      <c r="AT11" s="93"/>
      <c r="AU11" s="93"/>
      <c r="AV11" s="93"/>
      <c r="AW11" s="93"/>
      <c r="AX11" s="93"/>
      <c r="AY11" s="93"/>
      <c r="AZ11" s="93"/>
      <c r="BA11" s="93"/>
      <c r="BB11" s="93"/>
      <c r="BC11" s="93"/>
      <c r="BD11" s="93"/>
      <c r="BE11" s="93"/>
      <c r="BF11" s="93"/>
      <c r="BG11" s="93"/>
      <c r="BH11" s="93"/>
      <c r="BI11" s="93"/>
      <c r="BJ11" s="93"/>
      <c r="BK11" s="93"/>
      <c r="BL11" s="93"/>
      <c r="BM11" s="192">
        <f t="shared" si="2"/>
        <v>0</v>
      </c>
      <c r="BN11" s="192">
        <f t="shared" si="3"/>
        <v>0</v>
      </c>
      <c r="BQ11" s="54"/>
    </row>
    <row r="12" spans="1:69" ht="18" customHeight="1">
      <c r="A12" s="21"/>
      <c r="B12" s="16"/>
      <c r="C12" s="19"/>
      <c r="D12" s="2"/>
      <c r="E12" s="6"/>
      <c r="F12" s="190" t="str">
        <f>IF(B12="","",IF(C12="F",INDEX(Barèmes!$A$1:$A$7,MATCH((YEAR($B12)),Barèmes!$B$1:$B$7,-1)),INDEX(Barèmes!$C$1:$C$7,MATCH((YEAR($B12)),Barèmes!$B$1:$B$7,-1))))</f>
        <v/>
      </c>
      <c r="G12" s="93"/>
      <c r="H12" s="93"/>
      <c r="I12" s="93"/>
      <c r="J12" s="93"/>
      <c r="K12" s="93"/>
      <c r="L12" s="93"/>
      <c r="M12" s="93"/>
      <c r="N12" s="93"/>
      <c r="O12" s="93"/>
      <c r="P12" s="93"/>
      <c r="Q12" s="93"/>
      <c r="R12" s="93"/>
      <c r="S12" s="93"/>
      <c r="T12" s="93"/>
      <c r="U12" s="93"/>
      <c r="V12" s="93"/>
      <c r="W12" s="93"/>
      <c r="X12" s="93"/>
      <c r="Y12" s="93"/>
      <c r="Z12" s="93"/>
      <c r="AA12" s="93"/>
      <c r="AB12" s="93"/>
      <c r="AC12" s="93"/>
      <c r="AD12" s="93"/>
      <c r="AE12" s="93"/>
      <c r="AF12" s="93"/>
      <c r="AG12" s="93"/>
      <c r="AH12" s="93"/>
      <c r="AI12" s="93"/>
      <c r="AJ12" s="93"/>
      <c r="AK12" s="93"/>
      <c r="AL12" s="93"/>
      <c r="AM12" s="93"/>
      <c r="AN12" s="93"/>
      <c r="AO12" s="93"/>
      <c r="AP12" s="93"/>
      <c r="AQ12" s="93"/>
      <c r="AR12" s="93"/>
      <c r="AS12" s="93"/>
      <c r="AT12" s="93"/>
      <c r="AU12" s="93"/>
      <c r="AV12" s="93"/>
      <c r="AW12" s="93"/>
      <c r="AX12" s="93"/>
      <c r="AY12" s="93"/>
      <c r="AZ12" s="93"/>
      <c r="BA12" s="93"/>
      <c r="BB12" s="93"/>
      <c r="BC12" s="93"/>
      <c r="BD12" s="93"/>
      <c r="BE12" s="93"/>
      <c r="BF12" s="93"/>
      <c r="BG12" s="93"/>
      <c r="BH12" s="93"/>
      <c r="BI12" s="93"/>
      <c r="BJ12" s="93"/>
      <c r="BK12" s="93"/>
      <c r="BL12" s="93"/>
      <c r="BM12" s="192">
        <f t="shared" si="2"/>
        <v>0</v>
      </c>
      <c r="BN12" s="192">
        <f t="shared" si="3"/>
        <v>0</v>
      </c>
      <c r="BQ12" s="54"/>
    </row>
    <row r="13" spans="1:69" ht="18" customHeight="1">
      <c r="A13" s="21"/>
      <c r="B13" s="16"/>
      <c r="C13" s="19"/>
      <c r="D13" s="2"/>
      <c r="E13" s="6"/>
      <c r="F13" s="190" t="str">
        <f>IF(B13="","",IF(C13="F",INDEX(Barèmes!$A$1:$A$7,MATCH((YEAR($B13)),Barèmes!$B$1:$B$7,-1)),INDEX(Barèmes!$C$1:$C$7,MATCH((YEAR($B13)),Barèmes!$B$1:$B$7,-1))))</f>
        <v/>
      </c>
      <c r="G13" s="93"/>
      <c r="H13" s="93"/>
      <c r="I13" s="93"/>
      <c r="J13" s="93"/>
      <c r="K13" s="93"/>
      <c r="L13" s="93"/>
      <c r="M13" s="93"/>
      <c r="N13" s="93"/>
      <c r="O13" s="93"/>
      <c r="P13" s="93"/>
      <c r="Q13" s="93"/>
      <c r="R13" s="93"/>
      <c r="S13" s="93"/>
      <c r="T13" s="93"/>
      <c r="U13" s="93"/>
      <c r="V13" s="93"/>
      <c r="W13" s="93"/>
      <c r="X13" s="93"/>
      <c r="Y13" s="93"/>
      <c r="Z13" s="93"/>
      <c r="AA13" s="93"/>
      <c r="AB13" s="93"/>
      <c r="AC13" s="93"/>
      <c r="AD13" s="93"/>
      <c r="AE13" s="93"/>
      <c r="AF13" s="93"/>
      <c r="AG13" s="93"/>
      <c r="AH13" s="93"/>
      <c r="AI13" s="93"/>
      <c r="AJ13" s="93"/>
      <c r="AK13" s="93"/>
      <c r="AL13" s="93"/>
      <c r="AM13" s="93"/>
      <c r="AN13" s="93"/>
      <c r="AO13" s="93"/>
      <c r="AP13" s="93"/>
      <c r="AQ13" s="93"/>
      <c r="AR13" s="93"/>
      <c r="AS13" s="93"/>
      <c r="AT13" s="93"/>
      <c r="AU13" s="93"/>
      <c r="AV13" s="93"/>
      <c r="AW13" s="93"/>
      <c r="AX13" s="93"/>
      <c r="AY13" s="93"/>
      <c r="AZ13" s="93"/>
      <c r="BA13" s="93"/>
      <c r="BB13" s="93"/>
      <c r="BC13" s="93"/>
      <c r="BD13" s="93"/>
      <c r="BE13" s="93"/>
      <c r="BF13" s="93"/>
      <c r="BG13" s="93"/>
      <c r="BH13" s="93"/>
      <c r="BI13" s="93"/>
      <c r="BJ13" s="93"/>
      <c r="BK13" s="93"/>
      <c r="BL13" s="93"/>
      <c r="BM13" s="192">
        <f t="shared" si="2"/>
        <v>0</v>
      </c>
      <c r="BN13" s="192">
        <f t="shared" si="3"/>
        <v>0</v>
      </c>
    </row>
    <row r="14" spans="1:69" ht="18" customHeight="1">
      <c r="A14" s="21"/>
      <c r="B14" s="16"/>
      <c r="C14" s="19"/>
      <c r="D14" s="2"/>
      <c r="E14" s="6"/>
      <c r="F14" s="190" t="str">
        <f>IF(B14="","",IF(C14="F",INDEX(Barèmes!$A$1:$A$7,MATCH((YEAR($B14)),Barèmes!$B$1:$B$7,-1)),INDEX(Barèmes!$C$1:$C$7,MATCH((YEAR($B14)),Barèmes!$B$1:$B$7,-1))))</f>
        <v/>
      </c>
      <c r="G14" s="93"/>
      <c r="H14" s="93"/>
      <c r="I14" s="93"/>
      <c r="J14" s="93"/>
      <c r="K14" s="93"/>
      <c r="L14" s="93"/>
      <c r="M14" s="93"/>
      <c r="N14" s="93"/>
      <c r="O14" s="93"/>
      <c r="P14" s="93"/>
      <c r="Q14" s="93"/>
      <c r="R14" s="93"/>
      <c r="S14" s="93"/>
      <c r="T14" s="93"/>
      <c r="U14" s="93"/>
      <c r="V14" s="93"/>
      <c r="W14" s="93"/>
      <c r="X14" s="93"/>
      <c r="Y14" s="93"/>
      <c r="Z14" s="93"/>
      <c r="AA14" s="93"/>
      <c r="AB14" s="93"/>
      <c r="AC14" s="93"/>
      <c r="AD14" s="93"/>
      <c r="AE14" s="93"/>
      <c r="AF14" s="93"/>
      <c r="AG14" s="93"/>
      <c r="AH14" s="93"/>
      <c r="AI14" s="93"/>
      <c r="AJ14" s="93"/>
      <c r="AK14" s="93"/>
      <c r="AL14" s="93"/>
      <c r="AM14" s="93"/>
      <c r="AN14" s="93"/>
      <c r="AO14" s="93"/>
      <c r="AP14" s="93"/>
      <c r="AQ14" s="93"/>
      <c r="AR14" s="93"/>
      <c r="AS14" s="93"/>
      <c r="AT14" s="93"/>
      <c r="AU14" s="93"/>
      <c r="AV14" s="93"/>
      <c r="AW14" s="93"/>
      <c r="AX14" s="93"/>
      <c r="AY14" s="93"/>
      <c r="AZ14" s="93"/>
      <c r="BA14" s="93"/>
      <c r="BB14" s="93"/>
      <c r="BC14" s="93"/>
      <c r="BD14" s="93"/>
      <c r="BE14" s="93"/>
      <c r="BF14" s="93"/>
      <c r="BG14" s="93"/>
      <c r="BH14" s="93"/>
      <c r="BI14" s="93"/>
      <c r="BJ14" s="93"/>
      <c r="BK14" s="93"/>
      <c r="BL14" s="93"/>
      <c r="BM14" s="192">
        <f t="shared" si="2"/>
        <v>0</v>
      </c>
      <c r="BN14" s="192">
        <f t="shared" si="3"/>
        <v>0</v>
      </c>
    </row>
    <row r="15" spans="1:69" ht="18" customHeight="1">
      <c r="A15" s="21"/>
      <c r="B15" s="16"/>
      <c r="C15" s="19"/>
      <c r="D15" s="2"/>
      <c r="E15" s="6"/>
      <c r="F15" s="190" t="str">
        <f>IF(B15="","",IF(C15="F",INDEX(Barèmes!$A$1:$A$7,MATCH((YEAR($B15)),Barèmes!$B$1:$B$7,-1)),INDEX(Barèmes!$C$1:$C$7,MATCH((YEAR($B15)),Barèmes!$B$1:$B$7,-1))))</f>
        <v/>
      </c>
      <c r="G15" s="93"/>
      <c r="H15" s="93"/>
      <c r="I15" s="93"/>
      <c r="J15" s="93"/>
      <c r="K15" s="93"/>
      <c r="L15" s="93"/>
      <c r="M15" s="93"/>
      <c r="N15" s="93"/>
      <c r="O15" s="93"/>
      <c r="P15" s="93"/>
      <c r="Q15" s="93"/>
      <c r="R15" s="93"/>
      <c r="S15" s="93"/>
      <c r="T15" s="93"/>
      <c r="U15" s="93"/>
      <c r="V15" s="93"/>
      <c r="W15" s="93"/>
      <c r="X15" s="93"/>
      <c r="Y15" s="93"/>
      <c r="Z15" s="93"/>
      <c r="AA15" s="93"/>
      <c r="AB15" s="93"/>
      <c r="AC15" s="93"/>
      <c r="AD15" s="93"/>
      <c r="AE15" s="93"/>
      <c r="AF15" s="93"/>
      <c r="AG15" s="93"/>
      <c r="AH15" s="93"/>
      <c r="AI15" s="93"/>
      <c r="AJ15" s="93"/>
      <c r="AK15" s="93"/>
      <c r="AL15" s="93"/>
      <c r="AM15" s="93"/>
      <c r="AN15" s="93"/>
      <c r="AO15" s="93"/>
      <c r="AP15" s="93"/>
      <c r="AQ15" s="93"/>
      <c r="AR15" s="93"/>
      <c r="AS15" s="93"/>
      <c r="AT15" s="93"/>
      <c r="AU15" s="93"/>
      <c r="AV15" s="93"/>
      <c r="AW15" s="93"/>
      <c r="AX15" s="93"/>
      <c r="AY15" s="93"/>
      <c r="AZ15" s="93"/>
      <c r="BA15" s="93"/>
      <c r="BB15" s="93"/>
      <c r="BC15" s="93"/>
      <c r="BD15" s="93"/>
      <c r="BE15" s="93"/>
      <c r="BF15" s="93"/>
      <c r="BG15" s="93"/>
      <c r="BH15" s="93"/>
      <c r="BI15" s="93"/>
      <c r="BJ15" s="93"/>
      <c r="BK15" s="93"/>
      <c r="BL15" s="93"/>
      <c r="BM15" s="192">
        <f t="shared" si="2"/>
        <v>0</v>
      </c>
      <c r="BN15" s="192">
        <f t="shared" si="3"/>
        <v>0</v>
      </c>
    </row>
    <row r="16" spans="1:69" ht="18" customHeight="1">
      <c r="A16" s="21"/>
      <c r="B16" s="16"/>
      <c r="C16" s="19"/>
      <c r="D16" s="2"/>
      <c r="E16" s="6"/>
      <c r="F16" s="190" t="str">
        <f>IF(B16="","",IF(C16="F",INDEX(Barèmes!$A$1:$A$7,MATCH((YEAR($B16)),Barèmes!$B$1:$B$7,-1)),INDEX(Barèmes!$C$1:$C$7,MATCH((YEAR($B16)),Barèmes!$B$1:$B$7,-1))))</f>
        <v/>
      </c>
      <c r="G16" s="93"/>
      <c r="H16" s="93"/>
      <c r="I16" s="93"/>
      <c r="J16" s="93"/>
      <c r="K16" s="93"/>
      <c r="L16" s="93"/>
      <c r="M16" s="93"/>
      <c r="N16" s="93"/>
      <c r="O16" s="93"/>
      <c r="P16" s="93"/>
      <c r="Q16" s="93"/>
      <c r="R16" s="93"/>
      <c r="S16" s="93"/>
      <c r="T16" s="93"/>
      <c r="U16" s="93"/>
      <c r="V16" s="93"/>
      <c r="W16" s="93"/>
      <c r="X16" s="93"/>
      <c r="Y16" s="93"/>
      <c r="Z16" s="93"/>
      <c r="AA16" s="93"/>
      <c r="AB16" s="93"/>
      <c r="AC16" s="93"/>
      <c r="AD16" s="93"/>
      <c r="AE16" s="93"/>
      <c r="AF16" s="93"/>
      <c r="AG16" s="93"/>
      <c r="AH16" s="93"/>
      <c r="AI16" s="93"/>
      <c r="AJ16" s="93"/>
      <c r="AK16" s="93"/>
      <c r="AL16" s="93"/>
      <c r="AM16" s="93"/>
      <c r="AN16" s="93"/>
      <c r="AO16" s="93"/>
      <c r="AP16" s="93"/>
      <c r="AQ16" s="93"/>
      <c r="AR16" s="93"/>
      <c r="AS16" s="93"/>
      <c r="AT16" s="93"/>
      <c r="AU16" s="93"/>
      <c r="AV16" s="93"/>
      <c r="AW16" s="93"/>
      <c r="AX16" s="93"/>
      <c r="AY16" s="93"/>
      <c r="AZ16" s="93"/>
      <c r="BA16" s="93"/>
      <c r="BB16" s="93"/>
      <c r="BC16" s="93"/>
      <c r="BD16" s="93"/>
      <c r="BE16" s="93"/>
      <c r="BF16" s="93"/>
      <c r="BG16" s="93"/>
      <c r="BH16" s="93"/>
      <c r="BI16" s="93"/>
      <c r="BJ16" s="93"/>
      <c r="BK16" s="93"/>
      <c r="BL16" s="93"/>
      <c r="BM16" s="192">
        <f t="shared" si="2"/>
        <v>0</v>
      </c>
      <c r="BN16" s="192">
        <f t="shared" si="3"/>
        <v>0</v>
      </c>
    </row>
    <row r="17" spans="1:70" ht="18" customHeight="1">
      <c r="A17" s="21"/>
      <c r="B17" s="16"/>
      <c r="C17" s="19"/>
      <c r="D17" s="2"/>
      <c r="E17" s="6"/>
      <c r="F17" s="190" t="str">
        <f>IF(B17="","",IF(C17="F",INDEX(Barèmes!$A$1:$A$7,MATCH((YEAR($B17)),Barèmes!$B$1:$B$7,-1)),INDEX(Barèmes!$C$1:$C$7,MATCH((YEAR($B17)),Barèmes!$B$1:$B$7,-1))))</f>
        <v/>
      </c>
      <c r="G17" s="93"/>
      <c r="H17" s="93"/>
      <c r="I17" s="93"/>
      <c r="J17" s="93"/>
      <c r="K17" s="93"/>
      <c r="L17" s="93"/>
      <c r="M17" s="93"/>
      <c r="N17" s="93"/>
      <c r="O17" s="93"/>
      <c r="P17" s="93"/>
      <c r="Q17" s="93"/>
      <c r="R17" s="93"/>
      <c r="S17" s="93"/>
      <c r="T17" s="93"/>
      <c r="U17" s="93"/>
      <c r="V17" s="93"/>
      <c r="W17" s="93"/>
      <c r="X17" s="93"/>
      <c r="Y17" s="93"/>
      <c r="Z17" s="93"/>
      <c r="AA17" s="93"/>
      <c r="AB17" s="93"/>
      <c r="AC17" s="93"/>
      <c r="AD17" s="93"/>
      <c r="AE17" s="93"/>
      <c r="AF17" s="93"/>
      <c r="AG17" s="93"/>
      <c r="AH17" s="93"/>
      <c r="AI17" s="93"/>
      <c r="AJ17" s="93"/>
      <c r="AK17" s="93"/>
      <c r="AL17" s="93"/>
      <c r="AM17" s="93"/>
      <c r="AN17" s="93"/>
      <c r="AO17" s="93"/>
      <c r="AP17" s="93"/>
      <c r="AQ17" s="93"/>
      <c r="AR17" s="93"/>
      <c r="AS17" s="93"/>
      <c r="AT17" s="93"/>
      <c r="AU17" s="93"/>
      <c r="AV17" s="93"/>
      <c r="AW17" s="93"/>
      <c r="AX17" s="93"/>
      <c r="AY17" s="93"/>
      <c r="AZ17" s="93"/>
      <c r="BA17" s="93"/>
      <c r="BB17" s="93"/>
      <c r="BC17" s="93"/>
      <c r="BD17" s="93"/>
      <c r="BE17" s="93"/>
      <c r="BF17" s="93"/>
      <c r="BG17" s="93"/>
      <c r="BH17" s="93"/>
      <c r="BI17" s="93"/>
      <c r="BJ17" s="93"/>
      <c r="BK17" s="93"/>
      <c r="BL17" s="93"/>
      <c r="BM17" s="192">
        <f t="shared" si="2"/>
        <v>0</v>
      </c>
      <c r="BN17" s="192">
        <f t="shared" si="3"/>
        <v>0</v>
      </c>
    </row>
    <row r="18" spans="1:70" ht="18" customHeight="1">
      <c r="A18" s="21"/>
      <c r="B18" s="16"/>
      <c r="C18" s="19"/>
      <c r="D18" s="2"/>
      <c r="E18" s="6"/>
      <c r="F18" s="190" t="str">
        <f>IF(B18="","",IF(C18="F",INDEX(Barèmes!$A$1:$A$7,MATCH((YEAR($B18)),Barèmes!$B$1:$B$7,-1)),INDEX(Barèmes!$C$1:$C$7,MATCH((YEAR($B18)),Barèmes!$B$1:$B$7,-1))))</f>
        <v/>
      </c>
      <c r="G18" s="93"/>
      <c r="H18" s="93"/>
      <c r="I18" s="93"/>
      <c r="J18" s="93"/>
      <c r="K18" s="93"/>
      <c r="L18" s="93"/>
      <c r="M18" s="93"/>
      <c r="N18" s="93"/>
      <c r="O18" s="93"/>
      <c r="P18" s="93"/>
      <c r="Q18" s="93"/>
      <c r="R18" s="93"/>
      <c r="S18" s="93"/>
      <c r="T18" s="93"/>
      <c r="U18" s="93"/>
      <c r="V18" s="93"/>
      <c r="W18" s="93"/>
      <c r="X18" s="93"/>
      <c r="Y18" s="93"/>
      <c r="Z18" s="93"/>
      <c r="AA18" s="93"/>
      <c r="AB18" s="93"/>
      <c r="AC18" s="93"/>
      <c r="AD18" s="93"/>
      <c r="AE18" s="93"/>
      <c r="AF18" s="93"/>
      <c r="AG18" s="93"/>
      <c r="AH18" s="93"/>
      <c r="AI18" s="93"/>
      <c r="AJ18" s="93"/>
      <c r="AK18" s="93"/>
      <c r="AL18" s="93"/>
      <c r="AM18" s="93"/>
      <c r="AN18" s="93"/>
      <c r="AO18" s="93"/>
      <c r="AP18" s="93"/>
      <c r="AQ18" s="93"/>
      <c r="AR18" s="93"/>
      <c r="AS18" s="93"/>
      <c r="AT18" s="93"/>
      <c r="AU18" s="93"/>
      <c r="AV18" s="93"/>
      <c r="AW18" s="93"/>
      <c r="AX18" s="93"/>
      <c r="AY18" s="93"/>
      <c r="AZ18" s="93"/>
      <c r="BA18" s="93"/>
      <c r="BB18" s="93"/>
      <c r="BC18" s="93"/>
      <c r="BD18" s="93"/>
      <c r="BE18" s="93"/>
      <c r="BF18" s="93"/>
      <c r="BG18" s="93"/>
      <c r="BH18" s="93"/>
      <c r="BI18" s="93"/>
      <c r="BJ18" s="93"/>
      <c r="BK18" s="93"/>
      <c r="BL18" s="93"/>
      <c r="BM18" s="192">
        <f t="shared" si="2"/>
        <v>0</v>
      </c>
      <c r="BN18" s="192">
        <f t="shared" si="3"/>
        <v>0</v>
      </c>
    </row>
    <row r="19" spans="1:70" ht="18" customHeight="1">
      <c r="A19" s="21"/>
      <c r="B19" s="16"/>
      <c r="C19" s="19"/>
      <c r="D19" s="2"/>
      <c r="E19" s="6"/>
      <c r="F19" s="190" t="str">
        <f>IF(B19="","",IF(C19="F",INDEX(Barèmes!$A$1:$A$7,MATCH((YEAR($B19)),Barèmes!$B$1:$B$7,-1)),INDEX(Barèmes!$C$1:$C$7,MATCH((YEAR($B19)),Barèmes!$B$1:$B$7,-1))))</f>
        <v/>
      </c>
      <c r="G19" s="93"/>
      <c r="H19" s="93"/>
      <c r="I19" s="93"/>
      <c r="J19" s="93"/>
      <c r="K19" s="93"/>
      <c r="L19" s="93"/>
      <c r="M19" s="93"/>
      <c r="N19" s="93"/>
      <c r="O19" s="93"/>
      <c r="P19" s="93"/>
      <c r="Q19" s="93"/>
      <c r="R19" s="93"/>
      <c r="S19" s="93"/>
      <c r="T19" s="93"/>
      <c r="U19" s="93"/>
      <c r="V19" s="93"/>
      <c r="W19" s="93"/>
      <c r="X19" s="93"/>
      <c r="Y19" s="93"/>
      <c r="Z19" s="93"/>
      <c r="AA19" s="93"/>
      <c r="AB19" s="93"/>
      <c r="AC19" s="93"/>
      <c r="AD19" s="93"/>
      <c r="AE19" s="93"/>
      <c r="AF19" s="93"/>
      <c r="AG19" s="93"/>
      <c r="AH19" s="93"/>
      <c r="AI19" s="93"/>
      <c r="AJ19" s="93"/>
      <c r="AK19" s="93"/>
      <c r="AL19" s="93"/>
      <c r="AM19" s="93"/>
      <c r="AN19" s="93"/>
      <c r="AO19" s="93"/>
      <c r="AP19" s="93"/>
      <c r="AQ19" s="93"/>
      <c r="AR19" s="93"/>
      <c r="AS19" s="93"/>
      <c r="AT19" s="93"/>
      <c r="AU19" s="93"/>
      <c r="AV19" s="93"/>
      <c r="AW19" s="93"/>
      <c r="AX19" s="93"/>
      <c r="AY19" s="93"/>
      <c r="AZ19" s="93"/>
      <c r="BA19" s="93"/>
      <c r="BB19" s="93"/>
      <c r="BC19" s="93"/>
      <c r="BD19" s="93"/>
      <c r="BE19" s="93"/>
      <c r="BF19" s="93"/>
      <c r="BG19" s="93"/>
      <c r="BH19" s="93"/>
      <c r="BI19" s="93"/>
      <c r="BJ19" s="93"/>
      <c r="BK19" s="93"/>
      <c r="BL19" s="93"/>
      <c r="BM19" s="192">
        <f t="shared" si="2"/>
        <v>0</v>
      </c>
      <c r="BN19" s="192">
        <f t="shared" si="3"/>
        <v>0</v>
      </c>
    </row>
    <row r="20" spans="1:70" ht="18" customHeight="1">
      <c r="A20" s="21"/>
      <c r="B20" s="16"/>
      <c r="C20" s="19"/>
      <c r="D20" s="2"/>
      <c r="E20" s="6"/>
      <c r="F20" s="190" t="str">
        <f>IF(B20="","",IF(C20="F",INDEX(Barèmes!$A$1:$A$7,MATCH((YEAR($B20)),Barèmes!$B$1:$B$7,-1)),INDEX(Barèmes!$C$1:$C$7,MATCH((YEAR($B20)),Barèmes!$B$1:$B$7,-1))))</f>
        <v/>
      </c>
      <c r="G20" s="93"/>
      <c r="H20" s="93"/>
      <c r="I20" s="93"/>
      <c r="J20" s="93"/>
      <c r="K20" s="93"/>
      <c r="L20" s="93"/>
      <c r="M20" s="93"/>
      <c r="N20" s="93"/>
      <c r="O20" s="93"/>
      <c r="P20" s="93"/>
      <c r="Q20" s="93"/>
      <c r="R20" s="93"/>
      <c r="S20" s="93"/>
      <c r="T20" s="93"/>
      <c r="U20" s="93"/>
      <c r="V20" s="93"/>
      <c r="W20" s="93"/>
      <c r="X20" s="93"/>
      <c r="Y20" s="93"/>
      <c r="Z20" s="93"/>
      <c r="AA20" s="93"/>
      <c r="AB20" s="93"/>
      <c r="AC20" s="93"/>
      <c r="AD20" s="93"/>
      <c r="AE20" s="93"/>
      <c r="AF20" s="93"/>
      <c r="AG20" s="93"/>
      <c r="AH20" s="93"/>
      <c r="AI20" s="93"/>
      <c r="AJ20" s="93"/>
      <c r="AK20" s="93"/>
      <c r="AL20" s="93"/>
      <c r="AM20" s="93"/>
      <c r="AN20" s="93"/>
      <c r="AO20" s="93"/>
      <c r="AP20" s="93"/>
      <c r="AQ20" s="93"/>
      <c r="AR20" s="93"/>
      <c r="AS20" s="93"/>
      <c r="AT20" s="93"/>
      <c r="AU20" s="93"/>
      <c r="AV20" s="93"/>
      <c r="AW20" s="93"/>
      <c r="AX20" s="93"/>
      <c r="AY20" s="93"/>
      <c r="AZ20" s="93"/>
      <c r="BA20" s="93"/>
      <c r="BB20" s="93"/>
      <c r="BC20" s="93"/>
      <c r="BD20" s="93"/>
      <c r="BE20" s="93"/>
      <c r="BF20" s="93"/>
      <c r="BG20" s="93"/>
      <c r="BH20" s="93"/>
      <c r="BI20" s="93"/>
      <c r="BJ20" s="93"/>
      <c r="BK20" s="93"/>
      <c r="BL20" s="93"/>
      <c r="BM20" s="192">
        <f t="shared" si="2"/>
        <v>0</v>
      </c>
      <c r="BN20" s="192">
        <f t="shared" si="3"/>
        <v>0</v>
      </c>
      <c r="BR20" s="55"/>
    </row>
    <row r="21" spans="1:70" ht="18" customHeight="1">
      <c r="A21" s="21"/>
      <c r="B21" s="16"/>
      <c r="C21" s="19"/>
      <c r="D21" s="2"/>
      <c r="E21" s="6"/>
      <c r="F21" s="190" t="str">
        <f>IF(B21="","",IF(C21="F",INDEX(Barèmes!$A$1:$A$7,MATCH((YEAR($B21)),Barèmes!$B$1:$B$7,-1)),INDEX(Barèmes!$C$1:$C$7,MATCH((YEAR($B21)),Barèmes!$B$1:$B$7,-1))))</f>
        <v/>
      </c>
      <c r="G21" s="93"/>
      <c r="H21" s="93"/>
      <c r="I21" s="93"/>
      <c r="J21" s="93"/>
      <c r="K21" s="93"/>
      <c r="L21" s="93"/>
      <c r="M21" s="93"/>
      <c r="N21" s="93"/>
      <c r="O21" s="93"/>
      <c r="P21" s="93"/>
      <c r="Q21" s="93"/>
      <c r="R21" s="93"/>
      <c r="S21" s="93"/>
      <c r="T21" s="93"/>
      <c r="U21" s="93"/>
      <c r="V21" s="93"/>
      <c r="W21" s="93"/>
      <c r="X21" s="93"/>
      <c r="Y21" s="93"/>
      <c r="Z21" s="93"/>
      <c r="AA21" s="93"/>
      <c r="AB21" s="93"/>
      <c r="AC21" s="93"/>
      <c r="AD21" s="93"/>
      <c r="AE21" s="93"/>
      <c r="AF21" s="93"/>
      <c r="AG21" s="93"/>
      <c r="AH21" s="93"/>
      <c r="AI21" s="93"/>
      <c r="AJ21" s="93"/>
      <c r="AK21" s="93"/>
      <c r="AL21" s="93"/>
      <c r="AM21" s="93"/>
      <c r="AN21" s="93"/>
      <c r="AO21" s="93"/>
      <c r="AP21" s="93"/>
      <c r="AQ21" s="93"/>
      <c r="AR21" s="93"/>
      <c r="AS21" s="93"/>
      <c r="AT21" s="93"/>
      <c r="AU21" s="93"/>
      <c r="AV21" s="93"/>
      <c r="AW21" s="93"/>
      <c r="AX21" s="93"/>
      <c r="AY21" s="93"/>
      <c r="AZ21" s="93"/>
      <c r="BA21" s="93"/>
      <c r="BB21" s="93"/>
      <c r="BC21" s="93"/>
      <c r="BD21" s="93"/>
      <c r="BE21" s="93"/>
      <c r="BF21" s="93"/>
      <c r="BG21" s="93"/>
      <c r="BH21" s="93"/>
      <c r="BI21" s="93"/>
      <c r="BJ21" s="93"/>
      <c r="BK21" s="93"/>
      <c r="BL21" s="93"/>
      <c r="BM21" s="192">
        <f t="shared" si="2"/>
        <v>0</v>
      </c>
      <c r="BN21" s="192">
        <f t="shared" si="3"/>
        <v>0</v>
      </c>
    </row>
    <row r="22" spans="1:70" ht="18" customHeight="1">
      <c r="A22" s="21"/>
      <c r="B22" s="16"/>
      <c r="C22" s="19"/>
      <c r="D22" s="2"/>
      <c r="E22" s="6"/>
      <c r="F22" s="190" t="str">
        <f>IF(B22="","",IF(C22="F",INDEX(Barèmes!$A$1:$A$7,MATCH((YEAR($B22)),Barèmes!$B$1:$B$7,-1)),INDEX(Barèmes!$C$1:$C$7,MATCH((YEAR($B22)),Barèmes!$B$1:$B$7,-1))))</f>
        <v/>
      </c>
      <c r="G22" s="93"/>
      <c r="H22" s="93"/>
      <c r="I22" s="93"/>
      <c r="J22" s="93"/>
      <c r="K22" s="93"/>
      <c r="L22" s="93"/>
      <c r="M22" s="93"/>
      <c r="N22" s="93"/>
      <c r="O22" s="93"/>
      <c r="P22" s="93"/>
      <c r="Q22" s="93"/>
      <c r="R22" s="93"/>
      <c r="S22" s="93"/>
      <c r="T22" s="93"/>
      <c r="U22" s="93"/>
      <c r="V22" s="93"/>
      <c r="W22" s="93"/>
      <c r="X22" s="93"/>
      <c r="Y22" s="93"/>
      <c r="Z22" s="93"/>
      <c r="AA22" s="93"/>
      <c r="AB22" s="93"/>
      <c r="AC22" s="93"/>
      <c r="AD22" s="93"/>
      <c r="AE22" s="93"/>
      <c r="AF22" s="93"/>
      <c r="AG22" s="93"/>
      <c r="AH22" s="93"/>
      <c r="AI22" s="93"/>
      <c r="AJ22" s="93"/>
      <c r="AK22" s="93"/>
      <c r="AL22" s="93"/>
      <c r="AM22" s="93"/>
      <c r="AN22" s="93"/>
      <c r="AO22" s="93"/>
      <c r="AP22" s="93"/>
      <c r="AQ22" s="93"/>
      <c r="AR22" s="93"/>
      <c r="AS22" s="93"/>
      <c r="AT22" s="93"/>
      <c r="AU22" s="93"/>
      <c r="AV22" s="93"/>
      <c r="AW22" s="93"/>
      <c r="AX22" s="93"/>
      <c r="AY22" s="93"/>
      <c r="AZ22" s="93"/>
      <c r="BA22" s="93"/>
      <c r="BB22" s="93"/>
      <c r="BC22" s="93"/>
      <c r="BD22" s="93"/>
      <c r="BE22" s="93"/>
      <c r="BF22" s="93"/>
      <c r="BG22" s="93"/>
      <c r="BH22" s="93"/>
      <c r="BI22" s="93"/>
      <c r="BJ22" s="93"/>
      <c r="BK22" s="93"/>
      <c r="BL22" s="93"/>
      <c r="BM22" s="192">
        <f t="shared" si="2"/>
        <v>0</v>
      </c>
      <c r="BN22" s="192">
        <f t="shared" si="3"/>
        <v>0</v>
      </c>
    </row>
    <row r="23" spans="1:70" ht="18" customHeight="1">
      <c r="A23" s="21"/>
      <c r="B23" s="16"/>
      <c r="C23" s="19"/>
      <c r="D23" s="2"/>
      <c r="E23" s="6"/>
      <c r="F23" s="190" t="str">
        <f>IF(B23="","",IF(C23="F",INDEX(Barèmes!$A$1:$A$7,MATCH((YEAR($B23)),Barèmes!$B$1:$B$7,-1)),INDEX(Barèmes!$C$1:$C$7,MATCH((YEAR($B23)),Barèmes!$B$1:$B$7,-1))))</f>
        <v/>
      </c>
      <c r="G23" s="93"/>
      <c r="H23" s="93"/>
      <c r="I23" s="93"/>
      <c r="J23" s="93"/>
      <c r="K23" s="93"/>
      <c r="L23" s="93"/>
      <c r="M23" s="93"/>
      <c r="N23" s="93"/>
      <c r="O23" s="93"/>
      <c r="P23" s="93"/>
      <c r="Q23" s="93"/>
      <c r="R23" s="93"/>
      <c r="S23" s="93"/>
      <c r="T23" s="93"/>
      <c r="U23" s="93"/>
      <c r="V23" s="93"/>
      <c r="W23" s="93"/>
      <c r="X23" s="93"/>
      <c r="Y23" s="93"/>
      <c r="Z23" s="93"/>
      <c r="AA23" s="93"/>
      <c r="AB23" s="93"/>
      <c r="AC23" s="93"/>
      <c r="AD23" s="93"/>
      <c r="AE23" s="93"/>
      <c r="AF23" s="93"/>
      <c r="AG23" s="93"/>
      <c r="AH23" s="93"/>
      <c r="AI23" s="93"/>
      <c r="AJ23" s="93"/>
      <c r="AK23" s="93"/>
      <c r="AL23" s="93"/>
      <c r="AM23" s="93"/>
      <c r="AN23" s="93"/>
      <c r="AO23" s="93"/>
      <c r="AP23" s="93"/>
      <c r="AQ23" s="93"/>
      <c r="AR23" s="93"/>
      <c r="AS23" s="93"/>
      <c r="AT23" s="93"/>
      <c r="AU23" s="93"/>
      <c r="AV23" s="93"/>
      <c r="AW23" s="93"/>
      <c r="AX23" s="93"/>
      <c r="AY23" s="93"/>
      <c r="AZ23" s="93"/>
      <c r="BA23" s="93"/>
      <c r="BB23" s="93"/>
      <c r="BC23" s="93"/>
      <c r="BD23" s="93"/>
      <c r="BE23" s="93"/>
      <c r="BF23" s="93"/>
      <c r="BG23" s="93"/>
      <c r="BH23" s="93"/>
      <c r="BI23" s="93"/>
      <c r="BJ23" s="93"/>
      <c r="BK23" s="93"/>
      <c r="BL23" s="93"/>
      <c r="BM23" s="192">
        <f t="shared" si="2"/>
        <v>0</v>
      </c>
      <c r="BN23" s="192">
        <f t="shared" si="3"/>
        <v>0</v>
      </c>
    </row>
    <row r="24" spans="1:70" ht="18" customHeight="1">
      <c r="A24" s="21"/>
      <c r="B24" s="16"/>
      <c r="C24" s="19"/>
      <c r="D24" s="2"/>
      <c r="E24" s="6"/>
      <c r="F24" s="190" t="str">
        <f>IF(B24="","",IF(C24="F",INDEX(Barèmes!$A$1:$A$7,MATCH((YEAR($B24)),Barèmes!$B$1:$B$7,-1)),INDEX(Barèmes!$C$1:$C$7,MATCH((YEAR($B24)),Barèmes!$B$1:$B$7,-1))))</f>
        <v/>
      </c>
      <c r="G24" s="93"/>
      <c r="H24" s="93"/>
      <c r="I24" s="93"/>
      <c r="J24" s="93"/>
      <c r="K24" s="93"/>
      <c r="L24" s="93"/>
      <c r="M24" s="93"/>
      <c r="N24" s="93"/>
      <c r="O24" s="93"/>
      <c r="P24" s="93"/>
      <c r="Q24" s="93"/>
      <c r="R24" s="93"/>
      <c r="S24" s="93"/>
      <c r="T24" s="93"/>
      <c r="U24" s="93"/>
      <c r="V24" s="93"/>
      <c r="W24" s="93"/>
      <c r="X24" s="93"/>
      <c r="Y24" s="93"/>
      <c r="Z24" s="93"/>
      <c r="AA24" s="93"/>
      <c r="AB24" s="93"/>
      <c r="AC24" s="93"/>
      <c r="AD24" s="93"/>
      <c r="AE24" s="93"/>
      <c r="AF24" s="93"/>
      <c r="AG24" s="93"/>
      <c r="AH24" s="93"/>
      <c r="AI24" s="93"/>
      <c r="AJ24" s="93"/>
      <c r="AK24" s="93"/>
      <c r="AL24" s="93"/>
      <c r="AM24" s="93"/>
      <c r="AN24" s="93"/>
      <c r="AO24" s="93"/>
      <c r="AP24" s="93"/>
      <c r="AQ24" s="93"/>
      <c r="AR24" s="93"/>
      <c r="AS24" s="93"/>
      <c r="AT24" s="93"/>
      <c r="AU24" s="93"/>
      <c r="AV24" s="93"/>
      <c r="AW24" s="93"/>
      <c r="AX24" s="93"/>
      <c r="AY24" s="93"/>
      <c r="AZ24" s="93"/>
      <c r="BA24" s="93"/>
      <c r="BB24" s="93"/>
      <c r="BC24" s="93"/>
      <c r="BD24" s="93"/>
      <c r="BE24" s="93"/>
      <c r="BF24" s="93"/>
      <c r="BG24" s="93"/>
      <c r="BH24" s="93"/>
      <c r="BI24" s="93"/>
      <c r="BJ24" s="93"/>
      <c r="BK24" s="93"/>
      <c r="BL24" s="93"/>
      <c r="BM24" s="192">
        <f t="shared" si="2"/>
        <v>0</v>
      </c>
      <c r="BN24" s="192">
        <f t="shared" si="3"/>
        <v>0</v>
      </c>
    </row>
    <row r="25" spans="1:70" ht="18" customHeight="1">
      <c r="A25" s="21"/>
      <c r="B25" s="16"/>
      <c r="C25" s="19"/>
      <c r="D25" s="2"/>
      <c r="E25" s="6"/>
      <c r="F25" s="190" t="str">
        <f>IF(B25="","",IF(C25="F",INDEX(Barèmes!$A$1:$A$7,MATCH((YEAR($B25)),Barèmes!$B$1:$B$7,-1)),INDEX(Barèmes!$C$1:$C$7,MATCH((YEAR($B25)),Barèmes!$B$1:$B$7,-1))))</f>
        <v/>
      </c>
      <c r="G25" s="93"/>
      <c r="H25" s="93"/>
      <c r="I25" s="93"/>
      <c r="J25" s="93"/>
      <c r="K25" s="93"/>
      <c r="L25" s="93"/>
      <c r="M25" s="93"/>
      <c r="N25" s="93"/>
      <c r="O25" s="93"/>
      <c r="P25" s="93"/>
      <c r="Q25" s="93"/>
      <c r="R25" s="93"/>
      <c r="S25" s="93"/>
      <c r="T25" s="93"/>
      <c r="U25" s="93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93"/>
      <c r="AH25" s="93"/>
      <c r="AI25" s="93"/>
      <c r="AJ25" s="93"/>
      <c r="AK25" s="93"/>
      <c r="AL25" s="93"/>
      <c r="AM25" s="93"/>
      <c r="AN25" s="93"/>
      <c r="AO25" s="93"/>
      <c r="AP25" s="93"/>
      <c r="AQ25" s="93"/>
      <c r="AR25" s="93"/>
      <c r="AS25" s="93"/>
      <c r="AT25" s="93"/>
      <c r="AU25" s="93"/>
      <c r="AV25" s="93"/>
      <c r="AW25" s="93"/>
      <c r="AX25" s="93"/>
      <c r="AY25" s="93"/>
      <c r="AZ25" s="93"/>
      <c r="BA25" s="93"/>
      <c r="BB25" s="93"/>
      <c r="BC25" s="93"/>
      <c r="BD25" s="93"/>
      <c r="BE25" s="93"/>
      <c r="BF25" s="93"/>
      <c r="BG25" s="93"/>
      <c r="BH25" s="93"/>
      <c r="BI25" s="93"/>
      <c r="BJ25" s="93"/>
      <c r="BK25" s="93"/>
      <c r="BL25" s="93"/>
      <c r="BM25" s="192">
        <f t="shared" si="2"/>
        <v>0</v>
      </c>
      <c r="BN25" s="192">
        <f t="shared" si="3"/>
        <v>0</v>
      </c>
    </row>
    <row r="26" spans="1:70" ht="18" customHeight="1">
      <c r="A26" s="21"/>
      <c r="B26" s="16"/>
      <c r="C26" s="19"/>
      <c r="D26" s="2"/>
      <c r="E26" s="6"/>
      <c r="F26" s="190" t="str">
        <f>IF(B26="","",IF(C26="F",INDEX(Barèmes!$A$1:$A$7,MATCH((YEAR($B26)),Barèmes!$B$1:$B$7,-1)),INDEX(Barèmes!$C$1:$C$7,MATCH((YEAR($B26)),Barèmes!$B$1:$B$7,-1))))</f>
        <v/>
      </c>
      <c r="G26" s="93"/>
      <c r="H26" s="93"/>
      <c r="I26" s="93"/>
      <c r="J26" s="93"/>
      <c r="K26" s="93"/>
      <c r="L26" s="93"/>
      <c r="M26" s="93"/>
      <c r="N26" s="93"/>
      <c r="O26" s="93"/>
      <c r="P26" s="93"/>
      <c r="Q26" s="93"/>
      <c r="R26" s="93"/>
      <c r="S26" s="93"/>
      <c r="T26" s="93"/>
      <c r="U26" s="93"/>
      <c r="V26" s="93"/>
      <c r="W26" s="93"/>
      <c r="X26" s="93"/>
      <c r="Y26" s="93"/>
      <c r="Z26" s="93"/>
      <c r="AA26" s="93"/>
      <c r="AB26" s="93"/>
      <c r="AC26" s="93"/>
      <c r="AD26" s="93"/>
      <c r="AE26" s="93"/>
      <c r="AF26" s="93"/>
      <c r="AG26" s="93"/>
      <c r="AH26" s="93"/>
      <c r="AI26" s="93"/>
      <c r="AJ26" s="93"/>
      <c r="AK26" s="93"/>
      <c r="AL26" s="93"/>
      <c r="AM26" s="93"/>
      <c r="AN26" s="93"/>
      <c r="AO26" s="93"/>
      <c r="AP26" s="93"/>
      <c r="AQ26" s="93"/>
      <c r="AR26" s="93"/>
      <c r="AS26" s="93"/>
      <c r="AT26" s="93"/>
      <c r="AU26" s="93"/>
      <c r="AV26" s="93"/>
      <c r="AW26" s="93"/>
      <c r="AX26" s="93"/>
      <c r="AY26" s="93"/>
      <c r="AZ26" s="93"/>
      <c r="BA26" s="93"/>
      <c r="BB26" s="93"/>
      <c r="BC26" s="93"/>
      <c r="BD26" s="93"/>
      <c r="BE26" s="93"/>
      <c r="BF26" s="93"/>
      <c r="BG26" s="93"/>
      <c r="BH26" s="93"/>
      <c r="BI26" s="93"/>
      <c r="BJ26" s="93"/>
      <c r="BK26" s="93"/>
      <c r="BL26" s="93"/>
      <c r="BM26" s="192">
        <f t="shared" si="2"/>
        <v>0</v>
      </c>
      <c r="BN26" s="192">
        <f t="shared" si="3"/>
        <v>0</v>
      </c>
    </row>
    <row r="27" spans="1:70" ht="18" customHeight="1">
      <c r="A27" s="21"/>
      <c r="B27" s="16"/>
      <c r="C27" s="19"/>
      <c r="D27" s="2"/>
      <c r="E27" s="6"/>
      <c r="F27" s="190" t="str">
        <f>IF(B27="","",IF(C27="F",INDEX(Barèmes!$A$1:$A$7,MATCH((YEAR($B27)),Barèmes!$B$1:$B$7,-1)),INDEX(Barèmes!$C$1:$C$7,MATCH((YEAR($B27)),Barèmes!$B$1:$B$7,-1))))</f>
        <v/>
      </c>
      <c r="G27" s="93"/>
      <c r="H27" s="93"/>
      <c r="I27" s="93"/>
      <c r="J27" s="93"/>
      <c r="K27" s="93"/>
      <c r="L27" s="93"/>
      <c r="M27" s="93"/>
      <c r="N27" s="93"/>
      <c r="O27" s="93"/>
      <c r="P27" s="93"/>
      <c r="Q27" s="93"/>
      <c r="R27" s="93"/>
      <c r="S27" s="93"/>
      <c r="T27" s="93"/>
      <c r="U27" s="93"/>
      <c r="V27" s="93"/>
      <c r="W27" s="93"/>
      <c r="X27" s="93"/>
      <c r="Y27" s="93"/>
      <c r="Z27" s="93"/>
      <c r="AA27" s="93"/>
      <c r="AB27" s="93"/>
      <c r="AC27" s="93"/>
      <c r="AD27" s="93"/>
      <c r="AE27" s="93"/>
      <c r="AF27" s="93"/>
      <c r="AG27" s="93"/>
      <c r="AH27" s="93"/>
      <c r="AI27" s="93"/>
      <c r="AJ27" s="93"/>
      <c r="AK27" s="93"/>
      <c r="AL27" s="93"/>
      <c r="AM27" s="93"/>
      <c r="AN27" s="93"/>
      <c r="AO27" s="93"/>
      <c r="AP27" s="93"/>
      <c r="AQ27" s="93"/>
      <c r="AR27" s="93"/>
      <c r="AS27" s="93"/>
      <c r="AT27" s="93"/>
      <c r="AU27" s="93"/>
      <c r="AV27" s="93"/>
      <c r="AW27" s="93"/>
      <c r="AX27" s="93"/>
      <c r="AY27" s="93"/>
      <c r="AZ27" s="93"/>
      <c r="BA27" s="93"/>
      <c r="BB27" s="93"/>
      <c r="BC27" s="93"/>
      <c r="BD27" s="93"/>
      <c r="BE27" s="93"/>
      <c r="BF27" s="93"/>
      <c r="BG27" s="93"/>
      <c r="BH27" s="93"/>
      <c r="BI27" s="93"/>
      <c r="BJ27" s="93"/>
      <c r="BK27" s="93"/>
      <c r="BL27" s="93"/>
      <c r="BM27" s="192">
        <f t="shared" si="2"/>
        <v>0</v>
      </c>
      <c r="BN27" s="192">
        <f t="shared" si="3"/>
        <v>0</v>
      </c>
    </row>
    <row r="28" spans="1:70" ht="18" customHeight="1">
      <c r="A28" s="21"/>
      <c r="B28" s="16"/>
      <c r="C28" s="19"/>
      <c r="D28" s="2"/>
      <c r="E28" s="6"/>
      <c r="F28" s="190" t="str">
        <f>IF(B28="","",IF(C28="F",INDEX(Barèmes!$A$1:$A$7,MATCH((YEAR($B28)),Barèmes!$B$1:$B$7,-1)),INDEX(Barèmes!$C$1:$C$7,MATCH((YEAR($B28)),Barèmes!$B$1:$B$7,-1))))</f>
        <v/>
      </c>
      <c r="G28" s="93"/>
      <c r="H28" s="93"/>
      <c r="I28" s="93"/>
      <c r="J28" s="93"/>
      <c r="K28" s="93"/>
      <c r="L28" s="93"/>
      <c r="M28" s="93"/>
      <c r="N28" s="93"/>
      <c r="O28" s="93"/>
      <c r="P28" s="93"/>
      <c r="Q28" s="93"/>
      <c r="R28" s="93"/>
      <c r="S28" s="93"/>
      <c r="T28" s="93"/>
      <c r="U28" s="93"/>
      <c r="V28" s="93"/>
      <c r="W28" s="93"/>
      <c r="X28" s="93"/>
      <c r="Y28" s="93"/>
      <c r="Z28" s="93"/>
      <c r="AA28" s="93"/>
      <c r="AB28" s="93"/>
      <c r="AC28" s="93"/>
      <c r="AD28" s="93"/>
      <c r="AE28" s="93"/>
      <c r="AF28" s="93"/>
      <c r="AG28" s="93"/>
      <c r="AH28" s="93"/>
      <c r="AI28" s="93"/>
      <c r="AJ28" s="93"/>
      <c r="AK28" s="93"/>
      <c r="AL28" s="93"/>
      <c r="AM28" s="93"/>
      <c r="AN28" s="93"/>
      <c r="AO28" s="93"/>
      <c r="AP28" s="93"/>
      <c r="AQ28" s="93"/>
      <c r="AR28" s="93"/>
      <c r="AS28" s="93"/>
      <c r="AT28" s="93"/>
      <c r="AU28" s="93"/>
      <c r="AV28" s="93"/>
      <c r="AW28" s="93"/>
      <c r="AX28" s="93"/>
      <c r="AY28" s="93"/>
      <c r="AZ28" s="93"/>
      <c r="BA28" s="93"/>
      <c r="BB28" s="93"/>
      <c r="BC28" s="93"/>
      <c r="BD28" s="93"/>
      <c r="BE28" s="93"/>
      <c r="BF28" s="93"/>
      <c r="BG28" s="93"/>
      <c r="BH28" s="93"/>
      <c r="BI28" s="93"/>
      <c r="BJ28" s="93"/>
      <c r="BK28" s="93"/>
      <c r="BL28" s="93"/>
      <c r="BM28" s="192">
        <f t="shared" si="2"/>
        <v>0</v>
      </c>
      <c r="BN28" s="192">
        <f t="shared" si="3"/>
        <v>0</v>
      </c>
    </row>
    <row r="29" spans="1:70" ht="18" customHeight="1">
      <c r="A29" s="21"/>
      <c r="B29" s="16"/>
      <c r="C29" s="19"/>
      <c r="D29" s="2"/>
      <c r="E29" s="6"/>
      <c r="F29" s="190" t="str">
        <f>IF(B29="","",IF(C29="F",INDEX(Barèmes!$A$1:$A$7,MATCH((YEAR($B29)),Barèmes!$B$1:$B$7,-1)),INDEX(Barèmes!$C$1:$C$7,MATCH((YEAR($B29)),Barèmes!$B$1:$B$7,-1))))</f>
        <v/>
      </c>
      <c r="G29" s="93"/>
      <c r="H29" s="93"/>
      <c r="I29" s="93"/>
      <c r="J29" s="93"/>
      <c r="K29" s="93"/>
      <c r="L29" s="93"/>
      <c r="M29" s="93"/>
      <c r="N29" s="93"/>
      <c r="O29" s="93"/>
      <c r="P29" s="93"/>
      <c r="Q29" s="93"/>
      <c r="R29" s="93"/>
      <c r="S29" s="93"/>
      <c r="T29" s="93"/>
      <c r="U29" s="93"/>
      <c r="V29" s="93"/>
      <c r="W29" s="93"/>
      <c r="X29" s="93"/>
      <c r="Y29" s="93"/>
      <c r="Z29" s="93"/>
      <c r="AA29" s="93"/>
      <c r="AB29" s="93"/>
      <c r="AC29" s="93"/>
      <c r="AD29" s="93"/>
      <c r="AE29" s="93"/>
      <c r="AF29" s="93"/>
      <c r="AG29" s="93"/>
      <c r="AH29" s="93"/>
      <c r="AI29" s="93"/>
      <c r="AJ29" s="93"/>
      <c r="AK29" s="93"/>
      <c r="AL29" s="93"/>
      <c r="AM29" s="93"/>
      <c r="AN29" s="93"/>
      <c r="AO29" s="93"/>
      <c r="AP29" s="93"/>
      <c r="AQ29" s="93"/>
      <c r="AR29" s="93"/>
      <c r="AS29" s="93"/>
      <c r="AT29" s="93"/>
      <c r="AU29" s="93"/>
      <c r="AV29" s="93"/>
      <c r="AW29" s="93"/>
      <c r="AX29" s="93"/>
      <c r="AY29" s="93"/>
      <c r="AZ29" s="93"/>
      <c r="BA29" s="93"/>
      <c r="BB29" s="93"/>
      <c r="BC29" s="93"/>
      <c r="BD29" s="93"/>
      <c r="BE29" s="93"/>
      <c r="BF29" s="93"/>
      <c r="BG29" s="93"/>
      <c r="BH29" s="93"/>
      <c r="BI29" s="93"/>
      <c r="BJ29" s="93"/>
      <c r="BK29" s="93"/>
      <c r="BL29" s="93"/>
      <c r="BM29" s="192">
        <f t="shared" si="2"/>
        <v>0</v>
      </c>
      <c r="BN29" s="192">
        <f t="shared" si="3"/>
        <v>0</v>
      </c>
    </row>
    <row r="30" spans="1:70" ht="18" customHeight="1">
      <c r="A30" s="21"/>
      <c r="B30" s="16"/>
      <c r="C30" s="19"/>
      <c r="D30" s="2"/>
      <c r="E30" s="6"/>
      <c r="F30" s="190" t="str">
        <f>IF(B30="","",IF(C30="F",INDEX(Barèmes!$A$1:$A$7,MATCH((YEAR($B30)),Barèmes!$B$1:$B$7,-1)),INDEX(Barèmes!$C$1:$C$7,MATCH((YEAR($B30)),Barèmes!$B$1:$B$7,-1))))</f>
        <v/>
      </c>
      <c r="G30" s="93"/>
      <c r="H30" s="93"/>
      <c r="I30" s="93"/>
      <c r="J30" s="93"/>
      <c r="K30" s="93"/>
      <c r="L30" s="93"/>
      <c r="M30" s="93"/>
      <c r="N30" s="93"/>
      <c r="O30" s="93"/>
      <c r="P30" s="93"/>
      <c r="Q30" s="93"/>
      <c r="R30" s="93"/>
      <c r="S30" s="93"/>
      <c r="T30" s="93"/>
      <c r="U30" s="93"/>
      <c r="V30" s="93"/>
      <c r="W30" s="93"/>
      <c r="X30" s="93"/>
      <c r="Y30" s="93"/>
      <c r="Z30" s="93"/>
      <c r="AA30" s="93"/>
      <c r="AB30" s="93"/>
      <c r="AC30" s="93"/>
      <c r="AD30" s="93"/>
      <c r="AE30" s="93"/>
      <c r="AF30" s="93"/>
      <c r="AG30" s="93"/>
      <c r="AH30" s="93"/>
      <c r="AI30" s="93"/>
      <c r="AJ30" s="93"/>
      <c r="AK30" s="93"/>
      <c r="AL30" s="93"/>
      <c r="AM30" s="93"/>
      <c r="AN30" s="93"/>
      <c r="AO30" s="93"/>
      <c r="AP30" s="93"/>
      <c r="AQ30" s="93"/>
      <c r="AR30" s="93"/>
      <c r="AS30" s="93"/>
      <c r="AT30" s="93"/>
      <c r="AU30" s="93"/>
      <c r="AV30" s="93"/>
      <c r="AW30" s="93"/>
      <c r="AX30" s="93"/>
      <c r="AY30" s="93"/>
      <c r="AZ30" s="93"/>
      <c r="BA30" s="93"/>
      <c r="BB30" s="93"/>
      <c r="BC30" s="93"/>
      <c r="BD30" s="93"/>
      <c r="BE30" s="93"/>
      <c r="BF30" s="93"/>
      <c r="BG30" s="93"/>
      <c r="BH30" s="93"/>
      <c r="BI30" s="93"/>
      <c r="BJ30" s="93"/>
      <c r="BK30" s="93"/>
      <c r="BL30" s="93"/>
      <c r="BM30" s="192">
        <f t="shared" si="2"/>
        <v>0</v>
      </c>
      <c r="BN30" s="192">
        <f t="shared" si="3"/>
        <v>0</v>
      </c>
    </row>
    <row r="31" spans="1:70" ht="18" customHeight="1">
      <c r="A31" s="21"/>
      <c r="B31" s="16"/>
      <c r="C31" s="19"/>
      <c r="D31" s="2"/>
      <c r="E31" s="6"/>
      <c r="F31" s="190" t="str">
        <f>IF(B31="","",IF(C31="F",INDEX(Barèmes!$A$1:$A$7,MATCH((YEAR($B31)),Barèmes!$B$1:$B$7,-1)),INDEX(Barèmes!$C$1:$C$7,MATCH((YEAR($B31)),Barèmes!$B$1:$B$7,-1))))</f>
        <v/>
      </c>
      <c r="G31" s="93"/>
      <c r="H31" s="93"/>
      <c r="I31" s="93"/>
      <c r="J31" s="93"/>
      <c r="K31" s="93"/>
      <c r="L31" s="93"/>
      <c r="M31" s="93"/>
      <c r="N31" s="93"/>
      <c r="O31" s="93"/>
      <c r="P31" s="93"/>
      <c r="Q31" s="93"/>
      <c r="R31" s="93"/>
      <c r="S31" s="93"/>
      <c r="T31" s="93"/>
      <c r="U31" s="93"/>
      <c r="V31" s="93"/>
      <c r="W31" s="93"/>
      <c r="X31" s="93"/>
      <c r="Y31" s="93"/>
      <c r="Z31" s="93"/>
      <c r="AA31" s="93"/>
      <c r="AB31" s="93"/>
      <c r="AC31" s="93"/>
      <c r="AD31" s="93"/>
      <c r="AE31" s="93"/>
      <c r="AF31" s="93"/>
      <c r="AG31" s="93"/>
      <c r="AH31" s="93"/>
      <c r="AI31" s="93"/>
      <c r="AJ31" s="93"/>
      <c r="AK31" s="93"/>
      <c r="AL31" s="93"/>
      <c r="AM31" s="93"/>
      <c r="AN31" s="93"/>
      <c r="AO31" s="93"/>
      <c r="AP31" s="93"/>
      <c r="AQ31" s="93"/>
      <c r="AR31" s="93"/>
      <c r="AS31" s="93"/>
      <c r="AT31" s="93"/>
      <c r="AU31" s="93"/>
      <c r="AV31" s="93"/>
      <c r="AW31" s="93"/>
      <c r="AX31" s="93"/>
      <c r="AY31" s="93"/>
      <c r="AZ31" s="93"/>
      <c r="BA31" s="93"/>
      <c r="BB31" s="93"/>
      <c r="BC31" s="93"/>
      <c r="BD31" s="93"/>
      <c r="BE31" s="93"/>
      <c r="BF31" s="93"/>
      <c r="BG31" s="93"/>
      <c r="BH31" s="93"/>
      <c r="BI31" s="93"/>
      <c r="BJ31" s="93"/>
      <c r="BK31" s="93"/>
      <c r="BL31" s="93"/>
      <c r="BM31" s="192">
        <f t="shared" si="2"/>
        <v>0</v>
      </c>
      <c r="BN31" s="192">
        <f t="shared" si="3"/>
        <v>0</v>
      </c>
    </row>
    <row r="32" spans="1:70" ht="18" customHeight="1">
      <c r="A32" s="21"/>
      <c r="B32" s="16"/>
      <c r="C32" s="19"/>
      <c r="D32" s="2"/>
      <c r="E32" s="6"/>
      <c r="F32" s="190" t="str">
        <f>IF(B32="","",IF(C32="F",INDEX(Barèmes!$A$1:$A$7,MATCH((YEAR($B32)),Barèmes!$B$1:$B$7,-1)),INDEX(Barèmes!$C$1:$C$7,MATCH((YEAR($B32)),Barèmes!$B$1:$B$7,-1))))</f>
        <v/>
      </c>
      <c r="G32" s="93"/>
      <c r="H32" s="93"/>
      <c r="I32" s="93"/>
      <c r="J32" s="93"/>
      <c r="K32" s="93"/>
      <c r="L32" s="93"/>
      <c r="M32" s="93"/>
      <c r="N32" s="93"/>
      <c r="O32" s="93"/>
      <c r="P32" s="93"/>
      <c r="Q32" s="93"/>
      <c r="R32" s="93"/>
      <c r="S32" s="93"/>
      <c r="T32" s="93"/>
      <c r="U32" s="93"/>
      <c r="V32" s="93"/>
      <c r="W32" s="93"/>
      <c r="X32" s="93"/>
      <c r="Y32" s="93"/>
      <c r="Z32" s="93"/>
      <c r="AA32" s="93"/>
      <c r="AB32" s="93"/>
      <c r="AC32" s="93"/>
      <c r="AD32" s="93"/>
      <c r="AE32" s="93"/>
      <c r="AF32" s="93"/>
      <c r="AG32" s="93"/>
      <c r="AH32" s="93"/>
      <c r="AI32" s="93"/>
      <c r="AJ32" s="93"/>
      <c r="AK32" s="93"/>
      <c r="AL32" s="93"/>
      <c r="AM32" s="93"/>
      <c r="AN32" s="93"/>
      <c r="AO32" s="93"/>
      <c r="AP32" s="93"/>
      <c r="AQ32" s="93"/>
      <c r="AR32" s="93"/>
      <c r="AS32" s="93"/>
      <c r="AT32" s="93"/>
      <c r="AU32" s="93"/>
      <c r="AV32" s="93"/>
      <c r="AW32" s="93"/>
      <c r="AX32" s="93"/>
      <c r="AY32" s="93"/>
      <c r="AZ32" s="93"/>
      <c r="BA32" s="93"/>
      <c r="BB32" s="93"/>
      <c r="BC32" s="93"/>
      <c r="BD32" s="93"/>
      <c r="BE32" s="93"/>
      <c r="BF32" s="93"/>
      <c r="BG32" s="93"/>
      <c r="BH32" s="93"/>
      <c r="BI32" s="93"/>
      <c r="BJ32" s="93"/>
      <c r="BK32" s="93"/>
      <c r="BL32" s="93"/>
      <c r="BM32" s="192">
        <f t="shared" si="2"/>
        <v>0</v>
      </c>
      <c r="BN32" s="192">
        <f t="shared" si="3"/>
        <v>0</v>
      </c>
    </row>
    <row r="33" spans="1:66" ht="18" customHeight="1">
      <c r="A33" s="21"/>
      <c r="B33" s="16"/>
      <c r="C33" s="19"/>
      <c r="D33" s="2"/>
      <c r="E33" s="6"/>
      <c r="F33" s="190" t="str">
        <f>IF(B33="","",IF(C33="F",INDEX(Barèmes!$A$1:$A$7,MATCH((YEAR($B33)),Barèmes!$B$1:$B$7,-1)),INDEX(Barèmes!$C$1:$C$7,MATCH((YEAR($B33)),Barèmes!$B$1:$B$7,-1))))</f>
        <v/>
      </c>
      <c r="G33" s="93"/>
      <c r="H33" s="93"/>
      <c r="I33" s="93"/>
      <c r="J33" s="93"/>
      <c r="K33" s="93"/>
      <c r="L33" s="93"/>
      <c r="M33" s="93"/>
      <c r="N33" s="93"/>
      <c r="O33" s="93"/>
      <c r="P33" s="93"/>
      <c r="Q33" s="93"/>
      <c r="R33" s="93"/>
      <c r="S33" s="93"/>
      <c r="T33" s="93"/>
      <c r="U33" s="93"/>
      <c r="V33" s="93"/>
      <c r="W33" s="93"/>
      <c r="X33" s="93"/>
      <c r="Y33" s="93"/>
      <c r="Z33" s="93"/>
      <c r="AA33" s="93"/>
      <c r="AB33" s="93"/>
      <c r="AC33" s="93"/>
      <c r="AD33" s="93"/>
      <c r="AE33" s="93"/>
      <c r="AF33" s="93"/>
      <c r="AG33" s="93"/>
      <c r="AH33" s="93"/>
      <c r="AI33" s="93"/>
      <c r="AJ33" s="93"/>
      <c r="AK33" s="93"/>
      <c r="AL33" s="93"/>
      <c r="AM33" s="93"/>
      <c r="AN33" s="93"/>
      <c r="AO33" s="93"/>
      <c r="AP33" s="93"/>
      <c r="AQ33" s="93"/>
      <c r="AR33" s="93"/>
      <c r="AS33" s="93"/>
      <c r="AT33" s="93"/>
      <c r="AU33" s="93"/>
      <c r="AV33" s="93"/>
      <c r="AW33" s="93"/>
      <c r="AX33" s="93"/>
      <c r="AY33" s="93"/>
      <c r="AZ33" s="93"/>
      <c r="BA33" s="93"/>
      <c r="BB33" s="93"/>
      <c r="BC33" s="93"/>
      <c r="BD33" s="93"/>
      <c r="BE33" s="93"/>
      <c r="BF33" s="93"/>
      <c r="BG33" s="93"/>
      <c r="BH33" s="93"/>
      <c r="BI33" s="93"/>
      <c r="BJ33" s="93"/>
      <c r="BK33" s="93"/>
      <c r="BL33" s="93"/>
      <c r="BM33" s="192">
        <f t="shared" si="2"/>
        <v>0</v>
      </c>
      <c r="BN33" s="192">
        <f t="shared" si="3"/>
        <v>0</v>
      </c>
    </row>
    <row r="34" spans="1:66" ht="18" customHeight="1">
      <c r="A34" s="21"/>
      <c r="B34" s="16"/>
      <c r="C34" s="19"/>
      <c r="D34" s="2"/>
      <c r="E34" s="6"/>
      <c r="F34" s="190" t="str">
        <f>IF(B34="","",IF(C34="F",INDEX(Barèmes!$A$1:$A$7,MATCH((YEAR($B34)),Barèmes!$B$1:$B$7,-1)),INDEX(Barèmes!$C$1:$C$7,MATCH((YEAR($B34)),Barèmes!$B$1:$B$7,-1))))</f>
        <v/>
      </c>
      <c r="G34" s="93"/>
      <c r="H34" s="93"/>
      <c r="I34" s="93"/>
      <c r="J34" s="93"/>
      <c r="K34" s="93"/>
      <c r="L34" s="93"/>
      <c r="M34" s="93"/>
      <c r="N34" s="93"/>
      <c r="O34" s="93"/>
      <c r="P34" s="93"/>
      <c r="Q34" s="93"/>
      <c r="R34" s="93"/>
      <c r="S34" s="93"/>
      <c r="T34" s="93"/>
      <c r="U34" s="93"/>
      <c r="V34" s="93"/>
      <c r="W34" s="93"/>
      <c r="X34" s="93"/>
      <c r="Y34" s="93"/>
      <c r="Z34" s="93"/>
      <c r="AA34" s="93"/>
      <c r="AB34" s="93"/>
      <c r="AC34" s="93"/>
      <c r="AD34" s="93"/>
      <c r="AE34" s="93"/>
      <c r="AF34" s="93"/>
      <c r="AG34" s="93"/>
      <c r="AH34" s="93"/>
      <c r="AI34" s="93"/>
      <c r="AJ34" s="93"/>
      <c r="AK34" s="93"/>
      <c r="AL34" s="93"/>
      <c r="AM34" s="93"/>
      <c r="AN34" s="93"/>
      <c r="AO34" s="93"/>
      <c r="AP34" s="93"/>
      <c r="AQ34" s="93"/>
      <c r="AR34" s="93"/>
      <c r="AS34" s="93"/>
      <c r="AT34" s="93"/>
      <c r="AU34" s="93"/>
      <c r="AV34" s="93"/>
      <c r="AW34" s="93"/>
      <c r="AX34" s="93"/>
      <c r="AY34" s="93"/>
      <c r="AZ34" s="93"/>
      <c r="BA34" s="93"/>
      <c r="BB34" s="93"/>
      <c r="BC34" s="93"/>
      <c r="BD34" s="93"/>
      <c r="BE34" s="93"/>
      <c r="BF34" s="93"/>
      <c r="BG34" s="93"/>
      <c r="BH34" s="93"/>
      <c r="BI34" s="93"/>
      <c r="BJ34" s="93"/>
      <c r="BK34" s="93"/>
      <c r="BL34" s="93"/>
      <c r="BM34" s="192">
        <f t="shared" si="2"/>
        <v>0</v>
      </c>
      <c r="BN34" s="192">
        <f t="shared" si="3"/>
        <v>0</v>
      </c>
    </row>
    <row r="35" spans="1:66" ht="18" customHeight="1">
      <c r="A35" s="21"/>
      <c r="B35" s="16"/>
      <c r="C35" s="19"/>
      <c r="D35" s="2"/>
      <c r="E35" s="6"/>
      <c r="F35" s="190" t="str">
        <f>IF(B35="","",IF(C35="F",INDEX(Barèmes!$A$1:$A$7,MATCH((YEAR($B35)),Barèmes!$B$1:$B$7,-1)),INDEX(Barèmes!$C$1:$C$7,MATCH((YEAR($B35)),Barèmes!$B$1:$B$7,-1))))</f>
        <v/>
      </c>
      <c r="G35" s="93"/>
      <c r="H35" s="93"/>
      <c r="I35" s="93"/>
      <c r="J35" s="93"/>
      <c r="K35" s="93"/>
      <c r="L35" s="93"/>
      <c r="M35" s="93"/>
      <c r="N35" s="93"/>
      <c r="O35" s="93"/>
      <c r="P35" s="93"/>
      <c r="Q35" s="93"/>
      <c r="R35" s="93"/>
      <c r="S35" s="93"/>
      <c r="T35" s="93"/>
      <c r="U35" s="93"/>
      <c r="V35" s="93"/>
      <c r="W35" s="93"/>
      <c r="X35" s="93"/>
      <c r="Y35" s="93"/>
      <c r="Z35" s="93"/>
      <c r="AA35" s="93"/>
      <c r="AB35" s="93"/>
      <c r="AC35" s="93"/>
      <c r="AD35" s="93"/>
      <c r="AE35" s="93"/>
      <c r="AF35" s="93"/>
      <c r="AG35" s="93"/>
      <c r="AH35" s="93"/>
      <c r="AI35" s="93"/>
      <c r="AJ35" s="93"/>
      <c r="AK35" s="93"/>
      <c r="AL35" s="93"/>
      <c r="AM35" s="93"/>
      <c r="AN35" s="93"/>
      <c r="AO35" s="93"/>
      <c r="AP35" s="93"/>
      <c r="AQ35" s="93"/>
      <c r="AR35" s="93"/>
      <c r="AS35" s="93"/>
      <c r="AT35" s="93"/>
      <c r="AU35" s="93"/>
      <c r="AV35" s="93"/>
      <c r="AW35" s="93"/>
      <c r="AX35" s="93"/>
      <c r="AY35" s="93"/>
      <c r="AZ35" s="93"/>
      <c r="BA35" s="93"/>
      <c r="BB35" s="93"/>
      <c r="BC35" s="93"/>
      <c r="BD35" s="93"/>
      <c r="BE35" s="93"/>
      <c r="BF35" s="93"/>
      <c r="BG35" s="93"/>
      <c r="BH35" s="93"/>
      <c r="BI35" s="93"/>
      <c r="BJ35" s="93"/>
      <c r="BK35" s="93"/>
      <c r="BL35" s="93"/>
      <c r="BM35" s="192">
        <f t="shared" ref="BM35:BM66" si="4">SUM((SUM(COUNTIF(G35:BL35,"E"))),SUM(COUNTIF(G35:BL35,"c")))</f>
        <v>0</v>
      </c>
      <c r="BN35" s="192">
        <f t="shared" ref="BN35:BN66" si="5">SUM(COUNTIF(G35:BL35,"c"))</f>
        <v>0</v>
      </c>
    </row>
    <row r="36" spans="1:66" ht="18" customHeight="1">
      <c r="A36" s="21"/>
      <c r="B36" s="16"/>
      <c r="C36" s="19"/>
      <c r="D36" s="2"/>
      <c r="E36" s="6"/>
      <c r="F36" s="190" t="str">
        <f>IF(B36="","",IF(C36="F",INDEX(Barèmes!$A$1:$A$7,MATCH((YEAR($B36)),Barèmes!$B$1:$B$7,-1)),INDEX(Barèmes!$C$1:$C$7,MATCH((YEAR($B36)),Barèmes!$B$1:$B$7,-1))))</f>
        <v/>
      </c>
      <c r="G36" s="93"/>
      <c r="H36" s="93"/>
      <c r="I36" s="93"/>
      <c r="J36" s="93"/>
      <c r="K36" s="93"/>
      <c r="L36" s="93"/>
      <c r="M36" s="93"/>
      <c r="N36" s="93"/>
      <c r="O36" s="93"/>
      <c r="P36" s="93"/>
      <c r="Q36" s="93"/>
      <c r="R36" s="93"/>
      <c r="S36" s="93"/>
      <c r="T36" s="93"/>
      <c r="U36" s="93"/>
      <c r="V36" s="93"/>
      <c r="W36" s="93"/>
      <c r="X36" s="93"/>
      <c r="Y36" s="93"/>
      <c r="Z36" s="93"/>
      <c r="AA36" s="93"/>
      <c r="AB36" s="93"/>
      <c r="AC36" s="93"/>
      <c r="AD36" s="93"/>
      <c r="AE36" s="93"/>
      <c r="AF36" s="93"/>
      <c r="AG36" s="93"/>
      <c r="AH36" s="93"/>
      <c r="AI36" s="93"/>
      <c r="AJ36" s="93"/>
      <c r="AK36" s="93"/>
      <c r="AL36" s="93"/>
      <c r="AM36" s="93"/>
      <c r="AN36" s="93"/>
      <c r="AO36" s="93"/>
      <c r="AP36" s="93"/>
      <c r="AQ36" s="93"/>
      <c r="AR36" s="93"/>
      <c r="AS36" s="93"/>
      <c r="AT36" s="93"/>
      <c r="AU36" s="93"/>
      <c r="AV36" s="93"/>
      <c r="AW36" s="93"/>
      <c r="AX36" s="93"/>
      <c r="AY36" s="93"/>
      <c r="AZ36" s="93"/>
      <c r="BA36" s="93"/>
      <c r="BB36" s="93"/>
      <c r="BC36" s="93"/>
      <c r="BD36" s="93"/>
      <c r="BE36" s="93"/>
      <c r="BF36" s="93"/>
      <c r="BG36" s="93"/>
      <c r="BH36" s="93"/>
      <c r="BI36" s="93"/>
      <c r="BJ36" s="93"/>
      <c r="BK36" s="93"/>
      <c r="BL36" s="93"/>
      <c r="BM36" s="192">
        <f t="shared" si="4"/>
        <v>0</v>
      </c>
      <c r="BN36" s="192">
        <f t="shared" si="5"/>
        <v>0</v>
      </c>
    </row>
    <row r="37" spans="1:66" ht="18" customHeight="1">
      <c r="A37" s="21"/>
      <c r="B37" s="16"/>
      <c r="C37" s="19"/>
      <c r="D37" s="2"/>
      <c r="E37" s="6"/>
      <c r="F37" s="190" t="str">
        <f>IF(B37="","",IF(C37="F",INDEX(Barèmes!$A$1:$A$7,MATCH((YEAR($B37)),Barèmes!$B$1:$B$7,-1)),INDEX(Barèmes!$C$1:$C$7,MATCH((YEAR($B37)),Barèmes!$B$1:$B$7,-1))))</f>
        <v/>
      </c>
      <c r="G37" s="93"/>
      <c r="H37" s="93"/>
      <c r="I37" s="93"/>
      <c r="J37" s="93"/>
      <c r="K37" s="93"/>
      <c r="L37" s="93"/>
      <c r="M37" s="93"/>
      <c r="N37" s="93"/>
      <c r="O37" s="93"/>
      <c r="P37" s="93"/>
      <c r="Q37" s="93"/>
      <c r="R37" s="93"/>
      <c r="S37" s="93"/>
      <c r="T37" s="93"/>
      <c r="U37" s="93"/>
      <c r="V37" s="93"/>
      <c r="W37" s="93"/>
      <c r="X37" s="93"/>
      <c r="Y37" s="93"/>
      <c r="Z37" s="93"/>
      <c r="AA37" s="93"/>
      <c r="AB37" s="93"/>
      <c r="AC37" s="93"/>
      <c r="AD37" s="93"/>
      <c r="AE37" s="93"/>
      <c r="AF37" s="93"/>
      <c r="AG37" s="93"/>
      <c r="AH37" s="93"/>
      <c r="AI37" s="93"/>
      <c r="AJ37" s="93"/>
      <c r="AK37" s="93"/>
      <c r="AL37" s="93"/>
      <c r="AM37" s="93"/>
      <c r="AN37" s="93"/>
      <c r="AO37" s="93"/>
      <c r="AP37" s="93"/>
      <c r="AQ37" s="93"/>
      <c r="AR37" s="93"/>
      <c r="AS37" s="93"/>
      <c r="AT37" s="93"/>
      <c r="AU37" s="93"/>
      <c r="AV37" s="93"/>
      <c r="AW37" s="93"/>
      <c r="AX37" s="93"/>
      <c r="AY37" s="93"/>
      <c r="AZ37" s="93"/>
      <c r="BA37" s="93"/>
      <c r="BB37" s="93"/>
      <c r="BC37" s="93"/>
      <c r="BD37" s="93"/>
      <c r="BE37" s="93"/>
      <c r="BF37" s="93"/>
      <c r="BG37" s="93"/>
      <c r="BH37" s="93"/>
      <c r="BI37" s="93"/>
      <c r="BJ37" s="93"/>
      <c r="BK37" s="93"/>
      <c r="BL37" s="93"/>
      <c r="BM37" s="192">
        <f t="shared" si="4"/>
        <v>0</v>
      </c>
      <c r="BN37" s="192">
        <f t="shared" si="5"/>
        <v>0</v>
      </c>
    </row>
    <row r="38" spans="1:66" ht="18" customHeight="1">
      <c r="A38" s="21"/>
      <c r="B38" s="16"/>
      <c r="C38" s="19"/>
      <c r="D38" s="2"/>
      <c r="E38" s="6"/>
      <c r="F38" s="190" t="str">
        <f>IF(B38="","",IF(C38="F",INDEX(Barèmes!$A$1:$A$7,MATCH((YEAR($B38)),Barèmes!$B$1:$B$7,-1)),INDEX(Barèmes!$C$1:$C$7,MATCH((YEAR($B38)),Barèmes!$B$1:$B$7,-1))))</f>
        <v/>
      </c>
      <c r="G38" s="93"/>
      <c r="H38" s="93"/>
      <c r="I38" s="93"/>
      <c r="J38" s="93"/>
      <c r="K38" s="93"/>
      <c r="L38" s="93"/>
      <c r="M38" s="93"/>
      <c r="N38" s="93"/>
      <c r="O38" s="93"/>
      <c r="P38" s="93"/>
      <c r="Q38" s="93"/>
      <c r="R38" s="93"/>
      <c r="S38" s="93"/>
      <c r="T38" s="93"/>
      <c r="U38" s="93"/>
      <c r="V38" s="93"/>
      <c r="W38" s="93"/>
      <c r="X38" s="93"/>
      <c r="Y38" s="93"/>
      <c r="Z38" s="93"/>
      <c r="AA38" s="93"/>
      <c r="AB38" s="93"/>
      <c r="AC38" s="93"/>
      <c r="AD38" s="93"/>
      <c r="AE38" s="93"/>
      <c r="AF38" s="93"/>
      <c r="AG38" s="93"/>
      <c r="AH38" s="93"/>
      <c r="AI38" s="93"/>
      <c r="AJ38" s="93"/>
      <c r="AK38" s="93"/>
      <c r="AL38" s="93"/>
      <c r="AM38" s="93"/>
      <c r="AN38" s="93"/>
      <c r="AO38" s="93"/>
      <c r="AP38" s="93"/>
      <c r="AQ38" s="93"/>
      <c r="AR38" s="93"/>
      <c r="AS38" s="93"/>
      <c r="AT38" s="93"/>
      <c r="AU38" s="93"/>
      <c r="AV38" s="93"/>
      <c r="AW38" s="93"/>
      <c r="AX38" s="93"/>
      <c r="AY38" s="93"/>
      <c r="AZ38" s="93"/>
      <c r="BA38" s="93"/>
      <c r="BB38" s="93"/>
      <c r="BC38" s="93"/>
      <c r="BD38" s="93"/>
      <c r="BE38" s="93"/>
      <c r="BF38" s="93"/>
      <c r="BG38" s="93"/>
      <c r="BH38" s="93"/>
      <c r="BI38" s="93"/>
      <c r="BJ38" s="93"/>
      <c r="BK38" s="93"/>
      <c r="BL38" s="93"/>
      <c r="BM38" s="192">
        <f t="shared" si="4"/>
        <v>0</v>
      </c>
      <c r="BN38" s="192">
        <f t="shared" si="5"/>
        <v>0</v>
      </c>
    </row>
    <row r="39" spans="1:66" ht="18" customHeight="1">
      <c r="A39" s="21"/>
      <c r="B39" s="16"/>
      <c r="C39" s="19"/>
      <c r="D39" s="2"/>
      <c r="E39" s="6"/>
      <c r="F39" s="190" t="str">
        <f>IF(B39="","",IF(C39="F",INDEX(Barèmes!$A$1:$A$7,MATCH((YEAR($B39)),Barèmes!$B$1:$B$7,-1)),INDEX(Barèmes!$C$1:$C$7,MATCH((YEAR($B39)),Barèmes!$B$1:$B$7,-1))))</f>
        <v/>
      </c>
      <c r="G39" s="93"/>
      <c r="H39" s="93"/>
      <c r="I39" s="93"/>
      <c r="J39" s="93"/>
      <c r="K39" s="93"/>
      <c r="L39" s="93"/>
      <c r="M39" s="93"/>
      <c r="N39" s="93"/>
      <c r="O39" s="93"/>
      <c r="P39" s="93"/>
      <c r="Q39" s="93"/>
      <c r="R39" s="93"/>
      <c r="S39" s="93"/>
      <c r="T39" s="93"/>
      <c r="U39" s="93"/>
      <c r="V39" s="93"/>
      <c r="W39" s="93"/>
      <c r="X39" s="93"/>
      <c r="Y39" s="93"/>
      <c r="Z39" s="93"/>
      <c r="AA39" s="93"/>
      <c r="AB39" s="93"/>
      <c r="AC39" s="93"/>
      <c r="AD39" s="93"/>
      <c r="AE39" s="93"/>
      <c r="AF39" s="93"/>
      <c r="AG39" s="93"/>
      <c r="AH39" s="93"/>
      <c r="AI39" s="93"/>
      <c r="AJ39" s="93"/>
      <c r="AK39" s="93"/>
      <c r="AL39" s="93"/>
      <c r="AM39" s="93"/>
      <c r="AN39" s="93"/>
      <c r="AO39" s="93"/>
      <c r="AP39" s="93"/>
      <c r="AQ39" s="93"/>
      <c r="AR39" s="93"/>
      <c r="AS39" s="93"/>
      <c r="AT39" s="93"/>
      <c r="AU39" s="93"/>
      <c r="AV39" s="93"/>
      <c r="AW39" s="93"/>
      <c r="AX39" s="93"/>
      <c r="AY39" s="93"/>
      <c r="AZ39" s="93"/>
      <c r="BA39" s="93"/>
      <c r="BB39" s="93"/>
      <c r="BC39" s="93"/>
      <c r="BD39" s="93"/>
      <c r="BE39" s="93"/>
      <c r="BF39" s="93"/>
      <c r="BG39" s="93"/>
      <c r="BH39" s="93"/>
      <c r="BI39" s="93"/>
      <c r="BJ39" s="93"/>
      <c r="BK39" s="93"/>
      <c r="BL39" s="93"/>
      <c r="BM39" s="192">
        <f t="shared" si="4"/>
        <v>0</v>
      </c>
      <c r="BN39" s="192">
        <f t="shared" si="5"/>
        <v>0</v>
      </c>
    </row>
    <row r="40" spans="1:66" ht="18" customHeight="1">
      <c r="A40" s="21"/>
      <c r="B40" s="16"/>
      <c r="C40" s="19"/>
      <c r="D40" s="2"/>
      <c r="E40" s="6"/>
      <c r="F40" s="190" t="str">
        <f>IF(B40="","",IF(C40="F",INDEX(Barèmes!$A$1:$A$7,MATCH((YEAR($B40)),Barèmes!$B$1:$B$7,-1)),INDEX(Barèmes!$C$1:$C$7,MATCH((YEAR($B40)),Barèmes!$B$1:$B$7,-1))))</f>
        <v/>
      </c>
      <c r="G40" s="93"/>
      <c r="H40" s="93"/>
      <c r="I40" s="93"/>
      <c r="J40" s="93"/>
      <c r="K40" s="93"/>
      <c r="L40" s="93"/>
      <c r="M40" s="93"/>
      <c r="N40" s="93"/>
      <c r="O40" s="93"/>
      <c r="P40" s="93"/>
      <c r="Q40" s="93"/>
      <c r="R40" s="93"/>
      <c r="S40" s="93"/>
      <c r="T40" s="93"/>
      <c r="U40" s="93"/>
      <c r="V40" s="93"/>
      <c r="W40" s="93"/>
      <c r="X40" s="93"/>
      <c r="Y40" s="93"/>
      <c r="Z40" s="93"/>
      <c r="AA40" s="93"/>
      <c r="AB40" s="93"/>
      <c r="AC40" s="93"/>
      <c r="AD40" s="93"/>
      <c r="AE40" s="93"/>
      <c r="AF40" s="93"/>
      <c r="AG40" s="93"/>
      <c r="AH40" s="93"/>
      <c r="AI40" s="93"/>
      <c r="AJ40" s="93"/>
      <c r="AK40" s="93"/>
      <c r="AL40" s="93"/>
      <c r="AM40" s="93"/>
      <c r="AN40" s="93"/>
      <c r="AO40" s="93"/>
      <c r="AP40" s="93"/>
      <c r="AQ40" s="93"/>
      <c r="AR40" s="93"/>
      <c r="AS40" s="93"/>
      <c r="AT40" s="93"/>
      <c r="AU40" s="93"/>
      <c r="AV40" s="93"/>
      <c r="AW40" s="93"/>
      <c r="AX40" s="93"/>
      <c r="AY40" s="93"/>
      <c r="AZ40" s="93"/>
      <c r="BA40" s="93"/>
      <c r="BB40" s="93"/>
      <c r="BC40" s="93"/>
      <c r="BD40" s="93"/>
      <c r="BE40" s="93"/>
      <c r="BF40" s="93"/>
      <c r="BG40" s="93"/>
      <c r="BH40" s="93"/>
      <c r="BI40" s="93"/>
      <c r="BJ40" s="93"/>
      <c r="BK40" s="93"/>
      <c r="BL40" s="93"/>
      <c r="BM40" s="192">
        <f t="shared" si="4"/>
        <v>0</v>
      </c>
      <c r="BN40" s="192">
        <f t="shared" si="5"/>
        <v>0</v>
      </c>
    </row>
    <row r="41" spans="1:66" ht="18" customHeight="1">
      <c r="A41" s="21"/>
      <c r="B41" s="16"/>
      <c r="C41" s="19"/>
      <c r="D41" s="2"/>
      <c r="E41" s="6"/>
      <c r="F41" s="190" t="str">
        <f>IF(B41="","",IF(C41="F",INDEX(Barèmes!$A$1:$A$7,MATCH((YEAR($B41)),Barèmes!$B$1:$B$7,-1)),INDEX(Barèmes!$C$1:$C$7,MATCH((YEAR($B41)),Barèmes!$B$1:$B$7,-1))))</f>
        <v/>
      </c>
      <c r="G41" s="93"/>
      <c r="H41" s="93"/>
      <c r="I41" s="93"/>
      <c r="J41" s="93"/>
      <c r="K41" s="93"/>
      <c r="L41" s="93"/>
      <c r="M41" s="93"/>
      <c r="N41" s="93"/>
      <c r="O41" s="93"/>
      <c r="P41" s="93"/>
      <c r="Q41" s="93"/>
      <c r="R41" s="93"/>
      <c r="S41" s="93"/>
      <c r="T41" s="93"/>
      <c r="U41" s="93"/>
      <c r="V41" s="93"/>
      <c r="W41" s="93"/>
      <c r="X41" s="93"/>
      <c r="Y41" s="93"/>
      <c r="Z41" s="93"/>
      <c r="AA41" s="93"/>
      <c r="AB41" s="93"/>
      <c r="AC41" s="93"/>
      <c r="AD41" s="93"/>
      <c r="AE41" s="93"/>
      <c r="AF41" s="93"/>
      <c r="AG41" s="93"/>
      <c r="AH41" s="93"/>
      <c r="AI41" s="93"/>
      <c r="AJ41" s="93"/>
      <c r="AK41" s="93"/>
      <c r="AL41" s="93"/>
      <c r="AM41" s="93"/>
      <c r="AN41" s="93"/>
      <c r="AO41" s="93"/>
      <c r="AP41" s="93"/>
      <c r="AQ41" s="93"/>
      <c r="AR41" s="93"/>
      <c r="AS41" s="93"/>
      <c r="AT41" s="93"/>
      <c r="AU41" s="93"/>
      <c r="AV41" s="93"/>
      <c r="AW41" s="93"/>
      <c r="AX41" s="93"/>
      <c r="AY41" s="93"/>
      <c r="AZ41" s="93"/>
      <c r="BA41" s="93"/>
      <c r="BB41" s="93"/>
      <c r="BC41" s="93"/>
      <c r="BD41" s="93"/>
      <c r="BE41" s="93"/>
      <c r="BF41" s="93"/>
      <c r="BG41" s="93"/>
      <c r="BH41" s="93"/>
      <c r="BI41" s="93"/>
      <c r="BJ41" s="93"/>
      <c r="BK41" s="93"/>
      <c r="BL41" s="93"/>
      <c r="BM41" s="192">
        <f t="shared" si="4"/>
        <v>0</v>
      </c>
      <c r="BN41" s="192">
        <f t="shared" si="5"/>
        <v>0</v>
      </c>
    </row>
    <row r="42" spans="1:66" ht="18" customHeight="1">
      <c r="A42" s="21"/>
      <c r="B42" s="16"/>
      <c r="C42" s="19"/>
      <c r="D42" s="2"/>
      <c r="E42" s="6"/>
      <c r="F42" s="190" t="str">
        <f>IF(B42="","",IF(C42="F",INDEX(Barèmes!$A$1:$A$7,MATCH((YEAR($B42)),Barèmes!$B$1:$B$7,-1)),INDEX(Barèmes!$C$1:$C$7,MATCH((YEAR($B42)),Barèmes!$B$1:$B$7,-1))))</f>
        <v/>
      </c>
      <c r="G42" s="93"/>
      <c r="H42" s="93"/>
      <c r="I42" s="93"/>
      <c r="J42" s="93"/>
      <c r="K42" s="93"/>
      <c r="L42" s="93"/>
      <c r="M42" s="93"/>
      <c r="N42" s="93"/>
      <c r="O42" s="93"/>
      <c r="P42" s="93"/>
      <c r="Q42" s="93"/>
      <c r="R42" s="93"/>
      <c r="S42" s="93"/>
      <c r="T42" s="93"/>
      <c r="U42" s="93"/>
      <c r="V42" s="93"/>
      <c r="W42" s="93"/>
      <c r="X42" s="93"/>
      <c r="Y42" s="93"/>
      <c r="Z42" s="93"/>
      <c r="AA42" s="93"/>
      <c r="AB42" s="93"/>
      <c r="AC42" s="93"/>
      <c r="AD42" s="93"/>
      <c r="AE42" s="93"/>
      <c r="AF42" s="93"/>
      <c r="AG42" s="93"/>
      <c r="AH42" s="93"/>
      <c r="AI42" s="93"/>
      <c r="AJ42" s="93"/>
      <c r="AK42" s="93"/>
      <c r="AL42" s="93"/>
      <c r="AM42" s="93"/>
      <c r="AN42" s="93"/>
      <c r="AO42" s="93"/>
      <c r="AP42" s="93"/>
      <c r="AQ42" s="93"/>
      <c r="AR42" s="93"/>
      <c r="AS42" s="93"/>
      <c r="AT42" s="93"/>
      <c r="AU42" s="93"/>
      <c r="AV42" s="93"/>
      <c r="AW42" s="93"/>
      <c r="AX42" s="93"/>
      <c r="AY42" s="93"/>
      <c r="AZ42" s="93"/>
      <c r="BA42" s="93"/>
      <c r="BB42" s="93"/>
      <c r="BC42" s="93"/>
      <c r="BD42" s="93"/>
      <c r="BE42" s="93"/>
      <c r="BF42" s="93"/>
      <c r="BG42" s="93"/>
      <c r="BH42" s="93"/>
      <c r="BI42" s="93"/>
      <c r="BJ42" s="93"/>
      <c r="BK42" s="93"/>
      <c r="BL42" s="93"/>
      <c r="BM42" s="192">
        <f t="shared" si="4"/>
        <v>0</v>
      </c>
      <c r="BN42" s="192">
        <f t="shared" si="5"/>
        <v>0</v>
      </c>
    </row>
    <row r="43" spans="1:66" ht="18" customHeight="1">
      <c r="A43" s="21"/>
      <c r="B43" s="16"/>
      <c r="C43" s="19"/>
      <c r="D43" s="2"/>
      <c r="E43" s="6"/>
      <c r="F43" s="190" t="str">
        <f>IF(B43="","",IF(C43="F",INDEX(Barèmes!$A$1:$A$7,MATCH((YEAR($B43)),Barèmes!$B$1:$B$7,-1)),INDEX(Barèmes!$C$1:$C$7,MATCH((YEAR($B43)),Barèmes!$B$1:$B$7,-1))))</f>
        <v/>
      </c>
      <c r="G43" s="93"/>
      <c r="H43" s="93"/>
      <c r="I43" s="93"/>
      <c r="J43" s="93"/>
      <c r="K43" s="93"/>
      <c r="L43" s="93"/>
      <c r="M43" s="93"/>
      <c r="N43" s="93"/>
      <c r="O43" s="93"/>
      <c r="P43" s="93"/>
      <c r="Q43" s="93"/>
      <c r="R43" s="93"/>
      <c r="S43" s="93"/>
      <c r="T43" s="93"/>
      <c r="U43" s="93"/>
      <c r="V43" s="93"/>
      <c r="W43" s="93"/>
      <c r="X43" s="93"/>
      <c r="Y43" s="93"/>
      <c r="Z43" s="93"/>
      <c r="AA43" s="93"/>
      <c r="AB43" s="93"/>
      <c r="AC43" s="93"/>
      <c r="AD43" s="93"/>
      <c r="AE43" s="93"/>
      <c r="AF43" s="93"/>
      <c r="AG43" s="93"/>
      <c r="AH43" s="93"/>
      <c r="AI43" s="93"/>
      <c r="AJ43" s="93"/>
      <c r="AK43" s="93"/>
      <c r="AL43" s="93"/>
      <c r="AM43" s="93"/>
      <c r="AN43" s="93"/>
      <c r="AO43" s="93"/>
      <c r="AP43" s="93"/>
      <c r="AQ43" s="93"/>
      <c r="AR43" s="93"/>
      <c r="AS43" s="93"/>
      <c r="AT43" s="93"/>
      <c r="AU43" s="93"/>
      <c r="AV43" s="93"/>
      <c r="AW43" s="93"/>
      <c r="AX43" s="93"/>
      <c r="AY43" s="93"/>
      <c r="AZ43" s="93"/>
      <c r="BA43" s="93"/>
      <c r="BB43" s="93"/>
      <c r="BC43" s="93"/>
      <c r="BD43" s="93"/>
      <c r="BE43" s="93"/>
      <c r="BF43" s="93"/>
      <c r="BG43" s="93"/>
      <c r="BH43" s="93"/>
      <c r="BI43" s="93"/>
      <c r="BJ43" s="93"/>
      <c r="BK43" s="93"/>
      <c r="BL43" s="93"/>
      <c r="BM43" s="192">
        <f t="shared" si="4"/>
        <v>0</v>
      </c>
      <c r="BN43" s="192">
        <f t="shared" si="5"/>
        <v>0</v>
      </c>
    </row>
    <row r="44" spans="1:66" ht="18" customHeight="1">
      <c r="A44" s="21"/>
      <c r="B44" s="16"/>
      <c r="C44" s="19"/>
      <c r="D44" s="2"/>
      <c r="E44" s="6"/>
      <c r="F44" s="190" t="str">
        <f>IF(B44="","",IF(C44="F",INDEX(Barèmes!$A$1:$A$7,MATCH((YEAR($B44)),Barèmes!$B$1:$B$7,-1)),INDEX(Barèmes!$C$1:$C$7,MATCH((YEAR($B44)),Barèmes!$B$1:$B$7,-1))))</f>
        <v/>
      </c>
      <c r="G44" s="93"/>
      <c r="H44" s="93"/>
      <c r="I44" s="93"/>
      <c r="J44" s="93"/>
      <c r="K44" s="93"/>
      <c r="L44" s="93"/>
      <c r="M44" s="93"/>
      <c r="N44" s="93"/>
      <c r="O44" s="93"/>
      <c r="P44" s="93"/>
      <c r="Q44" s="93"/>
      <c r="R44" s="93"/>
      <c r="S44" s="93"/>
      <c r="T44" s="93"/>
      <c r="U44" s="93"/>
      <c r="V44" s="93"/>
      <c r="W44" s="93"/>
      <c r="X44" s="93"/>
      <c r="Y44" s="93"/>
      <c r="Z44" s="93"/>
      <c r="AA44" s="93"/>
      <c r="AB44" s="93"/>
      <c r="AC44" s="93"/>
      <c r="AD44" s="93"/>
      <c r="AE44" s="93"/>
      <c r="AF44" s="93"/>
      <c r="AG44" s="93"/>
      <c r="AH44" s="93"/>
      <c r="AI44" s="93"/>
      <c r="AJ44" s="93"/>
      <c r="AK44" s="93"/>
      <c r="AL44" s="93"/>
      <c r="AM44" s="93"/>
      <c r="AN44" s="93"/>
      <c r="AO44" s="93"/>
      <c r="AP44" s="93"/>
      <c r="AQ44" s="93"/>
      <c r="AR44" s="93"/>
      <c r="AS44" s="93"/>
      <c r="AT44" s="93"/>
      <c r="AU44" s="93"/>
      <c r="AV44" s="93"/>
      <c r="AW44" s="93"/>
      <c r="AX44" s="93"/>
      <c r="AY44" s="93"/>
      <c r="AZ44" s="93"/>
      <c r="BA44" s="93"/>
      <c r="BB44" s="93"/>
      <c r="BC44" s="93"/>
      <c r="BD44" s="93"/>
      <c r="BE44" s="93"/>
      <c r="BF44" s="93"/>
      <c r="BG44" s="93"/>
      <c r="BH44" s="93"/>
      <c r="BI44" s="93"/>
      <c r="BJ44" s="93"/>
      <c r="BK44" s="93"/>
      <c r="BL44" s="93"/>
      <c r="BM44" s="192">
        <f t="shared" si="4"/>
        <v>0</v>
      </c>
      <c r="BN44" s="192">
        <f t="shared" si="5"/>
        <v>0</v>
      </c>
    </row>
    <row r="45" spans="1:66" ht="18" customHeight="1">
      <c r="A45" s="21"/>
      <c r="B45" s="16"/>
      <c r="C45" s="19"/>
      <c r="D45" s="2"/>
      <c r="E45" s="6"/>
      <c r="F45" s="190" t="str">
        <f>IF(B45="","",IF(C45="F",INDEX(Barèmes!$A$1:$A$7,MATCH((YEAR($B45)),Barèmes!$B$1:$B$7,-1)),INDEX(Barèmes!$C$1:$C$7,MATCH((YEAR($B45)),Barèmes!$B$1:$B$7,-1))))</f>
        <v/>
      </c>
      <c r="G45" s="93"/>
      <c r="H45" s="93"/>
      <c r="I45" s="93"/>
      <c r="J45" s="93"/>
      <c r="K45" s="93"/>
      <c r="L45" s="93"/>
      <c r="M45" s="93"/>
      <c r="N45" s="93"/>
      <c r="O45" s="93"/>
      <c r="P45" s="93"/>
      <c r="Q45" s="93"/>
      <c r="R45" s="93"/>
      <c r="S45" s="93"/>
      <c r="T45" s="93"/>
      <c r="U45" s="93"/>
      <c r="V45" s="93"/>
      <c r="W45" s="93"/>
      <c r="X45" s="93"/>
      <c r="Y45" s="93"/>
      <c r="Z45" s="93"/>
      <c r="AA45" s="93"/>
      <c r="AB45" s="93"/>
      <c r="AC45" s="93"/>
      <c r="AD45" s="93"/>
      <c r="AE45" s="93"/>
      <c r="AF45" s="93"/>
      <c r="AG45" s="93"/>
      <c r="AH45" s="93"/>
      <c r="AI45" s="93"/>
      <c r="AJ45" s="93"/>
      <c r="AK45" s="93"/>
      <c r="AL45" s="93"/>
      <c r="AM45" s="93"/>
      <c r="AN45" s="93"/>
      <c r="AO45" s="93"/>
      <c r="AP45" s="93"/>
      <c r="AQ45" s="93"/>
      <c r="AR45" s="93"/>
      <c r="AS45" s="93"/>
      <c r="AT45" s="93"/>
      <c r="AU45" s="93"/>
      <c r="AV45" s="93"/>
      <c r="AW45" s="93"/>
      <c r="AX45" s="93"/>
      <c r="AY45" s="93"/>
      <c r="AZ45" s="93"/>
      <c r="BA45" s="93"/>
      <c r="BB45" s="93"/>
      <c r="BC45" s="93"/>
      <c r="BD45" s="93"/>
      <c r="BE45" s="93"/>
      <c r="BF45" s="93"/>
      <c r="BG45" s="93"/>
      <c r="BH45" s="93"/>
      <c r="BI45" s="93"/>
      <c r="BJ45" s="93"/>
      <c r="BK45" s="93"/>
      <c r="BL45" s="93"/>
      <c r="BM45" s="192">
        <f t="shared" si="4"/>
        <v>0</v>
      </c>
      <c r="BN45" s="192">
        <f t="shared" si="5"/>
        <v>0</v>
      </c>
    </row>
    <row r="46" spans="1:66" ht="18" customHeight="1">
      <c r="A46" s="21"/>
      <c r="B46" s="16"/>
      <c r="C46" s="19"/>
      <c r="D46" s="2"/>
      <c r="E46" s="6"/>
      <c r="F46" s="190" t="str">
        <f>IF(B46="","",IF(C46="F",INDEX(Barèmes!$A$1:$A$7,MATCH((YEAR($B46)),Barèmes!$B$1:$B$7,-1)),INDEX(Barèmes!$C$1:$C$7,MATCH((YEAR($B46)),Barèmes!$B$1:$B$7,-1))))</f>
        <v/>
      </c>
      <c r="G46" s="93"/>
      <c r="H46" s="93"/>
      <c r="I46" s="93"/>
      <c r="J46" s="93"/>
      <c r="K46" s="93"/>
      <c r="L46" s="93"/>
      <c r="M46" s="93"/>
      <c r="N46" s="93"/>
      <c r="O46" s="93"/>
      <c r="P46" s="93"/>
      <c r="Q46" s="93"/>
      <c r="R46" s="93"/>
      <c r="S46" s="93"/>
      <c r="T46" s="93"/>
      <c r="U46" s="93"/>
      <c r="V46" s="93"/>
      <c r="W46" s="93"/>
      <c r="X46" s="93"/>
      <c r="Y46" s="93"/>
      <c r="Z46" s="93"/>
      <c r="AA46" s="93"/>
      <c r="AB46" s="93"/>
      <c r="AC46" s="93"/>
      <c r="AD46" s="93"/>
      <c r="AE46" s="93"/>
      <c r="AF46" s="93"/>
      <c r="AG46" s="93"/>
      <c r="AH46" s="93"/>
      <c r="AI46" s="93"/>
      <c r="AJ46" s="93"/>
      <c r="AK46" s="93"/>
      <c r="AL46" s="93"/>
      <c r="AM46" s="93"/>
      <c r="AN46" s="93"/>
      <c r="AO46" s="93"/>
      <c r="AP46" s="93"/>
      <c r="AQ46" s="93"/>
      <c r="AR46" s="93"/>
      <c r="AS46" s="93"/>
      <c r="AT46" s="93"/>
      <c r="AU46" s="93"/>
      <c r="AV46" s="93"/>
      <c r="AW46" s="93"/>
      <c r="AX46" s="93"/>
      <c r="AY46" s="93"/>
      <c r="AZ46" s="93"/>
      <c r="BA46" s="93"/>
      <c r="BB46" s="93"/>
      <c r="BC46" s="93"/>
      <c r="BD46" s="93"/>
      <c r="BE46" s="93"/>
      <c r="BF46" s="93"/>
      <c r="BG46" s="93"/>
      <c r="BH46" s="93"/>
      <c r="BI46" s="93"/>
      <c r="BJ46" s="93"/>
      <c r="BK46" s="93"/>
      <c r="BL46" s="93"/>
      <c r="BM46" s="192">
        <f t="shared" si="4"/>
        <v>0</v>
      </c>
      <c r="BN46" s="192">
        <f t="shared" si="5"/>
        <v>0</v>
      </c>
    </row>
    <row r="47" spans="1:66" ht="18" customHeight="1">
      <c r="A47" s="21"/>
      <c r="B47" s="16"/>
      <c r="C47" s="19"/>
      <c r="D47" s="2"/>
      <c r="E47" s="6"/>
      <c r="F47" s="190" t="str">
        <f>IF(B47="","",IF(C47="F",INDEX(Barèmes!$A$1:$A$7,MATCH((YEAR($B47)),Barèmes!$B$1:$B$7,-1)),INDEX(Barèmes!$C$1:$C$7,MATCH((YEAR($B47)),Barèmes!$B$1:$B$7,-1))))</f>
        <v/>
      </c>
      <c r="G47" s="93"/>
      <c r="H47" s="93"/>
      <c r="I47" s="93"/>
      <c r="J47" s="93"/>
      <c r="K47" s="93"/>
      <c r="L47" s="93"/>
      <c r="M47" s="93"/>
      <c r="N47" s="93"/>
      <c r="O47" s="93"/>
      <c r="P47" s="93"/>
      <c r="Q47" s="93"/>
      <c r="R47" s="93"/>
      <c r="S47" s="93"/>
      <c r="T47" s="93"/>
      <c r="U47" s="93"/>
      <c r="V47" s="93"/>
      <c r="W47" s="93"/>
      <c r="X47" s="93"/>
      <c r="Y47" s="93"/>
      <c r="Z47" s="93"/>
      <c r="AA47" s="93"/>
      <c r="AB47" s="93"/>
      <c r="AC47" s="93"/>
      <c r="AD47" s="93"/>
      <c r="AE47" s="93"/>
      <c r="AF47" s="93"/>
      <c r="AG47" s="93"/>
      <c r="AH47" s="93"/>
      <c r="AI47" s="93"/>
      <c r="AJ47" s="93"/>
      <c r="AK47" s="93"/>
      <c r="AL47" s="93"/>
      <c r="AM47" s="93"/>
      <c r="AN47" s="93"/>
      <c r="AO47" s="93"/>
      <c r="AP47" s="93"/>
      <c r="AQ47" s="93"/>
      <c r="AR47" s="93"/>
      <c r="AS47" s="93"/>
      <c r="AT47" s="93"/>
      <c r="AU47" s="93"/>
      <c r="AV47" s="93"/>
      <c r="AW47" s="93"/>
      <c r="AX47" s="93"/>
      <c r="AY47" s="93"/>
      <c r="AZ47" s="93"/>
      <c r="BA47" s="93"/>
      <c r="BB47" s="93"/>
      <c r="BC47" s="93"/>
      <c r="BD47" s="93"/>
      <c r="BE47" s="93"/>
      <c r="BF47" s="93"/>
      <c r="BG47" s="93"/>
      <c r="BH47" s="93"/>
      <c r="BI47" s="93"/>
      <c r="BJ47" s="93"/>
      <c r="BK47" s="93"/>
      <c r="BL47" s="93"/>
      <c r="BM47" s="192">
        <f t="shared" si="4"/>
        <v>0</v>
      </c>
      <c r="BN47" s="192">
        <f t="shared" si="5"/>
        <v>0</v>
      </c>
    </row>
    <row r="48" spans="1:66" ht="18" customHeight="1">
      <c r="A48" s="21"/>
      <c r="B48" s="16"/>
      <c r="C48" s="19"/>
      <c r="D48" s="2"/>
      <c r="E48" s="6"/>
      <c r="F48" s="190" t="str">
        <f>IF(B48="","",IF(C48="F",INDEX(Barèmes!$A$1:$A$7,MATCH((YEAR($B48)),Barèmes!$B$1:$B$7,-1)),INDEX(Barèmes!$C$1:$C$7,MATCH((YEAR($B48)),Barèmes!$B$1:$B$7,-1))))</f>
        <v/>
      </c>
      <c r="G48" s="93"/>
      <c r="H48" s="93"/>
      <c r="I48" s="93"/>
      <c r="J48" s="93"/>
      <c r="K48" s="93"/>
      <c r="L48" s="93"/>
      <c r="M48" s="93"/>
      <c r="N48" s="93"/>
      <c r="O48" s="93"/>
      <c r="P48" s="93"/>
      <c r="Q48" s="93"/>
      <c r="R48" s="93"/>
      <c r="S48" s="93"/>
      <c r="T48" s="93"/>
      <c r="U48" s="93"/>
      <c r="V48" s="93"/>
      <c r="W48" s="93"/>
      <c r="X48" s="93"/>
      <c r="Y48" s="93"/>
      <c r="Z48" s="93"/>
      <c r="AA48" s="93"/>
      <c r="AB48" s="93"/>
      <c r="AC48" s="93"/>
      <c r="AD48" s="93"/>
      <c r="AE48" s="93"/>
      <c r="AF48" s="93"/>
      <c r="AG48" s="93"/>
      <c r="AH48" s="93"/>
      <c r="AI48" s="93"/>
      <c r="AJ48" s="93"/>
      <c r="AK48" s="93"/>
      <c r="AL48" s="93"/>
      <c r="AM48" s="93"/>
      <c r="AN48" s="93"/>
      <c r="AO48" s="93"/>
      <c r="AP48" s="93"/>
      <c r="AQ48" s="93"/>
      <c r="AR48" s="93"/>
      <c r="AS48" s="93"/>
      <c r="AT48" s="93"/>
      <c r="AU48" s="93"/>
      <c r="AV48" s="93"/>
      <c r="AW48" s="93"/>
      <c r="AX48" s="93"/>
      <c r="AY48" s="93"/>
      <c r="AZ48" s="93"/>
      <c r="BA48" s="93"/>
      <c r="BB48" s="93"/>
      <c r="BC48" s="93"/>
      <c r="BD48" s="93"/>
      <c r="BE48" s="93"/>
      <c r="BF48" s="93"/>
      <c r="BG48" s="93"/>
      <c r="BH48" s="93"/>
      <c r="BI48" s="93"/>
      <c r="BJ48" s="93"/>
      <c r="BK48" s="93"/>
      <c r="BL48" s="93"/>
      <c r="BM48" s="192">
        <f t="shared" si="4"/>
        <v>0</v>
      </c>
      <c r="BN48" s="192">
        <f t="shared" si="5"/>
        <v>0</v>
      </c>
    </row>
    <row r="49" spans="1:66" ht="18" customHeight="1">
      <c r="A49" s="21"/>
      <c r="B49" s="16"/>
      <c r="C49" s="19"/>
      <c r="D49" s="2"/>
      <c r="E49" s="6"/>
      <c r="F49" s="190" t="str">
        <f>IF(B49="","",IF(C49="F",INDEX(Barèmes!$A$1:$A$7,MATCH((YEAR($B49)),Barèmes!$B$1:$B$7,-1)),INDEX(Barèmes!$C$1:$C$7,MATCH((YEAR($B49)),Barèmes!$B$1:$B$7,-1))))</f>
        <v/>
      </c>
      <c r="G49" s="93"/>
      <c r="H49" s="93"/>
      <c r="I49" s="93"/>
      <c r="J49" s="93"/>
      <c r="K49" s="93"/>
      <c r="L49" s="93"/>
      <c r="M49" s="93"/>
      <c r="N49" s="93"/>
      <c r="O49" s="93"/>
      <c r="P49" s="93"/>
      <c r="Q49" s="93"/>
      <c r="R49" s="93"/>
      <c r="S49" s="93"/>
      <c r="T49" s="93"/>
      <c r="U49" s="93"/>
      <c r="V49" s="93"/>
      <c r="W49" s="93"/>
      <c r="X49" s="93"/>
      <c r="Y49" s="93"/>
      <c r="Z49" s="93"/>
      <c r="AA49" s="93"/>
      <c r="AB49" s="93"/>
      <c r="AC49" s="93"/>
      <c r="AD49" s="93"/>
      <c r="AE49" s="93"/>
      <c r="AF49" s="93"/>
      <c r="AG49" s="93"/>
      <c r="AH49" s="93"/>
      <c r="AI49" s="93"/>
      <c r="AJ49" s="93"/>
      <c r="AK49" s="93"/>
      <c r="AL49" s="93"/>
      <c r="AM49" s="93"/>
      <c r="AN49" s="93"/>
      <c r="AO49" s="93"/>
      <c r="AP49" s="93"/>
      <c r="AQ49" s="93"/>
      <c r="AR49" s="93"/>
      <c r="AS49" s="93"/>
      <c r="AT49" s="93"/>
      <c r="AU49" s="93"/>
      <c r="AV49" s="93"/>
      <c r="AW49" s="93"/>
      <c r="AX49" s="93"/>
      <c r="AY49" s="93"/>
      <c r="AZ49" s="93"/>
      <c r="BA49" s="93"/>
      <c r="BB49" s="93"/>
      <c r="BC49" s="93"/>
      <c r="BD49" s="93"/>
      <c r="BE49" s="93"/>
      <c r="BF49" s="93"/>
      <c r="BG49" s="93"/>
      <c r="BH49" s="93"/>
      <c r="BI49" s="93"/>
      <c r="BJ49" s="93"/>
      <c r="BK49" s="93"/>
      <c r="BL49" s="93"/>
      <c r="BM49" s="192">
        <f t="shared" si="4"/>
        <v>0</v>
      </c>
      <c r="BN49" s="192">
        <f t="shared" si="5"/>
        <v>0</v>
      </c>
    </row>
    <row r="50" spans="1:66" ht="18" customHeight="1">
      <c r="A50" s="21"/>
      <c r="B50" s="16"/>
      <c r="C50" s="19"/>
      <c r="D50" s="2"/>
      <c r="E50" s="6"/>
      <c r="F50" s="190" t="str">
        <f>IF(B50="","",IF(C50="F",INDEX(Barèmes!$A$1:$A$7,MATCH((YEAR($B50)),Barèmes!$B$1:$B$7,-1)),INDEX(Barèmes!$C$1:$C$7,MATCH((YEAR($B50)),Barèmes!$B$1:$B$7,-1))))</f>
        <v/>
      </c>
      <c r="G50" s="93"/>
      <c r="H50" s="93"/>
      <c r="I50" s="93"/>
      <c r="J50" s="93"/>
      <c r="K50" s="93"/>
      <c r="L50" s="93"/>
      <c r="M50" s="93"/>
      <c r="N50" s="93"/>
      <c r="O50" s="93"/>
      <c r="P50" s="93"/>
      <c r="Q50" s="93"/>
      <c r="R50" s="93"/>
      <c r="S50" s="93"/>
      <c r="T50" s="93"/>
      <c r="U50" s="93"/>
      <c r="V50" s="93"/>
      <c r="W50" s="93"/>
      <c r="X50" s="93"/>
      <c r="Y50" s="93"/>
      <c r="Z50" s="93"/>
      <c r="AA50" s="93"/>
      <c r="AB50" s="93"/>
      <c r="AC50" s="93"/>
      <c r="AD50" s="93"/>
      <c r="AE50" s="93"/>
      <c r="AF50" s="93"/>
      <c r="AG50" s="93"/>
      <c r="AH50" s="93"/>
      <c r="AI50" s="93"/>
      <c r="AJ50" s="93"/>
      <c r="AK50" s="93"/>
      <c r="AL50" s="93"/>
      <c r="AM50" s="93"/>
      <c r="AN50" s="93"/>
      <c r="AO50" s="93"/>
      <c r="AP50" s="93"/>
      <c r="AQ50" s="93"/>
      <c r="AR50" s="93"/>
      <c r="AS50" s="93"/>
      <c r="AT50" s="93"/>
      <c r="AU50" s="93"/>
      <c r="AV50" s="93"/>
      <c r="AW50" s="93"/>
      <c r="AX50" s="93"/>
      <c r="AY50" s="93"/>
      <c r="AZ50" s="93"/>
      <c r="BA50" s="93"/>
      <c r="BB50" s="93"/>
      <c r="BC50" s="93"/>
      <c r="BD50" s="93"/>
      <c r="BE50" s="93"/>
      <c r="BF50" s="93"/>
      <c r="BG50" s="93"/>
      <c r="BH50" s="93"/>
      <c r="BI50" s="93"/>
      <c r="BJ50" s="93"/>
      <c r="BK50" s="93"/>
      <c r="BL50" s="93"/>
      <c r="BM50" s="192">
        <f t="shared" si="4"/>
        <v>0</v>
      </c>
      <c r="BN50" s="192">
        <f t="shared" si="5"/>
        <v>0</v>
      </c>
    </row>
    <row r="51" spans="1:66" ht="18" customHeight="1">
      <c r="A51" s="21"/>
      <c r="B51" s="16"/>
      <c r="C51" s="19"/>
      <c r="D51" s="2"/>
      <c r="E51" s="6"/>
      <c r="F51" s="190" t="str">
        <f>IF(B51="","",IF(C51="F",INDEX(Barèmes!$A$1:$A$7,MATCH((YEAR($B51)),Barèmes!$B$1:$B$7,-1)),INDEX(Barèmes!$C$1:$C$7,MATCH((YEAR($B51)),Barèmes!$B$1:$B$7,-1))))</f>
        <v/>
      </c>
      <c r="G51" s="93"/>
      <c r="H51" s="93"/>
      <c r="I51" s="93"/>
      <c r="J51" s="93"/>
      <c r="K51" s="93"/>
      <c r="L51" s="93"/>
      <c r="M51" s="93"/>
      <c r="N51" s="93"/>
      <c r="O51" s="93"/>
      <c r="P51" s="93"/>
      <c r="Q51" s="93"/>
      <c r="R51" s="93"/>
      <c r="S51" s="93"/>
      <c r="T51" s="93"/>
      <c r="U51" s="93"/>
      <c r="V51" s="93"/>
      <c r="W51" s="93"/>
      <c r="X51" s="93"/>
      <c r="Y51" s="93"/>
      <c r="Z51" s="93"/>
      <c r="AA51" s="93"/>
      <c r="AB51" s="93"/>
      <c r="AC51" s="93"/>
      <c r="AD51" s="93"/>
      <c r="AE51" s="93"/>
      <c r="AF51" s="93"/>
      <c r="AG51" s="93"/>
      <c r="AH51" s="93"/>
      <c r="AI51" s="93"/>
      <c r="AJ51" s="93"/>
      <c r="AK51" s="93"/>
      <c r="AL51" s="93"/>
      <c r="AM51" s="93"/>
      <c r="AN51" s="93"/>
      <c r="AO51" s="93"/>
      <c r="AP51" s="93"/>
      <c r="AQ51" s="93"/>
      <c r="AR51" s="93"/>
      <c r="AS51" s="93"/>
      <c r="AT51" s="93"/>
      <c r="AU51" s="93"/>
      <c r="AV51" s="93"/>
      <c r="AW51" s="93"/>
      <c r="AX51" s="93"/>
      <c r="AY51" s="93"/>
      <c r="AZ51" s="93"/>
      <c r="BA51" s="93"/>
      <c r="BB51" s="93"/>
      <c r="BC51" s="93"/>
      <c r="BD51" s="93"/>
      <c r="BE51" s="93"/>
      <c r="BF51" s="93"/>
      <c r="BG51" s="93"/>
      <c r="BH51" s="93"/>
      <c r="BI51" s="93"/>
      <c r="BJ51" s="93"/>
      <c r="BK51" s="93"/>
      <c r="BL51" s="93"/>
      <c r="BM51" s="192">
        <f t="shared" si="4"/>
        <v>0</v>
      </c>
      <c r="BN51" s="192">
        <f t="shared" si="5"/>
        <v>0</v>
      </c>
    </row>
    <row r="52" spans="1:66" ht="18" customHeight="1">
      <c r="A52" s="21"/>
      <c r="B52" s="16"/>
      <c r="C52" s="19"/>
      <c r="D52" s="2"/>
      <c r="E52" s="6"/>
      <c r="F52" s="190" t="str">
        <f>IF(B52="","",IF(C52="F",INDEX(Barèmes!$A$1:$A$7,MATCH((YEAR($B52)),Barèmes!$B$1:$B$7,-1)),INDEX(Barèmes!$C$1:$C$7,MATCH((YEAR($B52)),Barèmes!$B$1:$B$7,-1))))</f>
        <v/>
      </c>
      <c r="G52" s="93"/>
      <c r="H52" s="93"/>
      <c r="I52" s="93"/>
      <c r="J52" s="93"/>
      <c r="K52" s="93"/>
      <c r="L52" s="93"/>
      <c r="M52" s="93"/>
      <c r="N52" s="93"/>
      <c r="O52" s="93"/>
      <c r="P52" s="93"/>
      <c r="Q52" s="93"/>
      <c r="R52" s="93"/>
      <c r="S52" s="93"/>
      <c r="T52" s="93"/>
      <c r="U52" s="93"/>
      <c r="V52" s="93"/>
      <c r="W52" s="93"/>
      <c r="X52" s="93"/>
      <c r="Y52" s="93"/>
      <c r="Z52" s="93"/>
      <c r="AA52" s="93"/>
      <c r="AB52" s="93"/>
      <c r="AC52" s="93"/>
      <c r="AD52" s="93"/>
      <c r="AE52" s="93"/>
      <c r="AF52" s="93"/>
      <c r="AG52" s="93"/>
      <c r="AH52" s="93"/>
      <c r="AI52" s="93"/>
      <c r="AJ52" s="93"/>
      <c r="AK52" s="93"/>
      <c r="AL52" s="93"/>
      <c r="AM52" s="93"/>
      <c r="AN52" s="93"/>
      <c r="AO52" s="93"/>
      <c r="AP52" s="93"/>
      <c r="AQ52" s="93"/>
      <c r="AR52" s="93"/>
      <c r="AS52" s="93"/>
      <c r="AT52" s="93"/>
      <c r="AU52" s="93"/>
      <c r="AV52" s="93"/>
      <c r="AW52" s="93"/>
      <c r="AX52" s="93"/>
      <c r="AY52" s="93"/>
      <c r="AZ52" s="93"/>
      <c r="BA52" s="93"/>
      <c r="BB52" s="93"/>
      <c r="BC52" s="93"/>
      <c r="BD52" s="93"/>
      <c r="BE52" s="93"/>
      <c r="BF52" s="93"/>
      <c r="BG52" s="93"/>
      <c r="BH52" s="93"/>
      <c r="BI52" s="93"/>
      <c r="BJ52" s="93"/>
      <c r="BK52" s="93"/>
      <c r="BL52" s="93"/>
      <c r="BM52" s="192">
        <f t="shared" si="4"/>
        <v>0</v>
      </c>
      <c r="BN52" s="192">
        <f t="shared" si="5"/>
        <v>0</v>
      </c>
    </row>
    <row r="53" spans="1:66" ht="18" customHeight="1">
      <c r="A53" s="21"/>
      <c r="B53" s="16"/>
      <c r="C53" s="19"/>
      <c r="D53" s="2"/>
      <c r="E53" s="6"/>
      <c r="F53" s="190" t="str">
        <f>IF(B53="","",IF(C53="F",INDEX(Barèmes!$A$1:$A$7,MATCH((YEAR($B53)),Barèmes!$B$1:$B$7,-1)),INDEX(Barèmes!$C$1:$C$7,MATCH((YEAR($B53)),Barèmes!$B$1:$B$7,-1))))</f>
        <v/>
      </c>
      <c r="G53" s="93"/>
      <c r="H53" s="93"/>
      <c r="I53" s="93"/>
      <c r="J53" s="93"/>
      <c r="K53" s="93"/>
      <c r="L53" s="93"/>
      <c r="M53" s="93"/>
      <c r="N53" s="93"/>
      <c r="O53" s="93"/>
      <c r="P53" s="93"/>
      <c r="Q53" s="93"/>
      <c r="R53" s="93"/>
      <c r="S53" s="93"/>
      <c r="T53" s="93"/>
      <c r="U53" s="93"/>
      <c r="V53" s="93"/>
      <c r="W53" s="93"/>
      <c r="X53" s="93"/>
      <c r="Y53" s="93"/>
      <c r="Z53" s="93"/>
      <c r="AA53" s="93"/>
      <c r="AB53" s="93"/>
      <c r="AC53" s="93"/>
      <c r="AD53" s="93"/>
      <c r="AE53" s="93"/>
      <c r="AF53" s="93"/>
      <c r="AG53" s="93"/>
      <c r="AH53" s="93"/>
      <c r="AI53" s="93"/>
      <c r="AJ53" s="93"/>
      <c r="AK53" s="93"/>
      <c r="AL53" s="93"/>
      <c r="AM53" s="93"/>
      <c r="AN53" s="93"/>
      <c r="AO53" s="93"/>
      <c r="AP53" s="93"/>
      <c r="AQ53" s="93"/>
      <c r="AR53" s="93"/>
      <c r="AS53" s="93"/>
      <c r="AT53" s="93"/>
      <c r="AU53" s="93"/>
      <c r="AV53" s="93"/>
      <c r="AW53" s="93"/>
      <c r="AX53" s="93"/>
      <c r="AY53" s="93"/>
      <c r="AZ53" s="93"/>
      <c r="BA53" s="93"/>
      <c r="BB53" s="93"/>
      <c r="BC53" s="93"/>
      <c r="BD53" s="93"/>
      <c r="BE53" s="93"/>
      <c r="BF53" s="93"/>
      <c r="BG53" s="93"/>
      <c r="BH53" s="93"/>
      <c r="BI53" s="93"/>
      <c r="BJ53" s="93"/>
      <c r="BK53" s="93"/>
      <c r="BL53" s="93"/>
      <c r="BM53" s="192">
        <f t="shared" si="4"/>
        <v>0</v>
      </c>
      <c r="BN53" s="192">
        <f t="shared" si="5"/>
        <v>0</v>
      </c>
    </row>
    <row r="54" spans="1:66" ht="18" customHeight="1">
      <c r="A54" s="21"/>
      <c r="B54" s="16"/>
      <c r="C54" s="19"/>
      <c r="D54" s="2"/>
      <c r="E54" s="6"/>
      <c r="F54" s="190" t="str">
        <f>IF(B54="","",IF(C54="F",INDEX(Barèmes!$A$1:$A$7,MATCH((YEAR($B54)),Barèmes!$B$1:$B$7,-1)),INDEX(Barèmes!$C$1:$C$7,MATCH((YEAR($B54)),Barèmes!$B$1:$B$7,-1))))</f>
        <v/>
      </c>
      <c r="G54" s="93"/>
      <c r="H54" s="93"/>
      <c r="I54" s="93"/>
      <c r="J54" s="93"/>
      <c r="K54" s="93"/>
      <c r="L54" s="93"/>
      <c r="M54" s="93"/>
      <c r="N54" s="93"/>
      <c r="O54" s="93"/>
      <c r="P54" s="93"/>
      <c r="Q54" s="93"/>
      <c r="R54" s="93"/>
      <c r="S54" s="93"/>
      <c r="T54" s="93"/>
      <c r="U54" s="93"/>
      <c r="V54" s="93"/>
      <c r="W54" s="93"/>
      <c r="X54" s="93"/>
      <c r="Y54" s="93"/>
      <c r="Z54" s="93"/>
      <c r="AA54" s="93"/>
      <c r="AB54" s="93"/>
      <c r="AC54" s="93"/>
      <c r="AD54" s="93"/>
      <c r="AE54" s="93"/>
      <c r="AF54" s="93"/>
      <c r="AG54" s="93"/>
      <c r="AH54" s="93"/>
      <c r="AI54" s="93"/>
      <c r="AJ54" s="93"/>
      <c r="AK54" s="93"/>
      <c r="AL54" s="93"/>
      <c r="AM54" s="93"/>
      <c r="AN54" s="93"/>
      <c r="AO54" s="93"/>
      <c r="AP54" s="93"/>
      <c r="AQ54" s="93"/>
      <c r="AR54" s="93"/>
      <c r="AS54" s="93"/>
      <c r="AT54" s="93"/>
      <c r="AU54" s="93"/>
      <c r="AV54" s="93"/>
      <c r="AW54" s="93"/>
      <c r="AX54" s="93"/>
      <c r="AY54" s="93"/>
      <c r="AZ54" s="93"/>
      <c r="BA54" s="93"/>
      <c r="BB54" s="93"/>
      <c r="BC54" s="93"/>
      <c r="BD54" s="93"/>
      <c r="BE54" s="93"/>
      <c r="BF54" s="93"/>
      <c r="BG54" s="93"/>
      <c r="BH54" s="93"/>
      <c r="BI54" s="93"/>
      <c r="BJ54" s="93"/>
      <c r="BK54" s="93"/>
      <c r="BL54" s="93"/>
      <c r="BM54" s="192">
        <f t="shared" si="4"/>
        <v>0</v>
      </c>
      <c r="BN54" s="192">
        <f t="shared" si="5"/>
        <v>0</v>
      </c>
    </row>
    <row r="55" spans="1:66" ht="18" customHeight="1">
      <c r="A55" s="21"/>
      <c r="B55" s="16"/>
      <c r="C55" s="19"/>
      <c r="D55" s="2"/>
      <c r="E55" s="6"/>
      <c r="F55" s="190" t="str">
        <f>IF(B55="","",IF(C55="F",INDEX(Barèmes!$A$1:$A$7,MATCH((YEAR($B55)),Barèmes!$B$1:$B$7,-1)),INDEX(Barèmes!$C$1:$C$7,MATCH((YEAR($B55)),Barèmes!$B$1:$B$7,-1))))</f>
        <v/>
      </c>
      <c r="G55" s="93"/>
      <c r="H55" s="93"/>
      <c r="I55" s="93"/>
      <c r="J55" s="93"/>
      <c r="K55" s="93"/>
      <c r="L55" s="93"/>
      <c r="M55" s="93"/>
      <c r="N55" s="93"/>
      <c r="O55" s="93"/>
      <c r="P55" s="93"/>
      <c r="Q55" s="93"/>
      <c r="R55" s="93"/>
      <c r="S55" s="93"/>
      <c r="T55" s="93"/>
      <c r="U55" s="93"/>
      <c r="V55" s="93"/>
      <c r="W55" s="93"/>
      <c r="X55" s="93"/>
      <c r="Y55" s="93"/>
      <c r="Z55" s="93"/>
      <c r="AA55" s="93"/>
      <c r="AB55" s="93"/>
      <c r="AC55" s="93"/>
      <c r="AD55" s="93"/>
      <c r="AE55" s="93"/>
      <c r="AF55" s="93"/>
      <c r="AG55" s="93"/>
      <c r="AH55" s="93"/>
      <c r="AI55" s="93"/>
      <c r="AJ55" s="93"/>
      <c r="AK55" s="93"/>
      <c r="AL55" s="93"/>
      <c r="AM55" s="93"/>
      <c r="AN55" s="93"/>
      <c r="AO55" s="93"/>
      <c r="AP55" s="93"/>
      <c r="AQ55" s="93"/>
      <c r="AR55" s="93"/>
      <c r="AS55" s="93"/>
      <c r="AT55" s="93"/>
      <c r="AU55" s="93"/>
      <c r="AV55" s="93"/>
      <c r="AW55" s="93"/>
      <c r="AX55" s="93"/>
      <c r="AY55" s="93"/>
      <c r="AZ55" s="93"/>
      <c r="BA55" s="93"/>
      <c r="BB55" s="93"/>
      <c r="BC55" s="93"/>
      <c r="BD55" s="93"/>
      <c r="BE55" s="93"/>
      <c r="BF55" s="93"/>
      <c r="BG55" s="93"/>
      <c r="BH55" s="93"/>
      <c r="BI55" s="93"/>
      <c r="BJ55" s="93"/>
      <c r="BK55" s="93"/>
      <c r="BL55" s="93"/>
      <c r="BM55" s="192">
        <f t="shared" si="4"/>
        <v>0</v>
      </c>
      <c r="BN55" s="192">
        <f t="shared" si="5"/>
        <v>0</v>
      </c>
    </row>
    <row r="56" spans="1:66" ht="18" customHeight="1">
      <c r="A56" s="21"/>
      <c r="B56" s="16"/>
      <c r="C56" s="19"/>
      <c r="D56" s="2"/>
      <c r="E56" s="6"/>
      <c r="F56" s="190" t="str">
        <f>IF(B56="","",IF(C56="F",INDEX(Barèmes!$A$1:$A$7,MATCH((YEAR($B56)),Barèmes!$B$1:$B$7,-1)),INDEX(Barèmes!$C$1:$C$7,MATCH((YEAR($B56)),Barèmes!$B$1:$B$7,-1))))</f>
        <v/>
      </c>
      <c r="G56" s="93"/>
      <c r="H56" s="93"/>
      <c r="I56" s="93"/>
      <c r="J56" s="93"/>
      <c r="K56" s="93"/>
      <c r="L56" s="93"/>
      <c r="M56" s="93"/>
      <c r="N56" s="93"/>
      <c r="O56" s="93"/>
      <c r="P56" s="93"/>
      <c r="Q56" s="93"/>
      <c r="R56" s="93"/>
      <c r="S56" s="93"/>
      <c r="T56" s="93"/>
      <c r="U56" s="93"/>
      <c r="V56" s="93"/>
      <c r="W56" s="93"/>
      <c r="X56" s="93"/>
      <c r="Y56" s="93"/>
      <c r="Z56" s="93"/>
      <c r="AA56" s="93"/>
      <c r="AB56" s="93"/>
      <c r="AC56" s="93"/>
      <c r="AD56" s="93"/>
      <c r="AE56" s="93"/>
      <c r="AF56" s="93"/>
      <c r="AG56" s="93"/>
      <c r="AH56" s="93"/>
      <c r="AI56" s="93"/>
      <c r="AJ56" s="93"/>
      <c r="AK56" s="93"/>
      <c r="AL56" s="93"/>
      <c r="AM56" s="93"/>
      <c r="AN56" s="93"/>
      <c r="AO56" s="93"/>
      <c r="AP56" s="93"/>
      <c r="AQ56" s="93"/>
      <c r="AR56" s="93"/>
      <c r="AS56" s="93"/>
      <c r="AT56" s="93"/>
      <c r="AU56" s="93"/>
      <c r="AV56" s="93"/>
      <c r="AW56" s="93"/>
      <c r="AX56" s="93"/>
      <c r="AY56" s="93"/>
      <c r="AZ56" s="93"/>
      <c r="BA56" s="93"/>
      <c r="BB56" s="93"/>
      <c r="BC56" s="93"/>
      <c r="BD56" s="93"/>
      <c r="BE56" s="93"/>
      <c r="BF56" s="93"/>
      <c r="BG56" s="93"/>
      <c r="BH56" s="93"/>
      <c r="BI56" s="93"/>
      <c r="BJ56" s="93"/>
      <c r="BK56" s="93"/>
      <c r="BL56" s="93"/>
      <c r="BM56" s="192">
        <f t="shared" si="4"/>
        <v>0</v>
      </c>
      <c r="BN56" s="192">
        <f t="shared" si="5"/>
        <v>0</v>
      </c>
    </row>
    <row r="57" spans="1:66" ht="18" customHeight="1">
      <c r="A57" s="21"/>
      <c r="B57" s="16"/>
      <c r="C57" s="19"/>
      <c r="D57" s="2"/>
      <c r="E57" s="6"/>
      <c r="F57" s="190" t="str">
        <f>IF(B57="","",IF(C57="F",INDEX(Barèmes!$A$1:$A$7,MATCH((YEAR($B57)),Barèmes!$B$1:$B$7,-1)),INDEX(Barèmes!$C$1:$C$7,MATCH((YEAR($B57)),Barèmes!$B$1:$B$7,-1))))</f>
        <v/>
      </c>
      <c r="G57" s="93"/>
      <c r="H57" s="93"/>
      <c r="I57" s="93"/>
      <c r="J57" s="93"/>
      <c r="K57" s="93"/>
      <c r="L57" s="93"/>
      <c r="M57" s="93"/>
      <c r="N57" s="93"/>
      <c r="O57" s="93"/>
      <c r="P57" s="93"/>
      <c r="Q57" s="93"/>
      <c r="R57" s="93"/>
      <c r="S57" s="93"/>
      <c r="T57" s="93"/>
      <c r="U57" s="93"/>
      <c r="V57" s="93"/>
      <c r="W57" s="93"/>
      <c r="X57" s="93"/>
      <c r="Y57" s="93"/>
      <c r="Z57" s="93"/>
      <c r="AA57" s="93"/>
      <c r="AB57" s="93"/>
      <c r="AC57" s="93"/>
      <c r="AD57" s="93"/>
      <c r="AE57" s="93"/>
      <c r="AF57" s="93"/>
      <c r="AG57" s="93"/>
      <c r="AH57" s="93"/>
      <c r="AI57" s="93"/>
      <c r="AJ57" s="93"/>
      <c r="AK57" s="93"/>
      <c r="AL57" s="93"/>
      <c r="AM57" s="93"/>
      <c r="AN57" s="93"/>
      <c r="AO57" s="93"/>
      <c r="AP57" s="93"/>
      <c r="AQ57" s="93"/>
      <c r="AR57" s="93"/>
      <c r="AS57" s="93"/>
      <c r="AT57" s="93"/>
      <c r="AU57" s="93"/>
      <c r="AV57" s="93"/>
      <c r="AW57" s="93"/>
      <c r="AX57" s="93"/>
      <c r="AY57" s="93"/>
      <c r="AZ57" s="93"/>
      <c r="BA57" s="93"/>
      <c r="BB57" s="93"/>
      <c r="BC57" s="93"/>
      <c r="BD57" s="93"/>
      <c r="BE57" s="93"/>
      <c r="BF57" s="93"/>
      <c r="BG57" s="93"/>
      <c r="BH57" s="93"/>
      <c r="BI57" s="93"/>
      <c r="BJ57" s="93"/>
      <c r="BK57" s="93"/>
      <c r="BL57" s="93"/>
      <c r="BM57" s="192">
        <f t="shared" si="4"/>
        <v>0</v>
      </c>
      <c r="BN57" s="192">
        <f t="shared" si="5"/>
        <v>0</v>
      </c>
    </row>
    <row r="58" spans="1:66" ht="18" customHeight="1">
      <c r="A58" s="21"/>
      <c r="B58" s="16"/>
      <c r="C58" s="19"/>
      <c r="D58" s="2"/>
      <c r="E58" s="6"/>
      <c r="F58" s="190" t="str">
        <f>IF(B58="","",IF(C58="F",INDEX(Barèmes!$A$1:$A$7,MATCH((YEAR($B58)),Barèmes!$B$1:$B$7,-1)),INDEX(Barèmes!$C$1:$C$7,MATCH((YEAR($B58)),Barèmes!$B$1:$B$7,-1))))</f>
        <v/>
      </c>
      <c r="G58" s="93"/>
      <c r="H58" s="93"/>
      <c r="I58" s="93"/>
      <c r="J58" s="93"/>
      <c r="K58" s="93"/>
      <c r="L58" s="93"/>
      <c r="M58" s="93"/>
      <c r="N58" s="93"/>
      <c r="O58" s="93"/>
      <c r="P58" s="93"/>
      <c r="Q58" s="93"/>
      <c r="R58" s="93"/>
      <c r="S58" s="93"/>
      <c r="T58" s="93"/>
      <c r="U58" s="93"/>
      <c r="V58" s="93"/>
      <c r="W58" s="93"/>
      <c r="X58" s="93"/>
      <c r="Y58" s="93"/>
      <c r="Z58" s="93"/>
      <c r="AA58" s="93"/>
      <c r="AB58" s="93"/>
      <c r="AC58" s="93"/>
      <c r="AD58" s="93"/>
      <c r="AE58" s="93"/>
      <c r="AF58" s="93"/>
      <c r="AG58" s="93"/>
      <c r="AH58" s="93"/>
      <c r="AI58" s="93"/>
      <c r="AJ58" s="93"/>
      <c r="AK58" s="93"/>
      <c r="AL58" s="93"/>
      <c r="AM58" s="93"/>
      <c r="AN58" s="93"/>
      <c r="AO58" s="93"/>
      <c r="AP58" s="93"/>
      <c r="AQ58" s="93"/>
      <c r="AR58" s="93"/>
      <c r="AS58" s="93"/>
      <c r="AT58" s="93"/>
      <c r="AU58" s="93"/>
      <c r="AV58" s="93"/>
      <c r="AW58" s="93"/>
      <c r="AX58" s="93"/>
      <c r="AY58" s="93"/>
      <c r="AZ58" s="93"/>
      <c r="BA58" s="93"/>
      <c r="BB58" s="93"/>
      <c r="BC58" s="93"/>
      <c r="BD58" s="93"/>
      <c r="BE58" s="93"/>
      <c r="BF58" s="93"/>
      <c r="BG58" s="93"/>
      <c r="BH58" s="93"/>
      <c r="BI58" s="93"/>
      <c r="BJ58" s="93"/>
      <c r="BK58" s="93"/>
      <c r="BL58" s="93"/>
      <c r="BM58" s="192">
        <f t="shared" si="4"/>
        <v>0</v>
      </c>
      <c r="BN58" s="192">
        <f t="shared" si="5"/>
        <v>0</v>
      </c>
    </row>
    <row r="59" spans="1:66" ht="18" customHeight="1">
      <c r="A59" s="21"/>
      <c r="B59" s="16"/>
      <c r="C59" s="19"/>
      <c r="D59" s="2"/>
      <c r="E59" s="6"/>
      <c r="F59" s="190" t="str">
        <f>IF(B59="","",IF(C59="F",INDEX(Barèmes!$A$1:$A$7,MATCH((YEAR($B59)),Barèmes!$B$1:$B$7,-1)),INDEX(Barèmes!$C$1:$C$7,MATCH((YEAR($B59)),Barèmes!$B$1:$B$7,-1))))</f>
        <v/>
      </c>
      <c r="G59" s="93"/>
      <c r="H59" s="93"/>
      <c r="I59" s="93"/>
      <c r="J59" s="93"/>
      <c r="K59" s="93"/>
      <c r="L59" s="93"/>
      <c r="M59" s="93"/>
      <c r="N59" s="93"/>
      <c r="O59" s="93"/>
      <c r="P59" s="93"/>
      <c r="Q59" s="93"/>
      <c r="R59" s="93"/>
      <c r="S59" s="93"/>
      <c r="T59" s="93"/>
      <c r="U59" s="93"/>
      <c r="V59" s="93"/>
      <c r="W59" s="93"/>
      <c r="X59" s="93"/>
      <c r="Y59" s="93"/>
      <c r="Z59" s="93"/>
      <c r="AA59" s="93"/>
      <c r="AB59" s="93"/>
      <c r="AC59" s="93"/>
      <c r="AD59" s="93"/>
      <c r="AE59" s="93"/>
      <c r="AF59" s="93"/>
      <c r="AG59" s="93"/>
      <c r="AH59" s="93"/>
      <c r="AI59" s="93"/>
      <c r="AJ59" s="93"/>
      <c r="AK59" s="93"/>
      <c r="AL59" s="93"/>
      <c r="AM59" s="93"/>
      <c r="AN59" s="93"/>
      <c r="AO59" s="93"/>
      <c r="AP59" s="93"/>
      <c r="AQ59" s="93"/>
      <c r="AR59" s="93"/>
      <c r="AS59" s="93"/>
      <c r="AT59" s="93"/>
      <c r="AU59" s="93"/>
      <c r="AV59" s="93"/>
      <c r="AW59" s="93"/>
      <c r="AX59" s="93"/>
      <c r="AY59" s="93"/>
      <c r="AZ59" s="93"/>
      <c r="BA59" s="93"/>
      <c r="BB59" s="93"/>
      <c r="BC59" s="93"/>
      <c r="BD59" s="93"/>
      <c r="BE59" s="93"/>
      <c r="BF59" s="93"/>
      <c r="BG59" s="93"/>
      <c r="BH59" s="93"/>
      <c r="BI59" s="93"/>
      <c r="BJ59" s="93"/>
      <c r="BK59" s="93"/>
      <c r="BL59" s="93"/>
      <c r="BM59" s="192">
        <f t="shared" si="4"/>
        <v>0</v>
      </c>
      <c r="BN59" s="192">
        <f t="shared" si="5"/>
        <v>0</v>
      </c>
    </row>
    <row r="60" spans="1:66" ht="18" customHeight="1">
      <c r="A60" s="21"/>
      <c r="B60" s="16"/>
      <c r="C60" s="19"/>
      <c r="D60" s="2"/>
      <c r="E60" s="6"/>
      <c r="F60" s="190" t="str">
        <f>IF(B60="","",IF(C60="F",INDEX(Barèmes!$A$1:$A$7,MATCH((YEAR($B60)),Barèmes!$B$1:$B$7,-1)),INDEX(Barèmes!$C$1:$C$7,MATCH((YEAR($B60)),Barèmes!$B$1:$B$7,-1))))</f>
        <v/>
      </c>
      <c r="G60" s="93"/>
      <c r="H60" s="93"/>
      <c r="I60" s="93"/>
      <c r="J60" s="93"/>
      <c r="K60" s="93"/>
      <c r="L60" s="93"/>
      <c r="M60" s="93"/>
      <c r="N60" s="93"/>
      <c r="O60" s="93"/>
      <c r="P60" s="93"/>
      <c r="Q60" s="93"/>
      <c r="R60" s="93"/>
      <c r="S60" s="93"/>
      <c r="T60" s="93"/>
      <c r="U60" s="93"/>
      <c r="V60" s="93"/>
      <c r="W60" s="93"/>
      <c r="X60" s="93"/>
      <c r="Y60" s="93"/>
      <c r="Z60" s="93"/>
      <c r="AA60" s="93"/>
      <c r="AB60" s="93"/>
      <c r="AC60" s="93"/>
      <c r="AD60" s="93"/>
      <c r="AE60" s="93"/>
      <c r="AF60" s="93"/>
      <c r="AG60" s="93"/>
      <c r="AH60" s="93"/>
      <c r="AI60" s="93"/>
      <c r="AJ60" s="93"/>
      <c r="AK60" s="93"/>
      <c r="AL60" s="93"/>
      <c r="AM60" s="93"/>
      <c r="AN60" s="93"/>
      <c r="AO60" s="93"/>
      <c r="AP60" s="93"/>
      <c r="AQ60" s="93"/>
      <c r="AR60" s="93"/>
      <c r="AS60" s="93"/>
      <c r="AT60" s="93"/>
      <c r="AU60" s="93"/>
      <c r="AV60" s="93"/>
      <c r="AW60" s="93"/>
      <c r="AX60" s="93"/>
      <c r="AY60" s="93"/>
      <c r="AZ60" s="93"/>
      <c r="BA60" s="93"/>
      <c r="BB60" s="93"/>
      <c r="BC60" s="93"/>
      <c r="BD60" s="93"/>
      <c r="BE60" s="93"/>
      <c r="BF60" s="93"/>
      <c r="BG60" s="93"/>
      <c r="BH60" s="93"/>
      <c r="BI60" s="93"/>
      <c r="BJ60" s="93"/>
      <c r="BK60" s="93"/>
      <c r="BL60" s="93"/>
      <c r="BM60" s="192">
        <f t="shared" si="4"/>
        <v>0</v>
      </c>
      <c r="BN60" s="192">
        <f t="shared" si="5"/>
        <v>0</v>
      </c>
    </row>
    <row r="61" spans="1:66" ht="18" customHeight="1">
      <c r="A61" s="21"/>
      <c r="B61" s="16"/>
      <c r="C61" s="19"/>
      <c r="D61" s="2"/>
      <c r="E61" s="6"/>
      <c r="F61" s="190" t="str">
        <f>IF(B61="","",IF(C61="F",INDEX(Barèmes!$A$1:$A$7,MATCH((YEAR($B61)),Barèmes!$B$1:$B$7,-1)),INDEX(Barèmes!$C$1:$C$7,MATCH((YEAR($B61)),Barèmes!$B$1:$B$7,-1))))</f>
        <v/>
      </c>
      <c r="G61" s="93"/>
      <c r="H61" s="93"/>
      <c r="I61" s="93"/>
      <c r="J61" s="93"/>
      <c r="K61" s="93"/>
      <c r="L61" s="93"/>
      <c r="M61" s="93"/>
      <c r="N61" s="93"/>
      <c r="O61" s="93"/>
      <c r="P61" s="93"/>
      <c r="Q61" s="93"/>
      <c r="R61" s="93"/>
      <c r="S61" s="93"/>
      <c r="T61" s="93"/>
      <c r="U61" s="93"/>
      <c r="V61" s="93"/>
      <c r="W61" s="93"/>
      <c r="X61" s="93"/>
      <c r="Y61" s="93"/>
      <c r="Z61" s="93"/>
      <c r="AA61" s="93"/>
      <c r="AB61" s="93"/>
      <c r="AC61" s="93"/>
      <c r="AD61" s="93"/>
      <c r="AE61" s="93"/>
      <c r="AF61" s="93"/>
      <c r="AG61" s="93"/>
      <c r="AH61" s="93"/>
      <c r="AI61" s="93"/>
      <c r="AJ61" s="93"/>
      <c r="AK61" s="93"/>
      <c r="AL61" s="93"/>
      <c r="AM61" s="93"/>
      <c r="AN61" s="93"/>
      <c r="AO61" s="93"/>
      <c r="AP61" s="93"/>
      <c r="AQ61" s="93"/>
      <c r="AR61" s="93"/>
      <c r="AS61" s="93"/>
      <c r="AT61" s="93"/>
      <c r="AU61" s="93"/>
      <c r="AV61" s="93"/>
      <c r="AW61" s="93"/>
      <c r="AX61" s="93"/>
      <c r="AY61" s="93"/>
      <c r="AZ61" s="93"/>
      <c r="BA61" s="93"/>
      <c r="BB61" s="93"/>
      <c r="BC61" s="93"/>
      <c r="BD61" s="93"/>
      <c r="BE61" s="93"/>
      <c r="BF61" s="93"/>
      <c r="BG61" s="93"/>
      <c r="BH61" s="93"/>
      <c r="BI61" s="93"/>
      <c r="BJ61" s="93"/>
      <c r="BK61" s="93"/>
      <c r="BL61" s="93"/>
      <c r="BM61" s="192">
        <f t="shared" si="4"/>
        <v>0</v>
      </c>
      <c r="BN61" s="192">
        <f t="shared" si="5"/>
        <v>0</v>
      </c>
    </row>
    <row r="62" spans="1:66" ht="18" customHeight="1">
      <c r="A62" s="21"/>
      <c r="B62" s="16"/>
      <c r="C62" s="19"/>
      <c r="D62" s="2"/>
      <c r="E62" s="6"/>
      <c r="F62" s="190" t="str">
        <f>IF(B62="","",IF(C62="F",INDEX(Barèmes!$A$1:$A$7,MATCH((YEAR($B62)),Barèmes!$B$1:$B$7,-1)),INDEX(Barèmes!$C$1:$C$7,MATCH((YEAR($B62)),Barèmes!$B$1:$B$7,-1))))</f>
        <v/>
      </c>
      <c r="G62" s="93"/>
      <c r="H62" s="93"/>
      <c r="I62" s="93"/>
      <c r="J62" s="93"/>
      <c r="K62" s="93"/>
      <c r="L62" s="93"/>
      <c r="M62" s="93"/>
      <c r="N62" s="93"/>
      <c r="O62" s="93"/>
      <c r="P62" s="93"/>
      <c r="Q62" s="93"/>
      <c r="R62" s="93"/>
      <c r="S62" s="93"/>
      <c r="T62" s="93"/>
      <c r="U62" s="93"/>
      <c r="V62" s="93"/>
      <c r="W62" s="93"/>
      <c r="X62" s="93"/>
      <c r="Y62" s="93"/>
      <c r="Z62" s="93"/>
      <c r="AA62" s="93"/>
      <c r="AB62" s="93"/>
      <c r="AC62" s="93"/>
      <c r="AD62" s="93"/>
      <c r="AE62" s="93"/>
      <c r="AF62" s="93"/>
      <c r="AG62" s="93"/>
      <c r="AH62" s="93"/>
      <c r="AI62" s="93"/>
      <c r="AJ62" s="93"/>
      <c r="AK62" s="93"/>
      <c r="AL62" s="93"/>
      <c r="AM62" s="93"/>
      <c r="AN62" s="93"/>
      <c r="AO62" s="93"/>
      <c r="AP62" s="93"/>
      <c r="AQ62" s="93"/>
      <c r="AR62" s="93"/>
      <c r="AS62" s="93"/>
      <c r="AT62" s="93"/>
      <c r="AU62" s="93"/>
      <c r="AV62" s="93"/>
      <c r="AW62" s="93"/>
      <c r="AX62" s="93"/>
      <c r="AY62" s="93"/>
      <c r="AZ62" s="93"/>
      <c r="BA62" s="93"/>
      <c r="BB62" s="93"/>
      <c r="BC62" s="93"/>
      <c r="BD62" s="93"/>
      <c r="BE62" s="93"/>
      <c r="BF62" s="93"/>
      <c r="BG62" s="93"/>
      <c r="BH62" s="93"/>
      <c r="BI62" s="93"/>
      <c r="BJ62" s="93"/>
      <c r="BK62" s="93"/>
      <c r="BL62" s="93"/>
      <c r="BM62" s="192">
        <f t="shared" si="4"/>
        <v>0</v>
      </c>
      <c r="BN62" s="192">
        <f t="shared" si="5"/>
        <v>0</v>
      </c>
    </row>
    <row r="63" spans="1:66" ht="18" customHeight="1">
      <c r="A63" s="21"/>
      <c r="B63" s="16"/>
      <c r="C63" s="19"/>
      <c r="D63" s="2"/>
      <c r="E63" s="6"/>
      <c r="F63" s="190" t="str">
        <f>IF(B63="","",IF(C63="F",INDEX(Barèmes!$A$1:$A$7,MATCH((YEAR($B63)),Barèmes!$B$1:$B$7,-1)),INDEX(Barèmes!$C$1:$C$7,MATCH((YEAR($B63)),Barèmes!$B$1:$B$7,-1))))</f>
        <v/>
      </c>
      <c r="G63" s="93"/>
      <c r="H63" s="93"/>
      <c r="I63" s="93"/>
      <c r="J63" s="93"/>
      <c r="K63" s="93"/>
      <c r="L63" s="93"/>
      <c r="M63" s="93"/>
      <c r="N63" s="93"/>
      <c r="O63" s="93"/>
      <c r="P63" s="93"/>
      <c r="Q63" s="93"/>
      <c r="R63" s="93"/>
      <c r="S63" s="93"/>
      <c r="T63" s="93"/>
      <c r="U63" s="93"/>
      <c r="V63" s="93"/>
      <c r="W63" s="93"/>
      <c r="X63" s="93"/>
      <c r="Y63" s="93"/>
      <c r="Z63" s="93"/>
      <c r="AA63" s="93"/>
      <c r="AB63" s="93"/>
      <c r="AC63" s="93"/>
      <c r="AD63" s="93"/>
      <c r="AE63" s="93"/>
      <c r="AF63" s="93"/>
      <c r="AG63" s="93"/>
      <c r="AH63" s="93"/>
      <c r="AI63" s="93"/>
      <c r="AJ63" s="93"/>
      <c r="AK63" s="93"/>
      <c r="AL63" s="93"/>
      <c r="AM63" s="93"/>
      <c r="AN63" s="93"/>
      <c r="AO63" s="93"/>
      <c r="AP63" s="93"/>
      <c r="AQ63" s="93"/>
      <c r="AR63" s="93"/>
      <c r="AS63" s="93"/>
      <c r="AT63" s="93"/>
      <c r="AU63" s="93"/>
      <c r="AV63" s="93"/>
      <c r="AW63" s="93"/>
      <c r="AX63" s="93"/>
      <c r="AY63" s="93"/>
      <c r="AZ63" s="93"/>
      <c r="BA63" s="93"/>
      <c r="BB63" s="93"/>
      <c r="BC63" s="93"/>
      <c r="BD63" s="93"/>
      <c r="BE63" s="93"/>
      <c r="BF63" s="93"/>
      <c r="BG63" s="93"/>
      <c r="BH63" s="93"/>
      <c r="BI63" s="93"/>
      <c r="BJ63" s="93"/>
      <c r="BK63" s="93"/>
      <c r="BL63" s="93"/>
      <c r="BM63" s="192">
        <f t="shared" si="4"/>
        <v>0</v>
      </c>
      <c r="BN63" s="192">
        <f t="shared" si="5"/>
        <v>0</v>
      </c>
    </row>
    <row r="64" spans="1:66" ht="18" customHeight="1">
      <c r="A64" s="21"/>
      <c r="B64" s="16"/>
      <c r="C64" s="19"/>
      <c r="D64" s="2"/>
      <c r="E64" s="6"/>
      <c r="F64" s="190" t="str">
        <f>IF(B64="","",IF(C64="F",INDEX(Barèmes!$A$1:$A$7,MATCH((YEAR($B64)),Barèmes!$B$1:$B$7,-1)),INDEX(Barèmes!$C$1:$C$7,MATCH((YEAR($B64)),Barèmes!$B$1:$B$7,-1))))</f>
        <v/>
      </c>
      <c r="G64" s="93"/>
      <c r="H64" s="93"/>
      <c r="I64" s="93"/>
      <c r="J64" s="93"/>
      <c r="K64" s="93"/>
      <c r="L64" s="93"/>
      <c r="M64" s="93"/>
      <c r="N64" s="93"/>
      <c r="O64" s="93"/>
      <c r="P64" s="93"/>
      <c r="Q64" s="93"/>
      <c r="R64" s="93"/>
      <c r="S64" s="93"/>
      <c r="T64" s="93"/>
      <c r="U64" s="93"/>
      <c r="V64" s="93"/>
      <c r="W64" s="93"/>
      <c r="X64" s="93"/>
      <c r="Y64" s="93"/>
      <c r="Z64" s="93"/>
      <c r="AA64" s="93"/>
      <c r="AB64" s="93"/>
      <c r="AC64" s="93"/>
      <c r="AD64" s="93"/>
      <c r="AE64" s="93"/>
      <c r="AF64" s="93"/>
      <c r="AG64" s="93"/>
      <c r="AH64" s="93"/>
      <c r="AI64" s="93"/>
      <c r="AJ64" s="93"/>
      <c r="AK64" s="93"/>
      <c r="AL64" s="93"/>
      <c r="AM64" s="93"/>
      <c r="AN64" s="93"/>
      <c r="AO64" s="93"/>
      <c r="AP64" s="93"/>
      <c r="AQ64" s="93"/>
      <c r="AR64" s="93"/>
      <c r="AS64" s="93"/>
      <c r="AT64" s="93"/>
      <c r="AU64" s="93"/>
      <c r="AV64" s="93"/>
      <c r="AW64" s="93"/>
      <c r="AX64" s="93"/>
      <c r="AY64" s="93"/>
      <c r="AZ64" s="93"/>
      <c r="BA64" s="93"/>
      <c r="BB64" s="93"/>
      <c r="BC64" s="93"/>
      <c r="BD64" s="93"/>
      <c r="BE64" s="93"/>
      <c r="BF64" s="93"/>
      <c r="BG64" s="93"/>
      <c r="BH64" s="93"/>
      <c r="BI64" s="93"/>
      <c r="BJ64" s="93"/>
      <c r="BK64" s="93"/>
      <c r="BL64" s="93"/>
      <c r="BM64" s="192">
        <f t="shared" si="4"/>
        <v>0</v>
      </c>
      <c r="BN64" s="192">
        <f t="shared" si="5"/>
        <v>0</v>
      </c>
    </row>
    <row r="65" spans="1:66" ht="18" customHeight="1">
      <c r="A65" s="21"/>
      <c r="B65" s="16"/>
      <c r="C65" s="19"/>
      <c r="D65" s="2"/>
      <c r="E65" s="6"/>
      <c r="F65" s="190" t="str">
        <f>IF(B65="","",IF(C65="F",INDEX(Barèmes!$A$1:$A$7,MATCH((YEAR($B65)),Barèmes!$B$1:$B$7,-1)),INDEX(Barèmes!$C$1:$C$7,MATCH((YEAR($B65)),Barèmes!$B$1:$B$7,-1))))</f>
        <v/>
      </c>
      <c r="G65" s="93"/>
      <c r="H65" s="93"/>
      <c r="I65" s="93"/>
      <c r="J65" s="93"/>
      <c r="K65" s="93"/>
      <c r="L65" s="93"/>
      <c r="M65" s="93"/>
      <c r="N65" s="93"/>
      <c r="O65" s="93"/>
      <c r="P65" s="93"/>
      <c r="Q65" s="93"/>
      <c r="R65" s="93"/>
      <c r="S65" s="93"/>
      <c r="T65" s="93"/>
      <c r="U65" s="93"/>
      <c r="V65" s="93"/>
      <c r="W65" s="93"/>
      <c r="X65" s="93"/>
      <c r="Y65" s="93"/>
      <c r="Z65" s="93"/>
      <c r="AA65" s="93"/>
      <c r="AB65" s="93"/>
      <c r="AC65" s="93"/>
      <c r="AD65" s="93"/>
      <c r="AE65" s="93"/>
      <c r="AF65" s="93"/>
      <c r="AG65" s="93"/>
      <c r="AH65" s="93"/>
      <c r="AI65" s="93"/>
      <c r="AJ65" s="93"/>
      <c r="AK65" s="93"/>
      <c r="AL65" s="93"/>
      <c r="AM65" s="93"/>
      <c r="AN65" s="93"/>
      <c r="AO65" s="93"/>
      <c r="AP65" s="93"/>
      <c r="AQ65" s="93"/>
      <c r="AR65" s="93"/>
      <c r="AS65" s="93"/>
      <c r="AT65" s="93"/>
      <c r="AU65" s="93"/>
      <c r="AV65" s="93"/>
      <c r="AW65" s="93"/>
      <c r="AX65" s="93"/>
      <c r="AY65" s="93"/>
      <c r="AZ65" s="93"/>
      <c r="BA65" s="93"/>
      <c r="BB65" s="93"/>
      <c r="BC65" s="93"/>
      <c r="BD65" s="93"/>
      <c r="BE65" s="93"/>
      <c r="BF65" s="93"/>
      <c r="BG65" s="93"/>
      <c r="BH65" s="93"/>
      <c r="BI65" s="93"/>
      <c r="BJ65" s="93"/>
      <c r="BK65" s="93"/>
      <c r="BL65" s="93"/>
      <c r="BM65" s="192">
        <f t="shared" si="4"/>
        <v>0</v>
      </c>
      <c r="BN65" s="192">
        <f t="shared" si="5"/>
        <v>0</v>
      </c>
    </row>
    <row r="66" spans="1:66" ht="18" customHeight="1">
      <c r="A66" s="21"/>
      <c r="B66" s="16"/>
      <c r="C66" s="19"/>
      <c r="D66" s="2"/>
      <c r="E66" s="6"/>
      <c r="F66" s="190" t="str">
        <f>IF(B66="","",IF(C66="F",INDEX(Barèmes!$A$1:$A$7,MATCH((YEAR($B66)),Barèmes!$B$1:$B$7,-1)),INDEX(Barèmes!$C$1:$C$7,MATCH((YEAR($B66)),Barèmes!$B$1:$B$7,-1))))</f>
        <v/>
      </c>
      <c r="G66" s="93"/>
      <c r="H66" s="93"/>
      <c r="I66" s="93"/>
      <c r="J66" s="93"/>
      <c r="K66" s="93"/>
      <c r="L66" s="93"/>
      <c r="M66" s="93"/>
      <c r="N66" s="93"/>
      <c r="O66" s="93"/>
      <c r="P66" s="93"/>
      <c r="Q66" s="93"/>
      <c r="R66" s="93"/>
      <c r="S66" s="93"/>
      <c r="T66" s="93"/>
      <c r="U66" s="93"/>
      <c r="V66" s="93"/>
      <c r="W66" s="93"/>
      <c r="X66" s="93"/>
      <c r="Y66" s="93"/>
      <c r="Z66" s="93"/>
      <c r="AA66" s="93"/>
      <c r="AB66" s="93"/>
      <c r="AC66" s="93"/>
      <c r="AD66" s="93"/>
      <c r="AE66" s="93"/>
      <c r="AF66" s="93"/>
      <c r="AG66" s="93"/>
      <c r="AH66" s="93"/>
      <c r="AI66" s="93"/>
      <c r="AJ66" s="93"/>
      <c r="AK66" s="93"/>
      <c r="AL66" s="93"/>
      <c r="AM66" s="93"/>
      <c r="AN66" s="93"/>
      <c r="AO66" s="93"/>
      <c r="AP66" s="93"/>
      <c r="AQ66" s="93"/>
      <c r="AR66" s="93"/>
      <c r="AS66" s="93"/>
      <c r="AT66" s="93"/>
      <c r="AU66" s="93"/>
      <c r="AV66" s="93"/>
      <c r="AW66" s="93"/>
      <c r="AX66" s="93"/>
      <c r="AY66" s="93"/>
      <c r="AZ66" s="93"/>
      <c r="BA66" s="93"/>
      <c r="BB66" s="93"/>
      <c r="BC66" s="93"/>
      <c r="BD66" s="93"/>
      <c r="BE66" s="93"/>
      <c r="BF66" s="93"/>
      <c r="BG66" s="93"/>
      <c r="BH66" s="93"/>
      <c r="BI66" s="93"/>
      <c r="BJ66" s="93"/>
      <c r="BK66" s="93"/>
      <c r="BL66" s="93"/>
      <c r="BM66" s="192">
        <f t="shared" si="4"/>
        <v>0</v>
      </c>
      <c r="BN66" s="192">
        <f t="shared" si="5"/>
        <v>0</v>
      </c>
    </row>
    <row r="67" spans="1:66" ht="18" customHeight="1">
      <c r="A67" s="21"/>
      <c r="B67" s="16"/>
      <c r="C67" s="19"/>
      <c r="D67" s="2"/>
      <c r="E67" s="6"/>
      <c r="F67" s="190" t="str">
        <f>IF(B67="","",IF(C67="F",INDEX(Barèmes!$A$1:$A$7,MATCH((YEAR($B67)),Barèmes!$B$1:$B$7,-1)),INDEX(Barèmes!$C$1:$C$7,MATCH((YEAR($B67)),Barèmes!$B$1:$B$7,-1))))</f>
        <v/>
      </c>
      <c r="G67" s="93"/>
      <c r="H67" s="93"/>
      <c r="I67" s="93"/>
      <c r="J67" s="93"/>
      <c r="K67" s="93"/>
      <c r="L67" s="93"/>
      <c r="M67" s="93"/>
      <c r="N67" s="93"/>
      <c r="O67" s="93"/>
      <c r="P67" s="93"/>
      <c r="Q67" s="93"/>
      <c r="R67" s="93"/>
      <c r="S67" s="93"/>
      <c r="T67" s="93"/>
      <c r="U67" s="93"/>
      <c r="V67" s="93"/>
      <c r="W67" s="93"/>
      <c r="X67" s="93"/>
      <c r="Y67" s="93"/>
      <c r="Z67" s="93"/>
      <c r="AA67" s="93"/>
      <c r="AB67" s="93"/>
      <c r="AC67" s="93"/>
      <c r="AD67" s="93"/>
      <c r="AE67" s="93"/>
      <c r="AF67" s="93"/>
      <c r="AG67" s="93"/>
      <c r="AH67" s="93"/>
      <c r="AI67" s="93"/>
      <c r="AJ67" s="93"/>
      <c r="AK67" s="93"/>
      <c r="AL67" s="93"/>
      <c r="AM67" s="93"/>
      <c r="AN67" s="93"/>
      <c r="AO67" s="93"/>
      <c r="AP67" s="93"/>
      <c r="AQ67" s="93"/>
      <c r="AR67" s="93"/>
      <c r="AS67" s="93"/>
      <c r="AT67" s="93"/>
      <c r="AU67" s="93"/>
      <c r="AV67" s="93"/>
      <c r="AW67" s="93"/>
      <c r="AX67" s="93"/>
      <c r="AY67" s="93"/>
      <c r="AZ67" s="93"/>
      <c r="BA67" s="93"/>
      <c r="BB67" s="93"/>
      <c r="BC67" s="93"/>
      <c r="BD67" s="93"/>
      <c r="BE67" s="93"/>
      <c r="BF67" s="93"/>
      <c r="BG67" s="93"/>
      <c r="BH67" s="93"/>
      <c r="BI67" s="93"/>
      <c r="BJ67" s="93"/>
      <c r="BK67" s="93"/>
      <c r="BL67" s="93"/>
      <c r="BM67" s="192">
        <f t="shared" ref="BM67:BM98" si="6">SUM((SUM(COUNTIF(G67:BL67,"E"))),SUM(COUNTIF(G67:BL67,"c")))</f>
        <v>0</v>
      </c>
      <c r="BN67" s="192">
        <f t="shared" ref="BN67:BN98" si="7">SUM(COUNTIF(G67:BL67,"c"))</f>
        <v>0</v>
      </c>
    </row>
    <row r="68" spans="1:66" ht="18" customHeight="1">
      <c r="A68" s="21"/>
      <c r="B68" s="16"/>
      <c r="C68" s="19"/>
      <c r="D68" s="2"/>
      <c r="E68" s="6"/>
      <c r="F68" s="190" t="str">
        <f>IF(B68="","",IF(C68="F",INDEX(Barèmes!$A$1:$A$7,MATCH((YEAR($B68)),Barèmes!$B$1:$B$7,-1)),INDEX(Barèmes!$C$1:$C$7,MATCH((YEAR($B68)),Barèmes!$B$1:$B$7,-1))))</f>
        <v/>
      </c>
      <c r="G68" s="93"/>
      <c r="H68" s="93"/>
      <c r="I68" s="93"/>
      <c r="J68" s="93"/>
      <c r="K68" s="93"/>
      <c r="L68" s="93"/>
      <c r="M68" s="93"/>
      <c r="N68" s="93"/>
      <c r="O68" s="93"/>
      <c r="P68" s="93"/>
      <c r="Q68" s="93"/>
      <c r="R68" s="93"/>
      <c r="S68" s="93"/>
      <c r="T68" s="93"/>
      <c r="U68" s="93"/>
      <c r="V68" s="93"/>
      <c r="W68" s="93"/>
      <c r="X68" s="93"/>
      <c r="Y68" s="93"/>
      <c r="Z68" s="93"/>
      <c r="AA68" s="93"/>
      <c r="AB68" s="93"/>
      <c r="AC68" s="93"/>
      <c r="AD68" s="93"/>
      <c r="AE68" s="93"/>
      <c r="AF68" s="93"/>
      <c r="AG68" s="93"/>
      <c r="AH68" s="93"/>
      <c r="AI68" s="93"/>
      <c r="AJ68" s="93"/>
      <c r="AK68" s="93"/>
      <c r="AL68" s="93"/>
      <c r="AM68" s="93"/>
      <c r="AN68" s="93"/>
      <c r="AO68" s="93"/>
      <c r="AP68" s="93"/>
      <c r="AQ68" s="93"/>
      <c r="AR68" s="93"/>
      <c r="AS68" s="93"/>
      <c r="AT68" s="93"/>
      <c r="AU68" s="93"/>
      <c r="AV68" s="93"/>
      <c r="AW68" s="93"/>
      <c r="AX68" s="93"/>
      <c r="AY68" s="93"/>
      <c r="AZ68" s="93"/>
      <c r="BA68" s="93"/>
      <c r="BB68" s="93"/>
      <c r="BC68" s="93"/>
      <c r="BD68" s="93"/>
      <c r="BE68" s="93"/>
      <c r="BF68" s="93"/>
      <c r="BG68" s="93"/>
      <c r="BH68" s="93"/>
      <c r="BI68" s="93"/>
      <c r="BJ68" s="93"/>
      <c r="BK68" s="93"/>
      <c r="BL68" s="93"/>
      <c r="BM68" s="192">
        <f t="shared" si="6"/>
        <v>0</v>
      </c>
      <c r="BN68" s="192">
        <f t="shared" si="7"/>
        <v>0</v>
      </c>
    </row>
    <row r="69" spans="1:66" ht="18" customHeight="1">
      <c r="A69" s="21"/>
      <c r="B69" s="16"/>
      <c r="C69" s="19"/>
      <c r="D69" s="2"/>
      <c r="E69" s="6"/>
      <c r="F69" s="190" t="str">
        <f>IF(B69="","",IF(C69="F",INDEX(Barèmes!$A$1:$A$7,MATCH((YEAR($B69)),Barèmes!$B$1:$B$7,-1)),INDEX(Barèmes!$C$1:$C$7,MATCH((YEAR($B69)),Barèmes!$B$1:$B$7,-1))))</f>
        <v/>
      </c>
      <c r="G69" s="93"/>
      <c r="H69" s="93"/>
      <c r="I69" s="93"/>
      <c r="J69" s="93"/>
      <c r="K69" s="93"/>
      <c r="L69" s="93"/>
      <c r="M69" s="93"/>
      <c r="N69" s="93"/>
      <c r="O69" s="93"/>
      <c r="P69" s="93"/>
      <c r="Q69" s="93"/>
      <c r="R69" s="93"/>
      <c r="S69" s="93"/>
      <c r="T69" s="93"/>
      <c r="U69" s="93"/>
      <c r="V69" s="93"/>
      <c r="W69" s="93"/>
      <c r="X69" s="93"/>
      <c r="Y69" s="93"/>
      <c r="Z69" s="93"/>
      <c r="AA69" s="93"/>
      <c r="AB69" s="93"/>
      <c r="AC69" s="93"/>
      <c r="AD69" s="93"/>
      <c r="AE69" s="93"/>
      <c r="AF69" s="93"/>
      <c r="AG69" s="93"/>
      <c r="AH69" s="93"/>
      <c r="AI69" s="93"/>
      <c r="AJ69" s="93"/>
      <c r="AK69" s="93"/>
      <c r="AL69" s="93"/>
      <c r="AM69" s="93"/>
      <c r="AN69" s="93"/>
      <c r="AO69" s="93"/>
      <c r="AP69" s="93"/>
      <c r="AQ69" s="93"/>
      <c r="AR69" s="93"/>
      <c r="AS69" s="93"/>
      <c r="AT69" s="93"/>
      <c r="AU69" s="93"/>
      <c r="AV69" s="93"/>
      <c r="AW69" s="93"/>
      <c r="AX69" s="93"/>
      <c r="AY69" s="93"/>
      <c r="AZ69" s="93"/>
      <c r="BA69" s="93"/>
      <c r="BB69" s="93"/>
      <c r="BC69" s="93"/>
      <c r="BD69" s="93"/>
      <c r="BE69" s="93"/>
      <c r="BF69" s="93"/>
      <c r="BG69" s="93"/>
      <c r="BH69" s="93"/>
      <c r="BI69" s="93"/>
      <c r="BJ69" s="93"/>
      <c r="BK69" s="93"/>
      <c r="BL69" s="93"/>
      <c r="BM69" s="192">
        <f t="shared" si="6"/>
        <v>0</v>
      </c>
      <c r="BN69" s="192">
        <f t="shared" si="7"/>
        <v>0</v>
      </c>
    </row>
    <row r="70" spans="1:66" ht="18" customHeight="1">
      <c r="A70" s="21"/>
      <c r="B70" s="16"/>
      <c r="C70" s="19"/>
      <c r="D70" s="2"/>
      <c r="E70" s="6"/>
      <c r="F70" s="190" t="str">
        <f>IF(B70="","",IF(C70="F",INDEX(Barèmes!$A$1:$A$7,MATCH((YEAR($B70)),Barèmes!$B$1:$B$7,-1)),INDEX(Barèmes!$C$1:$C$7,MATCH((YEAR($B70)),Barèmes!$B$1:$B$7,-1))))</f>
        <v/>
      </c>
      <c r="G70" s="93"/>
      <c r="H70" s="93"/>
      <c r="I70" s="93"/>
      <c r="J70" s="93"/>
      <c r="K70" s="93"/>
      <c r="L70" s="93"/>
      <c r="M70" s="93"/>
      <c r="N70" s="93"/>
      <c r="O70" s="93"/>
      <c r="P70" s="93"/>
      <c r="Q70" s="93"/>
      <c r="R70" s="93"/>
      <c r="S70" s="93"/>
      <c r="T70" s="93"/>
      <c r="U70" s="93"/>
      <c r="V70" s="93"/>
      <c r="W70" s="93"/>
      <c r="X70" s="93"/>
      <c r="Y70" s="93"/>
      <c r="Z70" s="93"/>
      <c r="AA70" s="93"/>
      <c r="AB70" s="93"/>
      <c r="AC70" s="93"/>
      <c r="AD70" s="93"/>
      <c r="AE70" s="93"/>
      <c r="AF70" s="93"/>
      <c r="AG70" s="93"/>
      <c r="AH70" s="93"/>
      <c r="AI70" s="93"/>
      <c r="AJ70" s="93"/>
      <c r="AK70" s="93"/>
      <c r="AL70" s="93"/>
      <c r="AM70" s="93"/>
      <c r="AN70" s="93"/>
      <c r="AO70" s="93"/>
      <c r="AP70" s="93"/>
      <c r="AQ70" s="93"/>
      <c r="AR70" s="93"/>
      <c r="AS70" s="93"/>
      <c r="AT70" s="93"/>
      <c r="AU70" s="93"/>
      <c r="AV70" s="93"/>
      <c r="AW70" s="93"/>
      <c r="AX70" s="93"/>
      <c r="AY70" s="93"/>
      <c r="AZ70" s="93"/>
      <c r="BA70" s="93"/>
      <c r="BB70" s="93"/>
      <c r="BC70" s="93"/>
      <c r="BD70" s="93"/>
      <c r="BE70" s="93"/>
      <c r="BF70" s="93"/>
      <c r="BG70" s="93"/>
      <c r="BH70" s="93"/>
      <c r="BI70" s="93"/>
      <c r="BJ70" s="93"/>
      <c r="BK70" s="93"/>
      <c r="BL70" s="93"/>
      <c r="BM70" s="192">
        <f t="shared" si="6"/>
        <v>0</v>
      </c>
      <c r="BN70" s="192">
        <f t="shared" si="7"/>
        <v>0</v>
      </c>
    </row>
    <row r="71" spans="1:66" ht="18" customHeight="1">
      <c r="A71" s="21"/>
      <c r="B71" s="16"/>
      <c r="C71" s="19"/>
      <c r="D71" s="2"/>
      <c r="E71" s="6"/>
      <c r="F71" s="190" t="str">
        <f>IF(B71="","",IF(C71="F",INDEX(Barèmes!$A$1:$A$7,MATCH((YEAR($B71)),Barèmes!$B$1:$B$7,-1)),INDEX(Barèmes!$C$1:$C$7,MATCH((YEAR($B71)),Barèmes!$B$1:$B$7,-1))))</f>
        <v/>
      </c>
      <c r="G71" s="93"/>
      <c r="H71" s="93"/>
      <c r="I71" s="93"/>
      <c r="J71" s="93"/>
      <c r="K71" s="93"/>
      <c r="L71" s="93"/>
      <c r="M71" s="93"/>
      <c r="N71" s="93"/>
      <c r="O71" s="93"/>
      <c r="P71" s="93"/>
      <c r="Q71" s="93"/>
      <c r="R71" s="93"/>
      <c r="S71" s="93"/>
      <c r="T71" s="93"/>
      <c r="U71" s="93"/>
      <c r="V71" s="93"/>
      <c r="W71" s="93"/>
      <c r="X71" s="93"/>
      <c r="Y71" s="93"/>
      <c r="Z71" s="93"/>
      <c r="AA71" s="93"/>
      <c r="AB71" s="93"/>
      <c r="AC71" s="93"/>
      <c r="AD71" s="93"/>
      <c r="AE71" s="93"/>
      <c r="AF71" s="93"/>
      <c r="AG71" s="93"/>
      <c r="AH71" s="93"/>
      <c r="AI71" s="93"/>
      <c r="AJ71" s="93"/>
      <c r="AK71" s="93"/>
      <c r="AL71" s="93"/>
      <c r="AM71" s="93"/>
      <c r="AN71" s="93"/>
      <c r="AO71" s="93"/>
      <c r="AP71" s="93"/>
      <c r="AQ71" s="93"/>
      <c r="AR71" s="93"/>
      <c r="AS71" s="93"/>
      <c r="AT71" s="93"/>
      <c r="AU71" s="93"/>
      <c r="AV71" s="93"/>
      <c r="AW71" s="93"/>
      <c r="AX71" s="93"/>
      <c r="AY71" s="93"/>
      <c r="AZ71" s="93"/>
      <c r="BA71" s="93"/>
      <c r="BB71" s="93"/>
      <c r="BC71" s="93"/>
      <c r="BD71" s="93"/>
      <c r="BE71" s="93"/>
      <c r="BF71" s="93"/>
      <c r="BG71" s="93"/>
      <c r="BH71" s="93"/>
      <c r="BI71" s="93"/>
      <c r="BJ71" s="93"/>
      <c r="BK71" s="93"/>
      <c r="BL71" s="93"/>
      <c r="BM71" s="192">
        <f t="shared" si="6"/>
        <v>0</v>
      </c>
      <c r="BN71" s="192">
        <f t="shared" si="7"/>
        <v>0</v>
      </c>
    </row>
    <row r="72" spans="1:66" ht="18" customHeight="1">
      <c r="A72" s="21"/>
      <c r="B72" s="16"/>
      <c r="C72" s="19"/>
      <c r="D72" s="2"/>
      <c r="E72" s="6"/>
      <c r="F72" s="190" t="str">
        <f>IF(B72="","",IF(C72="F",INDEX(Barèmes!$A$1:$A$7,MATCH((YEAR($B72)),Barèmes!$B$1:$B$7,-1)),INDEX(Barèmes!$C$1:$C$7,MATCH((YEAR($B72)),Barèmes!$B$1:$B$7,-1))))</f>
        <v/>
      </c>
      <c r="G72" s="93"/>
      <c r="H72" s="93"/>
      <c r="I72" s="93"/>
      <c r="J72" s="93"/>
      <c r="K72" s="93"/>
      <c r="L72" s="93"/>
      <c r="M72" s="93"/>
      <c r="N72" s="93"/>
      <c r="O72" s="93"/>
      <c r="P72" s="93"/>
      <c r="Q72" s="93"/>
      <c r="R72" s="93"/>
      <c r="S72" s="93"/>
      <c r="T72" s="93"/>
      <c r="U72" s="93"/>
      <c r="V72" s="93"/>
      <c r="W72" s="93"/>
      <c r="X72" s="93"/>
      <c r="Y72" s="93"/>
      <c r="Z72" s="93"/>
      <c r="AA72" s="93"/>
      <c r="AB72" s="93"/>
      <c r="AC72" s="93"/>
      <c r="AD72" s="93"/>
      <c r="AE72" s="93"/>
      <c r="AF72" s="93"/>
      <c r="AG72" s="93"/>
      <c r="AH72" s="93"/>
      <c r="AI72" s="93"/>
      <c r="AJ72" s="93"/>
      <c r="AK72" s="93"/>
      <c r="AL72" s="93"/>
      <c r="AM72" s="93"/>
      <c r="AN72" s="93"/>
      <c r="AO72" s="93"/>
      <c r="AP72" s="93"/>
      <c r="AQ72" s="93"/>
      <c r="AR72" s="93"/>
      <c r="AS72" s="93"/>
      <c r="AT72" s="93"/>
      <c r="AU72" s="93"/>
      <c r="AV72" s="93"/>
      <c r="AW72" s="93"/>
      <c r="AX72" s="93"/>
      <c r="AY72" s="93"/>
      <c r="AZ72" s="93"/>
      <c r="BA72" s="93"/>
      <c r="BB72" s="93"/>
      <c r="BC72" s="93"/>
      <c r="BD72" s="93"/>
      <c r="BE72" s="93"/>
      <c r="BF72" s="93"/>
      <c r="BG72" s="93"/>
      <c r="BH72" s="93"/>
      <c r="BI72" s="93"/>
      <c r="BJ72" s="93"/>
      <c r="BK72" s="93"/>
      <c r="BL72" s="93"/>
      <c r="BM72" s="192">
        <f t="shared" si="6"/>
        <v>0</v>
      </c>
      <c r="BN72" s="192">
        <f t="shared" si="7"/>
        <v>0</v>
      </c>
    </row>
    <row r="73" spans="1:66" ht="18" customHeight="1">
      <c r="A73" s="21"/>
      <c r="B73" s="16"/>
      <c r="C73" s="19"/>
      <c r="D73" s="2"/>
      <c r="E73" s="6"/>
      <c r="F73" s="190" t="str">
        <f>IF(B73="","",IF(C73="F",INDEX(Barèmes!$A$1:$A$7,MATCH((YEAR($B73)),Barèmes!$B$1:$B$7,-1)),INDEX(Barèmes!$C$1:$C$7,MATCH((YEAR($B73)),Barèmes!$B$1:$B$7,-1))))</f>
        <v/>
      </c>
      <c r="G73" s="93"/>
      <c r="H73" s="93"/>
      <c r="I73" s="93"/>
      <c r="J73" s="93"/>
      <c r="K73" s="93"/>
      <c r="L73" s="93"/>
      <c r="M73" s="93"/>
      <c r="N73" s="93"/>
      <c r="O73" s="93"/>
      <c r="P73" s="93"/>
      <c r="Q73" s="93"/>
      <c r="R73" s="93"/>
      <c r="S73" s="93"/>
      <c r="T73" s="93"/>
      <c r="U73" s="93"/>
      <c r="V73" s="93"/>
      <c r="W73" s="93"/>
      <c r="X73" s="93"/>
      <c r="Y73" s="93"/>
      <c r="Z73" s="93"/>
      <c r="AA73" s="93"/>
      <c r="AB73" s="93"/>
      <c r="AC73" s="93"/>
      <c r="AD73" s="93"/>
      <c r="AE73" s="93"/>
      <c r="AF73" s="93"/>
      <c r="AG73" s="93"/>
      <c r="AH73" s="93"/>
      <c r="AI73" s="93"/>
      <c r="AJ73" s="93"/>
      <c r="AK73" s="93"/>
      <c r="AL73" s="93"/>
      <c r="AM73" s="93"/>
      <c r="AN73" s="93"/>
      <c r="AO73" s="93"/>
      <c r="AP73" s="93"/>
      <c r="AQ73" s="93"/>
      <c r="AR73" s="93"/>
      <c r="AS73" s="93"/>
      <c r="AT73" s="93"/>
      <c r="AU73" s="93"/>
      <c r="AV73" s="93"/>
      <c r="AW73" s="93"/>
      <c r="AX73" s="93"/>
      <c r="AY73" s="93"/>
      <c r="AZ73" s="93"/>
      <c r="BA73" s="93"/>
      <c r="BB73" s="93"/>
      <c r="BC73" s="93"/>
      <c r="BD73" s="93"/>
      <c r="BE73" s="93"/>
      <c r="BF73" s="93"/>
      <c r="BG73" s="93"/>
      <c r="BH73" s="93"/>
      <c r="BI73" s="93"/>
      <c r="BJ73" s="93"/>
      <c r="BK73" s="93"/>
      <c r="BL73" s="93"/>
      <c r="BM73" s="192">
        <f t="shared" si="6"/>
        <v>0</v>
      </c>
      <c r="BN73" s="192">
        <f t="shared" si="7"/>
        <v>0</v>
      </c>
    </row>
    <row r="74" spans="1:66" ht="18" customHeight="1">
      <c r="A74" s="21"/>
      <c r="B74" s="16"/>
      <c r="C74" s="19"/>
      <c r="D74" s="2"/>
      <c r="E74" s="6"/>
      <c r="F74" s="190" t="str">
        <f>IF(B74="","",IF(C74="F",INDEX(Barèmes!$A$1:$A$7,MATCH((YEAR($B74)),Barèmes!$B$1:$B$7,-1)),INDEX(Barèmes!$C$1:$C$7,MATCH((YEAR($B74)),Barèmes!$B$1:$B$7,-1))))</f>
        <v/>
      </c>
      <c r="G74" s="93"/>
      <c r="H74" s="93"/>
      <c r="I74" s="93"/>
      <c r="J74" s="93"/>
      <c r="K74" s="93"/>
      <c r="L74" s="93"/>
      <c r="M74" s="93"/>
      <c r="N74" s="93"/>
      <c r="O74" s="93"/>
      <c r="P74" s="93"/>
      <c r="Q74" s="93"/>
      <c r="R74" s="93"/>
      <c r="S74" s="93"/>
      <c r="T74" s="93"/>
      <c r="U74" s="93"/>
      <c r="V74" s="93"/>
      <c r="W74" s="93"/>
      <c r="X74" s="93"/>
      <c r="Y74" s="93"/>
      <c r="Z74" s="93"/>
      <c r="AA74" s="93"/>
      <c r="AB74" s="93"/>
      <c r="AC74" s="93"/>
      <c r="AD74" s="93"/>
      <c r="AE74" s="93"/>
      <c r="AF74" s="93"/>
      <c r="AG74" s="93"/>
      <c r="AH74" s="93"/>
      <c r="AI74" s="93"/>
      <c r="AJ74" s="93"/>
      <c r="AK74" s="93"/>
      <c r="AL74" s="93"/>
      <c r="AM74" s="93"/>
      <c r="AN74" s="93"/>
      <c r="AO74" s="93"/>
      <c r="AP74" s="93"/>
      <c r="AQ74" s="93"/>
      <c r="AR74" s="93"/>
      <c r="AS74" s="93"/>
      <c r="AT74" s="93"/>
      <c r="AU74" s="93"/>
      <c r="AV74" s="93"/>
      <c r="AW74" s="93"/>
      <c r="AX74" s="93"/>
      <c r="AY74" s="93"/>
      <c r="AZ74" s="93"/>
      <c r="BA74" s="93"/>
      <c r="BB74" s="93"/>
      <c r="BC74" s="93"/>
      <c r="BD74" s="93"/>
      <c r="BE74" s="93"/>
      <c r="BF74" s="93"/>
      <c r="BG74" s="93"/>
      <c r="BH74" s="93"/>
      <c r="BI74" s="93"/>
      <c r="BJ74" s="93"/>
      <c r="BK74" s="93"/>
      <c r="BL74" s="93"/>
      <c r="BM74" s="192">
        <f t="shared" si="6"/>
        <v>0</v>
      </c>
      <c r="BN74" s="192">
        <f t="shared" si="7"/>
        <v>0</v>
      </c>
    </row>
    <row r="75" spans="1:66" ht="18" customHeight="1">
      <c r="A75" s="21"/>
      <c r="B75" s="16"/>
      <c r="C75" s="19"/>
      <c r="D75" s="2"/>
      <c r="E75" s="6"/>
      <c r="F75" s="190" t="str">
        <f>IF(B75="","",IF(C75="F",INDEX(Barèmes!$A$1:$A$7,MATCH((YEAR($B75)),Barèmes!$B$1:$B$7,-1)),INDEX(Barèmes!$C$1:$C$7,MATCH((YEAR($B75)),Barèmes!$B$1:$B$7,-1))))</f>
        <v/>
      </c>
      <c r="G75" s="93"/>
      <c r="H75" s="93"/>
      <c r="I75" s="93"/>
      <c r="J75" s="93"/>
      <c r="K75" s="93"/>
      <c r="L75" s="93"/>
      <c r="M75" s="93"/>
      <c r="N75" s="93"/>
      <c r="O75" s="93"/>
      <c r="P75" s="93"/>
      <c r="Q75" s="93"/>
      <c r="R75" s="93"/>
      <c r="S75" s="93"/>
      <c r="T75" s="93"/>
      <c r="U75" s="93"/>
      <c r="V75" s="93"/>
      <c r="W75" s="93"/>
      <c r="X75" s="93"/>
      <c r="Y75" s="93"/>
      <c r="Z75" s="93"/>
      <c r="AA75" s="93"/>
      <c r="AB75" s="93"/>
      <c r="AC75" s="93"/>
      <c r="AD75" s="93"/>
      <c r="AE75" s="93"/>
      <c r="AF75" s="93"/>
      <c r="AG75" s="93"/>
      <c r="AH75" s="93"/>
      <c r="AI75" s="93"/>
      <c r="AJ75" s="93"/>
      <c r="AK75" s="93"/>
      <c r="AL75" s="93"/>
      <c r="AM75" s="93"/>
      <c r="AN75" s="93"/>
      <c r="AO75" s="93"/>
      <c r="AP75" s="93"/>
      <c r="AQ75" s="93"/>
      <c r="AR75" s="93"/>
      <c r="AS75" s="93"/>
      <c r="AT75" s="93"/>
      <c r="AU75" s="93"/>
      <c r="AV75" s="93"/>
      <c r="AW75" s="93"/>
      <c r="AX75" s="93"/>
      <c r="AY75" s="93"/>
      <c r="AZ75" s="93"/>
      <c r="BA75" s="93"/>
      <c r="BB75" s="93"/>
      <c r="BC75" s="93"/>
      <c r="BD75" s="93"/>
      <c r="BE75" s="93"/>
      <c r="BF75" s="93"/>
      <c r="BG75" s="93"/>
      <c r="BH75" s="93"/>
      <c r="BI75" s="93"/>
      <c r="BJ75" s="93"/>
      <c r="BK75" s="93"/>
      <c r="BL75" s="93"/>
      <c r="BM75" s="192">
        <f t="shared" si="6"/>
        <v>0</v>
      </c>
      <c r="BN75" s="192">
        <f t="shared" si="7"/>
        <v>0</v>
      </c>
    </row>
    <row r="76" spans="1:66" ht="18" customHeight="1">
      <c r="A76" s="21"/>
      <c r="B76" s="16"/>
      <c r="C76" s="19"/>
      <c r="D76" s="2"/>
      <c r="E76" s="6"/>
      <c r="F76" s="190" t="str">
        <f>IF(B76="","",IF(C76="F",INDEX(Barèmes!$A$1:$A$7,MATCH((YEAR($B76)),Barèmes!$B$1:$B$7,-1)),INDEX(Barèmes!$C$1:$C$7,MATCH((YEAR($B76)),Barèmes!$B$1:$B$7,-1))))</f>
        <v/>
      </c>
      <c r="G76" s="93"/>
      <c r="H76" s="93"/>
      <c r="I76" s="93"/>
      <c r="J76" s="93"/>
      <c r="K76" s="93"/>
      <c r="L76" s="93"/>
      <c r="M76" s="93"/>
      <c r="N76" s="93"/>
      <c r="O76" s="93"/>
      <c r="P76" s="93"/>
      <c r="Q76" s="93"/>
      <c r="R76" s="93"/>
      <c r="S76" s="93"/>
      <c r="T76" s="93"/>
      <c r="U76" s="93"/>
      <c r="V76" s="93"/>
      <c r="W76" s="93"/>
      <c r="X76" s="93"/>
      <c r="Y76" s="93"/>
      <c r="Z76" s="93"/>
      <c r="AA76" s="93"/>
      <c r="AB76" s="93"/>
      <c r="AC76" s="93"/>
      <c r="AD76" s="93"/>
      <c r="AE76" s="93"/>
      <c r="AF76" s="93"/>
      <c r="AG76" s="93"/>
      <c r="AH76" s="93"/>
      <c r="AI76" s="93"/>
      <c r="AJ76" s="93"/>
      <c r="AK76" s="93"/>
      <c r="AL76" s="93"/>
      <c r="AM76" s="93"/>
      <c r="AN76" s="93"/>
      <c r="AO76" s="93"/>
      <c r="AP76" s="93"/>
      <c r="AQ76" s="93"/>
      <c r="AR76" s="93"/>
      <c r="AS76" s="93"/>
      <c r="AT76" s="93"/>
      <c r="AU76" s="93"/>
      <c r="AV76" s="93"/>
      <c r="AW76" s="93"/>
      <c r="AX76" s="93"/>
      <c r="AY76" s="93"/>
      <c r="AZ76" s="93"/>
      <c r="BA76" s="93"/>
      <c r="BB76" s="93"/>
      <c r="BC76" s="93"/>
      <c r="BD76" s="93"/>
      <c r="BE76" s="93"/>
      <c r="BF76" s="93"/>
      <c r="BG76" s="93"/>
      <c r="BH76" s="93"/>
      <c r="BI76" s="93"/>
      <c r="BJ76" s="93"/>
      <c r="BK76" s="93"/>
      <c r="BL76" s="93"/>
      <c r="BM76" s="192">
        <f t="shared" si="6"/>
        <v>0</v>
      </c>
      <c r="BN76" s="192">
        <f t="shared" si="7"/>
        <v>0</v>
      </c>
    </row>
    <row r="77" spans="1:66" ht="18" customHeight="1">
      <c r="A77" s="21"/>
      <c r="B77" s="16"/>
      <c r="C77" s="19"/>
      <c r="D77" s="2"/>
      <c r="E77" s="6"/>
      <c r="F77" s="190" t="str">
        <f>IF(B77="","",IF(C77="F",INDEX(Barèmes!$A$1:$A$7,MATCH((YEAR($B77)),Barèmes!$B$1:$B$7,-1)),INDEX(Barèmes!$C$1:$C$7,MATCH((YEAR($B77)),Barèmes!$B$1:$B$7,-1))))</f>
        <v/>
      </c>
      <c r="G77" s="93"/>
      <c r="H77" s="93"/>
      <c r="I77" s="93"/>
      <c r="J77" s="93"/>
      <c r="K77" s="93"/>
      <c r="L77" s="93"/>
      <c r="M77" s="93"/>
      <c r="N77" s="93"/>
      <c r="O77" s="93"/>
      <c r="P77" s="93"/>
      <c r="Q77" s="93"/>
      <c r="R77" s="93"/>
      <c r="S77" s="93"/>
      <c r="T77" s="93"/>
      <c r="U77" s="93"/>
      <c r="V77" s="93"/>
      <c r="W77" s="93"/>
      <c r="X77" s="93"/>
      <c r="Y77" s="93"/>
      <c r="Z77" s="93"/>
      <c r="AA77" s="93"/>
      <c r="AB77" s="93"/>
      <c r="AC77" s="93"/>
      <c r="AD77" s="93"/>
      <c r="AE77" s="93"/>
      <c r="AF77" s="93"/>
      <c r="AG77" s="93"/>
      <c r="AH77" s="93"/>
      <c r="AI77" s="93"/>
      <c r="AJ77" s="93"/>
      <c r="AK77" s="93"/>
      <c r="AL77" s="93"/>
      <c r="AM77" s="93"/>
      <c r="AN77" s="93"/>
      <c r="AO77" s="93"/>
      <c r="AP77" s="93"/>
      <c r="AQ77" s="93"/>
      <c r="AR77" s="93"/>
      <c r="AS77" s="93"/>
      <c r="AT77" s="93"/>
      <c r="AU77" s="93"/>
      <c r="AV77" s="93"/>
      <c r="AW77" s="93"/>
      <c r="AX77" s="93"/>
      <c r="AY77" s="93"/>
      <c r="AZ77" s="93"/>
      <c r="BA77" s="93"/>
      <c r="BB77" s="93"/>
      <c r="BC77" s="93"/>
      <c r="BD77" s="93"/>
      <c r="BE77" s="93"/>
      <c r="BF77" s="93"/>
      <c r="BG77" s="93"/>
      <c r="BH77" s="93"/>
      <c r="BI77" s="93"/>
      <c r="BJ77" s="93"/>
      <c r="BK77" s="93"/>
      <c r="BL77" s="93"/>
      <c r="BM77" s="192">
        <f t="shared" si="6"/>
        <v>0</v>
      </c>
      <c r="BN77" s="192">
        <f t="shared" si="7"/>
        <v>0</v>
      </c>
    </row>
    <row r="78" spans="1:66" ht="18" customHeight="1">
      <c r="A78" s="21"/>
      <c r="B78" s="16"/>
      <c r="C78" s="19"/>
      <c r="D78" s="2"/>
      <c r="E78" s="6"/>
      <c r="F78" s="190" t="str">
        <f>IF(B78="","",IF(C78="F",INDEX(Barèmes!$A$1:$A$7,MATCH((YEAR($B78)),Barèmes!$B$1:$B$7,-1)),INDEX(Barèmes!$C$1:$C$7,MATCH((YEAR($B78)),Barèmes!$B$1:$B$7,-1))))</f>
        <v/>
      </c>
      <c r="G78" s="93"/>
      <c r="H78" s="93"/>
      <c r="I78" s="93"/>
      <c r="J78" s="93"/>
      <c r="K78" s="93"/>
      <c r="L78" s="93"/>
      <c r="M78" s="93"/>
      <c r="N78" s="93"/>
      <c r="O78" s="93"/>
      <c r="P78" s="93"/>
      <c r="Q78" s="93"/>
      <c r="R78" s="93"/>
      <c r="S78" s="93"/>
      <c r="T78" s="93"/>
      <c r="U78" s="93"/>
      <c r="V78" s="93"/>
      <c r="W78" s="93"/>
      <c r="X78" s="93"/>
      <c r="Y78" s="93"/>
      <c r="Z78" s="93"/>
      <c r="AA78" s="93"/>
      <c r="AB78" s="93"/>
      <c r="AC78" s="93"/>
      <c r="AD78" s="93"/>
      <c r="AE78" s="93"/>
      <c r="AF78" s="93"/>
      <c r="AG78" s="93"/>
      <c r="AH78" s="93"/>
      <c r="AI78" s="93"/>
      <c r="AJ78" s="93"/>
      <c r="AK78" s="93"/>
      <c r="AL78" s="93"/>
      <c r="AM78" s="93"/>
      <c r="AN78" s="93"/>
      <c r="AO78" s="93"/>
      <c r="AP78" s="93"/>
      <c r="AQ78" s="93"/>
      <c r="AR78" s="93"/>
      <c r="AS78" s="93"/>
      <c r="AT78" s="93"/>
      <c r="AU78" s="93"/>
      <c r="AV78" s="93"/>
      <c r="AW78" s="93"/>
      <c r="AX78" s="93"/>
      <c r="AY78" s="93"/>
      <c r="AZ78" s="93"/>
      <c r="BA78" s="93"/>
      <c r="BB78" s="93"/>
      <c r="BC78" s="93"/>
      <c r="BD78" s="93"/>
      <c r="BE78" s="93"/>
      <c r="BF78" s="93"/>
      <c r="BG78" s="93"/>
      <c r="BH78" s="93"/>
      <c r="BI78" s="93"/>
      <c r="BJ78" s="93"/>
      <c r="BK78" s="93"/>
      <c r="BL78" s="93"/>
      <c r="BM78" s="192">
        <f t="shared" si="6"/>
        <v>0</v>
      </c>
      <c r="BN78" s="192">
        <f t="shared" si="7"/>
        <v>0</v>
      </c>
    </row>
    <row r="79" spans="1:66" ht="18" customHeight="1">
      <c r="A79" s="21"/>
      <c r="B79" s="16"/>
      <c r="C79" s="19"/>
      <c r="D79" s="2"/>
      <c r="E79" s="6"/>
      <c r="F79" s="190" t="str">
        <f>IF(B79="","",IF(C79="F",INDEX(Barèmes!$A$1:$A$7,MATCH((YEAR($B79)),Barèmes!$B$1:$B$7,-1)),INDEX(Barèmes!$C$1:$C$7,MATCH((YEAR($B79)),Barèmes!$B$1:$B$7,-1))))</f>
        <v/>
      </c>
      <c r="G79" s="93"/>
      <c r="H79" s="93"/>
      <c r="I79" s="93"/>
      <c r="J79" s="93"/>
      <c r="K79" s="93"/>
      <c r="L79" s="93"/>
      <c r="M79" s="93"/>
      <c r="N79" s="93"/>
      <c r="O79" s="93"/>
      <c r="P79" s="93"/>
      <c r="Q79" s="93"/>
      <c r="R79" s="93"/>
      <c r="S79" s="93"/>
      <c r="T79" s="93"/>
      <c r="U79" s="93"/>
      <c r="V79" s="93"/>
      <c r="W79" s="93"/>
      <c r="X79" s="93"/>
      <c r="Y79" s="93"/>
      <c r="Z79" s="93"/>
      <c r="AA79" s="93"/>
      <c r="AB79" s="93"/>
      <c r="AC79" s="93"/>
      <c r="AD79" s="93"/>
      <c r="AE79" s="93"/>
      <c r="AF79" s="93"/>
      <c r="AG79" s="93"/>
      <c r="AH79" s="93"/>
      <c r="AI79" s="93"/>
      <c r="AJ79" s="93"/>
      <c r="AK79" s="93"/>
      <c r="AL79" s="93"/>
      <c r="AM79" s="93"/>
      <c r="AN79" s="93"/>
      <c r="AO79" s="93"/>
      <c r="AP79" s="93"/>
      <c r="AQ79" s="93"/>
      <c r="AR79" s="93"/>
      <c r="AS79" s="93"/>
      <c r="AT79" s="93"/>
      <c r="AU79" s="93"/>
      <c r="AV79" s="93"/>
      <c r="AW79" s="93"/>
      <c r="AX79" s="93"/>
      <c r="AY79" s="93"/>
      <c r="AZ79" s="93"/>
      <c r="BA79" s="93"/>
      <c r="BB79" s="93"/>
      <c r="BC79" s="93"/>
      <c r="BD79" s="93"/>
      <c r="BE79" s="93"/>
      <c r="BF79" s="93"/>
      <c r="BG79" s="93"/>
      <c r="BH79" s="93"/>
      <c r="BI79" s="93"/>
      <c r="BJ79" s="93"/>
      <c r="BK79" s="93"/>
      <c r="BL79" s="93"/>
      <c r="BM79" s="192">
        <f t="shared" si="6"/>
        <v>0</v>
      </c>
      <c r="BN79" s="192">
        <f t="shared" si="7"/>
        <v>0</v>
      </c>
    </row>
    <row r="80" spans="1:66" ht="18" customHeight="1">
      <c r="A80" s="21"/>
      <c r="B80" s="16"/>
      <c r="C80" s="19"/>
      <c r="D80" s="2"/>
      <c r="E80" s="6"/>
      <c r="F80" s="190" t="str">
        <f>IF(B80="","",IF(C80="F",INDEX(Barèmes!$A$1:$A$7,MATCH((YEAR($B80)),Barèmes!$B$1:$B$7,-1)),INDEX(Barèmes!$C$1:$C$7,MATCH((YEAR($B80)),Barèmes!$B$1:$B$7,-1))))</f>
        <v/>
      </c>
      <c r="G80" s="93"/>
      <c r="H80" s="93"/>
      <c r="I80" s="93"/>
      <c r="J80" s="93"/>
      <c r="K80" s="93"/>
      <c r="L80" s="93"/>
      <c r="M80" s="93"/>
      <c r="N80" s="93"/>
      <c r="O80" s="93"/>
      <c r="P80" s="93"/>
      <c r="Q80" s="93"/>
      <c r="R80" s="93"/>
      <c r="S80" s="93"/>
      <c r="T80" s="93"/>
      <c r="U80" s="93"/>
      <c r="V80" s="93"/>
      <c r="W80" s="93"/>
      <c r="X80" s="93"/>
      <c r="Y80" s="93"/>
      <c r="Z80" s="93"/>
      <c r="AA80" s="93"/>
      <c r="AB80" s="93"/>
      <c r="AC80" s="93"/>
      <c r="AD80" s="93"/>
      <c r="AE80" s="93"/>
      <c r="AF80" s="93"/>
      <c r="AG80" s="93"/>
      <c r="AH80" s="93"/>
      <c r="AI80" s="93"/>
      <c r="AJ80" s="93"/>
      <c r="AK80" s="93"/>
      <c r="AL80" s="93"/>
      <c r="AM80" s="93"/>
      <c r="AN80" s="93"/>
      <c r="AO80" s="93"/>
      <c r="AP80" s="93"/>
      <c r="AQ80" s="93"/>
      <c r="AR80" s="93"/>
      <c r="AS80" s="93"/>
      <c r="AT80" s="93"/>
      <c r="AU80" s="93"/>
      <c r="AV80" s="93"/>
      <c r="AW80" s="93"/>
      <c r="AX80" s="93"/>
      <c r="AY80" s="93"/>
      <c r="AZ80" s="93"/>
      <c r="BA80" s="93"/>
      <c r="BB80" s="93"/>
      <c r="BC80" s="93"/>
      <c r="BD80" s="93"/>
      <c r="BE80" s="93"/>
      <c r="BF80" s="93"/>
      <c r="BG80" s="93"/>
      <c r="BH80" s="93"/>
      <c r="BI80" s="93"/>
      <c r="BJ80" s="93"/>
      <c r="BK80" s="93"/>
      <c r="BL80" s="93"/>
      <c r="BM80" s="192">
        <f t="shared" si="6"/>
        <v>0</v>
      </c>
      <c r="BN80" s="192">
        <f t="shared" si="7"/>
        <v>0</v>
      </c>
    </row>
    <row r="81" spans="1:66" ht="18" customHeight="1">
      <c r="A81" s="21"/>
      <c r="B81" s="16"/>
      <c r="C81" s="19"/>
      <c r="D81" s="2"/>
      <c r="E81" s="6"/>
      <c r="F81" s="190" t="str">
        <f>IF(B81="","",IF(C81="F",INDEX(Barèmes!$A$1:$A$7,MATCH((YEAR($B81)),Barèmes!$B$1:$B$7,-1)),INDEX(Barèmes!$C$1:$C$7,MATCH((YEAR($B81)),Barèmes!$B$1:$B$7,-1))))</f>
        <v/>
      </c>
      <c r="G81" s="93"/>
      <c r="H81" s="93"/>
      <c r="I81" s="93"/>
      <c r="J81" s="93"/>
      <c r="K81" s="93"/>
      <c r="L81" s="93"/>
      <c r="M81" s="93"/>
      <c r="N81" s="93"/>
      <c r="O81" s="93"/>
      <c r="P81" s="93"/>
      <c r="Q81" s="93"/>
      <c r="R81" s="93"/>
      <c r="S81" s="93"/>
      <c r="T81" s="93"/>
      <c r="U81" s="93"/>
      <c r="V81" s="93"/>
      <c r="W81" s="93"/>
      <c r="X81" s="93"/>
      <c r="Y81" s="93"/>
      <c r="Z81" s="93"/>
      <c r="AA81" s="93"/>
      <c r="AB81" s="93"/>
      <c r="AC81" s="93"/>
      <c r="AD81" s="93"/>
      <c r="AE81" s="93"/>
      <c r="AF81" s="93"/>
      <c r="AG81" s="93"/>
      <c r="AH81" s="93"/>
      <c r="AI81" s="93"/>
      <c r="AJ81" s="93"/>
      <c r="AK81" s="93"/>
      <c r="AL81" s="93"/>
      <c r="AM81" s="93"/>
      <c r="AN81" s="93"/>
      <c r="AO81" s="93"/>
      <c r="AP81" s="93"/>
      <c r="AQ81" s="93"/>
      <c r="AR81" s="93"/>
      <c r="AS81" s="93"/>
      <c r="AT81" s="93"/>
      <c r="AU81" s="93"/>
      <c r="AV81" s="93"/>
      <c r="AW81" s="93"/>
      <c r="AX81" s="93"/>
      <c r="AY81" s="93"/>
      <c r="AZ81" s="93"/>
      <c r="BA81" s="93"/>
      <c r="BB81" s="93"/>
      <c r="BC81" s="93"/>
      <c r="BD81" s="93"/>
      <c r="BE81" s="93"/>
      <c r="BF81" s="93"/>
      <c r="BG81" s="93"/>
      <c r="BH81" s="93"/>
      <c r="BI81" s="93"/>
      <c r="BJ81" s="93"/>
      <c r="BK81" s="93"/>
      <c r="BL81" s="93"/>
      <c r="BM81" s="192">
        <f t="shared" si="6"/>
        <v>0</v>
      </c>
      <c r="BN81" s="192">
        <f t="shared" si="7"/>
        <v>0</v>
      </c>
    </row>
    <row r="82" spans="1:66" ht="18" customHeight="1">
      <c r="A82" s="21"/>
      <c r="B82" s="16"/>
      <c r="C82" s="19"/>
      <c r="D82" s="2"/>
      <c r="E82" s="6"/>
      <c r="F82" s="190" t="str">
        <f>IF(B82="","",IF(C82="F",INDEX(Barèmes!$A$1:$A$7,MATCH((YEAR($B82)),Barèmes!$B$1:$B$7,-1)),INDEX(Barèmes!$C$1:$C$7,MATCH((YEAR($B82)),Barèmes!$B$1:$B$7,-1))))</f>
        <v/>
      </c>
      <c r="G82" s="93"/>
      <c r="H82" s="93"/>
      <c r="I82" s="93"/>
      <c r="J82" s="93"/>
      <c r="K82" s="93"/>
      <c r="L82" s="93"/>
      <c r="M82" s="93"/>
      <c r="N82" s="93"/>
      <c r="O82" s="93"/>
      <c r="P82" s="93"/>
      <c r="Q82" s="93"/>
      <c r="R82" s="93"/>
      <c r="S82" s="93"/>
      <c r="T82" s="93"/>
      <c r="U82" s="93"/>
      <c r="V82" s="93"/>
      <c r="W82" s="93"/>
      <c r="X82" s="93"/>
      <c r="Y82" s="93"/>
      <c r="Z82" s="93"/>
      <c r="AA82" s="93"/>
      <c r="AB82" s="93"/>
      <c r="AC82" s="93"/>
      <c r="AD82" s="93"/>
      <c r="AE82" s="93"/>
      <c r="AF82" s="93"/>
      <c r="AG82" s="93"/>
      <c r="AH82" s="93"/>
      <c r="AI82" s="93"/>
      <c r="AJ82" s="93"/>
      <c r="AK82" s="93"/>
      <c r="AL82" s="93"/>
      <c r="AM82" s="93"/>
      <c r="AN82" s="93"/>
      <c r="AO82" s="93"/>
      <c r="AP82" s="93"/>
      <c r="AQ82" s="93"/>
      <c r="AR82" s="93"/>
      <c r="AS82" s="93"/>
      <c r="AT82" s="93"/>
      <c r="AU82" s="93"/>
      <c r="AV82" s="93"/>
      <c r="AW82" s="93"/>
      <c r="AX82" s="93"/>
      <c r="AY82" s="93"/>
      <c r="AZ82" s="93"/>
      <c r="BA82" s="93"/>
      <c r="BB82" s="93"/>
      <c r="BC82" s="93"/>
      <c r="BD82" s="93"/>
      <c r="BE82" s="93"/>
      <c r="BF82" s="93"/>
      <c r="BG82" s="93"/>
      <c r="BH82" s="93"/>
      <c r="BI82" s="93"/>
      <c r="BJ82" s="93"/>
      <c r="BK82" s="93"/>
      <c r="BL82" s="93"/>
      <c r="BM82" s="192">
        <f t="shared" si="6"/>
        <v>0</v>
      </c>
      <c r="BN82" s="192">
        <f t="shared" si="7"/>
        <v>0</v>
      </c>
    </row>
    <row r="83" spans="1:66" ht="18" customHeight="1">
      <c r="A83" s="21"/>
      <c r="B83" s="16"/>
      <c r="C83" s="19"/>
      <c r="D83" s="2"/>
      <c r="E83" s="6"/>
      <c r="F83" s="190" t="str">
        <f>IF(B83="","",IF(C83="F",INDEX(Barèmes!$A$1:$A$7,MATCH((YEAR($B83)),Barèmes!$B$1:$B$7,-1)),INDEX(Barèmes!$C$1:$C$7,MATCH((YEAR($B83)),Barèmes!$B$1:$B$7,-1))))</f>
        <v/>
      </c>
      <c r="G83" s="93"/>
      <c r="H83" s="93"/>
      <c r="I83" s="93"/>
      <c r="J83" s="93"/>
      <c r="K83" s="93"/>
      <c r="L83" s="93"/>
      <c r="M83" s="93"/>
      <c r="N83" s="93"/>
      <c r="O83" s="93"/>
      <c r="P83" s="93"/>
      <c r="Q83" s="93"/>
      <c r="R83" s="93"/>
      <c r="S83" s="93"/>
      <c r="T83" s="93"/>
      <c r="U83" s="93"/>
      <c r="V83" s="93"/>
      <c r="W83" s="93"/>
      <c r="X83" s="93"/>
      <c r="Y83" s="93"/>
      <c r="Z83" s="93"/>
      <c r="AA83" s="93"/>
      <c r="AB83" s="93"/>
      <c r="AC83" s="93"/>
      <c r="AD83" s="93"/>
      <c r="AE83" s="93"/>
      <c r="AF83" s="93"/>
      <c r="AG83" s="93"/>
      <c r="AH83" s="93"/>
      <c r="AI83" s="93"/>
      <c r="AJ83" s="93"/>
      <c r="AK83" s="93"/>
      <c r="AL83" s="93"/>
      <c r="AM83" s="93"/>
      <c r="AN83" s="93"/>
      <c r="AO83" s="93"/>
      <c r="AP83" s="93"/>
      <c r="AQ83" s="93"/>
      <c r="AR83" s="93"/>
      <c r="AS83" s="93"/>
      <c r="AT83" s="93"/>
      <c r="AU83" s="93"/>
      <c r="AV83" s="93"/>
      <c r="AW83" s="93"/>
      <c r="AX83" s="93"/>
      <c r="AY83" s="93"/>
      <c r="AZ83" s="93"/>
      <c r="BA83" s="93"/>
      <c r="BB83" s="93"/>
      <c r="BC83" s="93"/>
      <c r="BD83" s="93"/>
      <c r="BE83" s="93"/>
      <c r="BF83" s="93"/>
      <c r="BG83" s="93"/>
      <c r="BH83" s="93"/>
      <c r="BI83" s="93"/>
      <c r="BJ83" s="93"/>
      <c r="BK83" s="93"/>
      <c r="BL83" s="93"/>
      <c r="BM83" s="192">
        <f t="shared" si="6"/>
        <v>0</v>
      </c>
      <c r="BN83" s="192">
        <f t="shared" si="7"/>
        <v>0</v>
      </c>
    </row>
    <row r="84" spans="1:66" ht="18" customHeight="1">
      <c r="A84" s="21"/>
      <c r="B84" s="16"/>
      <c r="C84" s="19"/>
      <c r="D84" s="2"/>
      <c r="E84" s="6"/>
      <c r="F84" s="190" t="str">
        <f>IF(B84="","",IF(C84="F",INDEX(Barèmes!$A$1:$A$7,MATCH((YEAR($B84)),Barèmes!$B$1:$B$7,-1)),INDEX(Barèmes!$C$1:$C$7,MATCH((YEAR($B84)),Barèmes!$B$1:$B$7,-1))))</f>
        <v/>
      </c>
      <c r="G84" s="93"/>
      <c r="H84" s="93"/>
      <c r="I84" s="93"/>
      <c r="J84" s="93"/>
      <c r="K84" s="93"/>
      <c r="L84" s="93"/>
      <c r="M84" s="93"/>
      <c r="N84" s="93"/>
      <c r="O84" s="93"/>
      <c r="P84" s="93"/>
      <c r="Q84" s="93"/>
      <c r="R84" s="93"/>
      <c r="S84" s="93"/>
      <c r="T84" s="93"/>
      <c r="U84" s="93"/>
      <c r="V84" s="93"/>
      <c r="W84" s="93"/>
      <c r="X84" s="93"/>
      <c r="Y84" s="93"/>
      <c r="Z84" s="93"/>
      <c r="AA84" s="93"/>
      <c r="AB84" s="93"/>
      <c r="AC84" s="93"/>
      <c r="AD84" s="93"/>
      <c r="AE84" s="93"/>
      <c r="AF84" s="93"/>
      <c r="AG84" s="93"/>
      <c r="AH84" s="93"/>
      <c r="AI84" s="93"/>
      <c r="AJ84" s="93"/>
      <c r="AK84" s="93"/>
      <c r="AL84" s="93"/>
      <c r="AM84" s="93"/>
      <c r="AN84" s="93"/>
      <c r="AO84" s="93"/>
      <c r="AP84" s="93"/>
      <c r="AQ84" s="93"/>
      <c r="AR84" s="93"/>
      <c r="AS84" s="93"/>
      <c r="AT84" s="93"/>
      <c r="AU84" s="93"/>
      <c r="AV84" s="93"/>
      <c r="AW84" s="93"/>
      <c r="AX84" s="93"/>
      <c r="AY84" s="93"/>
      <c r="AZ84" s="93"/>
      <c r="BA84" s="93"/>
      <c r="BB84" s="93"/>
      <c r="BC84" s="93"/>
      <c r="BD84" s="93"/>
      <c r="BE84" s="93"/>
      <c r="BF84" s="93"/>
      <c r="BG84" s="93"/>
      <c r="BH84" s="93"/>
      <c r="BI84" s="93"/>
      <c r="BJ84" s="93"/>
      <c r="BK84" s="93"/>
      <c r="BL84" s="93"/>
      <c r="BM84" s="192">
        <f t="shared" si="6"/>
        <v>0</v>
      </c>
      <c r="BN84" s="192">
        <f t="shared" si="7"/>
        <v>0</v>
      </c>
    </row>
    <row r="85" spans="1:66" ht="18" customHeight="1">
      <c r="A85" s="21"/>
      <c r="B85" s="16"/>
      <c r="C85" s="19"/>
      <c r="D85" s="2"/>
      <c r="E85" s="6"/>
      <c r="F85" s="190" t="str">
        <f>IF(B85="","",IF(C85="F",INDEX(Barèmes!$A$1:$A$7,MATCH((YEAR($B85)),Barèmes!$B$1:$B$7,-1)),INDEX(Barèmes!$C$1:$C$7,MATCH((YEAR($B85)),Barèmes!$B$1:$B$7,-1))))</f>
        <v/>
      </c>
      <c r="G85" s="93"/>
      <c r="H85" s="93"/>
      <c r="I85" s="93"/>
      <c r="J85" s="93"/>
      <c r="K85" s="93"/>
      <c r="L85" s="93"/>
      <c r="M85" s="93"/>
      <c r="N85" s="93"/>
      <c r="O85" s="93"/>
      <c r="P85" s="93"/>
      <c r="Q85" s="93"/>
      <c r="R85" s="93"/>
      <c r="S85" s="93"/>
      <c r="T85" s="93"/>
      <c r="U85" s="93"/>
      <c r="V85" s="93"/>
      <c r="W85" s="93"/>
      <c r="X85" s="93"/>
      <c r="Y85" s="93"/>
      <c r="Z85" s="93"/>
      <c r="AA85" s="93"/>
      <c r="AB85" s="93"/>
      <c r="AC85" s="93"/>
      <c r="AD85" s="93"/>
      <c r="AE85" s="93"/>
      <c r="AF85" s="93"/>
      <c r="AG85" s="93"/>
      <c r="AH85" s="93"/>
      <c r="AI85" s="93"/>
      <c r="AJ85" s="93"/>
      <c r="AK85" s="93"/>
      <c r="AL85" s="93"/>
      <c r="AM85" s="93"/>
      <c r="AN85" s="93"/>
      <c r="AO85" s="93"/>
      <c r="AP85" s="93"/>
      <c r="AQ85" s="93"/>
      <c r="AR85" s="93"/>
      <c r="AS85" s="93"/>
      <c r="AT85" s="93"/>
      <c r="AU85" s="93"/>
      <c r="AV85" s="93"/>
      <c r="AW85" s="93"/>
      <c r="AX85" s="93"/>
      <c r="AY85" s="93"/>
      <c r="AZ85" s="93"/>
      <c r="BA85" s="93"/>
      <c r="BB85" s="93"/>
      <c r="BC85" s="93"/>
      <c r="BD85" s="93"/>
      <c r="BE85" s="93"/>
      <c r="BF85" s="93"/>
      <c r="BG85" s="93"/>
      <c r="BH85" s="93"/>
      <c r="BI85" s="93"/>
      <c r="BJ85" s="93"/>
      <c r="BK85" s="93"/>
      <c r="BL85" s="93"/>
      <c r="BM85" s="192">
        <f t="shared" si="6"/>
        <v>0</v>
      </c>
      <c r="BN85" s="192">
        <f t="shared" si="7"/>
        <v>0</v>
      </c>
    </row>
    <row r="86" spans="1:66" ht="18" customHeight="1">
      <c r="A86" s="21"/>
      <c r="B86" s="16"/>
      <c r="C86" s="19"/>
      <c r="D86" s="2"/>
      <c r="E86" s="6"/>
      <c r="F86" s="190" t="str">
        <f>IF(B86="","",IF(C86="F",INDEX(Barèmes!$A$1:$A$7,MATCH((YEAR($B86)),Barèmes!$B$1:$B$7,-1)),INDEX(Barèmes!$C$1:$C$7,MATCH((YEAR($B86)),Barèmes!$B$1:$B$7,-1))))</f>
        <v/>
      </c>
      <c r="G86" s="93"/>
      <c r="H86" s="93"/>
      <c r="I86" s="93"/>
      <c r="J86" s="93"/>
      <c r="K86" s="93"/>
      <c r="L86" s="93"/>
      <c r="M86" s="93"/>
      <c r="N86" s="93"/>
      <c r="O86" s="93"/>
      <c r="P86" s="93"/>
      <c r="Q86" s="93"/>
      <c r="R86" s="93"/>
      <c r="S86" s="93"/>
      <c r="T86" s="93"/>
      <c r="U86" s="93"/>
      <c r="V86" s="93"/>
      <c r="W86" s="93"/>
      <c r="X86" s="93"/>
      <c r="Y86" s="93"/>
      <c r="Z86" s="93"/>
      <c r="AA86" s="93"/>
      <c r="AB86" s="93"/>
      <c r="AC86" s="93"/>
      <c r="AD86" s="93"/>
      <c r="AE86" s="93"/>
      <c r="AF86" s="93"/>
      <c r="AG86" s="93"/>
      <c r="AH86" s="93"/>
      <c r="AI86" s="93"/>
      <c r="AJ86" s="93"/>
      <c r="AK86" s="93"/>
      <c r="AL86" s="93"/>
      <c r="AM86" s="93"/>
      <c r="AN86" s="93"/>
      <c r="AO86" s="93"/>
      <c r="AP86" s="93"/>
      <c r="AQ86" s="93"/>
      <c r="AR86" s="93"/>
      <c r="AS86" s="93"/>
      <c r="AT86" s="93"/>
      <c r="AU86" s="93"/>
      <c r="AV86" s="93"/>
      <c r="AW86" s="93"/>
      <c r="AX86" s="93"/>
      <c r="AY86" s="93"/>
      <c r="AZ86" s="93"/>
      <c r="BA86" s="93"/>
      <c r="BB86" s="93"/>
      <c r="BC86" s="93"/>
      <c r="BD86" s="93"/>
      <c r="BE86" s="93"/>
      <c r="BF86" s="93"/>
      <c r="BG86" s="93"/>
      <c r="BH86" s="93"/>
      <c r="BI86" s="93"/>
      <c r="BJ86" s="93"/>
      <c r="BK86" s="93"/>
      <c r="BL86" s="93"/>
      <c r="BM86" s="192">
        <f t="shared" si="6"/>
        <v>0</v>
      </c>
      <c r="BN86" s="192">
        <f t="shared" si="7"/>
        <v>0</v>
      </c>
    </row>
    <row r="87" spans="1:66" ht="18" customHeight="1">
      <c r="A87" s="21"/>
      <c r="B87" s="16"/>
      <c r="C87" s="19"/>
      <c r="D87" s="2"/>
      <c r="E87" s="6"/>
      <c r="F87" s="190" t="str">
        <f>IF(B87="","",IF(C87="F",INDEX(Barèmes!$A$1:$A$7,MATCH((YEAR($B87)),Barèmes!$B$1:$B$7,-1)),INDEX(Barèmes!$C$1:$C$7,MATCH((YEAR($B87)),Barèmes!$B$1:$B$7,-1))))</f>
        <v/>
      </c>
      <c r="G87" s="93"/>
      <c r="H87" s="93"/>
      <c r="I87" s="93"/>
      <c r="J87" s="93"/>
      <c r="K87" s="93"/>
      <c r="L87" s="93"/>
      <c r="M87" s="93"/>
      <c r="N87" s="93"/>
      <c r="O87" s="93"/>
      <c r="P87" s="93"/>
      <c r="Q87" s="93"/>
      <c r="R87" s="93"/>
      <c r="S87" s="93"/>
      <c r="T87" s="93"/>
      <c r="U87" s="93"/>
      <c r="V87" s="93"/>
      <c r="W87" s="93"/>
      <c r="X87" s="93"/>
      <c r="Y87" s="93"/>
      <c r="Z87" s="93"/>
      <c r="AA87" s="93"/>
      <c r="AB87" s="93"/>
      <c r="AC87" s="93"/>
      <c r="AD87" s="93"/>
      <c r="AE87" s="93"/>
      <c r="AF87" s="93"/>
      <c r="AG87" s="93"/>
      <c r="AH87" s="93"/>
      <c r="AI87" s="93"/>
      <c r="AJ87" s="93"/>
      <c r="AK87" s="93"/>
      <c r="AL87" s="93"/>
      <c r="AM87" s="93"/>
      <c r="AN87" s="93"/>
      <c r="AO87" s="93"/>
      <c r="AP87" s="93"/>
      <c r="AQ87" s="93"/>
      <c r="AR87" s="93"/>
      <c r="AS87" s="93"/>
      <c r="AT87" s="93"/>
      <c r="AU87" s="93"/>
      <c r="AV87" s="93"/>
      <c r="AW87" s="93"/>
      <c r="AX87" s="93"/>
      <c r="AY87" s="93"/>
      <c r="AZ87" s="93"/>
      <c r="BA87" s="93"/>
      <c r="BB87" s="93"/>
      <c r="BC87" s="93"/>
      <c r="BD87" s="93"/>
      <c r="BE87" s="93"/>
      <c r="BF87" s="93"/>
      <c r="BG87" s="93"/>
      <c r="BH87" s="93"/>
      <c r="BI87" s="93"/>
      <c r="BJ87" s="93"/>
      <c r="BK87" s="93"/>
      <c r="BL87" s="93"/>
      <c r="BM87" s="192">
        <f t="shared" si="6"/>
        <v>0</v>
      </c>
      <c r="BN87" s="192">
        <f t="shared" si="7"/>
        <v>0</v>
      </c>
    </row>
    <row r="88" spans="1:66" ht="18" customHeight="1">
      <c r="A88" s="21"/>
      <c r="B88" s="16"/>
      <c r="C88" s="19"/>
      <c r="D88" s="2"/>
      <c r="E88" s="6"/>
      <c r="F88" s="190" t="str">
        <f>IF(B88="","",IF(C88="F",INDEX(Barèmes!$A$1:$A$7,MATCH((YEAR($B88)),Barèmes!$B$1:$B$7,-1)),INDEX(Barèmes!$C$1:$C$7,MATCH((YEAR($B88)),Barèmes!$B$1:$B$7,-1))))</f>
        <v/>
      </c>
      <c r="G88" s="93"/>
      <c r="H88" s="93"/>
      <c r="I88" s="93"/>
      <c r="J88" s="93"/>
      <c r="K88" s="93"/>
      <c r="L88" s="93"/>
      <c r="M88" s="93"/>
      <c r="N88" s="93"/>
      <c r="O88" s="93"/>
      <c r="P88" s="93"/>
      <c r="Q88" s="93"/>
      <c r="R88" s="93"/>
      <c r="S88" s="93"/>
      <c r="T88" s="93"/>
      <c r="U88" s="93"/>
      <c r="V88" s="93"/>
      <c r="W88" s="93"/>
      <c r="X88" s="93"/>
      <c r="Y88" s="93"/>
      <c r="Z88" s="93"/>
      <c r="AA88" s="93"/>
      <c r="AB88" s="93"/>
      <c r="AC88" s="93"/>
      <c r="AD88" s="93"/>
      <c r="AE88" s="93"/>
      <c r="AF88" s="93"/>
      <c r="AG88" s="93"/>
      <c r="AH88" s="93"/>
      <c r="AI88" s="93"/>
      <c r="AJ88" s="93"/>
      <c r="AK88" s="93"/>
      <c r="AL88" s="93"/>
      <c r="AM88" s="93"/>
      <c r="AN88" s="93"/>
      <c r="AO88" s="93"/>
      <c r="AP88" s="93"/>
      <c r="AQ88" s="93"/>
      <c r="AR88" s="93"/>
      <c r="AS88" s="93"/>
      <c r="AT88" s="93"/>
      <c r="AU88" s="93"/>
      <c r="AV88" s="93"/>
      <c r="AW88" s="93"/>
      <c r="AX88" s="93"/>
      <c r="AY88" s="93"/>
      <c r="AZ88" s="93"/>
      <c r="BA88" s="93"/>
      <c r="BB88" s="93"/>
      <c r="BC88" s="93"/>
      <c r="BD88" s="93"/>
      <c r="BE88" s="93"/>
      <c r="BF88" s="93"/>
      <c r="BG88" s="93"/>
      <c r="BH88" s="93"/>
      <c r="BI88" s="93"/>
      <c r="BJ88" s="93"/>
      <c r="BK88" s="93"/>
      <c r="BL88" s="93"/>
      <c r="BM88" s="192">
        <f t="shared" si="6"/>
        <v>0</v>
      </c>
      <c r="BN88" s="192">
        <f t="shared" si="7"/>
        <v>0</v>
      </c>
    </row>
    <row r="89" spans="1:66" ht="18" customHeight="1">
      <c r="A89" s="21"/>
      <c r="B89" s="16"/>
      <c r="C89" s="19"/>
      <c r="D89" s="2"/>
      <c r="E89" s="6"/>
      <c r="F89" s="190" t="str">
        <f>IF(B89="","",IF(C89="F",INDEX(Barèmes!$A$1:$A$7,MATCH((YEAR($B89)),Barèmes!$B$1:$B$7,-1)),INDEX(Barèmes!$C$1:$C$7,MATCH((YEAR($B89)),Barèmes!$B$1:$B$7,-1))))</f>
        <v/>
      </c>
      <c r="G89" s="93"/>
      <c r="H89" s="93"/>
      <c r="I89" s="93"/>
      <c r="J89" s="93"/>
      <c r="K89" s="93"/>
      <c r="L89" s="93"/>
      <c r="M89" s="93"/>
      <c r="N89" s="93"/>
      <c r="O89" s="93"/>
      <c r="P89" s="93"/>
      <c r="Q89" s="93"/>
      <c r="R89" s="93"/>
      <c r="S89" s="93"/>
      <c r="T89" s="93"/>
      <c r="U89" s="93"/>
      <c r="V89" s="93"/>
      <c r="W89" s="93"/>
      <c r="X89" s="93"/>
      <c r="Y89" s="93"/>
      <c r="Z89" s="93"/>
      <c r="AA89" s="93"/>
      <c r="AB89" s="93"/>
      <c r="AC89" s="93"/>
      <c r="AD89" s="93"/>
      <c r="AE89" s="93"/>
      <c r="AF89" s="93"/>
      <c r="AG89" s="93"/>
      <c r="AH89" s="93"/>
      <c r="AI89" s="93"/>
      <c r="AJ89" s="93"/>
      <c r="AK89" s="93"/>
      <c r="AL89" s="93"/>
      <c r="AM89" s="93"/>
      <c r="AN89" s="93"/>
      <c r="AO89" s="93"/>
      <c r="AP89" s="93"/>
      <c r="AQ89" s="93"/>
      <c r="AR89" s="93"/>
      <c r="AS89" s="93"/>
      <c r="AT89" s="93"/>
      <c r="AU89" s="93"/>
      <c r="AV89" s="93"/>
      <c r="AW89" s="93"/>
      <c r="AX89" s="93"/>
      <c r="AY89" s="93"/>
      <c r="AZ89" s="93"/>
      <c r="BA89" s="93"/>
      <c r="BB89" s="93"/>
      <c r="BC89" s="93"/>
      <c r="BD89" s="93"/>
      <c r="BE89" s="93"/>
      <c r="BF89" s="93"/>
      <c r="BG89" s="93"/>
      <c r="BH89" s="93"/>
      <c r="BI89" s="93"/>
      <c r="BJ89" s="93"/>
      <c r="BK89" s="93"/>
      <c r="BL89" s="93"/>
      <c r="BM89" s="192">
        <f t="shared" si="6"/>
        <v>0</v>
      </c>
      <c r="BN89" s="192">
        <f t="shared" si="7"/>
        <v>0</v>
      </c>
    </row>
    <row r="90" spans="1:66" ht="18" customHeight="1">
      <c r="A90" s="21"/>
      <c r="B90" s="16"/>
      <c r="C90" s="19"/>
      <c r="D90" s="2"/>
      <c r="E90" s="6"/>
      <c r="F90" s="190" t="str">
        <f>IF(B90="","",IF(C90="F",INDEX(Barèmes!$A$1:$A$7,MATCH((YEAR($B90)),Barèmes!$B$1:$B$7,-1)),INDEX(Barèmes!$C$1:$C$7,MATCH((YEAR($B90)),Barèmes!$B$1:$B$7,-1))))</f>
        <v/>
      </c>
      <c r="G90" s="93"/>
      <c r="H90" s="93"/>
      <c r="I90" s="93"/>
      <c r="J90" s="93"/>
      <c r="K90" s="93"/>
      <c r="L90" s="93"/>
      <c r="M90" s="93"/>
      <c r="N90" s="93"/>
      <c r="O90" s="93"/>
      <c r="P90" s="93"/>
      <c r="Q90" s="93"/>
      <c r="R90" s="93"/>
      <c r="S90" s="93"/>
      <c r="T90" s="93"/>
      <c r="U90" s="93"/>
      <c r="V90" s="93"/>
      <c r="W90" s="93"/>
      <c r="X90" s="93"/>
      <c r="Y90" s="93"/>
      <c r="Z90" s="93"/>
      <c r="AA90" s="93"/>
      <c r="AB90" s="93"/>
      <c r="AC90" s="93"/>
      <c r="AD90" s="93"/>
      <c r="AE90" s="93"/>
      <c r="AF90" s="93"/>
      <c r="AG90" s="93"/>
      <c r="AH90" s="93"/>
      <c r="AI90" s="93"/>
      <c r="AJ90" s="93"/>
      <c r="AK90" s="93"/>
      <c r="AL90" s="93"/>
      <c r="AM90" s="93"/>
      <c r="AN90" s="93"/>
      <c r="AO90" s="93"/>
      <c r="AP90" s="93"/>
      <c r="AQ90" s="93"/>
      <c r="AR90" s="93"/>
      <c r="AS90" s="93"/>
      <c r="AT90" s="93"/>
      <c r="AU90" s="93"/>
      <c r="AV90" s="93"/>
      <c r="AW90" s="93"/>
      <c r="AX90" s="93"/>
      <c r="AY90" s="93"/>
      <c r="AZ90" s="93"/>
      <c r="BA90" s="93"/>
      <c r="BB90" s="93"/>
      <c r="BC90" s="93"/>
      <c r="BD90" s="93"/>
      <c r="BE90" s="93"/>
      <c r="BF90" s="93"/>
      <c r="BG90" s="93"/>
      <c r="BH90" s="93"/>
      <c r="BI90" s="93"/>
      <c r="BJ90" s="93"/>
      <c r="BK90" s="93"/>
      <c r="BL90" s="93"/>
      <c r="BM90" s="192">
        <f t="shared" si="6"/>
        <v>0</v>
      </c>
      <c r="BN90" s="192">
        <f t="shared" si="7"/>
        <v>0</v>
      </c>
    </row>
    <row r="91" spans="1:66" ht="18" customHeight="1">
      <c r="A91" s="21"/>
      <c r="B91" s="16"/>
      <c r="C91" s="19"/>
      <c r="D91" s="2"/>
      <c r="E91" s="6"/>
      <c r="F91" s="190" t="str">
        <f>IF(B91="","",IF(C91="F",INDEX(Barèmes!$A$1:$A$7,MATCH((YEAR($B91)),Barèmes!$B$1:$B$7,-1)),INDEX(Barèmes!$C$1:$C$7,MATCH((YEAR($B91)),Barèmes!$B$1:$B$7,-1))))</f>
        <v/>
      </c>
      <c r="G91" s="93"/>
      <c r="H91" s="93"/>
      <c r="I91" s="93"/>
      <c r="J91" s="93"/>
      <c r="K91" s="93"/>
      <c r="L91" s="93"/>
      <c r="M91" s="93"/>
      <c r="N91" s="93"/>
      <c r="O91" s="93"/>
      <c r="P91" s="93"/>
      <c r="Q91" s="93"/>
      <c r="R91" s="93"/>
      <c r="S91" s="93"/>
      <c r="T91" s="93"/>
      <c r="U91" s="93"/>
      <c r="V91" s="93"/>
      <c r="W91" s="93"/>
      <c r="X91" s="93"/>
      <c r="Y91" s="93"/>
      <c r="Z91" s="93"/>
      <c r="AA91" s="93"/>
      <c r="AB91" s="93"/>
      <c r="AC91" s="93"/>
      <c r="AD91" s="93"/>
      <c r="AE91" s="93"/>
      <c r="AF91" s="93"/>
      <c r="AG91" s="93"/>
      <c r="AH91" s="93"/>
      <c r="AI91" s="93"/>
      <c r="AJ91" s="93"/>
      <c r="AK91" s="93"/>
      <c r="AL91" s="93"/>
      <c r="AM91" s="93"/>
      <c r="AN91" s="93"/>
      <c r="AO91" s="93"/>
      <c r="AP91" s="93"/>
      <c r="AQ91" s="93"/>
      <c r="AR91" s="93"/>
      <c r="AS91" s="93"/>
      <c r="AT91" s="93"/>
      <c r="AU91" s="93"/>
      <c r="AV91" s="93"/>
      <c r="AW91" s="93"/>
      <c r="AX91" s="93"/>
      <c r="AY91" s="93"/>
      <c r="AZ91" s="93"/>
      <c r="BA91" s="93"/>
      <c r="BB91" s="93"/>
      <c r="BC91" s="93"/>
      <c r="BD91" s="93"/>
      <c r="BE91" s="93"/>
      <c r="BF91" s="93"/>
      <c r="BG91" s="93"/>
      <c r="BH91" s="93"/>
      <c r="BI91" s="93"/>
      <c r="BJ91" s="93"/>
      <c r="BK91" s="93"/>
      <c r="BL91" s="93"/>
      <c r="BM91" s="192">
        <f t="shared" si="6"/>
        <v>0</v>
      </c>
      <c r="BN91" s="192">
        <f t="shared" si="7"/>
        <v>0</v>
      </c>
    </row>
    <row r="92" spans="1:66" ht="18" customHeight="1">
      <c r="A92" s="21"/>
      <c r="B92" s="16"/>
      <c r="C92" s="19"/>
      <c r="D92" s="2"/>
      <c r="E92" s="6"/>
      <c r="F92" s="190" t="str">
        <f>IF(B92="","",IF(C92="F",INDEX(Barèmes!$A$1:$A$7,MATCH((YEAR($B92)),Barèmes!$B$1:$B$7,-1)),INDEX(Barèmes!$C$1:$C$7,MATCH((YEAR($B92)),Barèmes!$B$1:$B$7,-1))))</f>
        <v/>
      </c>
      <c r="G92" s="93"/>
      <c r="H92" s="93"/>
      <c r="I92" s="93"/>
      <c r="J92" s="93"/>
      <c r="K92" s="93"/>
      <c r="L92" s="93"/>
      <c r="M92" s="93"/>
      <c r="N92" s="93"/>
      <c r="O92" s="93"/>
      <c r="P92" s="93"/>
      <c r="Q92" s="93"/>
      <c r="R92" s="93"/>
      <c r="S92" s="93"/>
      <c r="T92" s="93"/>
      <c r="U92" s="93"/>
      <c r="V92" s="93"/>
      <c r="W92" s="93"/>
      <c r="X92" s="93"/>
      <c r="Y92" s="93"/>
      <c r="Z92" s="93"/>
      <c r="AA92" s="93"/>
      <c r="AB92" s="93"/>
      <c r="AC92" s="93"/>
      <c r="AD92" s="93"/>
      <c r="AE92" s="93"/>
      <c r="AF92" s="93"/>
      <c r="AG92" s="93"/>
      <c r="AH92" s="93"/>
      <c r="AI92" s="93"/>
      <c r="AJ92" s="93"/>
      <c r="AK92" s="93"/>
      <c r="AL92" s="93"/>
      <c r="AM92" s="93"/>
      <c r="AN92" s="93"/>
      <c r="AO92" s="93"/>
      <c r="AP92" s="93"/>
      <c r="AQ92" s="93"/>
      <c r="AR92" s="93"/>
      <c r="AS92" s="93"/>
      <c r="AT92" s="93"/>
      <c r="AU92" s="93"/>
      <c r="AV92" s="93"/>
      <c r="AW92" s="93"/>
      <c r="AX92" s="93"/>
      <c r="AY92" s="93"/>
      <c r="AZ92" s="93"/>
      <c r="BA92" s="93"/>
      <c r="BB92" s="93"/>
      <c r="BC92" s="93"/>
      <c r="BD92" s="93"/>
      <c r="BE92" s="93"/>
      <c r="BF92" s="93"/>
      <c r="BG92" s="93"/>
      <c r="BH92" s="93"/>
      <c r="BI92" s="93"/>
      <c r="BJ92" s="93"/>
      <c r="BK92" s="93"/>
      <c r="BL92" s="93"/>
      <c r="BM92" s="192">
        <f t="shared" si="6"/>
        <v>0</v>
      </c>
      <c r="BN92" s="192">
        <f t="shared" si="7"/>
        <v>0</v>
      </c>
    </row>
    <row r="93" spans="1:66" ht="18" customHeight="1">
      <c r="A93" s="21"/>
      <c r="B93" s="16"/>
      <c r="C93" s="19"/>
      <c r="D93" s="2"/>
      <c r="E93" s="6"/>
      <c r="F93" s="190" t="str">
        <f>IF(B93="","",IF(C93="F",INDEX(Barèmes!$A$1:$A$7,MATCH((YEAR($B93)),Barèmes!$B$1:$B$7,-1)),INDEX(Barèmes!$C$1:$C$7,MATCH((YEAR($B93)),Barèmes!$B$1:$B$7,-1))))</f>
        <v/>
      </c>
      <c r="G93" s="93"/>
      <c r="H93" s="93"/>
      <c r="I93" s="93"/>
      <c r="J93" s="93"/>
      <c r="K93" s="93"/>
      <c r="L93" s="93"/>
      <c r="M93" s="93"/>
      <c r="N93" s="93"/>
      <c r="O93" s="93"/>
      <c r="P93" s="93"/>
      <c r="Q93" s="93"/>
      <c r="R93" s="93"/>
      <c r="S93" s="93"/>
      <c r="T93" s="93"/>
      <c r="U93" s="93"/>
      <c r="V93" s="93"/>
      <c r="W93" s="93"/>
      <c r="X93" s="93"/>
      <c r="Y93" s="93"/>
      <c r="Z93" s="93"/>
      <c r="AA93" s="93"/>
      <c r="AB93" s="93"/>
      <c r="AC93" s="93"/>
      <c r="AD93" s="93"/>
      <c r="AE93" s="93"/>
      <c r="AF93" s="93"/>
      <c r="AG93" s="93"/>
      <c r="AH93" s="93"/>
      <c r="AI93" s="93"/>
      <c r="AJ93" s="93"/>
      <c r="AK93" s="93"/>
      <c r="AL93" s="93"/>
      <c r="AM93" s="93"/>
      <c r="AN93" s="93"/>
      <c r="AO93" s="93"/>
      <c r="AP93" s="93"/>
      <c r="AQ93" s="93"/>
      <c r="AR93" s="93"/>
      <c r="AS93" s="93"/>
      <c r="AT93" s="93"/>
      <c r="AU93" s="93"/>
      <c r="AV93" s="93"/>
      <c r="AW93" s="93"/>
      <c r="AX93" s="93"/>
      <c r="AY93" s="93"/>
      <c r="AZ93" s="93"/>
      <c r="BA93" s="93"/>
      <c r="BB93" s="93"/>
      <c r="BC93" s="93"/>
      <c r="BD93" s="93"/>
      <c r="BE93" s="93"/>
      <c r="BF93" s="93"/>
      <c r="BG93" s="93"/>
      <c r="BH93" s="93"/>
      <c r="BI93" s="93"/>
      <c r="BJ93" s="93"/>
      <c r="BK93" s="93"/>
      <c r="BL93" s="93"/>
      <c r="BM93" s="192">
        <f t="shared" si="6"/>
        <v>0</v>
      </c>
      <c r="BN93" s="192">
        <f t="shared" si="7"/>
        <v>0</v>
      </c>
    </row>
    <row r="94" spans="1:66" ht="18" customHeight="1">
      <c r="A94" s="21"/>
      <c r="B94" s="16"/>
      <c r="C94" s="19"/>
      <c r="D94" s="2"/>
      <c r="E94" s="6"/>
      <c r="F94" s="190" t="str">
        <f>IF(B94="","",IF(C94="F",INDEX(Barèmes!$A$1:$A$7,MATCH((YEAR($B94)),Barèmes!$B$1:$B$7,-1)),INDEX(Barèmes!$C$1:$C$7,MATCH((YEAR($B94)),Barèmes!$B$1:$B$7,-1))))</f>
        <v/>
      </c>
      <c r="G94" s="93"/>
      <c r="H94" s="93"/>
      <c r="I94" s="93"/>
      <c r="J94" s="93"/>
      <c r="K94" s="93"/>
      <c r="L94" s="93"/>
      <c r="M94" s="93"/>
      <c r="N94" s="93"/>
      <c r="O94" s="93"/>
      <c r="P94" s="93"/>
      <c r="Q94" s="93"/>
      <c r="R94" s="93"/>
      <c r="S94" s="93"/>
      <c r="T94" s="93"/>
      <c r="U94" s="93"/>
      <c r="V94" s="93"/>
      <c r="W94" s="93"/>
      <c r="X94" s="93"/>
      <c r="Y94" s="93"/>
      <c r="Z94" s="93"/>
      <c r="AA94" s="93"/>
      <c r="AB94" s="93"/>
      <c r="AC94" s="93"/>
      <c r="AD94" s="93"/>
      <c r="AE94" s="93"/>
      <c r="AF94" s="93"/>
      <c r="AG94" s="93"/>
      <c r="AH94" s="93"/>
      <c r="AI94" s="93"/>
      <c r="AJ94" s="93"/>
      <c r="AK94" s="93"/>
      <c r="AL94" s="93"/>
      <c r="AM94" s="93"/>
      <c r="AN94" s="93"/>
      <c r="AO94" s="93"/>
      <c r="AP94" s="93"/>
      <c r="AQ94" s="93"/>
      <c r="AR94" s="93"/>
      <c r="AS94" s="93"/>
      <c r="AT94" s="93"/>
      <c r="AU94" s="93"/>
      <c r="AV94" s="93"/>
      <c r="AW94" s="93"/>
      <c r="AX94" s="93"/>
      <c r="AY94" s="93"/>
      <c r="AZ94" s="93"/>
      <c r="BA94" s="93"/>
      <c r="BB94" s="93"/>
      <c r="BC94" s="93"/>
      <c r="BD94" s="93"/>
      <c r="BE94" s="93"/>
      <c r="BF94" s="93"/>
      <c r="BG94" s="93"/>
      <c r="BH94" s="93"/>
      <c r="BI94" s="93"/>
      <c r="BJ94" s="93"/>
      <c r="BK94" s="93"/>
      <c r="BL94" s="93"/>
      <c r="BM94" s="192">
        <f t="shared" si="6"/>
        <v>0</v>
      </c>
      <c r="BN94" s="192">
        <f t="shared" si="7"/>
        <v>0</v>
      </c>
    </row>
    <row r="95" spans="1:66" ht="18" customHeight="1">
      <c r="A95" s="21"/>
      <c r="B95" s="16"/>
      <c r="C95" s="19"/>
      <c r="D95" s="2"/>
      <c r="E95" s="6"/>
      <c r="F95" s="190" t="str">
        <f>IF(B95="","",IF(C95="F",INDEX(Barèmes!$A$1:$A$7,MATCH((YEAR($B95)),Barèmes!$B$1:$B$7,-1)),INDEX(Barèmes!$C$1:$C$7,MATCH((YEAR($B95)),Barèmes!$B$1:$B$7,-1))))</f>
        <v/>
      </c>
      <c r="G95" s="93"/>
      <c r="H95" s="93"/>
      <c r="I95" s="93"/>
      <c r="J95" s="93"/>
      <c r="K95" s="93"/>
      <c r="L95" s="93"/>
      <c r="M95" s="93"/>
      <c r="N95" s="93"/>
      <c r="O95" s="93"/>
      <c r="P95" s="93"/>
      <c r="Q95" s="93"/>
      <c r="R95" s="93"/>
      <c r="S95" s="93"/>
      <c r="T95" s="93"/>
      <c r="U95" s="93"/>
      <c r="V95" s="93"/>
      <c r="W95" s="93"/>
      <c r="X95" s="93"/>
      <c r="Y95" s="93"/>
      <c r="Z95" s="93"/>
      <c r="AA95" s="93"/>
      <c r="AB95" s="93"/>
      <c r="AC95" s="93"/>
      <c r="AD95" s="93"/>
      <c r="AE95" s="93"/>
      <c r="AF95" s="93"/>
      <c r="AG95" s="93"/>
      <c r="AH95" s="93"/>
      <c r="AI95" s="93"/>
      <c r="AJ95" s="93"/>
      <c r="AK95" s="93"/>
      <c r="AL95" s="93"/>
      <c r="AM95" s="93"/>
      <c r="AN95" s="93"/>
      <c r="AO95" s="93"/>
      <c r="AP95" s="93"/>
      <c r="AQ95" s="93"/>
      <c r="AR95" s="93"/>
      <c r="AS95" s="93"/>
      <c r="AT95" s="93"/>
      <c r="AU95" s="93"/>
      <c r="AV95" s="93"/>
      <c r="AW95" s="93"/>
      <c r="AX95" s="93"/>
      <c r="AY95" s="93"/>
      <c r="AZ95" s="93"/>
      <c r="BA95" s="93"/>
      <c r="BB95" s="93"/>
      <c r="BC95" s="93"/>
      <c r="BD95" s="93"/>
      <c r="BE95" s="93"/>
      <c r="BF95" s="93"/>
      <c r="BG95" s="93"/>
      <c r="BH95" s="93"/>
      <c r="BI95" s="93"/>
      <c r="BJ95" s="93"/>
      <c r="BK95" s="93"/>
      <c r="BL95" s="93"/>
      <c r="BM95" s="192">
        <f t="shared" si="6"/>
        <v>0</v>
      </c>
      <c r="BN95" s="192">
        <f t="shared" si="7"/>
        <v>0</v>
      </c>
    </row>
    <row r="96" spans="1:66" ht="18" customHeight="1">
      <c r="A96" s="21"/>
      <c r="B96" s="16"/>
      <c r="C96" s="19"/>
      <c r="D96" s="2"/>
      <c r="E96" s="6"/>
      <c r="F96" s="190" t="str">
        <f>IF(B96="","",IF(C96="F",INDEX(Barèmes!$A$1:$A$7,MATCH((YEAR($B96)),Barèmes!$B$1:$B$7,-1)),INDEX(Barèmes!$C$1:$C$7,MATCH((YEAR($B96)),Barèmes!$B$1:$B$7,-1))))</f>
        <v/>
      </c>
      <c r="G96" s="93"/>
      <c r="H96" s="93"/>
      <c r="I96" s="93"/>
      <c r="J96" s="93"/>
      <c r="K96" s="93"/>
      <c r="L96" s="93"/>
      <c r="M96" s="93"/>
      <c r="N96" s="93"/>
      <c r="O96" s="93"/>
      <c r="P96" s="93"/>
      <c r="Q96" s="93"/>
      <c r="R96" s="93"/>
      <c r="S96" s="93"/>
      <c r="T96" s="93"/>
      <c r="U96" s="93"/>
      <c r="V96" s="93"/>
      <c r="W96" s="93"/>
      <c r="X96" s="93"/>
      <c r="Y96" s="93"/>
      <c r="Z96" s="93"/>
      <c r="AA96" s="93"/>
      <c r="AB96" s="93"/>
      <c r="AC96" s="93"/>
      <c r="AD96" s="93"/>
      <c r="AE96" s="93"/>
      <c r="AF96" s="93"/>
      <c r="AG96" s="93"/>
      <c r="AH96" s="93"/>
      <c r="AI96" s="93"/>
      <c r="AJ96" s="93"/>
      <c r="AK96" s="93"/>
      <c r="AL96" s="93"/>
      <c r="AM96" s="93"/>
      <c r="AN96" s="93"/>
      <c r="AO96" s="93"/>
      <c r="AP96" s="93"/>
      <c r="AQ96" s="93"/>
      <c r="AR96" s="93"/>
      <c r="AS96" s="93"/>
      <c r="AT96" s="93"/>
      <c r="AU96" s="93"/>
      <c r="AV96" s="93"/>
      <c r="AW96" s="93"/>
      <c r="AX96" s="93"/>
      <c r="AY96" s="93"/>
      <c r="AZ96" s="93"/>
      <c r="BA96" s="93"/>
      <c r="BB96" s="93"/>
      <c r="BC96" s="93"/>
      <c r="BD96" s="93"/>
      <c r="BE96" s="93"/>
      <c r="BF96" s="93"/>
      <c r="BG96" s="93"/>
      <c r="BH96" s="93"/>
      <c r="BI96" s="93"/>
      <c r="BJ96" s="93"/>
      <c r="BK96" s="93"/>
      <c r="BL96" s="93"/>
      <c r="BM96" s="192">
        <f t="shared" si="6"/>
        <v>0</v>
      </c>
      <c r="BN96" s="192">
        <f t="shared" si="7"/>
        <v>0</v>
      </c>
    </row>
    <row r="97" spans="1:66" ht="18" customHeight="1">
      <c r="A97" s="21"/>
      <c r="B97" s="16"/>
      <c r="C97" s="19"/>
      <c r="D97" s="2"/>
      <c r="E97" s="6"/>
      <c r="F97" s="190" t="str">
        <f>IF(B97="","",IF(C97="F",INDEX(Barèmes!$A$1:$A$7,MATCH((YEAR($B97)),Barèmes!$B$1:$B$7,-1)),INDEX(Barèmes!$C$1:$C$7,MATCH((YEAR($B97)),Barèmes!$B$1:$B$7,-1))))</f>
        <v/>
      </c>
      <c r="G97" s="93"/>
      <c r="H97" s="93"/>
      <c r="I97" s="93"/>
      <c r="J97" s="93"/>
      <c r="K97" s="93"/>
      <c r="L97" s="93"/>
      <c r="M97" s="93"/>
      <c r="N97" s="93"/>
      <c r="O97" s="93"/>
      <c r="P97" s="93"/>
      <c r="Q97" s="93"/>
      <c r="R97" s="93"/>
      <c r="S97" s="93"/>
      <c r="T97" s="93"/>
      <c r="U97" s="93"/>
      <c r="V97" s="93"/>
      <c r="W97" s="93"/>
      <c r="X97" s="93"/>
      <c r="Y97" s="93"/>
      <c r="Z97" s="93"/>
      <c r="AA97" s="93"/>
      <c r="AB97" s="93"/>
      <c r="AC97" s="93"/>
      <c r="AD97" s="93"/>
      <c r="AE97" s="93"/>
      <c r="AF97" s="93"/>
      <c r="AG97" s="93"/>
      <c r="AH97" s="93"/>
      <c r="AI97" s="93"/>
      <c r="AJ97" s="93"/>
      <c r="AK97" s="93"/>
      <c r="AL97" s="93"/>
      <c r="AM97" s="93"/>
      <c r="AN97" s="93"/>
      <c r="AO97" s="93"/>
      <c r="AP97" s="93"/>
      <c r="AQ97" s="93"/>
      <c r="AR97" s="93"/>
      <c r="AS97" s="93"/>
      <c r="AT97" s="93"/>
      <c r="AU97" s="93"/>
      <c r="AV97" s="93"/>
      <c r="AW97" s="93"/>
      <c r="AX97" s="93"/>
      <c r="AY97" s="93"/>
      <c r="AZ97" s="93"/>
      <c r="BA97" s="93"/>
      <c r="BB97" s="93"/>
      <c r="BC97" s="93"/>
      <c r="BD97" s="93"/>
      <c r="BE97" s="93"/>
      <c r="BF97" s="93"/>
      <c r="BG97" s="93"/>
      <c r="BH97" s="93"/>
      <c r="BI97" s="93"/>
      <c r="BJ97" s="93"/>
      <c r="BK97" s="93"/>
      <c r="BL97" s="93"/>
      <c r="BM97" s="192">
        <f t="shared" si="6"/>
        <v>0</v>
      </c>
      <c r="BN97" s="192">
        <f t="shared" si="7"/>
        <v>0</v>
      </c>
    </row>
    <row r="98" spans="1:66" ht="18" customHeight="1">
      <c r="A98" s="21"/>
      <c r="B98" s="16"/>
      <c r="C98" s="19"/>
      <c r="D98" s="2"/>
      <c r="E98" s="6"/>
      <c r="F98" s="190" t="str">
        <f>IF(B98="","",IF(C98="F",INDEX(Barèmes!$A$1:$A$7,MATCH((YEAR($B98)),Barèmes!$B$1:$B$7,-1)),INDEX(Barèmes!$C$1:$C$7,MATCH((YEAR($B98)),Barèmes!$B$1:$B$7,-1))))</f>
        <v/>
      </c>
      <c r="G98" s="93"/>
      <c r="H98" s="93"/>
      <c r="I98" s="93"/>
      <c r="J98" s="93"/>
      <c r="K98" s="93"/>
      <c r="L98" s="93"/>
      <c r="M98" s="93"/>
      <c r="N98" s="93"/>
      <c r="O98" s="93"/>
      <c r="P98" s="93"/>
      <c r="Q98" s="93"/>
      <c r="R98" s="93"/>
      <c r="S98" s="93"/>
      <c r="T98" s="93"/>
      <c r="U98" s="93"/>
      <c r="V98" s="93"/>
      <c r="W98" s="93"/>
      <c r="X98" s="93"/>
      <c r="Y98" s="93"/>
      <c r="Z98" s="93"/>
      <c r="AA98" s="93"/>
      <c r="AB98" s="93"/>
      <c r="AC98" s="93"/>
      <c r="AD98" s="93"/>
      <c r="AE98" s="93"/>
      <c r="AF98" s="93"/>
      <c r="AG98" s="93"/>
      <c r="AH98" s="93"/>
      <c r="AI98" s="93"/>
      <c r="AJ98" s="93"/>
      <c r="AK98" s="93"/>
      <c r="AL98" s="93"/>
      <c r="AM98" s="93"/>
      <c r="AN98" s="93"/>
      <c r="AO98" s="93"/>
      <c r="AP98" s="93"/>
      <c r="AQ98" s="93"/>
      <c r="AR98" s="93"/>
      <c r="AS98" s="93"/>
      <c r="AT98" s="93"/>
      <c r="AU98" s="93"/>
      <c r="AV98" s="93"/>
      <c r="AW98" s="93"/>
      <c r="AX98" s="93"/>
      <c r="AY98" s="93"/>
      <c r="AZ98" s="93"/>
      <c r="BA98" s="93"/>
      <c r="BB98" s="93"/>
      <c r="BC98" s="93"/>
      <c r="BD98" s="93"/>
      <c r="BE98" s="93"/>
      <c r="BF98" s="93"/>
      <c r="BG98" s="93"/>
      <c r="BH98" s="93"/>
      <c r="BI98" s="93"/>
      <c r="BJ98" s="93"/>
      <c r="BK98" s="93"/>
      <c r="BL98" s="93"/>
      <c r="BM98" s="192">
        <f t="shared" si="6"/>
        <v>0</v>
      </c>
      <c r="BN98" s="192">
        <f t="shared" si="7"/>
        <v>0</v>
      </c>
    </row>
    <row r="99" spans="1:66" ht="18" customHeight="1">
      <c r="A99" s="21"/>
      <c r="B99" s="16"/>
      <c r="C99" s="19"/>
      <c r="D99" s="2"/>
      <c r="E99" s="6"/>
      <c r="F99" s="190" t="str">
        <f>IF(B99="","",IF(C99="F",INDEX(Barèmes!$A$1:$A$7,MATCH((YEAR($B99)),Barèmes!$B$1:$B$7,-1)),INDEX(Barèmes!$C$1:$C$7,MATCH((YEAR($B99)),Barèmes!$B$1:$B$7,-1))))</f>
        <v/>
      </c>
      <c r="G99" s="93"/>
      <c r="H99" s="93"/>
      <c r="I99" s="93"/>
      <c r="J99" s="93"/>
      <c r="K99" s="93"/>
      <c r="L99" s="93"/>
      <c r="M99" s="93"/>
      <c r="N99" s="93"/>
      <c r="O99" s="93"/>
      <c r="P99" s="93"/>
      <c r="Q99" s="93"/>
      <c r="R99" s="93"/>
      <c r="S99" s="93"/>
      <c r="T99" s="93"/>
      <c r="U99" s="93"/>
      <c r="V99" s="93"/>
      <c r="W99" s="93"/>
      <c r="X99" s="93"/>
      <c r="Y99" s="93"/>
      <c r="Z99" s="93"/>
      <c r="AA99" s="93"/>
      <c r="AB99" s="93"/>
      <c r="AC99" s="93"/>
      <c r="AD99" s="93"/>
      <c r="AE99" s="93"/>
      <c r="AF99" s="93"/>
      <c r="AG99" s="93"/>
      <c r="AH99" s="93"/>
      <c r="AI99" s="93"/>
      <c r="AJ99" s="93"/>
      <c r="AK99" s="93"/>
      <c r="AL99" s="93"/>
      <c r="AM99" s="93"/>
      <c r="AN99" s="93"/>
      <c r="AO99" s="93"/>
      <c r="AP99" s="93"/>
      <c r="AQ99" s="93"/>
      <c r="AR99" s="93"/>
      <c r="AS99" s="93"/>
      <c r="AT99" s="93"/>
      <c r="AU99" s="93"/>
      <c r="AV99" s="93"/>
      <c r="AW99" s="93"/>
      <c r="AX99" s="93"/>
      <c r="AY99" s="93"/>
      <c r="AZ99" s="93"/>
      <c r="BA99" s="93"/>
      <c r="BB99" s="93"/>
      <c r="BC99" s="93"/>
      <c r="BD99" s="93"/>
      <c r="BE99" s="93"/>
      <c r="BF99" s="93"/>
      <c r="BG99" s="93"/>
      <c r="BH99" s="93"/>
      <c r="BI99" s="93"/>
      <c r="BJ99" s="93"/>
      <c r="BK99" s="93"/>
      <c r="BL99" s="93"/>
      <c r="BM99" s="192">
        <f t="shared" ref="BM99:BM130" si="8">SUM((SUM(COUNTIF(G99:BL99,"E"))),SUM(COUNTIF(G99:BL99,"c")))</f>
        <v>0</v>
      </c>
      <c r="BN99" s="192">
        <f t="shared" ref="BN99:BN130" si="9">SUM(COUNTIF(G99:BL99,"c"))</f>
        <v>0</v>
      </c>
    </row>
    <row r="100" spans="1:66" ht="18" customHeight="1">
      <c r="A100" s="21"/>
      <c r="B100" s="16"/>
      <c r="C100" s="19"/>
      <c r="D100" s="2"/>
      <c r="E100" s="6"/>
      <c r="F100" s="190" t="str">
        <f>IF(B100="","",IF(C100="F",INDEX(Barèmes!$A$1:$A$7,MATCH((YEAR($B100)),Barèmes!$B$1:$B$7,-1)),INDEX(Barèmes!$C$1:$C$7,MATCH((YEAR($B100)),Barèmes!$B$1:$B$7,-1))))</f>
        <v/>
      </c>
      <c r="G100" s="93"/>
      <c r="H100" s="93"/>
      <c r="I100" s="93"/>
      <c r="J100" s="93"/>
      <c r="K100" s="93"/>
      <c r="L100" s="93"/>
      <c r="M100" s="93"/>
      <c r="N100" s="93"/>
      <c r="O100" s="93"/>
      <c r="P100" s="93"/>
      <c r="Q100" s="93"/>
      <c r="R100" s="93"/>
      <c r="S100" s="93"/>
      <c r="T100" s="93"/>
      <c r="U100" s="93"/>
      <c r="V100" s="93"/>
      <c r="W100" s="93"/>
      <c r="X100" s="93"/>
      <c r="Y100" s="93"/>
      <c r="Z100" s="93"/>
      <c r="AA100" s="93"/>
      <c r="AB100" s="93"/>
      <c r="AC100" s="93"/>
      <c r="AD100" s="93"/>
      <c r="AE100" s="93"/>
      <c r="AF100" s="93"/>
      <c r="AG100" s="93"/>
      <c r="AH100" s="93"/>
      <c r="AI100" s="93"/>
      <c r="AJ100" s="93"/>
      <c r="AK100" s="93"/>
      <c r="AL100" s="93"/>
      <c r="AM100" s="93"/>
      <c r="AN100" s="93"/>
      <c r="AO100" s="93"/>
      <c r="AP100" s="93"/>
      <c r="AQ100" s="93"/>
      <c r="AR100" s="93"/>
      <c r="AS100" s="93"/>
      <c r="AT100" s="93"/>
      <c r="AU100" s="93"/>
      <c r="AV100" s="93"/>
      <c r="AW100" s="93"/>
      <c r="AX100" s="93"/>
      <c r="AY100" s="93"/>
      <c r="AZ100" s="93"/>
      <c r="BA100" s="93"/>
      <c r="BB100" s="93"/>
      <c r="BC100" s="93"/>
      <c r="BD100" s="93"/>
      <c r="BE100" s="93"/>
      <c r="BF100" s="93"/>
      <c r="BG100" s="93"/>
      <c r="BH100" s="93"/>
      <c r="BI100" s="93"/>
      <c r="BJ100" s="93"/>
      <c r="BK100" s="93"/>
      <c r="BL100" s="93"/>
      <c r="BM100" s="192">
        <f t="shared" si="8"/>
        <v>0</v>
      </c>
      <c r="BN100" s="192">
        <f t="shared" si="9"/>
        <v>0</v>
      </c>
    </row>
    <row r="101" spans="1:66" ht="18" customHeight="1">
      <c r="A101" s="21"/>
      <c r="B101" s="16"/>
      <c r="C101" s="19"/>
      <c r="D101" s="2"/>
      <c r="E101" s="6"/>
      <c r="F101" s="190" t="str">
        <f>IF(B101="","",IF(C101="F",INDEX(Barèmes!$A$1:$A$7,MATCH((YEAR($B101)),Barèmes!$B$1:$B$7,-1)),INDEX(Barèmes!$C$1:$C$7,MATCH((YEAR($B101)),Barèmes!$B$1:$B$7,-1))))</f>
        <v/>
      </c>
      <c r="G101" s="93"/>
      <c r="H101" s="93"/>
      <c r="I101" s="93"/>
      <c r="J101" s="93"/>
      <c r="K101" s="93"/>
      <c r="L101" s="93"/>
      <c r="M101" s="93"/>
      <c r="N101" s="93"/>
      <c r="O101" s="93"/>
      <c r="P101" s="93"/>
      <c r="Q101" s="93"/>
      <c r="R101" s="93"/>
      <c r="S101" s="93"/>
      <c r="T101" s="93"/>
      <c r="U101" s="93"/>
      <c r="V101" s="93"/>
      <c r="W101" s="93"/>
      <c r="X101" s="93"/>
      <c r="Y101" s="93"/>
      <c r="Z101" s="93"/>
      <c r="AA101" s="93"/>
      <c r="AB101" s="93"/>
      <c r="AC101" s="93"/>
      <c r="AD101" s="93"/>
      <c r="AE101" s="93"/>
      <c r="AF101" s="93"/>
      <c r="AG101" s="93"/>
      <c r="AH101" s="93"/>
      <c r="AI101" s="93"/>
      <c r="AJ101" s="93"/>
      <c r="AK101" s="93"/>
      <c r="AL101" s="93"/>
      <c r="AM101" s="93"/>
      <c r="AN101" s="93"/>
      <c r="AO101" s="93"/>
      <c r="AP101" s="93"/>
      <c r="AQ101" s="93"/>
      <c r="AR101" s="93"/>
      <c r="AS101" s="93"/>
      <c r="AT101" s="93"/>
      <c r="AU101" s="93"/>
      <c r="AV101" s="93"/>
      <c r="AW101" s="93"/>
      <c r="AX101" s="93"/>
      <c r="AY101" s="93"/>
      <c r="AZ101" s="93"/>
      <c r="BA101" s="93"/>
      <c r="BB101" s="93"/>
      <c r="BC101" s="93"/>
      <c r="BD101" s="93"/>
      <c r="BE101" s="93"/>
      <c r="BF101" s="93"/>
      <c r="BG101" s="93"/>
      <c r="BH101" s="93"/>
      <c r="BI101" s="93"/>
      <c r="BJ101" s="93"/>
      <c r="BK101" s="93"/>
      <c r="BL101" s="93"/>
      <c r="BM101" s="192">
        <f t="shared" si="8"/>
        <v>0</v>
      </c>
      <c r="BN101" s="192">
        <f t="shared" si="9"/>
        <v>0</v>
      </c>
    </row>
    <row r="102" spans="1:66" ht="18" customHeight="1">
      <c r="A102" s="21"/>
      <c r="B102" s="16"/>
      <c r="C102" s="19"/>
      <c r="D102" s="2"/>
      <c r="E102" s="6"/>
      <c r="F102" s="190" t="str">
        <f>IF(B102="","",IF(C102="F",INDEX(Barèmes!$A$1:$A$7,MATCH((YEAR($B102)),Barèmes!$B$1:$B$7,-1)),INDEX(Barèmes!$C$1:$C$7,MATCH((YEAR($B102)),Barèmes!$B$1:$B$7,-1))))</f>
        <v/>
      </c>
      <c r="G102" s="93"/>
      <c r="H102" s="93"/>
      <c r="I102" s="93"/>
      <c r="J102" s="93"/>
      <c r="K102" s="93"/>
      <c r="L102" s="93"/>
      <c r="M102" s="93"/>
      <c r="N102" s="93"/>
      <c r="O102" s="93"/>
      <c r="P102" s="93"/>
      <c r="Q102" s="93"/>
      <c r="R102" s="93"/>
      <c r="S102" s="93"/>
      <c r="T102" s="93"/>
      <c r="U102" s="93"/>
      <c r="V102" s="93"/>
      <c r="W102" s="93"/>
      <c r="X102" s="93"/>
      <c r="Y102" s="93"/>
      <c r="Z102" s="93"/>
      <c r="AA102" s="93"/>
      <c r="AB102" s="93"/>
      <c r="AC102" s="93"/>
      <c r="AD102" s="93"/>
      <c r="AE102" s="93"/>
      <c r="AF102" s="93"/>
      <c r="AG102" s="93"/>
      <c r="AH102" s="93"/>
      <c r="AI102" s="93"/>
      <c r="AJ102" s="93"/>
      <c r="AK102" s="93"/>
      <c r="AL102" s="93"/>
      <c r="AM102" s="93"/>
      <c r="AN102" s="93"/>
      <c r="AO102" s="93"/>
      <c r="AP102" s="93"/>
      <c r="AQ102" s="93"/>
      <c r="AR102" s="93"/>
      <c r="AS102" s="93"/>
      <c r="AT102" s="93"/>
      <c r="AU102" s="93"/>
      <c r="AV102" s="93"/>
      <c r="AW102" s="93"/>
      <c r="AX102" s="93"/>
      <c r="AY102" s="93"/>
      <c r="AZ102" s="93"/>
      <c r="BA102" s="93"/>
      <c r="BB102" s="93"/>
      <c r="BC102" s="93"/>
      <c r="BD102" s="93"/>
      <c r="BE102" s="93"/>
      <c r="BF102" s="93"/>
      <c r="BG102" s="93"/>
      <c r="BH102" s="93"/>
      <c r="BI102" s="93"/>
      <c r="BJ102" s="93"/>
      <c r="BK102" s="93"/>
      <c r="BL102" s="93"/>
      <c r="BM102" s="192">
        <f t="shared" si="8"/>
        <v>0</v>
      </c>
      <c r="BN102" s="192">
        <f t="shared" si="9"/>
        <v>0</v>
      </c>
    </row>
    <row r="103" spans="1:66" ht="18" customHeight="1">
      <c r="A103" s="21"/>
      <c r="B103" s="16"/>
      <c r="C103" s="19"/>
      <c r="D103" s="2"/>
      <c r="E103" s="6"/>
      <c r="F103" s="190" t="str">
        <f>IF(B103="","",IF(C103="F",INDEX(Barèmes!$A$1:$A$7,MATCH((YEAR($B103)),Barèmes!$B$1:$B$7,-1)),INDEX(Barèmes!$C$1:$C$7,MATCH((YEAR($B103)),Barèmes!$B$1:$B$7,-1))))</f>
        <v/>
      </c>
      <c r="G103" s="93"/>
      <c r="H103" s="93"/>
      <c r="I103" s="93"/>
      <c r="J103" s="93"/>
      <c r="K103" s="93"/>
      <c r="L103" s="93"/>
      <c r="M103" s="93"/>
      <c r="N103" s="93"/>
      <c r="O103" s="93"/>
      <c r="P103" s="93"/>
      <c r="Q103" s="93"/>
      <c r="R103" s="93"/>
      <c r="S103" s="93"/>
      <c r="T103" s="93"/>
      <c r="U103" s="93"/>
      <c r="V103" s="93"/>
      <c r="W103" s="93"/>
      <c r="X103" s="93"/>
      <c r="Y103" s="93"/>
      <c r="Z103" s="93"/>
      <c r="AA103" s="93"/>
      <c r="AB103" s="93"/>
      <c r="AC103" s="93"/>
      <c r="AD103" s="93"/>
      <c r="AE103" s="93"/>
      <c r="AF103" s="93"/>
      <c r="AG103" s="93"/>
      <c r="AH103" s="93"/>
      <c r="AI103" s="93"/>
      <c r="AJ103" s="93"/>
      <c r="AK103" s="93"/>
      <c r="AL103" s="93"/>
      <c r="AM103" s="93"/>
      <c r="AN103" s="93"/>
      <c r="AO103" s="93"/>
      <c r="AP103" s="93"/>
      <c r="AQ103" s="93"/>
      <c r="AR103" s="93"/>
      <c r="AS103" s="93"/>
      <c r="AT103" s="93"/>
      <c r="AU103" s="93"/>
      <c r="AV103" s="93"/>
      <c r="AW103" s="93"/>
      <c r="AX103" s="93"/>
      <c r="AY103" s="93"/>
      <c r="AZ103" s="93"/>
      <c r="BA103" s="93"/>
      <c r="BB103" s="93"/>
      <c r="BC103" s="93"/>
      <c r="BD103" s="93"/>
      <c r="BE103" s="93"/>
      <c r="BF103" s="93"/>
      <c r="BG103" s="93"/>
      <c r="BH103" s="93"/>
      <c r="BI103" s="93"/>
      <c r="BJ103" s="93"/>
      <c r="BK103" s="93"/>
      <c r="BL103" s="93"/>
      <c r="BM103" s="192">
        <f t="shared" si="8"/>
        <v>0</v>
      </c>
      <c r="BN103" s="192">
        <f t="shared" si="9"/>
        <v>0</v>
      </c>
    </row>
    <row r="104" spans="1:66" ht="18" customHeight="1">
      <c r="A104" s="21"/>
      <c r="B104" s="16"/>
      <c r="C104" s="19"/>
      <c r="D104" s="2"/>
      <c r="E104" s="6"/>
      <c r="F104" s="190" t="str">
        <f>IF(B104="","",IF(C104="F",INDEX(Barèmes!$A$1:$A$7,MATCH((YEAR($B104)),Barèmes!$B$1:$B$7,-1)),INDEX(Barèmes!$C$1:$C$7,MATCH((YEAR($B104)),Barèmes!$B$1:$B$7,-1))))</f>
        <v/>
      </c>
      <c r="G104" s="93"/>
      <c r="H104" s="93"/>
      <c r="I104" s="93"/>
      <c r="J104" s="93"/>
      <c r="K104" s="93"/>
      <c r="L104" s="93"/>
      <c r="M104" s="93"/>
      <c r="N104" s="93"/>
      <c r="O104" s="93"/>
      <c r="P104" s="93"/>
      <c r="Q104" s="93"/>
      <c r="R104" s="93"/>
      <c r="S104" s="93"/>
      <c r="T104" s="93"/>
      <c r="U104" s="93"/>
      <c r="V104" s="93"/>
      <c r="W104" s="93"/>
      <c r="X104" s="93"/>
      <c r="Y104" s="93"/>
      <c r="Z104" s="93"/>
      <c r="AA104" s="93"/>
      <c r="AB104" s="93"/>
      <c r="AC104" s="93"/>
      <c r="AD104" s="93"/>
      <c r="AE104" s="93"/>
      <c r="AF104" s="93"/>
      <c r="AG104" s="93"/>
      <c r="AH104" s="93"/>
      <c r="AI104" s="93"/>
      <c r="AJ104" s="93"/>
      <c r="AK104" s="93"/>
      <c r="AL104" s="93"/>
      <c r="AM104" s="93"/>
      <c r="AN104" s="93"/>
      <c r="AO104" s="93"/>
      <c r="AP104" s="93"/>
      <c r="AQ104" s="93"/>
      <c r="AR104" s="93"/>
      <c r="AS104" s="93"/>
      <c r="AT104" s="93"/>
      <c r="AU104" s="93"/>
      <c r="AV104" s="93"/>
      <c r="AW104" s="93"/>
      <c r="AX104" s="93"/>
      <c r="AY104" s="93"/>
      <c r="AZ104" s="93"/>
      <c r="BA104" s="93"/>
      <c r="BB104" s="93"/>
      <c r="BC104" s="93"/>
      <c r="BD104" s="93"/>
      <c r="BE104" s="93"/>
      <c r="BF104" s="93"/>
      <c r="BG104" s="93"/>
      <c r="BH104" s="93"/>
      <c r="BI104" s="93"/>
      <c r="BJ104" s="93"/>
      <c r="BK104" s="93"/>
      <c r="BL104" s="93"/>
      <c r="BM104" s="192">
        <f t="shared" si="8"/>
        <v>0</v>
      </c>
      <c r="BN104" s="192">
        <f t="shared" si="9"/>
        <v>0</v>
      </c>
    </row>
    <row r="105" spans="1:66" ht="18" customHeight="1">
      <c r="A105" s="21"/>
      <c r="B105" s="16"/>
      <c r="C105" s="19"/>
      <c r="D105" s="2"/>
      <c r="E105" s="6"/>
      <c r="F105" s="190" t="str">
        <f>IF(B105="","",IF(C105="F",INDEX(Barèmes!$A$1:$A$7,MATCH((YEAR($B105)),Barèmes!$B$1:$B$7,-1)),INDEX(Barèmes!$C$1:$C$7,MATCH((YEAR($B105)),Barèmes!$B$1:$B$7,-1))))</f>
        <v/>
      </c>
      <c r="G105" s="93"/>
      <c r="H105" s="93"/>
      <c r="I105" s="93"/>
      <c r="J105" s="93"/>
      <c r="K105" s="93"/>
      <c r="L105" s="93"/>
      <c r="M105" s="93"/>
      <c r="N105" s="93"/>
      <c r="O105" s="93"/>
      <c r="P105" s="93"/>
      <c r="Q105" s="93"/>
      <c r="R105" s="93"/>
      <c r="S105" s="93"/>
      <c r="T105" s="93"/>
      <c r="U105" s="93"/>
      <c r="V105" s="93"/>
      <c r="W105" s="93"/>
      <c r="X105" s="93"/>
      <c r="Y105" s="93"/>
      <c r="Z105" s="93"/>
      <c r="AA105" s="93"/>
      <c r="AB105" s="93"/>
      <c r="AC105" s="93"/>
      <c r="AD105" s="93"/>
      <c r="AE105" s="93"/>
      <c r="AF105" s="93"/>
      <c r="AG105" s="93"/>
      <c r="AH105" s="93"/>
      <c r="AI105" s="93"/>
      <c r="AJ105" s="93"/>
      <c r="AK105" s="93"/>
      <c r="AL105" s="93"/>
      <c r="AM105" s="93"/>
      <c r="AN105" s="93"/>
      <c r="AO105" s="93"/>
      <c r="AP105" s="93"/>
      <c r="AQ105" s="93"/>
      <c r="AR105" s="93"/>
      <c r="AS105" s="93"/>
      <c r="AT105" s="93"/>
      <c r="AU105" s="93"/>
      <c r="AV105" s="93"/>
      <c r="AW105" s="93"/>
      <c r="AX105" s="93"/>
      <c r="AY105" s="93"/>
      <c r="AZ105" s="93"/>
      <c r="BA105" s="93"/>
      <c r="BB105" s="93"/>
      <c r="BC105" s="93"/>
      <c r="BD105" s="93"/>
      <c r="BE105" s="93"/>
      <c r="BF105" s="93"/>
      <c r="BG105" s="93"/>
      <c r="BH105" s="93"/>
      <c r="BI105" s="93"/>
      <c r="BJ105" s="93"/>
      <c r="BK105" s="93"/>
      <c r="BL105" s="93"/>
      <c r="BM105" s="192">
        <f t="shared" si="8"/>
        <v>0</v>
      </c>
      <c r="BN105" s="192">
        <f t="shared" si="9"/>
        <v>0</v>
      </c>
    </row>
    <row r="106" spans="1:66" ht="18" customHeight="1">
      <c r="A106" s="21"/>
      <c r="B106" s="16"/>
      <c r="C106" s="19"/>
      <c r="D106" s="2"/>
      <c r="E106" s="6"/>
      <c r="F106" s="190" t="str">
        <f>IF(B106="","",IF(C106="F",INDEX(Barèmes!$A$1:$A$7,MATCH((YEAR($B106)),Barèmes!$B$1:$B$7,-1)),INDEX(Barèmes!$C$1:$C$7,MATCH((YEAR($B106)),Barèmes!$B$1:$B$7,-1))))</f>
        <v/>
      </c>
      <c r="G106" s="93"/>
      <c r="H106" s="93"/>
      <c r="I106" s="93"/>
      <c r="J106" s="93"/>
      <c r="K106" s="93"/>
      <c r="L106" s="93"/>
      <c r="M106" s="93"/>
      <c r="N106" s="93"/>
      <c r="O106" s="93"/>
      <c r="P106" s="93"/>
      <c r="Q106" s="93"/>
      <c r="R106" s="93"/>
      <c r="S106" s="93"/>
      <c r="T106" s="93"/>
      <c r="U106" s="93"/>
      <c r="V106" s="93"/>
      <c r="W106" s="93"/>
      <c r="X106" s="93"/>
      <c r="Y106" s="93"/>
      <c r="Z106" s="93"/>
      <c r="AA106" s="93"/>
      <c r="AB106" s="93"/>
      <c r="AC106" s="93"/>
      <c r="AD106" s="93"/>
      <c r="AE106" s="93"/>
      <c r="AF106" s="93"/>
      <c r="AG106" s="93"/>
      <c r="AH106" s="93"/>
      <c r="AI106" s="93"/>
      <c r="AJ106" s="93"/>
      <c r="AK106" s="93"/>
      <c r="AL106" s="93"/>
      <c r="AM106" s="93"/>
      <c r="AN106" s="93"/>
      <c r="AO106" s="93"/>
      <c r="AP106" s="93"/>
      <c r="AQ106" s="93"/>
      <c r="AR106" s="93"/>
      <c r="AS106" s="93"/>
      <c r="AT106" s="93"/>
      <c r="AU106" s="93"/>
      <c r="AV106" s="93"/>
      <c r="AW106" s="93"/>
      <c r="AX106" s="93"/>
      <c r="AY106" s="93"/>
      <c r="AZ106" s="93"/>
      <c r="BA106" s="93"/>
      <c r="BB106" s="93"/>
      <c r="BC106" s="93"/>
      <c r="BD106" s="93"/>
      <c r="BE106" s="93"/>
      <c r="BF106" s="93"/>
      <c r="BG106" s="93"/>
      <c r="BH106" s="93"/>
      <c r="BI106" s="93"/>
      <c r="BJ106" s="93"/>
      <c r="BK106" s="93"/>
      <c r="BL106" s="93"/>
      <c r="BM106" s="192">
        <f t="shared" si="8"/>
        <v>0</v>
      </c>
      <c r="BN106" s="192">
        <f t="shared" si="9"/>
        <v>0</v>
      </c>
    </row>
    <row r="107" spans="1:66" ht="18" customHeight="1">
      <c r="A107" s="21"/>
      <c r="B107" s="16"/>
      <c r="C107" s="19"/>
      <c r="D107" s="2"/>
      <c r="E107" s="6"/>
      <c r="F107" s="190" t="str">
        <f>IF(B107="","",IF(C107="F",INDEX(Barèmes!$A$1:$A$7,MATCH((YEAR($B107)),Barèmes!$B$1:$B$7,-1)),INDEX(Barèmes!$C$1:$C$7,MATCH((YEAR($B107)),Barèmes!$B$1:$B$7,-1))))</f>
        <v/>
      </c>
      <c r="G107" s="93"/>
      <c r="H107" s="93"/>
      <c r="I107" s="93"/>
      <c r="J107" s="93"/>
      <c r="K107" s="93"/>
      <c r="L107" s="93"/>
      <c r="M107" s="93"/>
      <c r="N107" s="93"/>
      <c r="O107" s="93"/>
      <c r="P107" s="93"/>
      <c r="Q107" s="93"/>
      <c r="R107" s="93"/>
      <c r="S107" s="93"/>
      <c r="T107" s="93"/>
      <c r="U107" s="93"/>
      <c r="V107" s="93"/>
      <c r="W107" s="93"/>
      <c r="X107" s="93"/>
      <c r="Y107" s="93"/>
      <c r="Z107" s="93"/>
      <c r="AA107" s="93"/>
      <c r="AB107" s="93"/>
      <c r="AC107" s="93"/>
      <c r="AD107" s="93"/>
      <c r="AE107" s="93"/>
      <c r="AF107" s="93"/>
      <c r="AG107" s="93"/>
      <c r="AH107" s="93"/>
      <c r="AI107" s="93"/>
      <c r="AJ107" s="93"/>
      <c r="AK107" s="93"/>
      <c r="AL107" s="93"/>
      <c r="AM107" s="93"/>
      <c r="AN107" s="93"/>
      <c r="AO107" s="93"/>
      <c r="AP107" s="93"/>
      <c r="AQ107" s="93"/>
      <c r="AR107" s="93"/>
      <c r="AS107" s="93"/>
      <c r="AT107" s="93"/>
      <c r="AU107" s="93"/>
      <c r="AV107" s="93"/>
      <c r="AW107" s="93"/>
      <c r="AX107" s="93"/>
      <c r="AY107" s="93"/>
      <c r="AZ107" s="93"/>
      <c r="BA107" s="93"/>
      <c r="BB107" s="93"/>
      <c r="BC107" s="93"/>
      <c r="BD107" s="93"/>
      <c r="BE107" s="93"/>
      <c r="BF107" s="93"/>
      <c r="BG107" s="93"/>
      <c r="BH107" s="93"/>
      <c r="BI107" s="93"/>
      <c r="BJ107" s="93"/>
      <c r="BK107" s="93"/>
      <c r="BL107" s="93"/>
      <c r="BM107" s="192">
        <f t="shared" si="8"/>
        <v>0</v>
      </c>
      <c r="BN107" s="192">
        <f t="shared" si="9"/>
        <v>0</v>
      </c>
    </row>
    <row r="108" spans="1:66" ht="18" customHeight="1">
      <c r="A108" s="21"/>
      <c r="B108" s="16"/>
      <c r="C108" s="19"/>
      <c r="D108" s="2"/>
      <c r="E108" s="6"/>
      <c r="F108" s="190" t="str">
        <f>IF(B108="","",IF(C108="F",INDEX(Barèmes!$A$1:$A$7,MATCH((YEAR($B108)),Barèmes!$B$1:$B$7,-1)),INDEX(Barèmes!$C$1:$C$7,MATCH((YEAR($B108)),Barèmes!$B$1:$B$7,-1))))</f>
        <v/>
      </c>
      <c r="G108" s="93"/>
      <c r="H108" s="93"/>
      <c r="I108" s="93"/>
      <c r="J108" s="93"/>
      <c r="K108" s="93"/>
      <c r="L108" s="93"/>
      <c r="M108" s="93"/>
      <c r="N108" s="93"/>
      <c r="O108" s="93"/>
      <c r="P108" s="93"/>
      <c r="Q108" s="93"/>
      <c r="R108" s="93"/>
      <c r="S108" s="93"/>
      <c r="T108" s="93"/>
      <c r="U108" s="93"/>
      <c r="V108" s="93"/>
      <c r="W108" s="93"/>
      <c r="X108" s="93"/>
      <c r="Y108" s="93"/>
      <c r="Z108" s="93"/>
      <c r="AA108" s="93"/>
      <c r="AB108" s="93"/>
      <c r="AC108" s="93"/>
      <c r="AD108" s="93"/>
      <c r="AE108" s="93"/>
      <c r="AF108" s="93"/>
      <c r="AG108" s="93"/>
      <c r="AH108" s="93"/>
      <c r="AI108" s="93"/>
      <c r="AJ108" s="93"/>
      <c r="AK108" s="93"/>
      <c r="AL108" s="93"/>
      <c r="AM108" s="93"/>
      <c r="AN108" s="93"/>
      <c r="AO108" s="93"/>
      <c r="AP108" s="93"/>
      <c r="AQ108" s="93"/>
      <c r="AR108" s="93"/>
      <c r="AS108" s="93"/>
      <c r="AT108" s="93"/>
      <c r="AU108" s="93"/>
      <c r="AV108" s="93"/>
      <c r="AW108" s="93"/>
      <c r="AX108" s="93"/>
      <c r="AY108" s="93"/>
      <c r="AZ108" s="93"/>
      <c r="BA108" s="93"/>
      <c r="BB108" s="93"/>
      <c r="BC108" s="93"/>
      <c r="BD108" s="93"/>
      <c r="BE108" s="93"/>
      <c r="BF108" s="93"/>
      <c r="BG108" s="93"/>
      <c r="BH108" s="93"/>
      <c r="BI108" s="93"/>
      <c r="BJ108" s="93"/>
      <c r="BK108" s="93"/>
      <c r="BL108" s="93"/>
      <c r="BM108" s="192">
        <f t="shared" si="8"/>
        <v>0</v>
      </c>
      <c r="BN108" s="192">
        <f t="shared" si="9"/>
        <v>0</v>
      </c>
    </row>
    <row r="109" spans="1:66" ht="18" customHeight="1">
      <c r="A109" s="21"/>
      <c r="B109" s="16"/>
      <c r="C109" s="19"/>
      <c r="D109" s="2"/>
      <c r="E109" s="6"/>
      <c r="F109" s="190" t="str">
        <f>IF(B109="","",IF(C109="F",INDEX(Barèmes!$A$1:$A$7,MATCH((YEAR($B109)),Barèmes!$B$1:$B$7,-1)),INDEX(Barèmes!$C$1:$C$7,MATCH((YEAR($B109)),Barèmes!$B$1:$B$7,-1))))</f>
        <v/>
      </c>
      <c r="G109" s="93"/>
      <c r="H109" s="93"/>
      <c r="I109" s="93"/>
      <c r="J109" s="93"/>
      <c r="K109" s="93"/>
      <c r="L109" s="93"/>
      <c r="M109" s="93"/>
      <c r="N109" s="93"/>
      <c r="O109" s="93"/>
      <c r="P109" s="93"/>
      <c r="Q109" s="93"/>
      <c r="R109" s="93"/>
      <c r="S109" s="93"/>
      <c r="T109" s="93"/>
      <c r="U109" s="93"/>
      <c r="V109" s="93"/>
      <c r="W109" s="93"/>
      <c r="X109" s="93"/>
      <c r="Y109" s="93"/>
      <c r="Z109" s="93"/>
      <c r="AA109" s="93"/>
      <c r="AB109" s="93"/>
      <c r="AC109" s="93"/>
      <c r="AD109" s="93"/>
      <c r="AE109" s="93"/>
      <c r="AF109" s="93"/>
      <c r="AG109" s="93"/>
      <c r="AH109" s="93"/>
      <c r="AI109" s="93"/>
      <c r="AJ109" s="93"/>
      <c r="AK109" s="93"/>
      <c r="AL109" s="93"/>
      <c r="AM109" s="93"/>
      <c r="AN109" s="93"/>
      <c r="AO109" s="93"/>
      <c r="AP109" s="93"/>
      <c r="AQ109" s="93"/>
      <c r="AR109" s="93"/>
      <c r="AS109" s="93"/>
      <c r="AT109" s="93"/>
      <c r="AU109" s="93"/>
      <c r="AV109" s="93"/>
      <c r="AW109" s="93"/>
      <c r="AX109" s="93"/>
      <c r="AY109" s="93"/>
      <c r="AZ109" s="93"/>
      <c r="BA109" s="93"/>
      <c r="BB109" s="93"/>
      <c r="BC109" s="93"/>
      <c r="BD109" s="93"/>
      <c r="BE109" s="93"/>
      <c r="BF109" s="93"/>
      <c r="BG109" s="93"/>
      <c r="BH109" s="93"/>
      <c r="BI109" s="93"/>
      <c r="BJ109" s="93"/>
      <c r="BK109" s="93"/>
      <c r="BL109" s="93"/>
      <c r="BM109" s="192">
        <f t="shared" si="8"/>
        <v>0</v>
      </c>
      <c r="BN109" s="192">
        <f t="shared" si="9"/>
        <v>0</v>
      </c>
    </row>
    <row r="110" spans="1:66" ht="18" customHeight="1">
      <c r="A110" s="21"/>
      <c r="B110" s="16"/>
      <c r="C110" s="19"/>
      <c r="D110" s="2"/>
      <c r="E110" s="6"/>
      <c r="F110" s="190" t="str">
        <f>IF(B110="","",IF(C110="F",INDEX(Barèmes!$A$1:$A$7,MATCH((YEAR($B110)),Barèmes!$B$1:$B$7,-1)),INDEX(Barèmes!$C$1:$C$7,MATCH((YEAR($B110)),Barèmes!$B$1:$B$7,-1))))</f>
        <v/>
      </c>
      <c r="G110" s="93"/>
      <c r="H110" s="93"/>
      <c r="I110" s="93"/>
      <c r="J110" s="93"/>
      <c r="K110" s="93"/>
      <c r="L110" s="93"/>
      <c r="M110" s="93"/>
      <c r="N110" s="93"/>
      <c r="O110" s="93"/>
      <c r="P110" s="93"/>
      <c r="Q110" s="93"/>
      <c r="R110" s="93"/>
      <c r="S110" s="93"/>
      <c r="T110" s="93"/>
      <c r="U110" s="93"/>
      <c r="V110" s="93"/>
      <c r="W110" s="93"/>
      <c r="X110" s="93"/>
      <c r="Y110" s="93"/>
      <c r="Z110" s="93"/>
      <c r="AA110" s="93"/>
      <c r="AB110" s="93"/>
      <c r="AC110" s="93"/>
      <c r="AD110" s="93"/>
      <c r="AE110" s="93"/>
      <c r="AF110" s="93"/>
      <c r="AG110" s="93"/>
      <c r="AH110" s="93"/>
      <c r="AI110" s="93"/>
      <c r="AJ110" s="93"/>
      <c r="AK110" s="93"/>
      <c r="AL110" s="93"/>
      <c r="AM110" s="93"/>
      <c r="AN110" s="93"/>
      <c r="AO110" s="93"/>
      <c r="AP110" s="93"/>
      <c r="AQ110" s="93"/>
      <c r="AR110" s="93"/>
      <c r="AS110" s="93"/>
      <c r="AT110" s="93"/>
      <c r="AU110" s="93"/>
      <c r="AV110" s="93"/>
      <c r="AW110" s="93"/>
      <c r="AX110" s="93"/>
      <c r="AY110" s="93"/>
      <c r="AZ110" s="93"/>
      <c r="BA110" s="93"/>
      <c r="BB110" s="93"/>
      <c r="BC110" s="93"/>
      <c r="BD110" s="93"/>
      <c r="BE110" s="93"/>
      <c r="BF110" s="93"/>
      <c r="BG110" s="93"/>
      <c r="BH110" s="93"/>
      <c r="BI110" s="93"/>
      <c r="BJ110" s="93"/>
      <c r="BK110" s="93"/>
      <c r="BL110" s="93"/>
      <c r="BM110" s="192">
        <f t="shared" si="8"/>
        <v>0</v>
      </c>
      <c r="BN110" s="192">
        <f t="shared" si="9"/>
        <v>0</v>
      </c>
    </row>
    <row r="111" spans="1:66" ht="18" customHeight="1">
      <c r="A111" s="21"/>
      <c r="B111" s="16"/>
      <c r="C111" s="19"/>
      <c r="D111" s="2"/>
      <c r="E111" s="6"/>
      <c r="F111" s="190" t="str">
        <f>IF(B111="","",IF(C111="F",INDEX(Barèmes!$A$1:$A$7,MATCH((YEAR($B111)),Barèmes!$B$1:$B$7,-1)),INDEX(Barèmes!$C$1:$C$7,MATCH((YEAR($B111)),Barèmes!$B$1:$B$7,-1))))</f>
        <v/>
      </c>
      <c r="G111" s="93"/>
      <c r="H111" s="93"/>
      <c r="I111" s="93"/>
      <c r="J111" s="93"/>
      <c r="K111" s="93"/>
      <c r="L111" s="93"/>
      <c r="M111" s="93"/>
      <c r="N111" s="93"/>
      <c r="O111" s="93"/>
      <c r="P111" s="93"/>
      <c r="Q111" s="93"/>
      <c r="R111" s="93"/>
      <c r="S111" s="93"/>
      <c r="T111" s="93"/>
      <c r="U111" s="93"/>
      <c r="V111" s="93"/>
      <c r="W111" s="93"/>
      <c r="X111" s="93"/>
      <c r="Y111" s="93"/>
      <c r="Z111" s="93"/>
      <c r="AA111" s="93"/>
      <c r="AB111" s="93"/>
      <c r="AC111" s="93"/>
      <c r="AD111" s="93"/>
      <c r="AE111" s="93"/>
      <c r="AF111" s="93"/>
      <c r="AG111" s="93"/>
      <c r="AH111" s="93"/>
      <c r="AI111" s="93"/>
      <c r="AJ111" s="93"/>
      <c r="AK111" s="93"/>
      <c r="AL111" s="93"/>
      <c r="AM111" s="93"/>
      <c r="AN111" s="93"/>
      <c r="AO111" s="93"/>
      <c r="AP111" s="93"/>
      <c r="AQ111" s="93"/>
      <c r="AR111" s="93"/>
      <c r="AS111" s="93"/>
      <c r="AT111" s="93"/>
      <c r="AU111" s="93"/>
      <c r="AV111" s="93"/>
      <c r="AW111" s="93"/>
      <c r="AX111" s="93"/>
      <c r="AY111" s="93"/>
      <c r="AZ111" s="93"/>
      <c r="BA111" s="93"/>
      <c r="BB111" s="93"/>
      <c r="BC111" s="93"/>
      <c r="BD111" s="93"/>
      <c r="BE111" s="93"/>
      <c r="BF111" s="93"/>
      <c r="BG111" s="93"/>
      <c r="BH111" s="93"/>
      <c r="BI111" s="93"/>
      <c r="BJ111" s="93"/>
      <c r="BK111" s="93"/>
      <c r="BL111" s="93"/>
      <c r="BM111" s="192">
        <f t="shared" si="8"/>
        <v>0</v>
      </c>
      <c r="BN111" s="192">
        <f t="shared" si="9"/>
        <v>0</v>
      </c>
    </row>
    <row r="112" spans="1:66" ht="18" customHeight="1">
      <c r="A112" s="21"/>
      <c r="B112" s="16"/>
      <c r="C112" s="19"/>
      <c r="D112" s="2"/>
      <c r="E112" s="6"/>
      <c r="F112" s="190" t="str">
        <f>IF(B112="","",IF(C112="F",INDEX(Barèmes!$A$1:$A$7,MATCH((YEAR($B112)),Barèmes!$B$1:$B$7,-1)),INDEX(Barèmes!$C$1:$C$7,MATCH((YEAR($B112)),Barèmes!$B$1:$B$7,-1))))</f>
        <v/>
      </c>
      <c r="G112" s="93"/>
      <c r="H112" s="93"/>
      <c r="I112" s="93"/>
      <c r="J112" s="93"/>
      <c r="K112" s="93"/>
      <c r="L112" s="93"/>
      <c r="M112" s="93"/>
      <c r="N112" s="93"/>
      <c r="O112" s="93"/>
      <c r="P112" s="93"/>
      <c r="Q112" s="93"/>
      <c r="R112" s="93"/>
      <c r="S112" s="93"/>
      <c r="T112" s="93"/>
      <c r="U112" s="93"/>
      <c r="V112" s="93"/>
      <c r="W112" s="93"/>
      <c r="X112" s="93"/>
      <c r="Y112" s="93"/>
      <c r="Z112" s="93"/>
      <c r="AA112" s="93"/>
      <c r="AB112" s="93"/>
      <c r="AC112" s="93"/>
      <c r="AD112" s="93"/>
      <c r="AE112" s="93"/>
      <c r="AF112" s="93"/>
      <c r="AG112" s="93"/>
      <c r="AH112" s="93"/>
      <c r="AI112" s="93"/>
      <c r="AJ112" s="93"/>
      <c r="AK112" s="93"/>
      <c r="AL112" s="93"/>
      <c r="AM112" s="93"/>
      <c r="AN112" s="93"/>
      <c r="AO112" s="93"/>
      <c r="AP112" s="93"/>
      <c r="AQ112" s="93"/>
      <c r="AR112" s="93"/>
      <c r="AS112" s="93"/>
      <c r="AT112" s="93"/>
      <c r="AU112" s="93"/>
      <c r="AV112" s="93"/>
      <c r="AW112" s="93"/>
      <c r="AX112" s="93"/>
      <c r="AY112" s="93"/>
      <c r="AZ112" s="93"/>
      <c r="BA112" s="93"/>
      <c r="BB112" s="93"/>
      <c r="BC112" s="93"/>
      <c r="BD112" s="93"/>
      <c r="BE112" s="93"/>
      <c r="BF112" s="93"/>
      <c r="BG112" s="93"/>
      <c r="BH112" s="93"/>
      <c r="BI112" s="93"/>
      <c r="BJ112" s="93"/>
      <c r="BK112" s="93"/>
      <c r="BL112" s="93"/>
      <c r="BM112" s="192">
        <f t="shared" si="8"/>
        <v>0</v>
      </c>
      <c r="BN112" s="192">
        <f t="shared" si="9"/>
        <v>0</v>
      </c>
    </row>
    <row r="113" spans="1:66" ht="18" customHeight="1">
      <c r="A113" s="21"/>
      <c r="B113" s="16"/>
      <c r="C113" s="19"/>
      <c r="D113" s="2"/>
      <c r="E113" s="6"/>
      <c r="F113" s="190" t="str">
        <f>IF(B113="","",IF(C113="F",INDEX(Barèmes!$A$1:$A$7,MATCH((YEAR($B113)),Barèmes!$B$1:$B$7,-1)),INDEX(Barèmes!$C$1:$C$7,MATCH((YEAR($B113)),Barèmes!$B$1:$B$7,-1))))</f>
        <v/>
      </c>
      <c r="G113" s="93"/>
      <c r="H113" s="93"/>
      <c r="I113" s="93"/>
      <c r="J113" s="93"/>
      <c r="K113" s="93"/>
      <c r="L113" s="93"/>
      <c r="M113" s="93"/>
      <c r="N113" s="93"/>
      <c r="O113" s="93"/>
      <c r="P113" s="93"/>
      <c r="Q113" s="93"/>
      <c r="R113" s="93"/>
      <c r="S113" s="93"/>
      <c r="T113" s="93"/>
      <c r="U113" s="93"/>
      <c r="V113" s="93"/>
      <c r="W113" s="93"/>
      <c r="X113" s="93"/>
      <c r="Y113" s="93"/>
      <c r="Z113" s="93"/>
      <c r="AA113" s="93"/>
      <c r="AB113" s="93"/>
      <c r="AC113" s="93"/>
      <c r="AD113" s="93"/>
      <c r="AE113" s="93"/>
      <c r="AF113" s="93"/>
      <c r="AG113" s="93"/>
      <c r="AH113" s="93"/>
      <c r="AI113" s="93"/>
      <c r="AJ113" s="93"/>
      <c r="AK113" s="93"/>
      <c r="AL113" s="93"/>
      <c r="AM113" s="93"/>
      <c r="AN113" s="93"/>
      <c r="AO113" s="93"/>
      <c r="AP113" s="93"/>
      <c r="AQ113" s="93"/>
      <c r="AR113" s="93"/>
      <c r="AS113" s="93"/>
      <c r="AT113" s="93"/>
      <c r="AU113" s="93"/>
      <c r="AV113" s="93"/>
      <c r="AW113" s="93"/>
      <c r="AX113" s="93"/>
      <c r="AY113" s="93"/>
      <c r="AZ113" s="93"/>
      <c r="BA113" s="93"/>
      <c r="BB113" s="93"/>
      <c r="BC113" s="93"/>
      <c r="BD113" s="93"/>
      <c r="BE113" s="93"/>
      <c r="BF113" s="93"/>
      <c r="BG113" s="93"/>
      <c r="BH113" s="93"/>
      <c r="BI113" s="93"/>
      <c r="BJ113" s="93"/>
      <c r="BK113" s="93"/>
      <c r="BL113" s="93"/>
      <c r="BM113" s="192">
        <f t="shared" si="8"/>
        <v>0</v>
      </c>
      <c r="BN113" s="192">
        <f t="shared" si="9"/>
        <v>0</v>
      </c>
    </row>
    <row r="114" spans="1:66" ht="18" customHeight="1">
      <c r="A114" s="21"/>
      <c r="B114" s="16"/>
      <c r="C114" s="19"/>
      <c r="D114" s="2"/>
      <c r="E114" s="6"/>
      <c r="F114" s="190" t="str">
        <f>IF(B114="","",IF(C114="F",INDEX(Barèmes!$A$1:$A$7,MATCH((YEAR($B114)),Barèmes!$B$1:$B$7,-1)),INDEX(Barèmes!$C$1:$C$7,MATCH((YEAR($B114)),Barèmes!$B$1:$B$7,-1))))</f>
        <v/>
      </c>
      <c r="G114" s="93"/>
      <c r="H114" s="93"/>
      <c r="I114" s="93"/>
      <c r="J114" s="93"/>
      <c r="K114" s="93"/>
      <c r="L114" s="93"/>
      <c r="M114" s="93"/>
      <c r="N114" s="93"/>
      <c r="O114" s="93"/>
      <c r="P114" s="93"/>
      <c r="Q114" s="93"/>
      <c r="R114" s="93"/>
      <c r="S114" s="93"/>
      <c r="T114" s="93"/>
      <c r="U114" s="93"/>
      <c r="V114" s="93"/>
      <c r="W114" s="93"/>
      <c r="X114" s="93"/>
      <c r="Y114" s="93"/>
      <c r="Z114" s="93"/>
      <c r="AA114" s="93"/>
      <c r="AB114" s="93"/>
      <c r="AC114" s="93"/>
      <c r="AD114" s="93"/>
      <c r="AE114" s="93"/>
      <c r="AF114" s="93"/>
      <c r="AG114" s="93"/>
      <c r="AH114" s="93"/>
      <c r="AI114" s="93"/>
      <c r="AJ114" s="93"/>
      <c r="AK114" s="93"/>
      <c r="AL114" s="93"/>
      <c r="AM114" s="93"/>
      <c r="AN114" s="93"/>
      <c r="AO114" s="93"/>
      <c r="AP114" s="93"/>
      <c r="AQ114" s="93"/>
      <c r="AR114" s="93"/>
      <c r="AS114" s="93"/>
      <c r="AT114" s="93"/>
      <c r="AU114" s="93"/>
      <c r="AV114" s="93"/>
      <c r="AW114" s="93"/>
      <c r="AX114" s="93"/>
      <c r="AY114" s="93"/>
      <c r="AZ114" s="93"/>
      <c r="BA114" s="93"/>
      <c r="BB114" s="93"/>
      <c r="BC114" s="93"/>
      <c r="BD114" s="93"/>
      <c r="BE114" s="93"/>
      <c r="BF114" s="93"/>
      <c r="BG114" s="93"/>
      <c r="BH114" s="93"/>
      <c r="BI114" s="93"/>
      <c r="BJ114" s="93"/>
      <c r="BK114" s="93"/>
      <c r="BL114" s="93"/>
      <c r="BM114" s="192">
        <f t="shared" si="8"/>
        <v>0</v>
      </c>
      <c r="BN114" s="192">
        <f t="shared" si="9"/>
        <v>0</v>
      </c>
    </row>
    <row r="115" spans="1:66" ht="18" customHeight="1">
      <c r="A115" s="21"/>
      <c r="B115" s="16"/>
      <c r="C115" s="19"/>
      <c r="D115" s="2"/>
      <c r="E115" s="6"/>
      <c r="F115" s="190" t="str">
        <f>IF(B115="","",IF(C115="F",INDEX(Barèmes!$A$1:$A$7,MATCH((YEAR($B115)),Barèmes!$B$1:$B$7,-1)),INDEX(Barèmes!$C$1:$C$7,MATCH((YEAR($B115)),Barèmes!$B$1:$B$7,-1))))</f>
        <v/>
      </c>
      <c r="G115" s="93"/>
      <c r="H115" s="93"/>
      <c r="I115" s="93"/>
      <c r="J115" s="93"/>
      <c r="K115" s="93"/>
      <c r="L115" s="93"/>
      <c r="M115" s="93"/>
      <c r="N115" s="93"/>
      <c r="O115" s="93"/>
      <c r="P115" s="93"/>
      <c r="Q115" s="93"/>
      <c r="R115" s="93"/>
      <c r="S115" s="93"/>
      <c r="T115" s="93"/>
      <c r="U115" s="93"/>
      <c r="V115" s="93"/>
      <c r="W115" s="93"/>
      <c r="X115" s="93"/>
      <c r="Y115" s="93"/>
      <c r="Z115" s="93"/>
      <c r="AA115" s="93"/>
      <c r="AB115" s="93"/>
      <c r="AC115" s="93"/>
      <c r="AD115" s="93"/>
      <c r="AE115" s="93"/>
      <c r="AF115" s="93"/>
      <c r="AG115" s="93"/>
      <c r="AH115" s="93"/>
      <c r="AI115" s="93"/>
      <c r="AJ115" s="93"/>
      <c r="AK115" s="93"/>
      <c r="AL115" s="93"/>
      <c r="AM115" s="93"/>
      <c r="AN115" s="93"/>
      <c r="AO115" s="93"/>
      <c r="AP115" s="93"/>
      <c r="AQ115" s="93"/>
      <c r="AR115" s="93"/>
      <c r="AS115" s="93"/>
      <c r="AT115" s="93"/>
      <c r="AU115" s="93"/>
      <c r="AV115" s="93"/>
      <c r="AW115" s="93"/>
      <c r="AX115" s="93"/>
      <c r="AY115" s="93"/>
      <c r="AZ115" s="93"/>
      <c r="BA115" s="93"/>
      <c r="BB115" s="93"/>
      <c r="BC115" s="93"/>
      <c r="BD115" s="93"/>
      <c r="BE115" s="93"/>
      <c r="BF115" s="93"/>
      <c r="BG115" s="93"/>
      <c r="BH115" s="93"/>
      <c r="BI115" s="93"/>
      <c r="BJ115" s="93"/>
      <c r="BK115" s="93"/>
      <c r="BL115" s="93"/>
      <c r="BM115" s="192">
        <f t="shared" si="8"/>
        <v>0</v>
      </c>
      <c r="BN115" s="192">
        <f t="shared" si="9"/>
        <v>0</v>
      </c>
    </row>
    <row r="116" spans="1:66" ht="18" customHeight="1">
      <c r="A116" s="21"/>
      <c r="B116" s="16"/>
      <c r="C116" s="19"/>
      <c r="D116" s="2"/>
      <c r="E116" s="6"/>
      <c r="F116" s="190" t="str">
        <f>IF(B116="","",IF(C116="F",INDEX(Barèmes!$A$1:$A$7,MATCH((YEAR($B116)),Barèmes!$B$1:$B$7,-1)),INDEX(Barèmes!$C$1:$C$7,MATCH((YEAR($B116)),Barèmes!$B$1:$B$7,-1))))</f>
        <v/>
      </c>
      <c r="G116" s="93"/>
      <c r="H116" s="93"/>
      <c r="I116" s="93"/>
      <c r="J116" s="93"/>
      <c r="K116" s="93"/>
      <c r="L116" s="93"/>
      <c r="M116" s="93"/>
      <c r="N116" s="93"/>
      <c r="O116" s="93"/>
      <c r="P116" s="93"/>
      <c r="Q116" s="93"/>
      <c r="R116" s="93"/>
      <c r="S116" s="93"/>
      <c r="T116" s="93"/>
      <c r="U116" s="93"/>
      <c r="V116" s="93"/>
      <c r="W116" s="93"/>
      <c r="X116" s="93"/>
      <c r="Y116" s="93"/>
      <c r="Z116" s="93"/>
      <c r="AA116" s="93"/>
      <c r="AB116" s="93"/>
      <c r="AC116" s="93"/>
      <c r="AD116" s="93"/>
      <c r="AE116" s="93"/>
      <c r="AF116" s="93"/>
      <c r="AG116" s="93"/>
      <c r="AH116" s="93"/>
      <c r="AI116" s="93"/>
      <c r="AJ116" s="93"/>
      <c r="AK116" s="93"/>
      <c r="AL116" s="93"/>
      <c r="AM116" s="93"/>
      <c r="AN116" s="93"/>
      <c r="AO116" s="93"/>
      <c r="AP116" s="93"/>
      <c r="AQ116" s="93"/>
      <c r="AR116" s="93"/>
      <c r="AS116" s="93"/>
      <c r="AT116" s="93"/>
      <c r="AU116" s="93"/>
      <c r="AV116" s="93"/>
      <c r="AW116" s="93"/>
      <c r="AX116" s="93"/>
      <c r="AY116" s="93"/>
      <c r="AZ116" s="93"/>
      <c r="BA116" s="93"/>
      <c r="BB116" s="93"/>
      <c r="BC116" s="93"/>
      <c r="BD116" s="93"/>
      <c r="BE116" s="93"/>
      <c r="BF116" s="93"/>
      <c r="BG116" s="93"/>
      <c r="BH116" s="93"/>
      <c r="BI116" s="93"/>
      <c r="BJ116" s="93"/>
      <c r="BK116" s="93"/>
      <c r="BL116" s="93"/>
      <c r="BM116" s="192">
        <f t="shared" si="8"/>
        <v>0</v>
      </c>
      <c r="BN116" s="192">
        <f t="shared" si="9"/>
        <v>0</v>
      </c>
    </row>
    <row r="117" spans="1:66" ht="18" customHeight="1">
      <c r="A117" s="21"/>
      <c r="B117" s="16"/>
      <c r="C117" s="19"/>
      <c r="D117" s="2"/>
      <c r="E117" s="6"/>
      <c r="F117" s="190" t="str">
        <f>IF(B117="","",IF(C117="F",INDEX(Barèmes!$A$1:$A$7,MATCH((YEAR($B117)),Barèmes!$B$1:$B$7,-1)),INDEX(Barèmes!$C$1:$C$7,MATCH((YEAR($B117)),Barèmes!$B$1:$B$7,-1))))</f>
        <v/>
      </c>
      <c r="G117" s="93"/>
      <c r="H117" s="93"/>
      <c r="I117" s="93"/>
      <c r="J117" s="93"/>
      <c r="K117" s="93"/>
      <c r="L117" s="93"/>
      <c r="M117" s="93"/>
      <c r="N117" s="93"/>
      <c r="O117" s="93"/>
      <c r="P117" s="93"/>
      <c r="Q117" s="93"/>
      <c r="R117" s="93"/>
      <c r="S117" s="93"/>
      <c r="T117" s="93"/>
      <c r="U117" s="93"/>
      <c r="V117" s="93"/>
      <c r="W117" s="93"/>
      <c r="X117" s="93"/>
      <c r="Y117" s="93"/>
      <c r="Z117" s="93"/>
      <c r="AA117" s="93"/>
      <c r="AB117" s="93"/>
      <c r="AC117" s="93"/>
      <c r="AD117" s="93"/>
      <c r="AE117" s="93"/>
      <c r="AF117" s="93"/>
      <c r="AG117" s="93"/>
      <c r="AH117" s="93"/>
      <c r="AI117" s="93"/>
      <c r="AJ117" s="93"/>
      <c r="AK117" s="93"/>
      <c r="AL117" s="93"/>
      <c r="AM117" s="93"/>
      <c r="AN117" s="93"/>
      <c r="AO117" s="93"/>
      <c r="AP117" s="93"/>
      <c r="AQ117" s="93"/>
      <c r="AR117" s="93"/>
      <c r="AS117" s="93"/>
      <c r="AT117" s="93"/>
      <c r="AU117" s="93"/>
      <c r="AV117" s="93"/>
      <c r="AW117" s="93"/>
      <c r="AX117" s="93"/>
      <c r="AY117" s="93"/>
      <c r="AZ117" s="93"/>
      <c r="BA117" s="93"/>
      <c r="BB117" s="93"/>
      <c r="BC117" s="93"/>
      <c r="BD117" s="93"/>
      <c r="BE117" s="93"/>
      <c r="BF117" s="93"/>
      <c r="BG117" s="93"/>
      <c r="BH117" s="93"/>
      <c r="BI117" s="93"/>
      <c r="BJ117" s="93"/>
      <c r="BK117" s="93"/>
      <c r="BL117" s="93"/>
      <c r="BM117" s="192">
        <f t="shared" si="8"/>
        <v>0</v>
      </c>
      <c r="BN117" s="192">
        <f t="shared" si="9"/>
        <v>0</v>
      </c>
    </row>
    <row r="118" spans="1:66" ht="18" customHeight="1">
      <c r="A118" s="21"/>
      <c r="B118" s="16"/>
      <c r="C118" s="19"/>
      <c r="D118" s="2"/>
      <c r="E118" s="6"/>
      <c r="F118" s="190" t="str">
        <f>IF(B118="","",IF(C118="F",INDEX(Barèmes!$A$1:$A$7,MATCH((YEAR($B118)),Barèmes!$B$1:$B$7,-1)),INDEX(Barèmes!$C$1:$C$7,MATCH((YEAR($B118)),Barèmes!$B$1:$B$7,-1))))</f>
        <v/>
      </c>
      <c r="G118" s="93"/>
      <c r="H118" s="93"/>
      <c r="I118" s="93"/>
      <c r="J118" s="93"/>
      <c r="K118" s="93"/>
      <c r="L118" s="93"/>
      <c r="M118" s="93"/>
      <c r="N118" s="93"/>
      <c r="O118" s="93"/>
      <c r="P118" s="93"/>
      <c r="Q118" s="93"/>
      <c r="R118" s="93"/>
      <c r="S118" s="93"/>
      <c r="T118" s="93"/>
      <c r="U118" s="93"/>
      <c r="V118" s="93"/>
      <c r="W118" s="93"/>
      <c r="X118" s="93"/>
      <c r="Y118" s="93"/>
      <c r="Z118" s="93"/>
      <c r="AA118" s="93"/>
      <c r="AB118" s="93"/>
      <c r="AC118" s="93"/>
      <c r="AD118" s="93"/>
      <c r="AE118" s="93"/>
      <c r="AF118" s="93"/>
      <c r="AG118" s="93"/>
      <c r="AH118" s="93"/>
      <c r="AI118" s="93"/>
      <c r="AJ118" s="93"/>
      <c r="AK118" s="93"/>
      <c r="AL118" s="93"/>
      <c r="AM118" s="93"/>
      <c r="AN118" s="93"/>
      <c r="AO118" s="93"/>
      <c r="AP118" s="93"/>
      <c r="AQ118" s="93"/>
      <c r="AR118" s="93"/>
      <c r="AS118" s="93"/>
      <c r="AT118" s="93"/>
      <c r="AU118" s="93"/>
      <c r="AV118" s="93"/>
      <c r="AW118" s="93"/>
      <c r="AX118" s="93"/>
      <c r="AY118" s="93"/>
      <c r="AZ118" s="93"/>
      <c r="BA118" s="93"/>
      <c r="BB118" s="93"/>
      <c r="BC118" s="93"/>
      <c r="BD118" s="93"/>
      <c r="BE118" s="93"/>
      <c r="BF118" s="93"/>
      <c r="BG118" s="93"/>
      <c r="BH118" s="93"/>
      <c r="BI118" s="93"/>
      <c r="BJ118" s="93"/>
      <c r="BK118" s="93"/>
      <c r="BL118" s="93"/>
      <c r="BM118" s="192">
        <f t="shared" si="8"/>
        <v>0</v>
      </c>
      <c r="BN118" s="192">
        <f t="shared" si="9"/>
        <v>0</v>
      </c>
    </row>
    <row r="119" spans="1:66" ht="18" customHeight="1">
      <c r="A119" s="21"/>
      <c r="B119" s="16"/>
      <c r="C119" s="19"/>
      <c r="D119" s="2"/>
      <c r="E119" s="6"/>
      <c r="F119" s="190" t="str">
        <f>IF(B119="","",IF(C119="F",INDEX(Barèmes!$A$1:$A$7,MATCH((YEAR($B119)),Barèmes!$B$1:$B$7,-1)),INDEX(Barèmes!$C$1:$C$7,MATCH((YEAR($B119)),Barèmes!$B$1:$B$7,-1))))</f>
        <v/>
      </c>
      <c r="G119" s="93"/>
      <c r="H119" s="93"/>
      <c r="I119" s="93"/>
      <c r="J119" s="93"/>
      <c r="K119" s="93"/>
      <c r="L119" s="93"/>
      <c r="M119" s="93"/>
      <c r="N119" s="93"/>
      <c r="O119" s="93"/>
      <c r="P119" s="93"/>
      <c r="Q119" s="93"/>
      <c r="R119" s="93"/>
      <c r="S119" s="93"/>
      <c r="T119" s="93"/>
      <c r="U119" s="93"/>
      <c r="V119" s="93"/>
      <c r="W119" s="93"/>
      <c r="X119" s="93"/>
      <c r="Y119" s="93"/>
      <c r="Z119" s="93"/>
      <c r="AA119" s="93"/>
      <c r="AB119" s="93"/>
      <c r="AC119" s="93"/>
      <c r="AD119" s="93"/>
      <c r="AE119" s="93"/>
      <c r="AF119" s="93"/>
      <c r="AG119" s="93"/>
      <c r="AH119" s="93"/>
      <c r="AI119" s="93"/>
      <c r="AJ119" s="93"/>
      <c r="AK119" s="93"/>
      <c r="AL119" s="93"/>
      <c r="AM119" s="93"/>
      <c r="AN119" s="93"/>
      <c r="AO119" s="93"/>
      <c r="AP119" s="93"/>
      <c r="AQ119" s="93"/>
      <c r="AR119" s="93"/>
      <c r="AS119" s="93"/>
      <c r="AT119" s="93"/>
      <c r="AU119" s="93"/>
      <c r="AV119" s="93"/>
      <c r="AW119" s="93"/>
      <c r="AX119" s="93"/>
      <c r="AY119" s="93"/>
      <c r="AZ119" s="93"/>
      <c r="BA119" s="93"/>
      <c r="BB119" s="93"/>
      <c r="BC119" s="93"/>
      <c r="BD119" s="93"/>
      <c r="BE119" s="93"/>
      <c r="BF119" s="93"/>
      <c r="BG119" s="93"/>
      <c r="BH119" s="93"/>
      <c r="BI119" s="93"/>
      <c r="BJ119" s="93"/>
      <c r="BK119" s="93"/>
      <c r="BL119" s="93"/>
      <c r="BM119" s="192">
        <f t="shared" si="8"/>
        <v>0</v>
      </c>
      <c r="BN119" s="192">
        <f t="shared" si="9"/>
        <v>0</v>
      </c>
    </row>
    <row r="120" spans="1:66" ht="18" customHeight="1">
      <c r="A120" s="21"/>
      <c r="B120" s="16"/>
      <c r="C120" s="19"/>
      <c r="D120" s="2"/>
      <c r="E120" s="6"/>
      <c r="F120" s="190" t="str">
        <f>IF(B120="","",IF(C120="F",INDEX(Barèmes!$A$1:$A$7,MATCH((YEAR($B120)),Barèmes!$B$1:$B$7,-1)),INDEX(Barèmes!$C$1:$C$7,MATCH((YEAR($B120)),Barèmes!$B$1:$B$7,-1))))</f>
        <v/>
      </c>
      <c r="G120" s="93"/>
      <c r="H120" s="93"/>
      <c r="I120" s="93"/>
      <c r="J120" s="93"/>
      <c r="K120" s="93"/>
      <c r="L120" s="93"/>
      <c r="M120" s="93"/>
      <c r="N120" s="93"/>
      <c r="O120" s="93"/>
      <c r="P120" s="93"/>
      <c r="Q120" s="93"/>
      <c r="R120" s="93"/>
      <c r="S120" s="93"/>
      <c r="T120" s="93"/>
      <c r="U120" s="93"/>
      <c r="V120" s="93"/>
      <c r="W120" s="93"/>
      <c r="X120" s="93"/>
      <c r="Y120" s="93"/>
      <c r="Z120" s="93"/>
      <c r="AA120" s="93"/>
      <c r="AB120" s="93"/>
      <c r="AC120" s="93"/>
      <c r="AD120" s="93"/>
      <c r="AE120" s="93"/>
      <c r="AF120" s="93"/>
      <c r="AG120" s="93"/>
      <c r="AH120" s="93"/>
      <c r="AI120" s="93"/>
      <c r="AJ120" s="93"/>
      <c r="AK120" s="93"/>
      <c r="AL120" s="93"/>
      <c r="AM120" s="93"/>
      <c r="AN120" s="93"/>
      <c r="AO120" s="93"/>
      <c r="AP120" s="93"/>
      <c r="AQ120" s="93"/>
      <c r="AR120" s="93"/>
      <c r="AS120" s="93"/>
      <c r="AT120" s="93"/>
      <c r="AU120" s="93"/>
      <c r="AV120" s="93"/>
      <c r="AW120" s="93"/>
      <c r="AX120" s="93"/>
      <c r="AY120" s="93"/>
      <c r="AZ120" s="93"/>
      <c r="BA120" s="93"/>
      <c r="BB120" s="93"/>
      <c r="BC120" s="93"/>
      <c r="BD120" s="93"/>
      <c r="BE120" s="93"/>
      <c r="BF120" s="93"/>
      <c r="BG120" s="93"/>
      <c r="BH120" s="93"/>
      <c r="BI120" s="93"/>
      <c r="BJ120" s="93"/>
      <c r="BK120" s="93"/>
      <c r="BL120" s="93"/>
      <c r="BM120" s="192">
        <f t="shared" si="8"/>
        <v>0</v>
      </c>
      <c r="BN120" s="192">
        <f t="shared" si="9"/>
        <v>0</v>
      </c>
    </row>
    <row r="121" spans="1:66" ht="18" customHeight="1">
      <c r="A121" s="21"/>
      <c r="B121" s="16"/>
      <c r="C121" s="19"/>
      <c r="D121" s="2"/>
      <c r="E121" s="6"/>
      <c r="F121" s="190" t="str">
        <f>IF(B121="","",IF(C121="F",INDEX(Barèmes!$A$1:$A$7,MATCH((YEAR($B121)),Barèmes!$B$1:$B$7,-1)),INDEX(Barèmes!$C$1:$C$7,MATCH((YEAR($B121)),Barèmes!$B$1:$B$7,-1))))</f>
        <v/>
      </c>
      <c r="G121" s="93"/>
      <c r="H121" s="93"/>
      <c r="I121" s="93"/>
      <c r="J121" s="93"/>
      <c r="K121" s="93"/>
      <c r="L121" s="93"/>
      <c r="M121" s="93"/>
      <c r="N121" s="93"/>
      <c r="O121" s="93"/>
      <c r="P121" s="93"/>
      <c r="Q121" s="93"/>
      <c r="R121" s="93"/>
      <c r="S121" s="93"/>
      <c r="T121" s="93"/>
      <c r="U121" s="93"/>
      <c r="V121" s="93"/>
      <c r="W121" s="93"/>
      <c r="X121" s="93"/>
      <c r="Y121" s="93"/>
      <c r="Z121" s="93"/>
      <c r="AA121" s="93"/>
      <c r="AB121" s="93"/>
      <c r="AC121" s="93"/>
      <c r="AD121" s="93"/>
      <c r="AE121" s="93"/>
      <c r="AF121" s="93"/>
      <c r="AG121" s="93"/>
      <c r="AH121" s="93"/>
      <c r="AI121" s="93"/>
      <c r="AJ121" s="93"/>
      <c r="AK121" s="93"/>
      <c r="AL121" s="93"/>
      <c r="AM121" s="93"/>
      <c r="AN121" s="93"/>
      <c r="AO121" s="93"/>
      <c r="AP121" s="93"/>
      <c r="AQ121" s="93"/>
      <c r="AR121" s="93"/>
      <c r="AS121" s="93"/>
      <c r="AT121" s="93"/>
      <c r="AU121" s="93"/>
      <c r="AV121" s="93"/>
      <c r="AW121" s="93"/>
      <c r="AX121" s="93"/>
      <c r="AY121" s="93"/>
      <c r="AZ121" s="93"/>
      <c r="BA121" s="93"/>
      <c r="BB121" s="93"/>
      <c r="BC121" s="93"/>
      <c r="BD121" s="93"/>
      <c r="BE121" s="93"/>
      <c r="BF121" s="93"/>
      <c r="BG121" s="93"/>
      <c r="BH121" s="93"/>
      <c r="BI121" s="93"/>
      <c r="BJ121" s="93"/>
      <c r="BK121" s="93"/>
      <c r="BL121" s="93"/>
      <c r="BM121" s="192">
        <f t="shared" si="8"/>
        <v>0</v>
      </c>
      <c r="BN121" s="192">
        <f t="shared" si="9"/>
        <v>0</v>
      </c>
    </row>
    <row r="122" spans="1:66" ht="18" customHeight="1">
      <c r="A122" s="21"/>
      <c r="B122" s="16"/>
      <c r="C122" s="19"/>
      <c r="D122" s="2"/>
      <c r="E122" s="6"/>
      <c r="F122" s="190" t="str">
        <f>IF(B122="","",IF(C122="F",INDEX(Barèmes!$A$1:$A$7,MATCH((YEAR($B122)),Barèmes!$B$1:$B$7,-1)),INDEX(Barèmes!$C$1:$C$7,MATCH((YEAR($B122)),Barèmes!$B$1:$B$7,-1))))</f>
        <v/>
      </c>
      <c r="G122" s="93"/>
      <c r="H122" s="93"/>
      <c r="I122" s="93"/>
      <c r="J122" s="93"/>
      <c r="K122" s="93"/>
      <c r="L122" s="93"/>
      <c r="M122" s="93"/>
      <c r="N122" s="93"/>
      <c r="O122" s="93"/>
      <c r="P122" s="93"/>
      <c r="Q122" s="93"/>
      <c r="R122" s="93"/>
      <c r="S122" s="93"/>
      <c r="T122" s="93"/>
      <c r="U122" s="93"/>
      <c r="V122" s="93"/>
      <c r="W122" s="93"/>
      <c r="X122" s="93"/>
      <c r="Y122" s="93"/>
      <c r="Z122" s="93"/>
      <c r="AA122" s="93"/>
      <c r="AB122" s="93"/>
      <c r="AC122" s="93"/>
      <c r="AD122" s="93"/>
      <c r="AE122" s="93"/>
      <c r="AF122" s="93"/>
      <c r="AG122" s="93"/>
      <c r="AH122" s="93"/>
      <c r="AI122" s="93"/>
      <c r="AJ122" s="93"/>
      <c r="AK122" s="93"/>
      <c r="AL122" s="93"/>
      <c r="AM122" s="93"/>
      <c r="AN122" s="93"/>
      <c r="AO122" s="93"/>
      <c r="AP122" s="93"/>
      <c r="AQ122" s="93"/>
      <c r="AR122" s="93"/>
      <c r="AS122" s="93"/>
      <c r="AT122" s="93"/>
      <c r="AU122" s="93"/>
      <c r="AV122" s="93"/>
      <c r="AW122" s="93"/>
      <c r="AX122" s="93"/>
      <c r="AY122" s="93"/>
      <c r="AZ122" s="93"/>
      <c r="BA122" s="93"/>
      <c r="BB122" s="93"/>
      <c r="BC122" s="93"/>
      <c r="BD122" s="93"/>
      <c r="BE122" s="93"/>
      <c r="BF122" s="93"/>
      <c r="BG122" s="93"/>
      <c r="BH122" s="93"/>
      <c r="BI122" s="93"/>
      <c r="BJ122" s="93"/>
      <c r="BK122" s="93"/>
      <c r="BL122" s="93"/>
      <c r="BM122" s="192">
        <f t="shared" si="8"/>
        <v>0</v>
      </c>
      <c r="BN122" s="192">
        <f t="shared" si="9"/>
        <v>0</v>
      </c>
    </row>
    <row r="123" spans="1:66" ht="18" customHeight="1">
      <c r="A123" s="21"/>
      <c r="B123" s="16"/>
      <c r="C123" s="19"/>
      <c r="D123" s="2"/>
      <c r="E123" s="6"/>
      <c r="F123" s="190" t="str">
        <f>IF(B123="","",IF(C123="F",INDEX(Barèmes!$A$1:$A$7,MATCH((YEAR($B123)),Barèmes!$B$1:$B$7,-1)),INDEX(Barèmes!$C$1:$C$7,MATCH((YEAR($B123)),Barèmes!$B$1:$B$7,-1))))</f>
        <v/>
      </c>
      <c r="G123" s="93"/>
      <c r="H123" s="93"/>
      <c r="I123" s="93"/>
      <c r="J123" s="93"/>
      <c r="K123" s="93"/>
      <c r="L123" s="93"/>
      <c r="M123" s="93"/>
      <c r="N123" s="93"/>
      <c r="O123" s="93"/>
      <c r="P123" s="93"/>
      <c r="Q123" s="93"/>
      <c r="R123" s="93"/>
      <c r="S123" s="93"/>
      <c r="T123" s="93"/>
      <c r="U123" s="93"/>
      <c r="V123" s="93"/>
      <c r="W123" s="93"/>
      <c r="X123" s="93"/>
      <c r="Y123" s="93"/>
      <c r="Z123" s="93"/>
      <c r="AA123" s="93"/>
      <c r="AB123" s="93"/>
      <c r="AC123" s="93"/>
      <c r="AD123" s="93"/>
      <c r="AE123" s="93"/>
      <c r="AF123" s="93"/>
      <c r="AG123" s="93"/>
      <c r="AH123" s="93"/>
      <c r="AI123" s="93"/>
      <c r="AJ123" s="93"/>
      <c r="AK123" s="93"/>
      <c r="AL123" s="93"/>
      <c r="AM123" s="93"/>
      <c r="AN123" s="93"/>
      <c r="AO123" s="93"/>
      <c r="AP123" s="93"/>
      <c r="AQ123" s="93"/>
      <c r="AR123" s="93"/>
      <c r="AS123" s="93"/>
      <c r="AT123" s="93"/>
      <c r="AU123" s="93"/>
      <c r="AV123" s="93"/>
      <c r="AW123" s="93"/>
      <c r="AX123" s="93"/>
      <c r="AY123" s="93"/>
      <c r="AZ123" s="93"/>
      <c r="BA123" s="93"/>
      <c r="BB123" s="93"/>
      <c r="BC123" s="93"/>
      <c r="BD123" s="93"/>
      <c r="BE123" s="93"/>
      <c r="BF123" s="93"/>
      <c r="BG123" s="93"/>
      <c r="BH123" s="93"/>
      <c r="BI123" s="93"/>
      <c r="BJ123" s="93"/>
      <c r="BK123" s="93"/>
      <c r="BL123" s="93"/>
      <c r="BM123" s="192">
        <f t="shared" si="8"/>
        <v>0</v>
      </c>
      <c r="BN123" s="192">
        <f t="shared" si="9"/>
        <v>0</v>
      </c>
    </row>
    <row r="124" spans="1:66" ht="18" customHeight="1">
      <c r="A124" s="21"/>
      <c r="B124" s="16"/>
      <c r="C124" s="19"/>
      <c r="D124" s="2"/>
      <c r="E124" s="6"/>
      <c r="F124" s="190" t="str">
        <f>IF(B124="","",IF(C124="F",INDEX(Barèmes!$A$1:$A$7,MATCH((YEAR($B124)),Barèmes!$B$1:$B$7,-1)),INDEX(Barèmes!$C$1:$C$7,MATCH((YEAR($B124)),Barèmes!$B$1:$B$7,-1))))</f>
        <v/>
      </c>
      <c r="G124" s="93"/>
      <c r="H124" s="93"/>
      <c r="I124" s="93"/>
      <c r="J124" s="93"/>
      <c r="K124" s="93"/>
      <c r="L124" s="93"/>
      <c r="M124" s="93"/>
      <c r="N124" s="93"/>
      <c r="O124" s="93"/>
      <c r="P124" s="93"/>
      <c r="Q124" s="93"/>
      <c r="R124" s="93"/>
      <c r="S124" s="93"/>
      <c r="T124" s="93"/>
      <c r="U124" s="93"/>
      <c r="V124" s="93"/>
      <c r="W124" s="93"/>
      <c r="X124" s="93"/>
      <c r="Y124" s="93"/>
      <c r="Z124" s="93"/>
      <c r="AA124" s="93"/>
      <c r="AB124" s="93"/>
      <c r="AC124" s="93"/>
      <c r="AD124" s="93"/>
      <c r="AE124" s="93"/>
      <c r="AF124" s="93"/>
      <c r="AG124" s="93"/>
      <c r="AH124" s="93"/>
      <c r="AI124" s="93"/>
      <c r="AJ124" s="93"/>
      <c r="AK124" s="93"/>
      <c r="AL124" s="93"/>
      <c r="AM124" s="93"/>
      <c r="AN124" s="93"/>
      <c r="AO124" s="93"/>
      <c r="AP124" s="93"/>
      <c r="AQ124" s="93"/>
      <c r="AR124" s="93"/>
      <c r="AS124" s="93"/>
      <c r="AT124" s="93"/>
      <c r="AU124" s="93"/>
      <c r="AV124" s="93"/>
      <c r="AW124" s="93"/>
      <c r="AX124" s="93"/>
      <c r="AY124" s="93"/>
      <c r="AZ124" s="93"/>
      <c r="BA124" s="93"/>
      <c r="BB124" s="93"/>
      <c r="BC124" s="93"/>
      <c r="BD124" s="93"/>
      <c r="BE124" s="93"/>
      <c r="BF124" s="93"/>
      <c r="BG124" s="93"/>
      <c r="BH124" s="93"/>
      <c r="BI124" s="93"/>
      <c r="BJ124" s="93"/>
      <c r="BK124" s="93"/>
      <c r="BL124" s="93"/>
      <c r="BM124" s="192">
        <f t="shared" si="8"/>
        <v>0</v>
      </c>
      <c r="BN124" s="192">
        <f t="shared" si="9"/>
        <v>0</v>
      </c>
    </row>
    <row r="125" spans="1:66" ht="18" customHeight="1">
      <c r="A125" s="21"/>
      <c r="B125" s="16"/>
      <c r="C125" s="19"/>
      <c r="D125" s="2"/>
      <c r="E125" s="6"/>
      <c r="F125" s="190" t="str">
        <f>IF(B125="","",IF(C125="F",INDEX(Barèmes!$A$1:$A$7,MATCH((YEAR($B125)),Barèmes!$B$1:$B$7,-1)),INDEX(Barèmes!$C$1:$C$7,MATCH((YEAR($B125)),Barèmes!$B$1:$B$7,-1))))</f>
        <v/>
      </c>
      <c r="G125" s="93"/>
      <c r="H125" s="93"/>
      <c r="I125" s="93"/>
      <c r="J125" s="93"/>
      <c r="K125" s="93"/>
      <c r="L125" s="93"/>
      <c r="M125" s="93"/>
      <c r="N125" s="93"/>
      <c r="O125" s="93"/>
      <c r="P125" s="93"/>
      <c r="Q125" s="93"/>
      <c r="R125" s="93"/>
      <c r="S125" s="93"/>
      <c r="T125" s="93"/>
      <c r="U125" s="93"/>
      <c r="V125" s="93"/>
      <c r="W125" s="93"/>
      <c r="X125" s="93"/>
      <c r="Y125" s="93"/>
      <c r="Z125" s="93"/>
      <c r="AA125" s="93"/>
      <c r="AB125" s="93"/>
      <c r="AC125" s="93"/>
      <c r="AD125" s="93"/>
      <c r="AE125" s="93"/>
      <c r="AF125" s="93"/>
      <c r="AG125" s="93"/>
      <c r="AH125" s="93"/>
      <c r="AI125" s="93"/>
      <c r="AJ125" s="93"/>
      <c r="AK125" s="93"/>
      <c r="AL125" s="93"/>
      <c r="AM125" s="93"/>
      <c r="AN125" s="93"/>
      <c r="AO125" s="93"/>
      <c r="AP125" s="93"/>
      <c r="AQ125" s="93"/>
      <c r="AR125" s="93"/>
      <c r="AS125" s="93"/>
      <c r="AT125" s="93"/>
      <c r="AU125" s="93"/>
      <c r="AV125" s="93"/>
      <c r="AW125" s="93"/>
      <c r="AX125" s="93"/>
      <c r="AY125" s="93"/>
      <c r="AZ125" s="93"/>
      <c r="BA125" s="93"/>
      <c r="BB125" s="93"/>
      <c r="BC125" s="93"/>
      <c r="BD125" s="93"/>
      <c r="BE125" s="93"/>
      <c r="BF125" s="93"/>
      <c r="BG125" s="93"/>
      <c r="BH125" s="93"/>
      <c r="BI125" s="93"/>
      <c r="BJ125" s="93"/>
      <c r="BK125" s="93"/>
      <c r="BL125" s="93"/>
      <c r="BM125" s="192">
        <f t="shared" si="8"/>
        <v>0</v>
      </c>
      <c r="BN125" s="192">
        <f t="shared" si="9"/>
        <v>0</v>
      </c>
    </row>
    <row r="126" spans="1:66" ht="18" customHeight="1">
      <c r="A126" s="21"/>
      <c r="B126" s="16"/>
      <c r="C126" s="19"/>
      <c r="D126" s="2"/>
      <c r="E126" s="6"/>
      <c r="F126" s="190" t="str">
        <f>IF(B126="","",IF(C126="F",INDEX(Barèmes!$A$1:$A$7,MATCH((YEAR($B126)),Barèmes!$B$1:$B$7,-1)),INDEX(Barèmes!$C$1:$C$7,MATCH((YEAR($B126)),Barèmes!$B$1:$B$7,-1))))</f>
        <v/>
      </c>
      <c r="G126" s="93"/>
      <c r="H126" s="93"/>
      <c r="I126" s="93"/>
      <c r="J126" s="93"/>
      <c r="K126" s="93"/>
      <c r="L126" s="93"/>
      <c r="M126" s="93"/>
      <c r="N126" s="93"/>
      <c r="O126" s="93"/>
      <c r="P126" s="93"/>
      <c r="Q126" s="93"/>
      <c r="R126" s="93"/>
      <c r="S126" s="93"/>
      <c r="T126" s="93"/>
      <c r="U126" s="93"/>
      <c r="V126" s="93"/>
      <c r="W126" s="93"/>
      <c r="X126" s="93"/>
      <c r="Y126" s="93"/>
      <c r="Z126" s="93"/>
      <c r="AA126" s="93"/>
      <c r="AB126" s="93"/>
      <c r="AC126" s="93"/>
      <c r="AD126" s="93"/>
      <c r="AE126" s="93"/>
      <c r="AF126" s="93"/>
      <c r="AG126" s="93"/>
      <c r="AH126" s="93"/>
      <c r="AI126" s="93"/>
      <c r="AJ126" s="93"/>
      <c r="AK126" s="93"/>
      <c r="AL126" s="93"/>
      <c r="AM126" s="93"/>
      <c r="AN126" s="93"/>
      <c r="AO126" s="93"/>
      <c r="AP126" s="93"/>
      <c r="AQ126" s="93"/>
      <c r="AR126" s="93"/>
      <c r="AS126" s="93"/>
      <c r="AT126" s="93"/>
      <c r="AU126" s="93"/>
      <c r="AV126" s="93"/>
      <c r="AW126" s="93"/>
      <c r="AX126" s="93"/>
      <c r="AY126" s="93"/>
      <c r="AZ126" s="93"/>
      <c r="BA126" s="93"/>
      <c r="BB126" s="93"/>
      <c r="BC126" s="93"/>
      <c r="BD126" s="93"/>
      <c r="BE126" s="93"/>
      <c r="BF126" s="93"/>
      <c r="BG126" s="93"/>
      <c r="BH126" s="93"/>
      <c r="BI126" s="93"/>
      <c r="BJ126" s="93"/>
      <c r="BK126" s="93"/>
      <c r="BL126" s="93"/>
      <c r="BM126" s="192">
        <f t="shared" si="8"/>
        <v>0</v>
      </c>
      <c r="BN126" s="192">
        <f t="shared" si="9"/>
        <v>0</v>
      </c>
    </row>
    <row r="127" spans="1:66" ht="18" customHeight="1">
      <c r="A127" s="21"/>
      <c r="B127" s="16"/>
      <c r="C127" s="19"/>
      <c r="D127" s="2"/>
      <c r="E127" s="6"/>
      <c r="F127" s="190" t="str">
        <f>IF(B127="","",IF(C127="F",INDEX(Barèmes!$A$1:$A$7,MATCH((YEAR($B127)),Barèmes!$B$1:$B$7,-1)),INDEX(Barèmes!$C$1:$C$7,MATCH((YEAR($B127)),Barèmes!$B$1:$B$7,-1))))</f>
        <v/>
      </c>
      <c r="G127" s="93"/>
      <c r="H127" s="93"/>
      <c r="I127" s="93"/>
      <c r="J127" s="93"/>
      <c r="K127" s="93"/>
      <c r="L127" s="93"/>
      <c r="M127" s="93"/>
      <c r="N127" s="93"/>
      <c r="O127" s="93"/>
      <c r="P127" s="93"/>
      <c r="Q127" s="93"/>
      <c r="R127" s="93"/>
      <c r="S127" s="93"/>
      <c r="T127" s="93"/>
      <c r="U127" s="93"/>
      <c r="V127" s="93"/>
      <c r="W127" s="93"/>
      <c r="X127" s="93"/>
      <c r="Y127" s="93"/>
      <c r="Z127" s="93"/>
      <c r="AA127" s="93"/>
      <c r="AB127" s="93"/>
      <c r="AC127" s="93"/>
      <c r="AD127" s="93"/>
      <c r="AE127" s="93"/>
      <c r="AF127" s="93"/>
      <c r="AG127" s="93"/>
      <c r="AH127" s="93"/>
      <c r="AI127" s="93"/>
      <c r="AJ127" s="93"/>
      <c r="AK127" s="93"/>
      <c r="AL127" s="93"/>
      <c r="AM127" s="93"/>
      <c r="AN127" s="93"/>
      <c r="AO127" s="93"/>
      <c r="AP127" s="93"/>
      <c r="AQ127" s="93"/>
      <c r="AR127" s="93"/>
      <c r="AS127" s="93"/>
      <c r="AT127" s="93"/>
      <c r="AU127" s="93"/>
      <c r="AV127" s="93"/>
      <c r="AW127" s="93"/>
      <c r="AX127" s="93"/>
      <c r="AY127" s="93"/>
      <c r="AZ127" s="93"/>
      <c r="BA127" s="93"/>
      <c r="BB127" s="93"/>
      <c r="BC127" s="93"/>
      <c r="BD127" s="93"/>
      <c r="BE127" s="93"/>
      <c r="BF127" s="93"/>
      <c r="BG127" s="93"/>
      <c r="BH127" s="93"/>
      <c r="BI127" s="93"/>
      <c r="BJ127" s="93"/>
      <c r="BK127" s="93"/>
      <c r="BL127" s="93"/>
      <c r="BM127" s="192">
        <f t="shared" si="8"/>
        <v>0</v>
      </c>
      <c r="BN127" s="192">
        <f t="shared" si="9"/>
        <v>0</v>
      </c>
    </row>
    <row r="128" spans="1:66" ht="18" customHeight="1">
      <c r="A128" s="21"/>
      <c r="B128" s="16"/>
      <c r="C128" s="19"/>
      <c r="D128" s="2"/>
      <c r="E128" s="6"/>
      <c r="F128" s="190" t="str">
        <f>IF(B128="","",IF(C128="F",INDEX(Barèmes!$A$1:$A$7,MATCH((YEAR($B128)),Barèmes!$B$1:$B$7,-1)),INDEX(Barèmes!$C$1:$C$7,MATCH((YEAR($B128)),Barèmes!$B$1:$B$7,-1))))</f>
        <v/>
      </c>
      <c r="G128" s="93"/>
      <c r="H128" s="93"/>
      <c r="I128" s="93"/>
      <c r="J128" s="93"/>
      <c r="K128" s="93"/>
      <c r="L128" s="93"/>
      <c r="M128" s="93"/>
      <c r="N128" s="93"/>
      <c r="O128" s="93"/>
      <c r="P128" s="93"/>
      <c r="Q128" s="93"/>
      <c r="R128" s="93"/>
      <c r="S128" s="93"/>
      <c r="T128" s="93"/>
      <c r="U128" s="93"/>
      <c r="V128" s="93"/>
      <c r="W128" s="93"/>
      <c r="X128" s="93"/>
      <c r="Y128" s="93"/>
      <c r="Z128" s="93"/>
      <c r="AA128" s="93"/>
      <c r="AB128" s="93"/>
      <c r="AC128" s="93"/>
      <c r="AD128" s="93"/>
      <c r="AE128" s="93"/>
      <c r="AF128" s="93"/>
      <c r="AG128" s="93"/>
      <c r="AH128" s="93"/>
      <c r="AI128" s="93"/>
      <c r="AJ128" s="93"/>
      <c r="AK128" s="93"/>
      <c r="AL128" s="93"/>
      <c r="AM128" s="93"/>
      <c r="AN128" s="93"/>
      <c r="AO128" s="93"/>
      <c r="AP128" s="93"/>
      <c r="AQ128" s="93"/>
      <c r="AR128" s="93"/>
      <c r="AS128" s="93"/>
      <c r="AT128" s="93"/>
      <c r="AU128" s="93"/>
      <c r="AV128" s="93"/>
      <c r="AW128" s="93"/>
      <c r="AX128" s="93"/>
      <c r="AY128" s="93"/>
      <c r="AZ128" s="93"/>
      <c r="BA128" s="93"/>
      <c r="BB128" s="93"/>
      <c r="BC128" s="93"/>
      <c r="BD128" s="93"/>
      <c r="BE128" s="93"/>
      <c r="BF128" s="93"/>
      <c r="BG128" s="93"/>
      <c r="BH128" s="93"/>
      <c r="BI128" s="93"/>
      <c r="BJ128" s="93"/>
      <c r="BK128" s="93"/>
      <c r="BL128" s="93"/>
      <c r="BM128" s="192">
        <f t="shared" si="8"/>
        <v>0</v>
      </c>
      <c r="BN128" s="192">
        <f t="shared" si="9"/>
        <v>0</v>
      </c>
    </row>
    <row r="129" spans="1:66" ht="18" customHeight="1">
      <c r="A129" s="21"/>
      <c r="B129" s="16"/>
      <c r="C129" s="19"/>
      <c r="D129" s="2"/>
      <c r="E129" s="6"/>
      <c r="F129" s="190" t="str">
        <f>IF(B129="","",IF(C129="F",INDEX(Barèmes!$A$1:$A$7,MATCH((YEAR($B129)),Barèmes!$B$1:$B$7,-1)),INDEX(Barèmes!$C$1:$C$7,MATCH((YEAR($B129)),Barèmes!$B$1:$B$7,-1))))</f>
        <v/>
      </c>
      <c r="G129" s="93"/>
      <c r="H129" s="93"/>
      <c r="I129" s="93"/>
      <c r="J129" s="93"/>
      <c r="K129" s="93"/>
      <c r="L129" s="93"/>
      <c r="M129" s="93"/>
      <c r="N129" s="93"/>
      <c r="O129" s="93"/>
      <c r="P129" s="93"/>
      <c r="Q129" s="93"/>
      <c r="R129" s="93"/>
      <c r="S129" s="93"/>
      <c r="T129" s="93"/>
      <c r="U129" s="93"/>
      <c r="V129" s="93"/>
      <c r="W129" s="93"/>
      <c r="X129" s="93"/>
      <c r="Y129" s="93"/>
      <c r="Z129" s="93"/>
      <c r="AA129" s="93"/>
      <c r="AB129" s="93"/>
      <c r="AC129" s="93"/>
      <c r="AD129" s="93"/>
      <c r="AE129" s="93"/>
      <c r="AF129" s="93"/>
      <c r="AG129" s="93"/>
      <c r="AH129" s="93"/>
      <c r="AI129" s="93"/>
      <c r="AJ129" s="93"/>
      <c r="AK129" s="93"/>
      <c r="AL129" s="93"/>
      <c r="AM129" s="93"/>
      <c r="AN129" s="93"/>
      <c r="AO129" s="93"/>
      <c r="AP129" s="93"/>
      <c r="AQ129" s="93"/>
      <c r="AR129" s="93"/>
      <c r="AS129" s="93"/>
      <c r="AT129" s="93"/>
      <c r="AU129" s="93"/>
      <c r="AV129" s="93"/>
      <c r="AW129" s="93"/>
      <c r="AX129" s="93"/>
      <c r="AY129" s="93"/>
      <c r="AZ129" s="93"/>
      <c r="BA129" s="93"/>
      <c r="BB129" s="93"/>
      <c r="BC129" s="93"/>
      <c r="BD129" s="93"/>
      <c r="BE129" s="93"/>
      <c r="BF129" s="93"/>
      <c r="BG129" s="93"/>
      <c r="BH129" s="93"/>
      <c r="BI129" s="93"/>
      <c r="BJ129" s="93"/>
      <c r="BK129" s="93"/>
      <c r="BL129" s="93"/>
      <c r="BM129" s="192">
        <f t="shared" si="8"/>
        <v>0</v>
      </c>
      <c r="BN129" s="192">
        <f t="shared" si="9"/>
        <v>0</v>
      </c>
    </row>
    <row r="130" spans="1:66" ht="18" customHeight="1">
      <c r="A130" s="21"/>
      <c r="B130" s="16"/>
      <c r="C130" s="19"/>
      <c r="D130" s="2"/>
      <c r="E130" s="6"/>
      <c r="F130" s="190" t="str">
        <f>IF(B130="","",IF(C130="F",INDEX(Barèmes!$A$1:$A$7,MATCH((YEAR($B130)),Barèmes!$B$1:$B$7,-1)),INDEX(Barèmes!$C$1:$C$7,MATCH((YEAR($B130)),Barèmes!$B$1:$B$7,-1))))</f>
        <v/>
      </c>
      <c r="G130" s="93"/>
      <c r="H130" s="93"/>
      <c r="I130" s="93"/>
      <c r="J130" s="93"/>
      <c r="K130" s="93"/>
      <c r="L130" s="93"/>
      <c r="M130" s="93"/>
      <c r="N130" s="93"/>
      <c r="O130" s="93"/>
      <c r="P130" s="93"/>
      <c r="Q130" s="93"/>
      <c r="R130" s="93"/>
      <c r="S130" s="93"/>
      <c r="T130" s="93"/>
      <c r="U130" s="93"/>
      <c r="V130" s="93"/>
      <c r="W130" s="93"/>
      <c r="X130" s="93"/>
      <c r="Y130" s="93"/>
      <c r="Z130" s="93"/>
      <c r="AA130" s="93"/>
      <c r="AB130" s="93"/>
      <c r="AC130" s="93"/>
      <c r="AD130" s="93"/>
      <c r="AE130" s="93"/>
      <c r="AF130" s="93"/>
      <c r="AG130" s="93"/>
      <c r="AH130" s="93"/>
      <c r="AI130" s="93"/>
      <c r="AJ130" s="93"/>
      <c r="AK130" s="93"/>
      <c r="AL130" s="93"/>
      <c r="AM130" s="93"/>
      <c r="AN130" s="93"/>
      <c r="AO130" s="93"/>
      <c r="AP130" s="93"/>
      <c r="AQ130" s="93"/>
      <c r="AR130" s="93"/>
      <c r="AS130" s="93"/>
      <c r="AT130" s="93"/>
      <c r="AU130" s="93"/>
      <c r="AV130" s="93"/>
      <c r="AW130" s="93"/>
      <c r="AX130" s="93"/>
      <c r="AY130" s="93"/>
      <c r="AZ130" s="93"/>
      <c r="BA130" s="93"/>
      <c r="BB130" s="93"/>
      <c r="BC130" s="93"/>
      <c r="BD130" s="93"/>
      <c r="BE130" s="93"/>
      <c r="BF130" s="93"/>
      <c r="BG130" s="93"/>
      <c r="BH130" s="93"/>
      <c r="BI130" s="93"/>
      <c r="BJ130" s="93"/>
      <c r="BK130" s="93"/>
      <c r="BL130" s="93"/>
      <c r="BM130" s="192">
        <f t="shared" si="8"/>
        <v>0</v>
      </c>
      <c r="BN130" s="192">
        <f t="shared" si="9"/>
        <v>0</v>
      </c>
    </row>
    <row r="131" spans="1:66" ht="18" customHeight="1">
      <c r="A131" s="21"/>
      <c r="B131" s="16"/>
      <c r="C131" s="19"/>
      <c r="D131" s="2"/>
      <c r="E131" s="6"/>
      <c r="F131" s="190" t="str">
        <f>IF(B131="","",IF(C131="F",INDEX(Barèmes!$A$1:$A$7,MATCH((YEAR($B131)),Barèmes!$B$1:$B$7,-1)),INDEX(Barèmes!$C$1:$C$7,MATCH((YEAR($B131)),Barèmes!$B$1:$B$7,-1))))</f>
        <v/>
      </c>
      <c r="G131" s="93"/>
      <c r="H131" s="93"/>
      <c r="I131" s="93"/>
      <c r="J131" s="93"/>
      <c r="K131" s="93"/>
      <c r="L131" s="93"/>
      <c r="M131" s="93"/>
      <c r="N131" s="93"/>
      <c r="O131" s="93"/>
      <c r="P131" s="93"/>
      <c r="Q131" s="93"/>
      <c r="R131" s="93"/>
      <c r="S131" s="93"/>
      <c r="T131" s="93"/>
      <c r="U131" s="93"/>
      <c r="V131" s="93"/>
      <c r="W131" s="93"/>
      <c r="X131" s="93"/>
      <c r="Y131" s="93"/>
      <c r="Z131" s="93"/>
      <c r="AA131" s="93"/>
      <c r="AB131" s="93"/>
      <c r="AC131" s="93"/>
      <c r="AD131" s="93"/>
      <c r="AE131" s="93"/>
      <c r="AF131" s="93"/>
      <c r="AG131" s="93"/>
      <c r="AH131" s="93"/>
      <c r="AI131" s="93"/>
      <c r="AJ131" s="93"/>
      <c r="AK131" s="93"/>
      <c r="AL131" s="93"/>
      <c r="AM131" s="93"/>
      <c r="AN131" s="93"/>
      <c r="AO131" s="93"/>
      <c r="AP131" s="93"/>
      <c r="AQ131" s="93"/>
      <c r="AR131" s="93"/>
      <c r="AS131" s="93"/>
      <c r="AT131" s="93"/>
      <c r="AU131" s="93"/>
      <c r="AV131" s="93"/>
      <c r="AW131" s="93"/>
      <c r="AX131" s="93"/>
      <c r="AY131" s="93"/>
      <c r="AZ131" s="93"/>
      <c r="BA131" s="93"/>
      <c r="BB131" s="93"/>
      <c r="BC131" s="93"/>
      <c r="BD131" s="93"/>
      <c r="BE131" s="93"/>
      <c r="BF131" s="93"/>
      <c r="BG131" s="93"/>
      <c r="BH131" s="93"/>
      <c r="BI131" s="93"/>
      <c r="BJ131" s="93"/>
      <c r="BK131" s="93"/>
      <c r="BL131" s="93"/>
      <c r="BM131" s="192">
        <f t="shared" ref="BM131:BM150" si="10">SUM((SUM(COUNTIF(G131:BL131,"E"))),SUM(COUNTIF(G131:BL131,"c")))</f>
        <v>0</v>
      </c>
      <c r="BN131" s="192">
        <f t="shared" ref="BN131:BN150" si="11">SUM(COUNTIF(G131:BL131,"c"))</f>
        <v>0</v>
      </c>
    </row>
    <row r="132" spans="1:66" ht="18" customHeight="1">
      <c r="A132" s="21"/>
      <c r="B132" s="16"/>
      <c r="C132" s="19"/>
      <c r="D132" s="2"/>
      <c r="E132" s="6"/>
      <c r="F132" s="190" t="str">
        <f>IF(B132="","",IF(C132="F",INDEX(Barèmes!$A$1:$A$7,MATCH((YEAR($B132)),Barèmes!$B$1:$B$7,-1)),INDEX(Barèmes!$C$1:$C$7,MATCH((YEAR($B132)),Barèmes!$B$1:$B$7,-1))))</f>
        <v/>
      </c>
      <c r="G132" s="93"/>
      <c r="H132" s="93"/>
      <c r="I132" s="93"/>
      <c r="J132" s="93"/>
      <c r="K132" s="93"/>
      <c r="L132" s="93"/>
      <c r="M132" s="93"/>
      <c r="N132" s="93"/>
      <c r="O132" s="93"/>
      <c r="P132" s="93"/>
      <c r="Q132" s="93"/>
      <c r="R132" s="93"/>
      <c r="S132" s="93"/>
      <c r="T132" s="93"/>
      <c r="U132" s="93"/>
      <c r="V132" s="93"/>
      <c r="W132" s="93"/>
      <c r="X132" s="93"/>
      <c r="Y132" s="93"/>
      <c r="Z132" s="93"/>
      <c r="AA132" s="93"/>
      <c r="AB132" s="93"/>
      <c r="AC132" s="93"/>
      <c r="AD132" s="93"/>
      <c r="AE132" s="93"/>
      <c r="AF132" s="93"/>
      <c r="AG132" s="93"/>
      <c r="AH132" s="93"/>
      <c r="AI132" s="93"/>
      <c r="AJ132" s="93"/>
      <c r="AK132" s="93"/>
      <c r="AL132" s="93"/>
      <c r="AM132" s="93"/>
      <c r="AN132" s="93"/>
      <c r="AO132" s="93"/>
      <c r="AP132" s="93"/>
      <c r="AQ132" s="93"/>
      <c r="AR132" s="93"/>
      <c r="AS132" s="93"/>
      <c r="AT132" s="93"/>
      <c r="AU132" s="93"/>
      <c r="AV132" s="93"/>
      <c r="AW132" s="93"/>
      <c r="AX132" s="93"/>
      <c r="AY132" s="93"/>
      <c r="AZ132" s="93"/>
      <c r="BA132" s="93"/>
      <c r="BB132" s="93"/>
      <c r="BC132" s="93"/>
      <c r="BD132" s="93"/>
      <c r="BE132" s="93"/>
      <c r="BF132" s="93"/>
      <c r="BG132" s="93"/>
      <c r="BH132" s="93"/>
      <c r="BI132" s="93"/>
      <c r="BJ132" s="93"/>
      <c r="BK132" s="93"/>
      <c r="BL132" s="93"/>
      <c r="BM132" s="192">
        <f t="shared" si="10"/>
        <v>0</v>
      </c>
      <c r="BN132" s="192">
        <f t="shared" si="11"/>
        <v>0</v>
      </c>
    </row>
    <row r="133" spans="1:66" ht="18" customHeight="1">
      <c r="A133" s="21"/>
      <c r="B133" s="16"/>
      <c r="C133" s="19"/>
      <c r="D133" s="2"/>
      <c r="E133" s="6"/>
      <c r="F133" s="190" t="str">
        <f>IF(B133="","",IF(C133="F",INDEX(Barèmes!$A$1:$A$7,MATCH((YEAR($B133)),Barèmes!$B$1:$B$7,-1)),INDEX(Barèmes!$C$1:$C$7,MATCH((YEAR($B133)),Barèmes!$B$1:$B$7,-1))))</f>
        <v/>
      </c>
      <c r="G133" s="93"/>
      <c r="H133" s="93"/>
      <c r="I133" s="93"/>
      <c r="J133" s="93"/>
      <c r="K133" s="93"/>
      <c r="L133" s="93"/>
      <c r="M133" s="93"/>
      <c r="N133" s="93"/>
      <c r="O133" s="93"/>
      <c r="P133" s="93"/>
      <c r="Q133" s="93"/>
      <c r="R133" s="93"/>
      <c r="S133" s="93"/>
      <c r="T133" s="93"/>
      <c r="U133" s="93"/>
      <c r="V133" s="93"/>
      <c r="W133" s="93"/>
      <c r="X133" s="93"/>
      <c r="Y133" s="93"/>
      <c r="Z133" s="93"/>
      <c r="AA133" s="93"/>
      <c r="AB133" s="93"/>
      <c r="AC133" s="93"/>
      <c r="AD133" s="93"/>
      <c r="AE133" s="93"/>
      <c r="AF133" s="93"/>
      <c r="AG133" s="93"/>
      <c r="AH133" s="93"/>
      <c r="AI133" s="93"/>
      <c r="AJ133" s="93"/>
      <c r="AK133" s="93"/>
      <c r="AL133" s="93"/>
      <c r="AM133" s="93"/>
      <c r="AN133" s="93"/>
      <c r="AO133" s="93"/>
      <c r="AP133" s="93"/>
      <c r="AQ133" s="93"/>
      <c r="AR133" s="93"/>
      <c r="AS133" s="93"/>
      <c r="AT133" s="93"/>
      <c r="AU133" s="93"/>
      <c r="AV133" s="93"/>
      <c r="AW133" s="93"/>
      <c r="AX133" s="93"/>
      <c r="AY133" s="93"/>
      <c r="AZ133" s="93"/>
      <c r="BA133" s="93"/>
      <c r="BB133" s="93"/>
      <c r="BC133" s="93"/>
      <c r="BD133" s="93"/>
      <c r="BE133" s="93"/>
      <c r="BF133" s="93"/>
      <c r="BG133" s="93"/>
      <c r="BH133" s="93"/>
      <c r="BI133" s="93"/>
      <c r="BJ133" s="93"/>
      <c r="BK133" s="93"/>
      <c r="BL133" s="93"/>
      <c r="BM133" s="192">
        <f t="shared" si="10"/>
        <v>0</v>
      </c>
      <c r="BN133" s="192">
        <f t="shared" si="11"/>
        <v>0</v>
      </c>
    </row>
    <row r="134" spans="1:66" ht="18" customHeight="1">
      <c r="A134" s="21"/>
      <c r="B134" s="16"/>
      <c r="C134" s="19"/>
      <c r="D134" s="2"/>
      <c r="E134" s="6"/>
      <c r="F134" s="190" t="str">
        <f>IF(B134="","",IF(C134="F",INDEX(Barèmes!$A$1:$A$7,MATCH((YEAR($B134)),Barèmes!$B$1:$B$7,-1)),INDEX(Barèmes!$C$1:$C$7,MATCH((YEAR($B134)),Barèmes!$B$1:$B$7,-1))))</f>
        <v/>
      </c>
      <c r="G134" s="93"/>
      <c r="H134" s="93"/>
      <c r="I134" s="93"/>
      <c r="J134" s="93"/>
      <c r="K134" s="93"/>
      <c r="L134" s="93"/>
      <c r="M134" s="93"/>
      <c r="N134" s="93"/>
      <c r="O134" s="93"/>
      <c r="P134" s="93"/>
      <c r="Q134" s="93"/>
      <c r="R134" s="93"/>
      <c r="S134" s="93"/>
      <c r="T134" s="93"/>
      <c r="U134" s="93"/>
      <c r="V134" s="93"/>
      <c r="W134" s="93"/>
      <c r="X134" s="93"/>
      <c r="Y134" s="93"/>
      <c r="Z134" s="93"/>
      <c r="AA134" s="93"/>
      <c r="AB134" s="93"/>
      <c r="AC134" s="93"/>
      <c r="AD134" s="93"/>
      <c r="AE134" s="93"/>
      <c r="AF134" s="93"/>
      <c r="AG134" s="93"/>
      <c r="AH134" s="93"/>
      <c r="AI134" s="93"/>
      <c r="AJ134" s="93"/>
      <c r="AK134" s="93"/>
      <c r="AL134" s="93"/>
      <c r="AM134" s="93"/>
      <c r="AN134" s="93"/>
      <c r="AO134" s="93"/>
      <c r="AP134" s="93"/>
      <c r="AQ134" s="93"/>
      <c r="AR134" s="93"/>
      <c r="AS134" s="93"/>
      <c r="AT134" s="93"/>
      <c r="AU134" s="93"/>
      <c r="AV134" s="93"/>
      <c r="AW134" s="93"/>
      <c r="AX134" s="93"/>
      <c r="AY134" s="93"/>
      <c r="AZ134" s="93"/>
      <c r="BA134" s="93"/>
      <c r="BB134" s="93"/>
      <c r="BC134" s="93"/>
      <c r="BD134" s="93"/>
      <c r="BE134" s="93"/>
      <c r="BF134" s="93"/>
      <c r="BG134" s="93"/>
      <c r="BH134" s="93"/>
      <c r="BI134" s="93"/>
      <c r="BJ134" s="93"/>
      <c r="BK134" s="93"/>
      <c r="BL134" s="93"/>
      <c r="BM134" s="192">
        <f t="shared" si="10"/>
        <v>0</v>
      </c>
      <c r="BN134" s="192">
        <f t="shared" si="11"/>
        <v>0</v>
      </c>
    </row>
    <row r="135" spans="1:66" ht="18" customHeight="1">
      <c r="A135" s="21"/>
      <c r="B135" s="16"/>
      <c r="C135" s="19"/>
      <c r="D135" s="2"/>
      <c r="E135" s="6"/>
      <c r="F135" s="190" t="str">
        <f>IF(B135="","",IF(C135="F",INDEX(Barèmes!$A$1:$A$7,MATCH((YEAR($B135)),Barèmes!$B$1:$B$7,-1)),INDEX(Barèmes!$C$1:$C$7,MATCH((YEAR($B135)),Barèmes!$B$1:$B$7,-1))))</f>
        <v/>
      </c>
      <c r="G135" s="93"/>
      <c r="H135" s="93"/>
      <c r="I135" s="93"/>
      <c r="J135" s="93"/>
      <c r="K135" s="93"/>
      <c r="L135" s="93"/>
      <c r="M135" s="93"/>
      <c r="N135" s="93"/>
      <c r="O135" s="93"/>
      <c r="P135" s="93"/>
      <c r="Q135" s="93"/>
      <c r="R135" s="93"/>
      <c r="S135" s="93"/>
      <c r="T135" s="93"/>
      <c r="U135" s="93"/>
      <c r="V135" s="93"/>
      <c r="W135" s="93"/>
      <c r="X135" s="93"/>
      <c r="Y135" s="93"/>
      <c r="Z135" s="93"/>
      <c r="AA135" s="93"/>
      <c r="AB135" s="93"/>
      <c r="AC135" s="93"/>
      <c r="AD135" s="93"/>
      <c r="AE135" s="93"/>
      <c r="AF135" s="93"/>
      <c r="AG135" s="93"/>
      <c r="AH135" s="93"/>
      <c r="AI135" s="93"/>
      <c r="AJ135" s="93"/>
      <c r="AK135" s="93"/>
      <c r="AL135" s="93"/>
      <c r="AM135" s="93"/>
      <c r="AN135" s="93"/>
      <c r="AO135" s="93"/>
      <c r="AP135" s="93"/>
      <c r="AQ135" s="93"/>
      <c r="AR135" s="93"/>
      <c r="AS135" s="93"/>
      <c r="AT135" s="93"/>
      <c r="AU135" s="93"/>
      <c r="AV135" s="93"/>
      <c r="AW135" s="93"/>
      <c r="AX135" s="93"/>
      <c r="AY135" s="93"/>
      <c r="AZ135" s="93"/>
      <c r="BA135" s="93"/>
      <c r="BB135" s="93"/>
      <c r="BC135" s="93"/>
      <c r="BD135" s="93"/>
      <c r="BE135" s="93"/>
      <c r="BF135" s="93"/>
      <c r="BG135" s="93"/>
      <c r="BH135" s="93"/>
      <c r="BI135" s="93"/>
      <c r="BJ135" s="93"/>
      <c r="BK135" s="93"/>
      <c r="BL135" s="93"/>
      <c r="BM135" s="192">
        <f t="shared" si="10"/>
        <v>0</v>
      </c>
      <c r="BN135" s="192">
        <f t="shared" si="11"/>
        <v>0</v>
      </c>
    </row>
    <row r="136" spans="1:66" ht="18" customHeight="1">
      <c r="A136" s="21"/>
      <c r="B136" s="16"/>
      <c r="C136" s="19"/>
      <c r="D136" s="2"/>
      <c r="E136" s="6"/>
      <c r="F136" s="190" t="str">
        <f>IF(B136="","",IF(C136="F",INDEX(Barèmes!$A$1:$A$7,MATCH((YEAR($B136)),Barèmes!$B$1:$B$7,-1)),INDEX(Barèmes!$C$1:$C$7,MATCH((YEAR($B136)),Barèmes!$B$1:$B$7,-1))))</f>
        <v/>
      </c>
      <c r="G136" s="93"/>
      <c r="H136" s="93"/>
      <c r="I136" s="93"/>
      <c r="J136" s="93"/>
      <c r="K136" s="93"/>
      <c r="L136" s="93"/>
      <c r="M136" s="93"/>
      <c r="N136" s="93"/>
      <c r="O136" s="93"/>
      <c r="P136" s="93"/>
      <c r="Q136" s="93"/>
      <c r="R136" s="93"/>
      <c r="S136" s="93"/>
      <c r="T136" s="93"/>
      <c r="U136" s="93"/>
      <c r="V136" s="93"/>
      <c r="W136" s="93"/>
      <c r="X136" s="93"/>
      <c r="Y136" s="93"/>
      <c r="Z136" s="93"/>
      <c r="AA136" s="93"/>
      <c r="AB136" s="93"/>
      <c r="AC136" s="93"/>
      <c r="AD136" s="93"/>
      <c r="AE136" s="93"/>
      <c r="AF136" s="93"/>
      <c r="AG136" s="93"/>
      <c r="AH136" s="93"/>
      <c r="AI136" s="93"/>
      <c r="AJ136" s="93"/>
      <c r="AK136" s="93"/>
      <c r="AL136" s="93"/>
      <c r="AM136" s="93"/>
      <c r="AN136" s="93"/>
      <c r="AO136" s="93"/>
      <c r="AP136" s="93"/>
      <c r="AQ136" s="93"/>
      <c r="AR136" s="93"/>
      <c r="AS136" s="93"/>
      <c r="AT136" s="93"/>
      <c r="AU136" s="93"/>
      <c r="AV136" s="93"/>
      <c r="AW136" s="93"/>
      <c r="AX136" s="93"/>
      <c r="AY136" s="93"/>
      <c r="AZ136" s="93"/>
      <c r="BA136" s="93"/>
      <c r="BB136" s="93"/>
      <c r="BC136" s="93"/>
      <c r="BD136" s="93"/>
      <c r="BE136" s="93"/>
      <c r="BF136" s="93"/>
      <c r="BG136" s="93"/>
      <c r="BH136" s="93"/>
      <c r="BI136" s="93"/>
      <c r="BJ136" s="93"/>
      <c r="BK136" s="93"/>
      <c r="BL136" s="93"/>
      <c r="BM136" s="192">
        <f t="shared" si="10"/>
        <v>0</v>
      </c>
      <c r="BN136" s="192">
        <f t="shared" si="11"/>
        <v>0</v>
      </c>
    </row>
    <row r="137" spans="1:66" ht="18" customHeight="1">
      <c r="A137" s="21"/>
      <c r="B137" s="16"/>
      <c r="C137" s="19"/>
      <c r="D137" s="2"/>
      <c r="E137" s="6"/>
      <c r="F137" s="190" t="str">
        <f>IF(B137="","",IF(C137="F",INDEX(Barèmes!$A$1:$A$7,MATCH((YEAR($B137)),Barèmes!$B$1:$B$7,-1)),INDEX(Barèmes!$C$1:$C$7,MATCH((YEAR($B137)),Barèmes!$B$1:$B$7,-1))))</f>
        <v/>
      </c>
      <c r="G137" s="93"/>
      <c r="H137" s="93"/>
      <c r="I137" s="93"/>
      <c r="J137" s="93"/>
      <c r="K137" s="93"/>
      <c r="L137" s="93"/>
      <c r="M137" s="93"/>
      <c r="N137" s="93"/>
      <c r="O137" s="93"/>
      <c r="P137" s="93"/>
      <c r="Q137" s="93"/>
      <c r="R137" s="93"/>
      <c r="S137" s="93"/>
      <c r="T137" s="93"/>
      <c r="U137" s="93"/>
      <c r="V137" s="93"/>
      <c r="W137" s="93"/>
      <c r="X137" s="93"/>
      <c r="Y137" s="93"/>
      <c r="Z137" s="93"/>
      <c r="AA137" s="93"/>
      <c r="AB137" s="93"/>
      <c r="AC137" s="93"/>
      <c r="AD137" s="93"/>
      <c r="AE137" s="93"/>
      <c r="AF137" s="93"/>
      <c r="AG137" s="93"/>
      <c r="AH137" s="93"/>
      <c r="AI137" s="93"/>
      <c r="AJ137" s="93"/>
      <c r="AK137" s="93"/>
      <c r="AL137" s="93"/>
      <c r="AM137" s="93"/>
      <c r="AN137" s="93"/>
      <c r="AO137" s="93"/>
      <c r="AP137" s="93"/>
      <c r="AQ137" s="93"/>
      <c r="AR137" s="93"/>
      <c r="AS137" s="93"/>
      <c r="AT137" s="93"/>
      <c r="AU137" s="93"/>
      <c r="AV137" s="93"/>
      <c r="AW137" s="93"/>
      <c r="AX137" s="93"/>
      <c r="AY137" s="93"/>
      <c r="AZ137" s="93"/>
      <c r="BA137" s="93"/>
      <c r="BB137" s="93"/>
      <c r="BC137" s="93"/>
      <c r="BD137" s="93"/>
      <c r="BE137" s="93"/>
      <c r="BF137" s="93"/>
      <c r="BG137" s="93"/>
      <c r="BH137" s="93"/>
      <c r="BI137" s="93"/>
      <c r="BJ137" s="93"/>
      <c r="BK137" s="93"/>
      <c r="BL137" s="93"/>
      <c r="BM137" s="192">
        <f t="shared" si="10"/>
        <v>0</v>
      </c>
      <c r="BN137" s="192">
        <f t="shared" si="11"/>
        <v>0</v>
      </c>
    </row>
    <row r="138" spans="1:66" ht="18" customHeight="1">
      <c r="A138" s="21"/>
      <c r="B138" s="16"/>
      <c r="C138" s="19"/>
      <c r="D138" s="2"/>
      <c r="E138" s="6"/>
      <c r="F138" s="190" t="str">
        <f>IF(B138="","",IF(C138="F",INDEX(Barèmes!$A$1:$A$7,MATCH((YEAR($B138)),Barèmes!$B$1:$B$7,-1)),INDEX(Barèmes!$C$1:$C$7,MATCH((YEAR($B138)),Barèmes!$B$1:$B$7,-1))))</f>
        <v/>
      </c>
      <c r="G138" s="93"/>
      <c r="H138" s="93"/>
      <c r="I138" s="93"/>
      <c r="J138" s="93"/>
      <c r="K138" s="93"/>
      <c r="L138" s="93"/>
      <c r="M138" s="93"/>
      <c r="N138" s="93"/>
      <c r="O138" s="93"/>
      <c r="P138" s="93"/>
      <c r="Q138" s="93"/>
      <c r="R138" s="93"/>
      <c r="S138" s="93"/>
      <c r="T138" s="93"/>
      <c r="U138" s="93"/>
      <c r="V138" s="93"/>
      <c r="W138" s="93"/>
      <c r="X138" s="93"/>
      <c r="Y138" s="93"/>
      <c r="Z138" s="93"/>
      <c r="AA138" s="93"/>
      <c r="AB138" s="93"/>
      <c r="AC138" s="93"/>
      <c r="AD138" s="93"/>
      <c r="AE138" s="93"/>
      <c r="AF138" s="93"/>
      <c r="AG138" s="93"/>
      <c r="AH138" s="93"/>
      <c r="AI138" s="93"/>
      <c r="AJ138" s="93"/>
      <c r="AK138" s="93"/>
      <c r="AL138" s="93"/>
      <c r="AM138" s="93"/>
      <c r="AN138" s="93"/>
      <c r="AO138" s="93"/>
      <c r="AP138" s="93"/>
      <c r="AQ138" s="93"/>
      <c r="AR138" s="93"/>
      <c r="AS138" s="93"/>
      <c r="AT138" s="93"/>
      <c r="AU138" s="93"/>
      <c r="AV138" s="93"/>
      <c r="AW138" s="93"/>
      <c r="AX138" s="93"/>
      <c r="AY138" s="93"/>
      <c r="AZ138" s="93"/>
      <c r="BA138" s="93"/>
      <c r="BB138" s="93"/>
      <c r="BC138" s="93"/>
      <c r="BD138" s="93"/>
      <c r="BE138" s="93"/>
      <c r="BF138" s="93"/>
      <c r="BG138" s="93"/>
      <c r="BH138" s="93"/>
      <c r="BI138" s="93"/>
      <c r="BJ138" s="93"/>
      <c r="BK138" s="93"/>
      <c r="BL138" s="93"/>
      <c r="BM138" s="192">
        <f t="shared" si="10"/>
        <v>0</v>
      </c>
      <c r="BN138" s="192">
        <f t="shared" si="11"/>
        <v>0</v>
      </c>
    </row>
    <row r="139" spans="1:66" ht="18" customHeight="1">
      <c r="A139" s="21"/>
      <c r="B139" s="16"/>
      <c r="C139" s="19"/>
      <c r="D139" s="2"/>
      <c r="E139" s="6"/>
      <c r="F139" s="190" t="str">
        <f>IF(B139="","",IF(C139="F",INDEX(Barèmes!$A$1:$A$7,MATCH((YEAR($B139)),Barèmes!$B$1:$B$7,-1)),INDEX(Barèmes!$C$1:$C$7,MATCH((YEAR($B139)),Barèmes!$B$1:$B$7,-1))))</f>
        <v/>
      </c>
      <c r="G139" s="93"/>
      <c r="H139" s="93"/>
      <c r="I139" s="93"/>
      <c r="J139" s="93"/>
      <c r="K139" s="93"/>
      <c r="L139" s="93"/>
      <c r="M139" s="93"/>
      <c r="N139" s="93"/>
      <c r="O139" s="93"/>
      <c r="P139" s="93"/>
      <c r="Q139" s="93"/>
      <c r="R139" s="93"/>
      <c r="S139" s="93"/>
      <c r="T139" s="93"/>
      <c r="U139" s="93"/>
      <c r="V139" s="93"/>
      <c r="W139" s="93"/>
      <c r="X139" s="93"/>
      <c r="Y139" s="93"/>
      <c r="Z139" s="93"/>
      <c r="AA139" s="93"/>
      <c r="AB139" s="93"/>
      <c r="AC139" s="93"/>
      <c r="AD139" s="93"/>
      <c r="AE139" s="93"/>
      <c r="AF139" s="93"/>
      <c r="AG139" s="93"/>
      <c r="AH139" s="93"/>
      <c r="AI139" s="93"/>
      <c r="AJ139" s="93"/>
      <c r="AK139" s="93"/>
      <c r="AL139" s="93"/>
      <c r="AM139" s="93"/>
      <c r="AN139" s="93"/>
      <c r="AO139" s="93"/>
      <c r="AP139" s="93"/>
      <c r="AQ139" s="93"/>
      <c r="AR139" s="93"/>
      <c r="AS139" s="93"/>
      <c r="AT139" s="93"/>
      <c r="AU139" s="93"/>
      <c r="AV139" s="93"/>
      <c r="AW139" s="93"/>
      <c r="AX139" s="93"/>
      <c r="AY139" s="93"/>
      <c r="AZ139" s="93"/>
      <c r="BA139" s="93"/>
      <c r="BB139" s="93"/>
      <c r="BC139" s="93"/>
      <c r="BD139" s="93"/>
      <c r="BE139" s="93"/>
      <c r="BF139" s="93"/>
      <c r="BG139" s="93"/>
      <c r="BH139" s="93"/>
      <c r="BI139" s="93"/>
      <c r="BJ139" s="93"/>
      <c r="BK139" s="93"/>
      <c r="BL139" s="93"/>
      <c r="BM139" s="192">
        <f t="shared" si="10"/>
        <v>0</v>
      </c>
      <c r="BN139" s="192">
        <f t="shared" si="11"/>
        <v>0</v>
      </c>
    </row>
    <row r="140" spans="1:66" ht="18" customHeight="1">
      <c r="A140" s="21"/>
      <c r="B140" s="16"/>
      <c r="C140" s="19"/>
      <c r="D140" s="2"/>
      <c r="E140" s="6"/>
      <c r="F140" s="190" t="str">
        <f>IF(B140="","",IF(C140="F",INDEX(Barèmes!$A$1:$A$7,MATCH((YEAR($B140)),Barèmes!$B$1:$B$7,-1)),INDEX(Barèmes!$C$1:$C$7,MATCH((YEAR($B140)),Barèmes!$B$1:$B$7,-1))))</f>
        <v/>
      </c>
      <c r="G140" s="93"/>
      <c r="H140" s="93"/>
      <c r="I140" s="93"/>
      <c r="J140" s="93"/>
      <c r="K140" s="93"/>
      <c r="L140" s="93"/>
      <c r="M140" s="93"/>
      <c r="N140" s="93"/>
      <c r="O140" s="93"/>
      <c r="P140" s="93"/>
      <c r="Q140" s="93"/>
      <c r="R140" s="93"/>
      <c r="S140" s="93"/>
      <c r="T140" s="93"/>
      <c r="U140" s="93"/>
      <c r="V140" s="93"/>
      <c r="W140" s="93"/>
      <c r="X140" s="93"/>
      <c r="Y140" s="93"/>
      <c r="Z140" s="93"/>
      <c r="AA140" s="93"/>
      <c r="AB140" s="93"/>
      <c r="AC140" s="93"/>
      <c r="AD140" s="93"/>
      <c r="AE140" s="93"/>
      <c r="AF140" s="93"/>
      <c r="AG140" s="93"/>
      <c r="AH140" s="93"/>
      <c r="AI140" s="93"/>
      <c r="AJ140" s="93"/>
      <c r="AK140" s="93"/>
      <c r="AL140" s="93"/>
      <c r="AM140" s="93"/>
      <c r="AN140" s="93"/>
      <c r="AO140" s="93"/>
      <c r="AP140" s="93"/>
      <c r="AQ140" s="93"/>
      <c r="AR140" s="93"/>
      <c r="AS140" s="93"/>
      <c r="AT140" s="93"/>
      <c r="AU140" s="93"/>
      <c r="AV140" s="93"/>
      <c r="AW140" s="93"/>
      <c r="AX140" s="93"/>
      <c r="AY140" s="93"/>
      <c r="AZ140" s="93"/>
      <c r="BA140" s="93"/>
      <c r="BB140" s="93"/>
      <c r="BC140" s="93"/>
      <c r="BD140" s="93"/>
      <c r="BE140" s="93"/>
      <c r="BF140" s="93"/>
      <c r="BG140" s="93"/>
      <c r="BH140" s="93"/>
      <c r="BI140" s="93"/>
      <c r="BJ140" s="93"/>
      <c r="BK140" s="93"/>
      <c r="BL140" s="93"/>
      <c r="BM140" s="192">
        <f t="shared" si="10"/>
        <v>0</v>
      </c>
      <c r="BN140" s="192">
        <f t="shared" si="11"/>
        <v>0</v>
      </c>
    </row>
    <row r="141" spans="1:66" ht="18" customHeight="1">
      <c r="A141" s="21"/>
      <c r="B141" s="16"/>
      <c r="C141" s="19"/>
      <c r="D141" s="2"/>
      <c r="E141" s="6"/>
      <c r="F141" s="190" t="str">
        <f>IF(B141="","",IF(C141="F",INDEX(Barèmes!$A$1:$A$7,MATCH((YEAR($B141)),Barèmes!$B$1:$B$7,-1)),INDEX(Barèmes!$C$1:$C$7,MATCH((YEAR($B141)),Barèmes!$B$1:$B$7,-1))))</f>
        <v/>
      </c>
      <c r="G141" s="93"/>
      <c r="H141" s="93"/>
      <c r="I141" s="93"/>
      <c r="J141" s="93"/>
      <c r="K141" s="93"/>
      <c r="L141" s="93"/>
      <c r="M141" s="93"/>
      <c r="N141" s="93"/>
      <c r="O141" s="93"/>
      <c r="P141" s="93"/>
      <c r="Q141" s="93"/>
      <c r="R141" s="93"/>
      <c r="S141" s="93"/>
      <c r="T141" s="93"/>
      <c r="U141" s="93"/>
      <c r="V141" s="93"/>
      <c r="W141" s="93"/>
      <c r="X141" s="93"/>
      <c r="Y141" s="93"/>
      <c r="Z141" s="93"/>
      <c r="AA141" s="93"/>
      <c r="AB141" s="93"/>
      <c r="AC141" s="93"/>
      <c r="AD141" s="93"/>
      <c r="AE141" s="93"/>
      <c r="AF141" s="93"/>
      <c r="AG141" s="93"/>
      <c r="AH141" s="93"/>
      <c r="AI141" s="93"/>
      <c r="AJ141" s="93"/>
      <c r="AK141" s="93"/>
      <c r="AL141" s="93"/>
      <c r="AM141" s="93"/>
      <c r="AN141" s="93"/>
      <c r="AO141" s="93"/>
      <c r="AP141" s="93"/>
      <c r="AQ141" s="93"/>
      <c r="AR141" s="93"/>
      <c r="AS141" s="93"/>
      <c r="AT141" s="93"/>
      <c r="AU141" s="93"/>
      <c r="AV141" s="93"/>
      <c r="AW141" s="93"/>
      <c r="AX141" s="93"/>
      <c r="AY141" s="93"/>
      <c r="AZ141" s="93"/>
      <c r="BA141" s="93"/>
      <c r="BB141" s="93"/>
      <c r="BC141" s="93"/>
      <c r="BD141" s="93"/>
      <c r="BE141" s="93"/>
      <c r="BF141" s="93"/>
      <c r="BG141" s="93"/>
      <c r="BH141" s="93"/>
      <c r="BI141" s="93"/>
      <c r="BJ141" s="93"/>
      <c r="BK141" s="93"/>
      <c r="BL141" s="93"/>
      <c r="BM141" s="192">
        <f t="shared" si="10"/>
        <v>0</v>
      </c>
      <c r="BN141" s="192">
        <f t="shared" si="11"/>
        <v>0</v>
      </c>
    </row>
    <row r="142" spans="1:66" ht="18" customHeight="1">
      <c r="A142" s="21"/>
      <c r="B142" s="16"/>
      <c r="C142" s="19"/>
      <c r="D142" s="2"/>
      <c r="E142" s="6"/>
      <c r="F142" s="190" t="str">
        <f>IF(B142="","",IF(C142="F",INDEX(Barèmes!$A$1:$A$7,MATCH((YEAR($B142)),Barèmes!$B$1:$B$7,-1)),INDEX(Barèmes!$C$1:$C$7,MATCH((YEAR($B142)),Barèmes!$B$1:$B$7,-1))))</f>
        <v/>
      </c>
      <c r="G142" s="93"/>
      <c r="H142" s="93"/>
      <c r="I142" s="93"/>
      <c r="J142" s="93"/>
      <c r="K142" s="93"/>
      <c r="L142" s="93"/>
      <c r="M142" s="93"/>
      <c r="N142" s="93"/>
      <c r="O142" s="93"/>
      <c r="P142" s="93"/>
      <c r="Q142" s="93"/>
      <c r="R142" s="93"/>
      <c r="S142" s="93"/>
      <c r="T142" s="93"/>
      <c r="U142" s="93"/>
      <c r="V142" s="93"/>
      <c r="W142" s="93"/>
      <c r="X142" s="93"/>
      <c r="Y142" s="93"/>
      <c r="Z142" s="93"/>
      <c r="AA142" s="93"/>
      <c r="AB142" s="93"/>
      <c r="AC142" s="93"/>
      <c r="AD142" s="93"/>
      <c r="AE142" s="93"/>
      <c r="AF142" s="93"/>
      <c r="AG142" s="93"/>
      <c r="AH142" s="93"/>
      <c r="AI142" s="93"/>
      <c r="AJ142" s="93"/>
      <c r="AK142" s="93"/>
      <c r="AL142" s="93"/>
      <c r="AM142" s="93"/>
      <c r="AN142" s="93"/>
      <c r="AO142" s="93"/>
      <c r="AP142" s="93"/>
      <c r="AQ142" s="93"/>
      <c r="AR142" s="93"/>
      <c r="AS142" s="93"/>
      <c r="AT142" s="93"/>
      <c r="AU142" s="93"/>
      <c r="AV142" s="93"/>
      <c r="AW142" s="93"/>
      <c r="AX142" s="93"/>
      <c r="AY142" s="93"/>
      <c r="AZ142" s="93"/>
      <c r="BA142" s="93"/>
      <c r="BB142" s="93"/>
      <c r="BC142" s="93"/>
      <c r="BD142" s="93"/>
      <c r="BE142" s="93"/>
      <c r="BF142" s="93"/>
      <c r="BG142" s="93"/>
      <c r="BH142" s="93"/>
      <c r="BI142" s="93"/>
      <c r="BJ142" s="93"/>
      <c r="BK142" s="93"/>
      <c r="BL142" s="93"/>
      <c r="BM142" s="192">
        <f t="shared" si="10"/>
        <v>0</v>
      </c>
      <c r="BN142" s="192">
        <f t="shared" si="11"/>
        <v>0</v>
      </c>
    </row>
    <row r="143" spans="1:66" ht="18" customHeight="1">
      <c r="A143" s="21"/>
      <c r="B143" s="16"/>
      <c r="C143" s="19"/>
      <c r="D143" s="2"/>
      <c r="E143" s="6"/>
      <c r="F143" s="190" t="str">
        <f>IF(B143="","",IF(C143="F",INDEX(Barèmes!$A$1:$A$7,MATCH((YEAR($B143)),Barèmes!$B$1:$B$7,-1)),INDEX(Barèmes!$C$1:$C$7,MATCH((YEAR($B143)),Barèmes!$B$1:$B$7,-1))))</f>
        <v/>
      </c>
      <c r="G143" s="93"/>
      <c r="H143" s="93"/>
      <c r="I143" s="93"/>
      <c r="J143" s="93"/>
      <c r="K143" s="93"/>
      <c r="L143" s="93"/>
      <c r="M143" s="93"/>
      <c r="N143" s="93"/>
      <c r="O143" s="93"/>
      <c r="P143" s="93"/>
      <c r="Q143" s="93"/>
      <c r="R143" s="93"/>
      <c r="S143" s="93"/>
      <c r="T143" s="93"/>
      <c r="U143" s="93"/>
      <c r="V143" s="93"/>
      <c r="W143" s="93"/>
      <c r="X143" s="93"/>
      <c r="Y143" s="93"/>
      <c r="Z143" s="93"/>
      <c r="AA143" s="93"/>
      <c r="AB143" s="93"/>
      <c r="AC143" s="93"/>
      <c r="AD143" s="93"/>
      <c r="AE143" s="93"/>
      <c r="AF143" s="93"/>
      <c r="AG143" s="93"/>
      <c r="AH143" s="93"/>
      <c r="AI143" s="93"/>
      <c r="AJ143" s="93"/>
      <c r="AK143" s="93"/>
      <c r="AL143" s="93"/>
      <c r="AM143" s="93"/>
      <c r="AN143" s="93"/>
      <c r="AO143" s="93"/>
      <c r="AP143" s="93"/>
      <c r="AQ143" s="93"/>
      <c r="AR143" s="93"/>
      <c r="AS143" s="93"/>
      <c r="AT143" s="93"/>
      <c r="AU143" s="93"/>
      <c r="AV143" s="93"/>
      <c r="AW143" s="93"/>
      <c r="AX143" s="93"/>
      <c r="AY143" s="93"/>
      <c r="AZ143" s="93"/>
      <c r="BA143" s="93"/>
      <c r="BB143" s="93"/>
      <c r="BC143" s="93"/>
      <c r="BD143" s="93"/>
      <c r="BE143" s="93"/>
      <c r="BF143" s="93"/>
      <c r="BG143" s="93"/>
      <c r="BH143" s="93"/>
      <c r="BI143" s="93"/>
      <c r="BJ143" s="93"/>
      <c r="BK143" s="93"/>
      <c r="BL143" s="93"/>
      <c r="BM143" s="192">
        <f t="shared" si="10"/>
        <v>0</v>
      </c>
      <c r="BN143" s="192">
        <f t="shared" si="11"/>
        <v>0</v>
      </c>
    </row>
    <row r="144" spans="1:66" ht="18" customHeight="1">
      <c r="A144" s="21"/>
      <c r="B144" s="16"/>
      <c r="C144" s="19"/>
      <c r="D144" s="2"/>
      <c r="E144" s="6"/>
      <c r="F144" s="190" t="str">
        <f>IF(B144="","",IF(C144="F",INDEX(Barèmes!$A$1:$A$7,MATCH((YEAR($B144)),Barèmes!$B$1:$B$7,-1)),INDEX(Barèmes!$C$1:$C$7,MATCH((YEAR($B144)),Barèmes!$B$1:$B$7,-1))))</f>
        <v/>
      </c>
      <c r="G144" s="93"/>
      <c r="H144" s="93"/>
      <c r="I144" s="93"/>
      <c r="J144" s="93"/>
      <c r="K144" s="93"/>
      <c r="L144" s="93"/>
      <c r="M144" s="93"/>
      <c r="N144" s="93"/>
      <c r="O144" s="93"/>
      <c r="P144" s="93"/>
      <c r="Q144" s="93"/>
      <c r="R144" s="93"/>
      <c r="S144" s="93"/>
      <c r="T144" s="93"/>
      <c r="U144" s="93"/>
      <c r="V144" s="93"/>
      <c r="W144" s="93"/>
      <c r="X144" s="93"/>
      <c r="Y144" s="93"/>
      <c r="Z144" s="93"/>
      <c r="AA144" s="93"/>
      <c r="AB144" s="93"/>
      <c r="AC144" s="93"/>
      <c r="AD144" s="93"/>
      <c r="AE144" s="93"/>
      <c r="AF144" s="93"/>
      <c r="AG144" s="93"/>
      <c r="AH144" s="93"/>
      <c r="AI144" s="93"/>
      <c r="AJ144" s="93"/>
      <c r="AK144" s="93"/>
      <c r="AL144" s="93"/>
      <c r="AM144" s="93"/>
      <c r="AN144" s="93"/>
      <c r="AO144" s="93"/>
      <c r="AP144" s="93"/>
      <c r="AQ144" s="93"/>
      <c r="AR144" s="93"/>
      <c r="AS144" s="93"/>
      <c r="AT144" s="93"/>
      <c r="AU144" s="93"/>
      <c r="AV144" s="93"/>
      <c r="AW144" s="93"/>
      <c r="AX144" s="93"/>
      <c r="AY144" s="93"/>
      <c r="AZ144" s="93"/>
      <c r="BA144" s="93"/>
      <c r="BB144" s="93"/>
      <c r="BC144" s="93"/>
      <c r="BD144" s="93"/>
      <c r="BE144" s="93"/>
      <c r="BF144" s="93"/>
      <c r="BG144" s="93"/>
      <c r="BH144" s="93"/>
      <c r="BI144" s="93"/>
      <c r="BJ144" s="93"/>
      <c r="BK144" s="93"/>
      <c r="BL144" s="93"/>
      <c r="BM144" s="192">
        <f t="shared" si="10"/>
        <v>0</v>
      </c>
      <c r="BN144" s="192">
        <f t="shared" si="11"/>
        <v>0</v>
      </c>
    </row>
    <row r="145" spans="1:71" ht="18" customHeight="1">
      <c r="A145" s="21"/>
      <c r="B145" s="16"/>
      <c r="C145" s="19"/>
      <c r="D145" s="2"/>
      <c r="E145" s="6"/>
      <c r="F145" s="190" t="str">
        <f>IF(B145="","",IF(C145="F",INDEX(Barèmes!$A$1:$A$7,MATCH((YEAR($B145)),Barèmes!$B$1:$B$7,-1)),INDEX(Barèmes!$C$1:$C$7,MATCH((YEAR($B145)),Barèmes!$B$1:$B$7,-1))))</f>
        <v/>
      </c>
      <c r="G145" s="93"/>
      <c r="H145" s="93"/>
      <c r="I145" s="93"/>
      <c r="J145" s="93"/>
      <c r="K145" s="93"/>
      <c r="L145" s="93"/>
      <c r="M145" s="93"/>
      <c r="N145" s="93"/>
      <c r="O145" s="93"/>
      <c r="P145" s="93"/>
      <c r="Q145" s="93"/>
      <c r="R145" s="93"/>
      <c r="S145" s="93"/>
      <c r="T145" s="93"/>
      <c r="U145" s="93"/>
      <c r="V145" s="93"/>
      <c r="W145" s="93"/>
      <c r="X145" s="93"/>
      <c r="Y145" s="93"/>
      <c r="Z145" s="93"/>
      <c r="AA145" s="93"/>
      <c r="AB145" s="93"/>
      <c r="AC145" s="93"/>
      <c r="AD145" s="93"/>
      <c r="AE145" s="93"/>
      <c r="AF145" s="93"/>
      <c r="AG145" s="93"/>
      <c r="AH145" s="93"/>
      <c r="AI145" s="93"/>
      <c r="AJ145" s="93"/>
      <c r="AK145" s="93"/>
      <c r="AL145" s="93"/>
      <c r="AM145" s="93"/>
      <c r="AN145" s="93"/>
      <c r="AO145" s="93"/>
      <c r="AP145" s="93"/>
      <c r="AQ145" s="93"/>
      <c r="AR145" s="93"/>
      <c r="AS145" s="93"/>
      <c r="AT145" s="93"/>
      <c r="AU145" s="93"/>
      <c r="AV145" s="93"/>
      <c r="AW145" s="93"/>
      <c r="AX145" s="93"/>
      <c r="AY145" s="93"/>
      <c r="AZ145" s="93"/>
      <c r="BA145" s="93"/>
      <c r="BB145" s="93"/>
      <c r="BC145" s="93"/>
      <c r="BD145" s="93"/>
      <c r="BE145" s="93"/>
      <c r="BF145" s="93"/>
      <c r="BG145" s="93"/>
      <c r="BH145" s="93"/>
      <c r="BI145" s="93"/>
      <c r="BJ145" s="93"/>
      <c r="BK145" s="93"/>
      <c r="BL145" s="93"/>
      <c r="BM145" s="192">
        <f t="shared" si="10"/>
        <v>0</v>
      </c>
      <c r="BN145" s="192">
        <f t="shared" si="11"/>
        <v>0</v>
      </c>
    </row>
    <row r="146" spans="1:71" ht="18" customHeight="1">
      <c r="A146" s="21"/>
      <c r="B146" s="16"/>
      <c r="C146" s="19"/>
      <c r="D146" s="2"/>
      <c r="E146" s="6"/>
      <c r="F146" s="190" t="str">
        <f>IF(B146="","",IF(C146="F",INDEX(Barèmes!$A$1:$A$7,MATCH((YEAR($B146)),Barèmes!$B$1:$B$7,-1)),INDEX(Barèmes!$C$1:$C$7,MATCH((YEAR($B146)),Barèmes!$B$1:$B$7,-1))))</f>
        <v/>
      </c>
      <c r="G146" s="93"/>
      <c r="H146" s="93"/>
      <c r="I146" s="93"/>
      <c r="J146" s="93"/>
      <c r="K146" s="93"/>
      <c r="L146" s="93"/>
      <c r="M146" s="93"/>
      <c r="N146" s="93"/>
      <c r="O146" s="93"/>
      <c r="P146" s="93"/>
      <c r="Q146" s="93"/>
      <c r="R146" s="93"/>
      <c r="S146" s="93"/>
      <c r="T146" s="93"/>
      <c r="U146" s="93"/>
      <c r="V146" s="93"/>
      <c r="W146" s="93"/>
      <c r="X146" s="93"/>
      <c r="Y146" s="93"/>
      <c r="Z146" s="93"/>
      <c r="AA146" s="93"/>
      <c r="AB146" s="93"/>
      <c r="AC146" s="93"/>
      <c r="AD146" s="93"/>
      <c r="AE146" s="93"/>
      <c r="AF146" s="93"/>
      <c r="AG146" s="93"/>
      <c r="AH146" s="93"/>
      <c r="AI146" s="93"/>
      <c r="AJ146" s="93"/>
      <c r="AK146" s="93"/>
      <c r="AL146" s="93"/>
      <c r="AM146" s="93"/>
      <c r="AN146" s="93"/>
      <c r="AO146" s="93"/>
      <c r="AP146" s="93"/>
      <c r="AQ146" s="93"/>
      <c r="AR146" s="93"/>
      <c r="AS146" s="93"/>
      <c r="AT146" s="93"/>
      <c r="AU146" s="93"/>
      <c r="AV146" s="93"/>
      <c r="AW146" s="93"/>
      <c r="AX146" s="93"/>
      <c r="AY146" s="93"/>
      <c r="AZ146" s="93"/>
      <c r="BA146" s="93"/>
      <c r="BB146" s="93"/>
      <c r="BC146" s="93"/>
      <c r="BD146" s="93"/>
      <c r="BE146" s="93"/>
      <c r="BF146" s="93"/>
      <c r="BG146" s="93"/>
      <c r="BH146" s="93"/>
      <c r="BI146" s="93"/>
      <c r="BJ146" s="93"/>
      <c r="BK146" s="93"/>
      <c r="BL146" s="93"/>
      <c r="BM146" s="192">
        <f t="shared" si="10"/>
        <v>0</v>
      </c>
      <c r="BN146" s="192">
        <f t="shared" si="11"/>
        <v>0</v>
      </c>
    </row>
    <row r="147" spans="1:71" ht="18" customHeight="1">
      <c r="A147" s="21"/>
      <c r="B147" s="16"/>
      <c r="C147" s="19"/>
      <c r="D147" s="2"/>
      <c r="E147" s="6"/>
      <c r="F147" s="190" t="str">
        <f>IF(B147="","",IF(C147="F",INDEX(Barèmes!$A$1:$A$7,MATCH((YEAR($B147)),Barèmes!$B$1:$B$7,-1)),INDEX(Barèmes!$C$1:$C$7,MATCH((YEAR($B147)),Barèmes!$B$1:$B$7,-1))))</f>
        <v/>
      </c>
      <c r="G147" s="93"/>
      <c r="H147" s="93"/>
      <c r="I147" s="93"/>
      <c r="J147" s="93"/>
      <c r="K147" s="93"/>
      <c r="L147" s="93"/>
      <c r="M147" s="93"/>
      <c r="N147" s="93"/>
      <c r="O147" s="93"/>
      <c r="P147" s="93"/>
      <c r="Q147" s="93"/>
      <c r="R147" s="93"/>
      <c r="S147" s="93"/>
      <c r="T147" s="93"/>
      <c r="U147" s="93"/>
      <c r="V147" s="93"/>
      <c r="W147" s="93"/>
      <c r="X147" s="93"/>
      <c r="Y147" s="93"/>
      <c r="Z147" s="93"/>
      <c r="AA147" s="93"/>
      <c r="AB147" s="93"/>
      <c r="AC147" s="93"/>
      <c r="AD147" s="93"/>
      <c r="AE147" s="93"/>
      <c r="AF147" s="93"/>
      <c r="AG147" s="93"/>
      <c r="AH147" s="93"/>
      <c r="AI147" s="93"/>
      <c r="AJ147" s="93"/>
      <c r="AK147" s="93"/>
      <c r="AL147" s="93"/>
      <c r="AM147" s="93"/>
      <c r="AN147" s="93"/>
      <c r="AO147" s="93"/>
      <c r="AP147" s="93"/>
      <c r="AQ147" s="93"/>
      <c r="AR147" s="93"/>
      <c r="AS147" s="93"/>
      <c r="AT147" s="93"/>
      <c r="AU147" s="93"/>
      <c r="AV147" s="93"/>
      <c r="AW147" s="93"/>
      <c r="AX147" s="93"/>
      <c r="AY147" s="93"/>
      <c r="AZ147" s="93"/>
      <c r="BA147" s="93"/>
      <c r="BB147" s="93"/>
      <c r="BC147" s="93"/>
      <c r="BD147" s="93"/>
      <c r="BE147" s="93"/>
      <c r="BF147" s="93"/>
      <c r="BG147" s="93"/>
      <c r="BH147" s="93"/>
      <c r="BI147" s="93"/>
      <c r="BJ147" s="93"/>
      <c r="BK147" s="93"/>
      <c r="BL147" s="93"/>
      <c r="BM147" s="192">
        <f t="shared" si="10"/>
        <v>0</v>
      </c>
      <c r="BN147" s="192">
        <f t="shared" si="11"/>
        <v>0</v>
      </c>
    </row>
    <row r="148" spans="1:71" ht="18" customHeight="1">
      <c r="A148" s="21"/>
      <c r="B148" s="16"/>
      <c r="C148" s="19"/>
      <c r="D148" s="2"/>
      <c r="E148" s="6"/>
      <c r="F148" s="190" t="str">
        <f>IF(B148="","",IF(C148="F",INDEX(Barèmes!$A$1:$A$7,MATCH((YEAR($B148)),Barèmes!$B$1:$B$7,-1)),INDEX(Barèmes!$C$1:$C$7,MATCH((YEAR($B148)),Barèmes!$B$1:$B$7,-1))))</f>
        <v/>
      </c>
      <c r="G148" s="93"/>
      <c r="H148" s="93"/>
      <c r="I148" s="93"/>
      <c r="J148" s="93"/>
      <c r="K148" s="93"/>
      <c r="L148" s="93"/>
      <c r="M148" s="93"/>
      <c r="N148" s="93"/>
      <c r="O148" s="93"/>
      <c r="P148" s="93"/>
      <c r="Q148" s="93"/>
      <c r="R148" s="93"/>
      <c r="S148" s="93"/>
      <c r="T148" s="93"/>
      <c r="U148" s="93"/>
      <c r="V148" s="93"/>
      <c r="W148" s="93"/>
      <c r="X148" s="93"/>
      <c r="Y148" s="93"/>
      <c r="Z148" s="93"/>
      <c r="AA148" s="93"/>
      <c r="AB148" s="93"/>
      <c r="AC148" s="93"/>
      <c r="AD148" s="93"/>
      <c r="AE148" s="93"/>
      <c r="AF148" s="93"/>
      <c r="AG148" s="93"/>
      <c r="AH148" s="93"/>
      <c r="AI148" s="93"/>
      <c r="AJ148" s="93"/>
      <c r="AK148" s="93"/>
      <c r="AL148" s="93"/>
      <c r="AM148" s="93"/>
      <c r="AN148" s="93"/>
      <c r="AO148" s="93"/>
      <c r="AP148" s="93"/>
      <c r="AQ148" s="93"/>
      <c r="AR148" s="93"/>
      <c r="AS148" s="93"/>
      <c r="AT148" s="93"/>
      <c r="AU148" s="93"/>
      <c r="AV148" s="93"/>
      <c r="AW148" s="93"/>
      <c r="AX148" s="93"/>
      <c r="AY148" s="93"/>
      <c r="AZ148" s="93"/>
      <c r="BA148" s="93"/>
      <c r="BB148" s="93"/>
      <c r="BC148" s="93"/>
      <c r="BD148" s="93"/>
      <c r="BE148" s="93"/>
      <c r="BF148" s="93"/>
      <c r="BG148" s="93"/>
      <c r="BH148" s="93"/>
      <c r="BI148" s="93"/>
      <c r="BJ148" s="93"/>
      <c r="BK148" s="93"/>
      <c r="BL148" s="93"/>
      <c r="BM148" s="192">
        <f t="shared" si="10"/>
        <v>0</v>
      </c>
      <c r="BN148" s="192">
        <f t="shared" si="11"/>
        <v>0</v>
      </c>
    </row>
    <row r="149" spans="1:71" ht="18" customHeight="1">
      <c r="A149" s="21"/>
      <c r="B149" s="16"/>
      <c r="C149" s="19"/>
      <c r="D149" s="2"/>
      <c r="E149" s="6"/>
      <c r="F149" s="190" t="str">
        <f>IF(B149="","",IF(C149="F",INDEX(Barèmes!$A$1:$A$7,MATCH((YEAR($B149)),Barèmes!$B$1:$B$7,-1)),INDEX(Barèmes!$C$1:$C$7,MATCH((YEAR($B149)),Barèmes!$B$1:$B$7,-1))))</f>
        <v/>
      </c>
      <c r="G149" s="93"/>
      <c r="H149" s="93"/>
      <c r="I149" s="93"/>
      <c r="J149" s="93"/>
      <c r="K149" s="93"/>
      <c r="L149" s="93"/>
      <c r="M149" s="93"/>
      <c r="N149" s="93"/>
      <c r="O149" s="93"/>
      <c r="P149" s="93"/>
      <c r="Q149" s="93"/>
      <c r="R149" s="93"/>
      <c r="S149" s="93"/>
      <c r="T149" s="93"/>
      <c r="U149" s="93"/>
      <c r="V149" s="93"/>
      <c r="W149" s="93"/>
      <c r="X149" s="93"/>
      <c r="Y149" s="93"/>
      <c r="Z149" s="93"/>
      <c r="AA149" s="93"/>
      <c r="AB149" s="93"/>
      <c r="AC149" s="93"/>
      <c r="AD149" s="93"/>
      <c r="AE149" s="93"/>
      <c r="AF149" s="93"/>
      <c r="AG149" s="93"/>
      <c r="AH149" s="93"/>
      <c r="AI149" s="93"/>
      <c r="AJ149" s="93"/>
      <c r="AK149" s="93"/>
      <c r="AL149" s="93"/>
      <c r="AM149" s="93"/>
      <c r="AN149" s="93"/>
      <c r="AO149" s="93"/>
      <c r="AP149" s="93"/>
      <c r="AQ149" s="93"/>
      <c r="AR149" s="93"/>
      <c r="AS149" s="93"/>
      <c r="AT149" s="93"/>
      <c r="AU149" s="93"/>
      <c r="AV149" s="93"/>
      <c r="AW149" s="93"/>
      <c r="AX149" s="93"/>
      <c r="AY149" s="93"/>
      <c r="AZ149" s="93"/>
      <c r="BA149" s="93"/>
      <c r="BB149" s="93"/>
      <c r="BC149" s="93"/>
      <c r="BD149" s="93"/>
      <c r="BE149" s="93"/>
      <c r="BF149" s="93"/>
      <c r="BG149" s="93"/>
      <c r="BH149" s="93"/>
      <c r="BI149" s="93"/>
      <c r="BJ149" s="93"/>
      <c r="BK149" s="93"/>
      <c r="BL149" s="93"/>
      <c r="BM149" s="192">
        <f t="shared" ref="BM149" si="12">SUM((SUM(COUNTIF(G149:BL149,"E"))),SUM(COUNTIF(G149:BL149,"c")))</f>
        <v>0</v>
      </c>
      <c r="BN149" s="192">
        <f t="shared" ref="BN149" si="13">SUM(COUNTIF(G149:BL149,"c"))</f>
        <v>0</v>
      </c>
    </row>
    <row r="150" spans="1:71" ht="18" customHeight="1">
      <c r="A150" s="21"/>
      <c r="B150" s="16"/>
      <c r="C150" s="19"/>
      <c r="D150" s="2"/>
      <c r="E150" s="6"/>
      <c r="F150" s="191" t="str">
        <f>IF(B150="","",IF(C150="F",INDEX(Barèmes!$A$1:$A$7,MATCH((YEAR($B150)),Barèmes!$B$1:$B$7,-1)),INDEX(Barèmes!$C$1:$C$7,MATCH((YEAR($B150)),Barèmes!$B$1:$B$7,-1))))</f>
        <v/>
      </c>
      <c r="G150" s="56"/>
      <c r="H150" s="56"/>
      <c r="I150" s="56"/>
      <c r="J150" s="56"/>
      <c r="K150" s="56"/>
      <c r="L150" s="56"/>
      <c r="M150" s="56"/>
      <c r="N150" s="56"/>
      <c r="O150" s="56"/>
      <c r="P150" s="56"/>
      <c r="Q150" s="56"/>
      <c r="R150" s="56"/>
      <c r="S150" s="56"/>
      <c r="T150" s="56"/>
      <c r="U150" s="56"/>
      <c r="V150" s="56"/>
      <c r="W150" s="56"/>
      <c r="X150" s="56"/>
      <c r="Y150" s="56"/>
      <c r="Z150" s="56"/>
      <c r="AA150" s="56"/>
      <c r="AB150" s="56"/>
      <c r="AC150" s="56"/>
      <c r="AD150" s="56"/>
      <c r="AE150" s="56"/>
      <c r="AF150" s="56"/>
      <c r="AG150" s="56"/>
      <c r="AH150" s="56"/>
      <c r="AI150" s="56"/>
      <c r="AJ150" s="56"/>
      <c r="AK150" s="56"/>
      <c r="AL150" s="56"/>
      <c r="AM150" s="56"/>
      <c r="AN150" s="56"/>
      <c r="AO150" s="56"/>
      <c r="AP150" s="56"/>
      <c r="AQ150" s="56"/>
      <c r="AR150" s="56"/>
      <c r="AS150" s="56"/>
      <c r="AT150" s="56"/>
      <c r="AU150" s="56"/>
      <c r="AV150" s="56"/>
      <c r="AW150" s="56"/>
      <c r="AX150" s="56"/>
      <c r="AY150" s="56"/>
      <c r="AZ150" s="56"/>
      <c r="BA150" s="56"/>
      <c r="BB150" s="56"/>
      <c r="BC150" s="56"/>
      <c r="BD150" s="56"/>
      <c r="BE150" s="56"/>
      <c r="BF150" s="56"/>
      <c r="BG150" s="56"/>
      <c r="BH150" s="56"/>
      <c r="BI150" s="56"/>
      <c r="BJ150" s="56"/>
      <c r="BK150" s="56"/>
      <c r="BL150" s="56"/>
      <c r="BM150" s="192">
        <f t="shared" si="10"/>
        <v>0</v>
      </c>
      <c r="BN150" s="192">
        <f t="shared" si="11"/>
        <v>0</v>
      </c>
    </row>
    <row r="151" spans="1:71" ht="18" customHeight="1">
      <c r="E151" s="57"/>
      <c r="F151" s="193" t="s">
        <v>30</v>
      </c>
      <c r="G151" s="194">
        <f t="shared" ref="G151:AL151" si="14">COUNTIF(G4:G150,"E")+COUNTIF(G4:G150,"c")</f>
        <v>0</v>
      </c>
      <c r="H151" s="194">
        <f t="shared" si="14"/>
        <v>0</v>
      </c>
      <c r="I151" s="194">
        <f t="shared" si="14"/>
        <v>0</v>
      </c>
      <c r="J151" s="194">
        <f t="shared" si="14"/>
        <v>0</v>
      </c>
      <c r="K151" s="194">
        <f t="shared" si="14"/>
        <v>0</v>
      </c>
      <c r="L151" s="194">
        <f t="shared" si="14"/>
        <v>0</v>
      </c>
      <c r="M151" s="194">
        <f t="shared" si="14"/>
        <v>0</v>
      </c>
      <c r="N151" s="194">
        <f t="shared" si="14"/>
        <v>0</v>
      </c>
      <c r="O151" s="194">
        <f t="shared" si="14"/>
        <v>0</v>
      </c>
      <c r="P151" s="194">
        <f t="shared" si="14"/>
        <v>0</v>
      </c>
      <c r="Q151" s="194">
        <f t="shared" si="14"/>
        <v>0</v>
      </c>
      <c r="R151" s="194">
        <f t="shared" si="14"/>
        <v>0</v>
      </c>
      <c r="S151" s="194">
        <f t="shared" si="14"/>
        <v>0</v>
      </c>
      <c r="T151" s="194">
        <f t="shared" si="14"/>
        <v>0</v>
      </c>
      <c r="U151" s="194">
        <f t="shared" si="14"/>
        <v>0</v>
      </c>
      <c r="V151" s="194">
        <f t="shared" si="14"/>
        <v>0</v>
      </c>
      <c r="W151" s="194">
        <f t="shared" si="14"/>
        <v>0</v>
      </c>
      <c r="X151" s="194">
        <f t="shared" si="14"/>
        <v>0</v>
      </c>
      <c r="Y151" s="194">
        <f t="shared" si="14"/>
        <v>0</v>
      </c>
      <c r="Z151" s="194">
        <f t="shared" si="14"/>
        <v>0</v>
      </c>
      <c r="AA151" s="194">
        <f t="shared" si="14"/>
        <v>0</v>
      </c>
      <c r="AB151" s="194">
        <f t="shared" si="14"/>
        <v>0</v>
      </c>
      <c r="AC151" s="194">
        <f t="shared" si="14"/>
        <v>0</v>
      </c>
      <c r="AD151" s="194">
        <f t="shared" si="14"/>
        <v>0</v>
      </c>
      <c r="AE151" s="194">
        <f t="shared" si="14"/>
        <v>0</v>
      </c>
      <c r="AF151" s="194">
        <f t="shared" si="14"/>
        <v>0</v>
      </c>
      <c r="AG151" s="194">
        <f t="shared" si="14"/>
        <v>0</v>
      </c>
      <c r="AH151" s="194">
        <f t="shared" si="14"/>
        <v>0</v>
      </c>
      <c r="AI151" s="194">
        <f t="shared" si="14"/>
        <v>0</v>
      </c>
      <c r="AJ151" s="194">
        <f t="shared" si="14"/>
        <v>0</v>
      </c>
      <c r="AK151" s="194">
        <f t="shared" si="14"/>
        <v>0</v>
      </c>
      <c r="AL151" s="194">
        <f t="shared" si="14"/>
        <v>0</v>
      </c>
      <c r="AM151" s="194">
        <f t="shared" ref="AM151:BL151" si="15">COUNTIF(AM4:AM150,"E")+COUNTIF(AM4:AM150,"c")</f>
        <v>0</v>
      </c>
      <c r="AN151" s="194">
        <f t="shared" si="15"/>
        <v>0</v>
      </c>
      <c r="AO151" s="194">
        <f t="shared" si="15"/>
        <v>0</v>
      </c>
      <c r="AP151" s="194">
        <f t="shared" si="15"/>
        <v>0</v>
      </c>
      <c r="AQ151" s="194">
        <f t="shared" si="15"/>
        <v>0</v>
      </c>
      <c r="AR151" s="194">
        <f t="shared" si="15"/>
        <v>0</v>
      </c>
      <c r="AS151" s="194">
        <f t="shared" si="15"/>
        <v>0</v>
      </c>
      <c r="AT151" s="194">
        <f t="shared" si="15"/>
        <v>0</v>
      </c>
      <c r="AU151" s="194">
        <f t="shared" si="15"/>
        <v>0</v>
      </c>
      <c r="AV151" s="194">
        <f t="shared" si="15"/>
        <v>0</v>
      </c>
      <c r="AW151" s="194">
        <f t="shared" si="15"/>
        <v>0</v>
      </c>
      <c r="AX151" s="194">
        <f t="shared" si="15"/>
        <v>0</v>
      </c>
      <c r="AY151" s="194">
        <f t="shared" si="15"/>
        <v>0</v>
      </c>
      <c r="AZ151" s="194">
        <f t="shared" si="15"/>
        <v>0</v>
      </c>
      <c r="BA151" s="194">
        <f t="shared" si="15"/>
        <v>0</v>
      </c>
      <c r="BB151" s="194">
        <f>COUNTIF(BB4:BB150,"E")+COUNTIF(BB4:BB150,"c")</f>
        <v>0</v>
      </c>
      <c r="BC151" s="194">
        <f t="shared" si="15"/>
        <v>0</v>
      </c>
      <c r="BD151" s="194">
        <f t="shared" si="15"/>
        <v>0</v>
      </c>
      <c r="BE151" s="194">
        <f t="shared" si="15"/>
        <v>0</v>
      </c>
      <c r="BF151" s="194">
        <f t="shared" si="15"/>
        <v>0</v>
      </c>
      <c r="BG151" s="194">
        <f t="shared" si="15"/>
        <v>0</v>
      </c>
      <c r="BH151" s="194">
        <f t="shared" si="15"/>
        <v>0</v>
      </c>
      <c r="BI151" s="194">
        <f t="shared" si="15"/>
        <v>0</v>
      </c>
      <c r="BJ151" s="194">
        <f t="shared" si="15"/>
        <v>0</v>
      </c>
      <c r="BK151" s="194">
        <f t="shared" si="15"/>
        <v>0</v>
      </c>
      <c r="BL151" s="194">
        <f t="shared" si="15"/>
        <v>0</v>
      </c>
      <c r="BM151" s="192">
        <f>SUM(BM4:BM150)</f>
        <v>0</v>
      </c>
      <c r="BN151" s="192">
        <f>SUM(BN4:BN150)</f>
        <v>0</v>
      </c>
      <c r="BO151" s="14" t="str">
        <f ca="1">IF(AND(BM151='Cahier AS'!D14,'Cahier AS'!E14=BN151),"Cahier AS OK", "Pb Cahier AS")</f>
        <v>Cahier AS OK</v>
      </c>
    </row>
    <row r="152" spans="1:71">
      <c r="F152" s="193" t="s">
        <v>23</v>
      </c>
      <c r="G152" s="194">
        <f t="shared" ref="G152:AL152" si="16">COUNTIF(G4:G150,"c")</f>
        <v>0</v>
      </c>
      <c r="H152" s="194">
        <f t="shared" si="16"/>
        <v>0</v>
      </c>
      <c r="I152" s="194">
        <f t="shared" si="16"/>
        <v>0</v>
      </c>
      <c r="J152" s="194">
        <f t="shared" si="16"/>
        <v>0</v>
      </c>
      <c r="K152" s="194">
        <f t="shared" si="16"/>
        <v>0</v>
      </c>
      <c r="L152" s="194">
        <f t="shared" si="16"/>
        <v>0</v>
      </c>
      <c r="M152" s="194">
        <f t="shared" si="16"/>
        <v>0</v>
      </c>
      <c r="N152" s="194">
        <f t="shared" si="16"/>
        <v>0</v>
      </c>
      <c r="O152" s="194">
        <f t="shared" si="16"/>
        <v>0</v>
      </c>
      <c r="P152" s="194">
        <f t="shared" si="16"/>
        <v>0</v>
      </c>
      <c r="Q152" s="194">
        <f t="shared" si="16"/>
        <v>0</v>
      </c>
      <c r="R152" s="194">
        <f t="shared" si="16"/>
        <v>0</v>
      </c>
      <c r="S152" s="194">
        <f t="shared" si="16"/>
        <v>0</v>
      </c>
      <c r="T152" s="194">
        <f t="shared" si="16"/>
        <v>0</v>
      </c>
      <c r="U152" s="194">
        <f t="shared" si="16"/>
        <v>0</v>
      </c>
      <c r="V152" s="194">
        <f t="shared" si="16"/>
        <v>0</v>
      </c>
      <c r="W152" s="194">
        <f t="shared" si="16"/>
        <v>0</v>
      </c>
      <c r="X152" s="194">
        <f t="shared" si="16"/>
        <v>0</v>
      </c>
      <c r="Y152" s="194">
        <f t="shared" si="16"/>
        <v>0</v>
      </c>
      <c r="Z152" s="194">
        <f t="shared" si="16"/>
        <v>0</v>
      </c>
      <c r="AA152" s="194">
        <f t="shared" si="16"/>
        <v>0</v>
      </c>
      <c r="AB152" s="194">
        <f t="shared" si="16"/>
        <v>0</v>
      </c>
      <c r="AC152" s="194">
        <f t="shared" si="16"/>
        <v>0</v>
      </c>
      <c r="AD152" s="194">
        <f t="shared" si="16"/>
        <v>0</v>
      </c>
      <c r="AE152" s="194">
        <f t="shared" si="16"/>
        <v>0</v>
      </c>
      <c r="AF152" s="194">
        <f t="shared" si="16"/>
        <v>0</v>
      </c>
      <c r="AG152" s="194">
        <f t="shared" si="16"/>
        <v>0</v>
      </c>
      <c r="AH152" s="194">
        <f t="shared" si="16"/>
        <v>0</v>
      </c>
      <c r="AI152" s="194">
        <f t="shared" si="16"/>
        <v>0</v>
      </c>
      <c r="AJ152" s="194">
        <f t="shared" si="16"/>
        <v>0</v>
      </c>
      <c r="AK152" s="194">
        <f t="shared" si="16"/>
        <v>0</v>
      </c>
      <c r="AL152" s="194">
        <f t="shared" si="16"/>
        <v>0</v>
      </c>
      <c r="AM152" s="194">
        <f t="shared" ref="AM152:BL152" si="17">COUNTIF(AM4:AM150,"c")</f>
        <v>0</v>
      </c>
      <c r="AN152" s="194">
        <f t="shared" si="17"/>
        <v>0</v>
      </c>
      <c r="AO152" s="194">
        <f t="shared" si="17"/>
        <v>0</v>
      </c>
      <c r="AP152" s="194">
        <f t="shared" si="17"/>
        <v>0</v>
      </c>
      <c r="AQ152" s="194">
        <f t="shared" si="17"/>
        <v>0</v>
      </c>
      <c r="AR152" s="194">
        <f t="shared" si="17"/>
        <v>0</v>
      </c>
      <c r="AS152" s="194">
        <f t="shared" si="17"/>
        <v>0</v>
      </c>
      <c r="AT152" s="194">
        <f t="shared" si="17"/>
        <v>0</v>
      </c>
      <c r="AU152" s="194">
        <f t="shared" si="17"/>
        <v>0</v>
      </c>
      <c r="AV152" s="194">
        <f t="shared" si="17"/>
        <v>0</v>
      </c>
      <c r="AW152" s="194">
        <f t="shared" si="17"/>
        <v>0</v>
      </c>
      <c r="AX152" s="194">
        <f t="shared" si="17"/>
        <v>0</v>
      </c>
      <c r="AY152" s="194">
        <f t="shared" si="17"/>
        <v>0</v>
      </c>
      <c r="AZ152" s="194">
        <f t="shared" si="17"/>
        <v>0</v>
      </c>
      <c r="BA152" s="194">
        <f t="shared" si="17"/>
        <v>0</v>
      </c>
      <c r="BB152" s="194">
        <f>COUNTIF(BB4:BB150,"c")</f>
        <v>0</v>
      </c>
      <c r="BC152" s="194">
        <f t="shared" si="17"/>
        <v>0</v>
      </c>
      <c r="BD152" s="194">
        <f t="shared" si="17"/>
        <v>0</v>
      </c>
      <c r="BE152" s="194">
        <f t="shared" si="17"/>
        <v>0</v>
      </c>
      <c r="BF152" s="194">
        <f t="shared" si="17"/>
        <v>0</v>
      </c>
      <c r="BG152" s="194">
        <f t="shared" si="17"/>
        <v>0</v>
      </c>
      <c r="BH152" s="194">
        <f t="shared" si="17"/>
        <v>0</v>
      </c>
      <c r="BI152" s="194">
        <f t="shared" si="17"/>
        <v>0</v>
      </c>
      <c r="BJ152" s="194">
        <f t="shared" si="17"/>
        <v>0</v>
      </c>
      <c r="BK152" s="194">
        <f t="shared" si="17"/>
        <v>0</v>
      </c>
      <c r="BL152" s="194">
        <f t="shared" si="17"/>
        <v>0</v>
      </c>
    </row>
    <row r="153" spans="1:71" ht="15" customHeight="1">
      <c r="BP153" s="195" t="s">
        <v>325</v>
      </c>
      <c r="BQ153" s="196"/>
      <c r="BR153" s="197"/>
      <c r="BS153" s="64"/>
    </row>
    <row r="154" spans="1:71">
      <c r="E154" s="25"/>
      <c r="K154" s="58"/>
      <c r="L154" s="58"/>
      <c r="BP154" s="198"/>
      <c r="BQ154" s="199"/>
      <c r="BR154" s="200"/>
      <c r="BS154" s="64"/>
    </row>
    <row r="155" spans="1:71" ht="38.25" customHeight="1">
      <c r="E155" s="25"/>
      <c r="BP155" s="201" t="s">
        <v>8</v>
      </c>
      <c r="BQ155" s="201" t="s">
        <v>44</v>
      </c>
      <c r="BR155" s="201" t="s">
        <v>78</v>
      </c>
      <c r="BS155" s="64"/>
    </row>
    <row r="156" spans="1:71">
      <c r="BP156" s="191" t="s">
        <v>71</v>
      </c>
      <c r="BQ156" s="202"/>
      <c r="BR156" s="202"/>
      <c r="BS156" s="64"/>
    </row>
    <row r="157" spans="1:71">
      <c r="BP157" s="191" t="s">
        <v>54</v>
      </c>
      <c r="BQ157" s="202"/>
      <c r="BR157" s="202"/>
      <c r="BS157" s="64"/>
    </row>
    <row r="158" spans="1:71">
      <c r="BP158" s="191" t="s">
        <v>35</v>
      </c>
      <c r="BQ158" s="202"/>
      <c r="BR158" s="202"/>
      <c r="BS158" s="64"/>
    </row>
    <row r="159" spans="1:71">
      <c r="BP159" s="191" t="s">
        <v>33</v>
      </c>
      <c r="BQ159" s="202"/>
      <c r="BR159" s="202"/>
      <c r="BS159" s="64"/>
    </row>
    <row r="160" spans="1:71">
      <c r="BP160" s="191" t="s">
        <v>41</v>
      </c>
      <c r="BQ160" s="202"/>
      <c r="BR160" s="202"/>
      <c r="BS160" s="64"/>
    </row>
    <row r="161" spans="68:71">
      <c r="BP161" s="191" t="s">
        <v>42</v>
      </c>
      <c r="BQ161" s="202"/>
      <c r="BR161" s="202"/>
      <c r="BS161" s="64"/>
    </row>
    <row r="162" spans="68:71">
      <c r="BP162" s="191" t="s">
        <v>43</v>
      </c>
      <c r="BQ162" s="202"/>
      <c r="BR162" s="202"/>
      <c r="BS162" s="64"/>
    </row>
  </sheetData>
  <sheetProtection formatCells="0" formatColumns="0" formatRows="0" insertColumns="0" insertRows="0" sort="0"/>
  <sortState ref="A4:BL150">
    <sortCondition ref="A4"/>
  </sortState>
  <mergeCells count="2">
    <mergeCell ref="A1:B2"/>
    <mergeCell ref="BP153:BR154"/>
  </mergeCells>
  <conditionalFormatting sqref="BO151">
    <cfRule type="cellIs" dxfId="284" priority="43" stopIfTrue="1" operator="equal">
      <formula>"Pb Cahier AS"</formula>
    </cfRule>
    <cfRule type="cellIs" dxfId="283" priority="44" stopIfTrue="1" operator="equal">
      <formula>"Cahier AS OK"</formula>
    </cfRule>
  </conditionalFormatting>
  <conditionalFormatting sqref="G4:BL150">
    <cfRule type="expression" dxfId="282" priority="42" stopIfTrue="1">
      <formula>G$2="E"</formula>
    </cfRule>
  </conditionalFormatting>
  <conditionalFormatting sqref="G4:BL150">
    <cfRule type="expression" dxfId="281" priority="41" stopIfTrue="1">
      <formula>G$2="M"</formula>
    </cfRule>
  </conditionalFormatting>
  <conditionalFormatting sqref="G4:BL150">
    <cfRule type="expression" dxfId="280" priority="40" stopIfTrue="1">
      <formula>G$2="C"</formula>
    </cfRule>
  </conditionalFormatting>
  <conditionalFormatting sqref="E23:E150">
    <cfRule type="cellIs" dxfId="279" priority="17" stopIfTrue="1" operator="equal">
      <formula>"Int"</formula>
    </cfRule>
  </conditionalFormatting>
  <conditionalFormatting sqref="A23:A150">
    <cfRule type="duplicateValues" dxfId="278" priority="988" stopIfTrue="1"/>
  </conditionalFormatting>
  <conditionalFormatting sqref="E4:E150">
    <cfRule type="cellIs" dxfId="277" priority="12" stopIfTrue="1" operator="equal">
      <formula>"Int"</formula>
    </cfRule>
  </conditionalFormatting>
  <conditionalFormatting sqref="A4:A150">
    <cfRule type="duplicateValues" dxfId="276" priority="13" stopIfTrue="1"/>
  </conditionalFormatting>
  <conditionalFormatting sqref="E8:E10">
    <cfRule type="cellIs" dxfId="275" priority="10" stopIfTrue="1" operator="equal">
      <formula>"Int"</formula>
    </cfRule>
  </conditionalFormatting>
  <conditionalFormatting sqref="E11:E14">
    <cfRule type="cellIs" dxfId="274" priority="8" stopIfTrue="1" operator="equal">
      <formula>"Int"</formula>
    </cfRule>
  </conditionalFormatting>
  <conditionalFormatting sqref="A11:A14">
    <cfRule type="duplicateValues" dxfId="273" priority="9" stopIfTrue="1"/>
  </conditionalFormatting>
  <conditionalFormatting sqref="E15:E18">
    <cfRule type="cellIs" dxfId="272" priority="6" stopIfTrue="1" operator="equal">
      <formula>"Int"</formula>
    </cfRule>
  </conditionalFormatting>
  <conditionalFormatting sqref="A15:A18">
    <cfRule type="duplicateValues" dxfId="271" priority="7" stopIfTrue="1"/>
  </conditionalFormatting>
  <conditionalFormatting sqref="E19:E22">
    <cfRule type="cellIs" dxfId="270" priority="4" stopIfTrue="1" operator="equal">
      <formula>"Int"</formula>
    </cfRule>
  </conditionalFormatting>
  <conditionalFormatting sqref="A19:A22">
    <cfRule type="duplicateValues" dxfId="269" priority="5" stopIfTrue="1"/>
  </conditionalFormatting>
  <conditionalFormatting sqref="A8:A10">
    <cfRule type="duplicateValues" dxfId="268" priority="1020" stopIfTrue="1"/>
  </conditionalFormatting>
  <conditionalFormatting sqref="E4:E150">
    <cfRule type="cellIs" dxfId="267" priority="3" stopIfTrue="1" operator="equal">
      <formula>"Int"</formula>
    </cfRule>
  </conditionalFormatting>
  <conditionalFormatting sqref="A4:A150">
    <cfRule type="duplicateValues" dxfId="266" priority="2" stopIfTrue="1"/>
  </conditionalFormatting>
  <conditionalFormatting sqref="A4:E150">
    <cfRule type="expression" dxfId="265" priority="1">
      <formula>IF(SEARCH("non",VLOOKUP($A4,inscrits,11))=1,TRUE,FALSE)</formula>
    </cfRule>
  </conditionalFormatting>
  <dataValidations disablePrompts="1" count="1">
    <dataValidation type="list" allowBlank="1" showInputMessage="1" showErrorMessage="1" sqref="BQ156:BQ162">
      <formula1>"District, Départemental, académique, Interacadémique,CF"</formula1>
    </dataValidation>
  </dataValidations>
  <printOptions horizontalCentered="1" verticalCentered="1"/>
  <pageMargins left="0.23622047244094491" right="0.23622047244094491" top="0.19685039370078741" bottom="0.19685039370078741" header="0.51181102362204722" footer="0.51181102362204722"/>
  <pageSetup paperSize="9" scale="80" firstPageNumber="0" orientation="portrait" r:id="rId1"/>
  <legacyDrawing r:id="rId2"/>
  <controls>
    <control shapeId="55305" r:id="rId3" name="CommandButton1"/>
    <control shapeId="55302" r:id="rId4" name="CommandButton_feuil28"/>
    <control shapeId="55306" r:id="rId5" name="CommandButton_tri"/>
    <control shapeId="55307" r:id="rId6" name="CommandButton2"/>
    <control shapeId="55308" r:id="rId7" name="CommandButton3"/>
  </controls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expression" priority="1021" id="{C2D049D9-2E60-47CF-A9A9-BBC4602A957E}">
            <xm:f>IF(VLOOKUP($A23,'Inscr AS'!$A$4:$K$700,11,TRUE)="non",TRUE,FALSE)</xm:f>
            <x14:dxf>
              <fill>
                <patternFill>
                  <bgColor rgb="FFFF0000"/>
                </patternFill>
              </fill>
            </x14:dxf>
          </x14:cfRule>
          <xm:sqref>A23:A150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29">
    <tabColor rgb="FFC0C0FF"/>
  </sheetPr>
  <dimension ref="A1:BS162"/>
  <sheetViews>
    <sheetView zoomScale="55" zoomScaleNormal="55" workbookViewId="0">
      <pane xSplit="6" ySplit="3" topLeftCell="O4" activePane="bottomRight" state="frozen"/>
      <selection activeCell="AS161" sqref="AS161"/>
      <selection pane="topRight" activeCell="AS161" sqref="AS161"/>
      <selection pane="bottomLeft" activeCell="AS161" sqref="AS161"/>
      <selection pane="bottomRight" activeCell="AK25" sqref="AK25"/>
    </sheetView>
  </sheetViews>
  <sheetFormatPr baseColWidth="10" defaultColWidth="9.140625" defaultRowHeight="15"/>
  <cols>
    <col min="1" max="1" width="26.7109375" style="52" customWidth="1"/>
    <col min="2" max="2" width="12.42578125" style="52" customWidth="1"/>
    <col min="3" max="5" width="11.140625" style="52" customWidth="1"/>
    <col min="6" max="6" width="12" style="52" customWidth="1"/>
    <col min="7" max="31" width="3.7109375" style="49" customWidth="1"/>
    <col min="32" max="32" width="3.7109375" style="50" customWidth="1"/>
    <col min="33" max="64" width="3.7109375" style="49" customWidth="1"/>
    <col min="65" max="65" width="8.140625" style="52" customWidth="1"/>
    <col min="66" max="66" width="6.7109375" style="52" customWidth="1"/>
    <col min="67" max="67" width="13.7109375" style="49" customWidth="1"/>
    <col min="68" max="68" width="20.28515625" style="49" customWidth="1"/>
    <col min="69" max="69" width="19.7109375" style="49" customWidth="1"/>
    <col min="70" max="70" width="16.85546875" style="49" customWidth="1"/>
    <col min="71" max="16384" width="9.140625" style="49"/>
  </cols>
  <sheetData>
    <row r="1" spans="1:69" ht="11.25" customHeight="1">
      <c r="A1" s="183" t="s">
        <v>324</v>
      </c>
      <c r="B1" s="175"/>
      <c r="C1" s="26"/>
      <c r="D1" s="26"/>
      <c r="E1" s="26"/>
      <c r="F1" s="26"/>
      <c r="G1" s="48"/>
      <c r="AX1" s="51"/>
      <c r="AY1" s="51"/>
    </row>
    <row r="2" spans="1:69" ht="27.75" customHeight="1">
      <c r="A2" s="176"/>
      <c r="B2" s="176"/>
      <c r="C2" s="27"/>
      <c r="D2" s="27"/>
      <c r="E2" s="27"/>
      <c r="F2" s="30"/>
      <c r="G2" s="53" t="str">
        <f t="shared" ref="G2:AL2" si="0">IF(AND(COUNTIF(G4:G150,"E")=0,COUNTIF(G4:G150,"C")=0),"",IF(AND(COUNTIF(G4:G150,"E")&gt;0,COUNTIF(G4:G150,"C")=0),"E",IF(AND(COUNTIF(G4:G150,"E")=0,COUNTIF(G4:G150,"C")&gt;0),"C",IF(AND(COUNTIF(G4:G150,"E")&gt;0,COUNTIF(G4:G150,"C")&gt;0),"M"))))</f>
        <v/>
      </c>
      <c r="H2" s="53" t="str">
        <f t="shared" si="0"/>
        <v/>
      </c>
      <c r="I2" s="53" t="str">
        <f t="shared" si="0"/>
        <v/>
      </c>
      <c r="J2" s="53" t="str">
        <f t="shared" si="0"/>
        <v/>
      </c>
      <c r="K2" s="53" t="str">
        <f t="shared" si="0"/>
        <v/>
      </c>
      <c r="L2" s="53" t="str">
        <f t="shared" si="0"/>
        <v/>
      </c>
      <c r="M2" s="53" t="str">
        <f t="shared" si="0"/>
        <v/>
      </c>
      <c r="N2" s="53" t="str">
        <f t="shared" si="0"/>
        <v/>
      </c>
      <c r="O2" s="53" t="str">
        <f t="shared" si="0"/>
        <v/>
      </c>
      <c r="P2" s="53" t="str">
        <f t="shared" si="0"/>
        <v/>
      </c>
      <c r="Q2" s="53" t="str">
        <f t="shared" si="0"/>
        <v/>
      </c>
      <c r="R2" s="53" t="str">
        <f t="shared" si="0"/>
        <v/>
      </c>
      <c r="S2" s="53" t="str">
        <f t="shared" si="0"/>
        <v/>
      </c>
      <c r="T2" s="53" t="str">
        <f t="shared" si="0"/>
        <v/>
      </c>
      <c r="U2" s="53" t="str">
        <f t="shared" si="0"/>
        <v/>
      </c>
      <c r="V2" s="53" t="str">
        <f t="shared" si="0"/>
        <v/>
      </c>
      <c r="W2" s="53" t="str">
        <f t="shared" si="0"/>
        <v/>
      </c>
      <c r="X2" s="53" t="str">
        <f t="shared" si="0"/>
        <v/>
      </c>
      <c r="Y2" s="53" t="str">
        <f t="shared" si="0"/>
        <v/>
      </c>
      <c r="Z2" s="53" t="str">
        <f t="shared" si="0"/>
        <v/>
      </c>
      <c r="AA2" s="53" t="str">
        <f t="shared" si="0"/>
        <v/>
      </c>
      <c r="AB2" s="53" t="str">
        <f t="shared" si="0"/>
        <v/>
      </c>
      <c r="AC2" s="53" t="str">
        <f t="shared" si="0"/>
        <v/>
      </c>
      <c r="AD2" s="53" t="str">
        <f t="shared" si="0"/>
        <v/>
      </c>
      <c r="AE2" s="53" t="str">
        <f t="shared" si="0"/>
        <v/>
      </c>
      <c r="AF2" s="53" t="str">
        <f t="shared" si="0"/>
        <v/>
      </c>
      <c r="AG2" s="53" t="str">
        <f t="shared" si="0"/>
        <v/>
      </c>
      <c r="AH2" s="53" t="str">
        <f t="shared" si="0"/>
        <v/>
      </c>
      <c r="AI2" s="53" t="str">
        <f t="shared" si="0"/>
        <v/>
      </c>
      <c r="AJ2" s="53" t="str">
        <f t="shared" si="0"/>
        <v/>
      </c>
      <c r="AK2" s="53" t="str">
        <f t="shared" si="0"/>
        <v/>
      </c>
      <c r="AL2" s="53" t="str">
        <f t="shared" si="0"/>
        <v/>
      </c>
      <c r="AM2" s="53" t="str">
        <f t="shared" ref="AM2:BL2" si="1">IF(AND(COUNTIF(AM4:AM150,"E")=0,COUNTIF(AM4:AM150,"C")=0),"",IF(AND(COUNTIF(AM4:AM150,"E")&gt;0,COUNTIF(AM4:AM150,"C")=0),"E",IF(AND(COUNTIF(AM4:AM150,"E")=0,COUNTIF(AM4:AM150,"C")&gt;0),"C",IF(AND(COUNTIF(AM4:AM150,"E")&gt;0,COUNTIF(AM4:AM150,"C")&gt;0),"M"))))</f>
        <v/>
      </c>
      <c r="AN2" s="53" t="str">
        <f t="shared" si="1"/>
        <v/>
      </c>
      <c r="AO2" s="53" t="str">
        <f t="shared" si="1"/>
        <v/>
      </c>
      <c r="AP2" s="53" t="str">
        <f t="shared" si="1"/>
        <v/>
      </c>
      <c r="AQ2" s="53" t="str">
        <f t="shared" si="1"/>
        <v/>
      </c>
      <c r="AR2" s="53" t="str">
        <f t="shared" si="1"/>
        <v/>
      </c>
      <c r="AS2" s="53" t="str">
        <f t="shared" si="1"/>
        <v/>
      </c>
      <c r="AT2" s="53" t="str">
        <f t="shared" si="1"/>
        <v/>
      </c>
      <c r="AU2" s="53" t="str">
        <f t="shared" si="1"/>
        <v/>
      </c>
      <c r="AV2" s="53" t="str">
        <f t="shared" si="1"/>
        <v/>
      </c>
      <c r="AW2" s="53" t="str">
        <f t="shared" si="1"/>
        <v/>
      </c>
      <c r="AX2" s="53" t="str">
        <f t="shared" si="1"/>
        <v/>
      </c>
      <c r="AY2" s="53" t="str">
        <f t="shared" si="1"/>
        <v/>
      </c>
      <c r="AZ2" s="53" t="str">
        <f t="shared" si="1"/>
        <v/>
      </c>
      <c r="BA2" s="53" t="str">
        <f t="shared" si="1"/>
        <v/>
      </c>
      <c r="BB2" s="53" t="str">
        <f>IF(AND(COUNTIF(BB4:BB150,"E")=0,COUNTIF(BB4:BB150,"C")=0),"",IF(AND(COUNTIF(BB4:BB150,"E")&gt;0,COUNTIF(BB4:BB150,"C")=0),"E",IF(AND(COUNTIF(BB4:BB150,"E")=0,COUNTIF(BB4:BB150,"C")&gt;0),"C",IF(AND(COUNTIF(BB4:BB150,"E")&gt;0,COUNTIF(BB4:BB150,"C")&gt;0),"M"))))</f>
        <v/>
      </c>
      <c r="BC2" s="53" t="str">
        <f t="shared" si="1"/>
        <v/>
      </c>
      <c r="BD2" s="53" t="str">
        <f t="shared" si="1"/>
        <v/>
      </c>
      <c r="BE2" s="53" t="str">
        <f t="shared" si="1"/>
        <v/>
      </c>
      <c r="BF2" s="53" t="str">
        <f t="shared" si="1"/>
        <v/>
      </c>
      <c r="BG2" s="53" t="str">
        <f t="shared" si="1"/>
        <v/>
      </c>
      <c r="BH2" s="53" t="str">
        <f t="shared" si="1"/>
        <v/>
      </c>
      <c r="BI2" s="53" t="str">
        <f t="shared" si="1"/>
        <v/>
      </c>
      <c r="BJ2" s="53" t="str">
        <f t="shared" si="1"/>
        <v/>
      </c>
      <c r="BK2" s="53" t="str">
        <f t="shared" si="1"/>
        <v/>
      </c>
      <c r="BL2" s="53" t="str">
        <f t="shared" si="1"/>
        <v/>
      </c>
    </row>
    <row r="3" spans="1:69" ht="81.75" customHeight="1">
      <c r="A3" s="185" t="s">
        <v>0</v>
      </c>
      <c r="B3" s="186" t="s">
        <v>3</v>
      </c>
      <c r="C3" s="186" t="s">
        <v>14</v>
      </c>
      <c r="D3" s="185" t="s">
        <v>2</v>
      </c>
      <c r="E3" s="185" t="s">
        <v>39</v>
      </c>
      <c r="F3" s="187" t="s">
        <v>8</v>
      </c>
      <c r="G3" s="188"/>
      <c r="H3" s="188"/>
      <c r="I3" s="188"/>
      <c r="J3" s="188"/>
      <c r="K3" s="188"/>
      <c r="L3" s="188"/>
      <c r="M3" s="188"/>
      <c r="N3" s="188"/>
      <c r="O3" s="188"/>
      <c r="P3" s="188"/>
      <c r="Q3" s="188"/>
      <c r="R3" s="188"/>
      <c r="S3" s="188"/>
      <c r="T3" s="188"/>
      <c r="U3" s="188"/>
      <c r="V3" s="188"/>
      <c r="W3" s="188"/>
      <c r="X3" s="188"/>
      <c r="Y3" s="188"/>
      <c r="Z3" s="188"/>
      <c r="AA3" s="188"/>
      <c r="AB3" s="188"/>
      <c r="AC3" s="188"/>
      <c r="AD3" s="188"/>
      <c r="AE3" s="188"/>
      <c r="AF3" s="188"/>
      <c r="AG3" s="188"/>
      <c r="AH3" s="188"/>
      <c r="AI3" s="188"/>
      <c r="AJ3" s="188"/>
      <c r="AK3" s="188"/>
      <c r="AL3" s="188"/>
      <c r="AM3" s="188"/>
      <c r="AN3" s="188"/>
      <c r="AO3" s="188"/>
      <c r="AP3" s="188"/>
      <c r="AQ3" s="188"/>
      <c r="AR3" s="188"/>
      <c r="AS3" s="188"/>
      <c r="AT3" s="188"/>
      <c r="AU3" s="188"/>
      <c r="AV3" s="188"/>
      <c r="AW3" s="188"/>
      <c r="AX3" s="188"/>
      <c r="AY3" s="188"/>
      <c r="AZ3" s="188"/>
      <c r="BA3" s="188"/>
      <c r="BB3" s="188"/>
      <c r="BC3" s="188"/>
      <c r="BD3" s="188"/>
      <c r="BE3" s="188"/>
      <c r="BF3" s="188"/>
      <c r="BG3" s="188"/>
      <c r="BH3" s="188"/>
      <c r="BI3" s="188"/>
      <c r="BJ3" s="188"/>
      <c r="BK3" s="188"/>
      <c r="BL3" s="188"/>
      <c r="BM3" s="189" t="s">
        <v>22</v>
      </c>
      <c r="BN3" s="189" t="s">
        <v>23</v>
      </c>
    </row>
    <row r="4" spans="1:69" ht="18" customHeight="1">
      <c r="A4" s="21" t="s">
        <v>329</v>
      </c>
      <c r="B4" s="16">
        <v>36617</v>
      </c>
      <c r="C4" s="19" t="s">
        <v>31</v>
      </c>
      <c r="D4" s="2" t="s">
        <v>133</v>
      </c>
      <c r="E4" s="6" t="s">
        <v>38</v>
      </c>
      <c r="F4" s="190" t="str">
        <f>IF(B4="","",IF(C4="F",INDEX(Barèmes!$A$1:$A$7,MATCH((YEAR($B4)),Barèmes!$B$1:$B$7,-1)),INDEX(Barèmes!$C$1:$C$7,MATCH((YEAR($B4)),Barèmes!$B$1:$B$7,-1))))</f>
        <v>SG</v>
      </c>
      <c r="G4" s="93"/>
      <c r="H4" s="93"/>
      <c r="I4" s="93"/>
      <c r="J4" s="93"/>
      <c r="K4" s="93"/>
      <c r="L4" s="93"/>
      <c r="M4" s="93"/>
      <c r="N4" s="93"/>
      <c r="O4" s="93"/>
      <c r="P4" s="93"/>
      <c r="Q4" s="93"/>
      <c r="R4" s="93"/>
      <c r="S4" s="93"/>
      <c r="T4" s="93"/>
      <c r="U4" s="93"/>
      <c r="V4" s="93"/>
      <c r="W4" s="93"/>
      <c r="X4" s="93"/>
      <c r="Y4" s="93"/>
      <c r="Z4" s="93"/>
      <c r="AA4" s="93"/>
      <c r="AB4" s="93"/>
      <c r="AC4" s="93"/>
      <c r="AD4" s="93"/>
      <c r="AE4" s="93"/>
      <c r="AF4" s="93"/>
      <c r="AG4" s="93"/>
      <c r="AH4" s="93"/>
      <c r="AI4" s="93"/>
      <c r="AJ4" s="93"/>
      <c r="AK4" s="93"/>
      <c r="AL4" s="93"/>
      <c r="AM4" s="93"/>
      <c r="AN4" s="93"/>
      <c r="AO4" s="93"/>
      <c r="AP4" s="93"/>
      <c r="AQ4" s="93"/>
      <c r="AR4" s="93"/>
      <c r="AS4" s="93"/>
      <c r="AT4" s="93"/>
      <c r="AU4" s="93"/>
      <c r="AV4" s="93"/>
      <c r="AW4" s="93"/>
      <c r="AX4" s="93"/>
      <c r="AY4" s="93"/>
      <c r="AZ4" s="93"/>
      <c r="BA4" s="93"/>
      <c r="BB4" s="93"/>
      <c r="BC4" s="93"/>
      <c r="BD4" s="93"/>
      <c r="BE4" s="93"/>
      <c r="BF4" s="93"/>
      <c r="BG4" s="93"/>
      <c r="BH4" s="93"/>
      <c r="BI4" s="93"/>
      <c r="BJ4" s="93"/>
      <c r="BK4" s="93"/>
      <c r="BL4" s="93"/>
      <c r="BM4" s="192">
        <f t="shared" ref="BM4:BM35" si="2">SUM((SUM(COUNTIF(G4:BL4,"E"))),SUM(COUNTIF(G4:BL4,"c")))</f>
        <v>0</v>
      </c>
      <c r="BN4" s="192">
        <f t="shared" ref="BN4:BN35" si="3">SUM(COUNTIF(G4:BL4,"c"))</f>
        <v>0</v>
      </c>
    </row>
    <row r="5" spans="1:69" ht="18" customHeight="1">
      <c r="A5" s="21"/>
      <c r="B5" s="16"/>
      <c r="C5" s="19"/>
      <c r="D5" s="2"/>
      <c r="E5" s="6"/>
      <c r="F5" s="190" t="str">
        <f>IF(B5="","",IF(C5="F",INDEX(Barèmes!$A$1:$A$7,MATCH((YEAR($B5)),Barèmes!$B$1:$B$7,-1)),INDEX(Barèmes!$C$1:$C$7,MATCH((YEAR($B5)),Barèmes!$B$1:$B$7,-1))))</f>
        <v/>
      </c>
      <c r="G5" s="93"/>
      <c r="H5" s="93"/>
      <c r="I5" s="93"/>
      <c r="J5" s="93"/>
      <c r="K5" s="93"/>
      <c r="L5" s="93"/>
      <c r="M5" s="93"/>
      <c r="N5" s="93"/>
      <c r="O5" s="93"/>
      <c r="P5" s="93"/>
      <c r="Q5" s="93"/>
      <c r="R5" s="93"/>
      <c r="S5" s="93"/>
      <c r="T5" s="93"/>
      <c r="U5" s="93"/>
      <c r="V5" s="93"/>
      <c r="W5" s="93"/>
      <c r="X5" s="93"/>
      <c r="Y5" s="93"/>
      <c r="Z5" s="93"/>
      <c r="AA5" s="93"/>
      <c r="AB5" s="93"/>
      <c r="AC5" s="93"/>
      <c r="AD5" s="93"/>
      <c r="AE5" s="93"/>
      <c r="AF5" s="93"/>
      <c r="AG5" s="93"/>
      <c r="AH5" s="93"/>
      <c r="AI5" s="93"/>
      <c r="AJ5" s="93"/>
      <c r="AK5" s="93"/>
      <c r="AL5" s="93"/>
      <c r="AM5" s="93"/>
      <c r="AN5" s="93"/>
      <c r="AO5" s="93"/>
      <c r="AP5" s="93"/>
      <c r="AQ5" s="93"/>
      <c r="AR5" s="93"/>
      <c r="AS5" s="93"/>
      <c r="AT5" s="93"/>
      <c r="AU5" s="93"/>
      <c r="AV5" s="93"/>
      <c r="AW5" s="93"/>
      <c r="AX5" s="93"/>
      <c r="AY5" s="93"/>
      <c r="AZ5" s="93"/>
      <c r="BA5" s="93"/>
      <c r="BB5" s="93"/>
      <c r="BC5" s="93"/>
      <c r="BD5" s="93"/>
      <c r="BE5" s="93"/>
      <c r="BF5" s="93"/>
      <c r="BG5" s="93"/>
      <c r="BH5" s="93"/>
      <c r="BI5" s="93"/>
      <c r="BJ5" s="93"/>
      <c r="BK5" s="93"/>
      <c r="BL5" s="93"/>
      <c r="BM5" s="192">
        <f t="shared" si="2"/>
        <v>0</v>
      </c>
      <c r="BN5" s="192">
        <f t="shared" si="3"/>
        <v>0</v>
      </c>
    </row>
    <row r="6" spans="1:69" ht="18" customHeight="1">
      <c r="A6" s="21"/>
      <c r="B6" s="16"/>
      <c r="C6" s="19"/>
      <c r="D6" s="2"/>
      <c r="E6" s="6"/>
      <c r="F6" s="190" t="str">
        <f>IF(B6="","",IF(C6="F",INDEX(Barèmes!$A$1:$A$7,MATCH((YEAR($B6)),Barèmes!$B$1:$B$7,-1)),INDEX(Barèmes!$C$1:$C$7,MATCH((YEAR($B6)),Barèmes!$B$1:$B$7,-1))))</f>
        <v/>
      </c>
      <c r="G6" s="93"/>
      <c r="H6" s="93"/>
      <c r="I6" s="93"/>
      <c r="J6" s="93"/>
      <c r="K6" s="93"/>
      <c r="L6" s="93"/>
      <c r="M6" s="93"/>
      <c r="N6" s="93"/>
      <c r="O6" s="93"/>
      <c r="P6" s="93"/>
      <c r="Q6" s="93"/>
      <c r="R6" s="93"/>
      <c r="S6" s="93"/>
      <c r="T6" s="93"/>
      <c r="U6" s="93"/>
      <c r="V6" s="93"/>
      <c r="W6" s="93"/>
      <c r="X6" s="93"/>
      <c r="Y6" s="93"/>
      <c r="Z6" s="93"/>
      <c r="AA6" s="93"/>
      <c r="AB6" s="93"/>
      <c r="AC6" s="93"/>
      <c r="AD6" s="93"/>
      <c r="AE6" s="93"/>
      <c r="AF6" s="93"/>
      <c r="AG6" s="93"/>
      <c r="AH6" s="93"/>
      <c r="AI6" s="93"/>
      <c r="AJ6" s="93"/>
      <c r="AK6" s="93"/>
      <c r="AL6" s="93"/>
      <c r="AM6" s="93"/>
      <c r="AN6" s="93"/>
      <c r="AO6" s="93"/>
      <c r="AP6" s="93"/>
      <c r="AQ6" s="93"/>
      <c r="AR6" s="93"/>
      <c r="AS6" s="93"/>
      <c r="AT6" s="93"/>
      <c r="AU6" s="93"/>
      <c r="AV6" s="93"/>
      <c r="AW6" s="93"/>
      <c r="AX6" s="93"/>
      <c r="AY6" s="93"/>
      <c r="AZ6" s="93"/>
      <c r="BA6" s="93"/>
      <c r="BB6" s="93"/>
      <c r="BC6" s="93"/>
      <c r="BD6" s="93"/>
      <c r="BE6" s="93"/>
      <c r="BF6" s="93"/>
      <c r="BG6" s="93"/>
      <c r="BH6" s="93"/>
      <c r="BI6" s="93"/>
      <c r="BJ6" s="93"/>
      <c r="BK6" s="93"/>
      <c r="BL6" s="93"/>
      <c r="BM6" s="192">
        <f t="shared" si="2"/>
        <v>0</v>
      </c>
      <c r="BN6" s="192">
        <f t="shared" si="3"/>
        <v>0</v>
      </c>
    </row>
    <row r="7" spans="1:69" ht="18" customHeight="1">
      <c r="A7" s="21"/>
      <c r="B7" s="16"/>
      <c r="C7" s="19"/>
      <c r="D7" s="2"/>
      <c r="E7" s="6"/>
      <c r="F7" s="190" t="str">
        <f>IF(B7="","",IF(C7="F",INDEX(Barèmes!$A$1:$A$7,MATCH((YEAR($B7)),Barèmes!$B$1:$B$7,-1)),INDEX(Barèmes!$C$1:$C$7,MATCH((YEAR($B7)),Barèmes!$B$1:$B$7,-1))))</f>
        <v/>
      </c>
      <c r="G7" s="93"/>
      <c r="H7" s="93"/>
      <c r="I7" s="93"/>
      <c r="J7" s="93"/>
      <c r="K7" s="93"/>
      <c r="L7" s="93"/>
      <c r="M7" s="93"/>
      <c r="N7" s="93"/>
      <c r="O7" s="93"/>
      <c r="P7" s="93"/>
      <c r="Q7" s="93"/>
      <c r="R7" s="93"/>
      <c r="S7" s="93"/>
      <c r="T7" s="93"/>
      <c r="U7" s="93"/>
      <c r="V7" s="93"/>
      <c r="W7" s="93"/>
      <c r="X7" s="93"/>
      <c r="Y7" s="93"/>
      <c r="Z7" s="93"/>
      <c r="AA7" s="93"/>
      <c r="AB7" s="93"/>
      <c r="AC7" s="93"/>
      <c r="AD7" s="93"/>
      <c r="AE7" s="93"/>
      <c r="AF7" s="93"/>
      <c r="AG7" s="93"/>
      <c r="AH7" s="93"/>
      <c r="AI7" s="93"/>
      <c r="AJ7" s="93"/>
      <c r="AK7" s="93"/>
      <c r="AL7" s="93"/>
      <c r="AM7" s="93"/>
      <c r="AN7" s="93"/>
      <c r="AO7" s="93"/>
      <c r="AP7" s="93"/>
      <c r="AQ7" s="93"/>
      <c r="AR7" s="93"/>
      <c r="AS7" s="93"/>
      <c r="AT7" s="93"/>
      <c r="AU7" s="93"/>
      <c r="AV7" s="93"/>
      <c r="AW7" s="93"/>
      <c r="AX7" s="93"/>
      <c r="AY7" s="93"/>
      <c r="AZ7" s="93"/>
      <c r="BA7" s="93"/>
      <c r="BB7" s="93"/>
      <c r="BC7" s="93"/>
      <c r="BD7" s="93"/>
      <c r="BE7" s="93"/>
      <c r="BF7" s="93"/>
      <c r="BG7" s="93"/>
      <c r="BH7" s="93"/>
      <c r="BI7" s="93"/>
      <c r="BJ7" s="93"/>
      <c r="BK7" s="93"/>
      <c r="BL7" s="93"/>
      <c r="BM7" s="192">
        <f t="shared" si="2"/>
        <v>0</v>
      </c>
      <c r="BN7" s="192">
        <f t="shared" si="3"/>
        <v>0</v>
      </c>
    </row>
    <row r="8" spans="1:69" ht="18" customHeight="1">
      <c r="A8" s="21"/>
      <c r="B8" s="16"/>
      <c r="C8" s="19"/>
      <c r="D8" s="2"/>
      <c r="E8" s="6"/>
      <c r="F8" s="190" t="str">
        <f>IF(B8="","",IF(C8="F",INDEX(Barèmes!$A$1:$A$7,MATCH((YEAR($B8)),Barèmes!$B$1:$B$7,-1)),INDEX(Barèmes!$C$1:$C$7,MATCH((YEAR($B8)),Barèmes!$B$1:$B$7,-1))))</f>
        <v/>
      </c>
      <c r="G8" s="93"/>
      <c r="H8" s="93"/>
      <c r="I8" s="93"/>
      <c r="J8" s="93"/>
      <c r="K8" s="93"/>
      <c r="L8" s="93"/>
      <c r="M8" s="93"/>
      <c r="N8" s="93"/>
      <c r="O8" s="93"/>
      <c r="P8" s="93"/>
      <c r="Q8" s="93"/>
      <c r="R8" s="93"/>
      <c r="S8" s="93"/>
      <c r="T8" s="93"/>
      <c r="U8" s="93"/>
      <c r="V8" s="93"/>
      <c r="W8" s="93"/>
      <c r="X8" s="93"/>
      <c r="Y8" s="93"/>
      <c r="Z8" s="93"/>
      <c r="AA8" s="93"/>
      <c r="AB8" s="93"/>
      <c r="AC8" s="93"/>
      <c r="AD8" s="93"/>
      <c r="AE8" s="93"/>
      <c r="AF8" s="93"/>
      <c r="AG8" s="93"/>
      <c r="AH8" s="93"/>
      <c r="AI8" s="93"/>
      <c r="AJ8" s="93"/>
      <c r="AK8" s="93"/>
      <c r="AL8" s="93"/>
      <c r="AM8" s="93"/>
      <c r="AN8" s="93"/>
      <c r="AO8" s="93"/>
      <c r="AP8" s="93"/>
      <c r="AQ8" s="93"/>
      <c r="AR8" s="93"/>
      <c r="AS8" s="93"/>
      <c r="AT8" s="93"/>
      <c r="AU8" s="93"/>
      <c r="AV8" s="93"/>
      <c r="AW8" s="93"/>
      <c r="AX8" s="93"/>
      <c r="AY8" s="93"/>
      <c r="AZ8" s="93"/>
      <c r="BA8" s="93"/>
      <c r="BB8" s="93"/>
      <c r="BC8" s="93"/>
      <c r="BD8" s="93"/>
      <c r="BE8" s="93"/>
      <c r="BF8" s="93"/>
      <c r="BG8" s="93"/>
      <c r="BH8" s="93"/>
      <c r="BI8" s="93"/>
      <c r="BJ8" s="93"/>
      <c r="BK8" s="93"/>
      <c r="BL8" s="93"/>
      <c r="BM8" s="192">
        <f t="shared" si="2"/>
        <v>0</v>
      </c>
      <c r="BN8" s="192">
        <f t="shared" si="3"/>
        <v>0</v>
      </c>
    </row>
    <row r="9" spans="1:69" ht="18" customHeight="1">
      <c r="A9" s="21"/>
      <c r="B9" s="16"/>
      <c r="C9" s="19"/>
      <c r="D9" s="2"/>
      <c r="E9" s="6"/>
      <c r="F9" s="190" t="str">
        <f>IF(B9="","",IF(C9="F",INDEX(Barèmes!$A$1:$A$7,MATCH((YEAR($B9)),Barèmes!$B$1:$B$7,-1)),INDEX(Barèmes!$C$1:$C$7,MATCH((YEAR($B9)),Barèmes!$B$1:$B$7,-1))))</f>
        <v/>
      </c>
      <c r="G9" s="93"/>
      <c r="H9" s="93"/>
      <c r="I9" s="93"/>
      <c r="J9" s="93"/>
      <c r="K9" s="93"/>
      <c r="L9" s="93"/>
      <c r="M9" s="93"/>
      <c r="N9" s="93"/>
      <c r="O9" s="93"/>
      <c r="P9" s="93"/>
      <c r="Q9" s="93"/>
      <c r="R9" s="93"/>
      <c r="S9" s="93"/>
      <c r="T9" s="93"/>
      <c r="U9" s="93"/>
      <c r="V9" s="93"/>
      <c r="W9" s="93"/>
      <c r="X9" s="93"/>
      <c r="Y9" s="93"/>
      <c r="Z9" s="93"/>
      <c r="AA9" s="93"/>
      <c r="AB9" s="93"/>
      <c r="AC9" s="93"/>
      <c r="AD9" s="93"/>
      <c r="AE9" s="93"/>
      <c r="AF9" s="93"/>
      <c r="AG9" s="93"/>
      <c r="AH9" s="93"/>
      <c r="AI9" s="93"/>
      <c r="AJ9" s="93"/>
      <c r="AK9" s="93"/>
      <c r="AL9" s="93"/>
      <c r="AM9" s="93"/>
      <c r="AN9" s="93"/>
      <c r="AO9" s="93"/>
      <c r="AP9" s="93"/>
      <c r="AQ9" s="93"/>
      <c r="AR9" s="93"/>
      <c r="AS9" s="93"/>
      <c r="AT9" s="93"/>
      <c r="AU9" s="93"/>
      <c r="AV9" s="93"/>
      <c r="AW9" s="93"/>
      <c r="AX9" s="93"/>
      <c r="AY9" s="93"/>
      <c r="AZ9" s="93"/>
      <c r="BA9" s="93"/>
      <c r="BB9" s="93"/>
      <c r="BC9" s="93"/>
      <c r="BD9" s="93"/>
      <c r="BE9" s="93"/>
      <c r="BF9" s="93"/>
      <c r="BG9" s="93"/>
      <c r="BH9" s="93"/>
      <c r="BI9" s="93"/>
      <c r="BJ9" s="93"/>
      <c r="BK9" s="93"/>
      <c r="BL9" s="93"/>
      <c r="BM9" s="192">
        <f t="shared" si="2"/>
        <v>0</v>
      </c>
      <c r="BN9" s="192">
        <f t="shared" si="3"/>
        <v>0</v>
      </c>
      <c r="BQ9" s="54"/>
    </row>
    <row r="10" spans="1:69" ht="18" customHeight="1">
      <c r="A10" s="21"/>
      <c r="B10" s="16"/>
      <c r="C10" s="19"/>
      <c r="D10" s="2"/>
      <c r="E10" s="6"/>
      <c r="F10" s="190" t="str">
        <f>IF(B10="","",IF(C10="F",INDEX(Barèmes!$A$1:$A$7,MATCH((YEAR($B10)),Barèmes!$B$1:$B$7,-1)),INDEX(Barèmes!$C$1:$C$7,MATCH((YEAR($B10)),Barèmes!$B$1:$B$7,-1))))</f>
        <v/>
      </c>
      <c r="G10" s="93"/>
      <c r="H10" s="93"/>
      <c r="I10" s="93"/>
      <c r="J10" s="93"/>
      <c r="K10" s="93"/>
      <c r="L10" s="93"/>
      <c r="M10" s="93"/>
      <c r="N10" s="93"/>
      <c r="O10" s="93"/>
      <c r="P10" s="93"/>
      <c r="Q10" s="93"/>
      <c r="R10" s="93"/>
      <c r="S10" s="93"/>
      <c r="T10" s="93"/>
      <c r="U10" s="93"/>
      <c r="V10" s="93"/>
      <c r="W10" s="93"/>
      <c r="X10" s="93"/>
      <c r="Y10" s="93"/>
      <c r="Z10" s="93"/>
      <c r="AA10" s="93"/>
      <c r="AB10" s="93"/>
      <c r="AC10" s="93"/>
      <c r="AD10" s="93"/>
      <c r="AE10" s="93"/>
      <c r="AF10" s="93"/>
      <c r="AG10" s="93"/>
      <c r="AH10" s="93"/>
      <c r="AI10" s="93"/>
      <c r="AJ10" s="93"/>
      <c r="AK10" s="93"/>
      <c r="AL10" s="93"/>
      <c r="AM10" s="93"/>
      <c r="AN10" s="93"/>
      <c r="AO10" s="93"/>
      <c r="AP10" s="93"/>
      <c r="AQ10" s="93"/>
      <c r="AR10" s="93"/>
      <c r="AS10" s="93"/>
      <c r="AT10" s="93"/>
      <c r="AU10" s="93"/>
      <c r="AV10" s="93"/>
      <c r="AW10" s="93"/>
      <c r="AX10" s="93"/>
      <c r="AY10" s="93"/>
      <c r="AZ10" s="93"/>
      <c r="BA10" s="93"/>
      <c r="BB10" s="93"/>
      <c r="BC10" s="93"/>
      <c r="BD10" s="93"/>
      <c r="BE10" s="93"/>
      <c r="BF10" s="93"/>
      <c r="BG10" s="93"/>
      <c r="BH10" s="93"/>
      <c r="BI10" s="93"/>
      <c r="BJ10" s="93"/>
      <c r="BK10" s="93"/>
      <c r="BL10" s="93"/>
      <c r="BM10" s="192">
        <f t="shared" si="2"/>
        <v>0</v>
      </c>
      <c r="BN10" s="192">
        <f t="shared" si="3"/>
        <v>0</v>
      </c>
      <c r="BQ10" s="54"/>
    </row>
    <row r="11" spans="1:69" ht="18" customHeight="1">
      <c r="A11" s="21"/>
      <c r="B11" s="16"/>
      <c r="C11" s="19"/>
      <c r="D11" s="2"/>
      <c r="E11" s="6"/>
      <c r="F11" s="190" t="str">
        <f>IF(B11="","",IF(C11="F",INDEX(Barèmes!$A$1:$A$7,MATCH((YEAR($B11)),Barèmes!$B$1:$B$7,-1)),INDEX(Barèmes!$C$1:$C$7,MATCH((YEAR($B11)),Barèmes!$B$1:$B$7,-1))))</f>
        <v/>
      </c>
      <c r="G11" s="93"/>
      <c r="H11" s="93"/>
      <c r="I11" s="93"/>
      <c r="J11" s="93"/>
      <c r="K11" s="93"/>
      <c r="L11" s="93"/>
      <c r="M11" s="93"/>
      <c r="N11" s="93"/>
      <c r="O11" s="93"/>
      <c r="P11" s="93"/>
      <c r="Q11" s="93"/>
      <c r="R11" s="93"/>
      <c r="S11" s="93"/>
      <c r="T11" s="93"/>
      <c r="U11" s="93"/>
      <c r="V11" s="93"/>
      <c r="W11" s="93"/>
      <c r="X11" s="93"/>
      <c r="Y11" s="93"/>
      <c r="Z11" s="93"/>
      <c r="AA11" s="93"/>
      <c r="AB11" s="93"/>
      <c r="AC11" s="93"/>
      <c r="AD11" s="93"/>
      <c r="AE11" s="93"/>
      <c r="AF11" s="93"/>
      <c r="AG11" s="93"/>
      <c r="AH11" s="93"/>
      <c r="AI11" s="93"/>
      <c r="AJ11" s="93"/>
      <c r="AK11" s="93"/>
      <c r="AL11" s="93"/>
      <c r="AM11" s="93"/>
      <c r="AN11" s="93"/>
      <c r="AO11" s="93"/>
      <c r="AP11" s="93"/>
      <c r="AQ11" s="93"/>
      <c r="AR11" s="93"/>
      <c r="AS11" s="93"/>
      <c r="AT11" s="93"/>
      <c r="AU11" s="93"/>
      <c r="AV11" s="93"/>
      <c r="AW11" s="93"/>
      <c r="AX11" s="93"/>
      <c r="AY11" s="93"/>
      <c r="AZ11" s="93"/>
      <c r="BA11" s="93"/>
      <c r="BB11" s="93"/>
      <c r="BC11" s="93"/>
      <c r="BD11" s="93"/>
      <c r="BE11" s="93"/>
      <c r="BF11" s="93"/>
      <c r="BG11" s="93"/>
      <c r="BH11" s="93"/>
      <c r="BI11" s="93"/>
      <c r="BJ11" s="93"/>
      <c r="BK11" s="93"/>
      <c r="BL11" s="93"/>
      <c r="BM11" s="192">
        <f t="shared" si="2"/>
        <v>0</v>
      </c>
      <c r="BN11" s="192">
        <f t="shared" si="3"/>
        <v>0</v>
      </c>
      <c r="BQ11" s="54"/>
    </row>
    <row r="12" spans="1:69" ht="18" customHeight="1">
      <c r="A12" s="21"/>
      <c r="B12" s="16"/>
      <c r="C12" s="19"/>
      <c r="D12" s="2"/>
      <c r="E12" s="6"/>
      <c r="F12" s="190" t="str">
        <f>IF(B12="","",IF(C12="F",INDEX(Barèmes!$A$1:$A$7,MATCH((YEAR($B12)),Barèmes!$B$1:$B$7,-1)),INDEX(Barèmes!$C$1:$C$7,MATCH((YEAR($B12)),Barèmes!$B$1:$B$7,-1))))</f>
        <v/>
      </c>
      <c r="G12" s="93"/>
      <c r="H12" s="93"/>
      <c r="I12" s="93"/>
      <c r="J12" s="93"/>
      <c r="K12" s="93"/>
      <c r="L12" s="93"/>
      <c r="M12" s="93"/>
      <c r="N12" s="93"/>
      <c r="O12" s="93"/>
      <c r="P12" s="93"/>
      <c r="Q12" s="93"/>
      <c r="R12" s="93"/>
      <c r="S12" s="93"/>
      <c r="T12" s="93"/>
      <c r="U12" s="93"/>
      <c r="V12" s="93"/>
      <c r="W12" s="93"/>
      <c r="X12" s="93"/>
      <c r="Y12" s="93"/>
      <c r="Z12" s="93"/>
      <c r="AA12" s="93"/>
      <c r="AB12" s="93"/>
      <c r="AC12" s="93"/>
      <c r="AD12" s="93"/>
      <c r="AE12" s="93"/>
      <c r="AF12" s="93"/>
      <c r="AG12" s="93"/>
      <c r="AH12" s="93"/>
      <c r="AI12" s="93"/>
      <c r="AJ12" s="93"/>
      <c r="AK12" s="93"/>
      <c r="AL12" s="93"/>
      <c r="AM12" s="93"/>
      <c r="AN12" s="93"/>
      <c r="AO12" s="93"/>
      <c r="AP12" s="93"/>
      <c r="AQ12" s="93"/>
      <c r="AR12" s="93"/>
      <c r="AS12" s="93"/>
      <c r="AT12" s="93"/>
      <c r="AU12" s="93"/>
      <c r="AV12" s="93"/>
      <c r="AW12" s="93"/>
      <c r="AX12" s="93"/>
      <c r="AY12" s="93"/>
      <c r="AZ12" s="93"/>
      <c r="BA12" s="93"/>
      <c r="BB12" s="93"/>
      <c r="BC12" s="93"/>
      <c r="BD12" s="93"/>
      <c r="BE12" s="93"/>
      <c r="BF12" s="93"/>
      <c r="BG12" s="93"/>
      <c r="BH12" s="93"/>
      <c r="BI12" s="93"/>
      <c r="BJ12" s="93"/>
      <c r="BK12" s="93"/>
      <c r="BL12" s="93"/>
      <c r="BM12" s="192">
        <f t="shared" si="2"/>
        <v>0</v>
      </c>
      <c r="BN12" s="192">
        <f t="shared" si="3"/>
        <v>0</v>
      </c>
      <c r="BQ12" s="54"/>
    </row>
    <row r="13" spans="1:69" ht="18" customHeight="1">
      <c r="A13" s="21"/>
      <c r="B13" s="16"/>
      <c r="C13" s="19"/>
      <c r="D13" s="2"/>
      <c r="E13" s="6"/>
      <c r="F13" s="190" t="str">
        <f>IF(B13="","",IF(C13="F",INDEX(Barèmes!$A$1:$A$7,MATCH((YEAR($B13)),Barèmes!$B$1:$B$7,-1)),INDEX(Barèmes!$C$1:$C$7,MATCH((YEAR($B13)),Barèmes!$B$1:$B$7,-1))))</f>
        <v/>
      </c>
      <c r="G13" s="93"/>
      <c r="H13" s="93"/>
      <c r="I13" s="93"/>
      <c r="J13" s="93"/>
      <c r="K13" s="93"/>
      <c r="L13" s="93"/>
      <c r="M13" s="93"/>
      <c r="N13" s="93"/>
      <c r="O13" s="93"/>
      <c r="P13" s="93"/>
      <c r="Q13" s="93"/>
      <c r="R13" s="93"/>
      <c r="S13" s="93"/>
      <c r="T13" s="93"/>
      <c r="U13" s="93"/>
      <c r="V13" s="93"/>
      <c r="W13" s="93"/>
      <c r="X13" s="93"/>
      <c r="Y13" s="93"/>
      <c r="Z13" s="93"/>
      <c r="AA13" s="93"/>
      <c r="AB13" s="93"/>
      <c r="AC13" s="93"/>
      <c r="AD13" s="93"/>
      <c r="AE13" s="93"/>
      <c r="AF13" s="93"/>
      <c r="AG13" s="93"/>
      <c r="AH13" s="93"/>
      <c r="AI13" s="93"/>
      <c r="AJ13" s="93"/>
      <c r="AK13" s="93"/>
      <c r="AL13" s="93"/>
      <c r="AM13" s="93"/>
      <c r="AN13" s="93"/>
      <c r="AO13" s="93"/>
      <c r="AP13" s="93"/>
      <c r="AQ13" s="93"/>
      <c r="AR13" s="93"/>
      <c r="AS13" s="93"/>
      <c r="AT13" s="93"/>
      <c r="AU13" s="93"/>
      <c r="AV13" s="93"/>
      <c r="AW13" s="93"/>
      <c r="AX13" s="93"/>
      <c r="AY13" s="93"/>
      <c r="AZ13" s="93"/>
      <c r="BA13" s="93"/>
      <c r="BB13" s="93"/>
      <c r="BC13" s="93"/>
      <c r="BD13" s="93"/>
      <c r="BE13" s="93"/>
      <c r="BF13" s="93"/>
      <c r="BG13" s="93"/>
      <c r="BH13" s="93"/>
      <c r="BI13" s="93"/>
      <c r="BJ13" s="93"/>
      <c r="BK13" s="93"/>
      <c r="BL13" s="93"/>
      <c r="BM13" s="192">
        <f t="shared" si="2"/>
        <v>0</v>
      </c>
      <c r="BN13" s="192">
        <f t="shared" si="3"/>
        <v>0</v>
      </c>
      <c r="BQ13" s="54"/>
    </row>
    <row r="14" spans="1:69" ht="18" customHeight="1">
      <c r="A14" s="21"/>
      <c r="B14" s="16"/>
      <c r="C14" s="19"/>
      <c r="D14" s="2"/>
      <c r="E14" s="6"/>
      <c r="F14" s="190" t="str">
        <f>IF(B14="","",IF(C14="F",INDEX(Barèmes!$A$1:$A$7,MATCH((YEAR($B14)),Barèmes!$B$1:$B$7,-1)),INDEX(Barèmes!$C$1:$C$7,MATCH((YEAR($B14)),Barèmes!$B$1:$B$7,-1))))</f>
        <v/>
      </c>
      <c r="G14" s="93"/>
      <c r="H14" s="93"/>
      <c r="I14" s="93"/>
      <c r="J14" s="93"/>
      <c r="K14" s="93"/>
      <c r="L14" s="93"/>
      <c r="M14" s="93"/>
      <c r="N14" s="93"/>
      <c r="O14" s="93"/>
      <c r="P14" s="93"/>
      <c r="Q14" s="93"/>
      <c r="R14" s="93"/>
      <c r="S14" s="93"/>
      <c r="T14" s="93"/>
      <c r="U14" s="93"/>
      <c r="V14" s="93"/>
      <c r="W14" s="93"/>
      <c r="X14" s="93"/>
      <c r="Y14" s="93"/>
      <c r="Z14" s="93"/>
      <c r="AA14" s="93"/>
      <c r="AB14" s="93"/>
      <c r="AC14" s="93"/>
      <c r="AD14" s="93"/>
      <c r="AE14" s="93"/>
      <c r="AF14" s="93"/>
      <c r="AG14" s="93"/>
      <c r="AH14" s="93"/>
      <c r="AI14" s="93"/>
      <c r="AJ14" s="93"/>
      <c r="AK14" s="93"/>
      <c r="AL14" s="93"/>
      <c r="AM14" s="93"/>
      <c r="AN14" s="93"/>
      <c r="AO14" s="93"/>
      <c r="AP14" s="93"/>
      <c r="AQ14" s="93"/>
      <c r="AR14" s="93"/>
      <c r="AS14" s="93"/>
      <c r="AT14" s="93"/>
      <c r="AU14" s="93"/>
      <c r="AV14" s="93"/>
      <c r="AW14" s="93"/>
      <c r="AX14" s="93"/>
      <c r="AY14" s="93"/>
      <c r="AZ14" s="93"/>
      <c r="BA14" s="93"/>
      <c r="BB14" s="93"/>
      <c r="BC14" s="93"/>
      <c r="BD14" s="93"/>
      <c r="BE14" s="93"/>
      <c r="BF14" s="93"/>
      <c r="BG14" s="93"/>
      <c r="BH14" s="93"/>
      <c r="BI14" s="93"/>
      <c r="BJ14" s="93"/>
      <c r="BK14" s="93"/>
      <c r="BL14" s="93"/>
      <c r="BM14" s="192">
        <f t="shared" si="2"/>
        <v>0</v>
      </c>
      <c r="BN14" s="192">
        <f t="shared" si="3"/>
        <v>0</v>
      </c>
    </row>
    <row r="15" spans="1:69" ht="18" customHeight="1">
      <c r="A15" s="21"/>
      <c r="B15" s="16"/>
      <c r="C15" s="19"/>
      <c r="D15" s="2"/>
      <c r="E15" s="6"/>
      <c r="F15" s="190" t="str">
        <f>IF(B15="","",IF(C15="F",INDEX(Barèmes!$A$1:$A$7,MATCH((YEAR($B15)),Barèmes!$B$1:$B$7,-1)),INDEX(Barèmes!$C$1:$C$7,MATCH((YEAR($B15)),Barèmes!$B$1:$B$7,-1))))</f>
        <v/>
      </c>
      <c r="G15" s="93"/>
      <c r="H15" s="93"/>
      <c r="I15" s="93"/>
      <c r="J15" s="93"/>
      <c r="K15" s="93"/>
      <c r="L15" s="93"/>
      <c r="M15" s="93"/>
      <c r="N15" s="93"/>
      <c r="O15" s="93"/>
      <c r="P15" s="93"/>
      <c r="Q15" s="93"/>
      <c r="R15" s="93"/>
      <c r="S15" s="93"/>
      <c r="T15" s="93"/>
      <c r="U15" s="93"/>
      <c r="V15" s="93"/>
      <c r="W15" s="93"/>
      <c r="X15" s="93"/>
      <c r="Y15" s="93"/>
      <c r="Z15" s="93"/>
      <c r="AA15" s="93"/>
      <c r="AB15" s="93"/>
      <c r="AC15" s="93"/>
      <c r="AD15" s="93"/>
      <c r="AE15" s="93"/>
      <c r="AF15" s="93"/>
      <c r="AG15" s="93"/>
      <c r="AH15" s="93"/>
      <c r="AI15" s="93"/>
      <c r="AJ15" s="93"/>
      <c r="AK15" s="93"/>
      <c r="AL15" s="93"/>
      <c r="AM15" s="93"/>
      <c r="AN15" s="93"/>
      <c r="AO15" s="93"/>
      <c r="AP15" s="93"/>
      <c r="AQ15" s="93"/>
      <c r="AR15" s="93"/>
      <c r="AS15" s="93"/>
      <c r="AT15" s="93"/>
      <c r="AU15" s="93"/>
      <c r="AV15" s="93"/>
      <c r="AW15" s="93"/>
      <c r="AX15" s="93"/>
      <c r="AY15" s="93"/>
      <c r="AZ15" s="93"/>
      <c r="BA15" s="93"/>
      <c r="BB15" s="93"/>
      <c r="BC15" s="93"/>
      <c r="BD15" s="93"/>
      <c r="BE15" s="93"/>
      <c r="BF15" s="93"/>
      <c r="BG15" s="93"/>
      <c r="BH15" s="93"/>
      <c r="BI15" s="93"/>
      <c r="BJ15" s="93"/>
      <c r="BK15" s="93"/>
      <c r="BL15" s="93"/>
      <c r="BM15" s="192">
        <f t="shared" si="2"/>
        <v>0</v>
      </c>
      <c r="BN15" s="192">
        <f t="shared" si="3"/>
        <v>0</v>
      </c>
    </row>
    <row r="16" spans="1:69" ht="18" customHeight="1">
      <c r="A16" s="21"/>
      <c r="B16" s="16"/>
      <c r="C16" s="19"/>
      <c r="D16" s="2"/>
      <c r="E16" s="6"/>
      <c r="F16" s="190" t="str">
        <f>IF(B16="","",IF(C16="F",INDEX(Barèmes!$A$1:$A$7,MATCH((YEAR($B16)),Barèmes!$B$1:$B$7,-1)),INDEX(Barèmes!$C$1:$C$7,MATCH((YEAR($B16)),Barèmes!$B$1:$B$7,-1))))</f>
        <v/>
      </c>
      <c r="G16" s="93"/>
      <c r="H16" s="93"/>
      <c r="I16" s="93"/>
      <c r="J16" s="93"/>
      <c r="K16" s="93"/>
      <c r="L16" s="93"/>
      <c r="M16" s="93"/>
      <c r="N16" s="93"/>
      <c r="O16" s="93"/>
      <c r="P16" s="93"/>
      <c r="Q16" s="93"/>
      <c r="R16" s="93"/>
      <c r="S16" s="93"/>
      <c r="T16" s="93"/>
      <c r="U16" s="93"/>
      <c r="V16" s="93"/>
      <c r="W16" s="93"/>
      <c r="X16" s="93"/>
      <c r="Y16" s="93"/>
      <c r="Z16" s="93"/>
      <c r="AA16" s="93"/>
      <c r="AB16" s="93"/>
      <c r="AC16" s="93"/>
      <c r="AD16" s="93"/>
      <c r="AE16" s="93"/>
      <c r="AF16" s="93"/>
      <c r="AG16" s="93"/>
      <c r="AH16" s="93"/>
      <c r="AI16" s="93"/>
      <c r="AJ16" s="93"/>
      <c r="AK16" s="93"/>
      <c r="AL16" s="93"/>
      <c r="AM16" s="93"/>
      <c r="AN16" s="93"/>
      <c r="AO16" s="93"/>
      <c r="AP16" s="93"/>
      <c r="AQ16" s="93"/>
      <c r="AR16" s="93"/>
      <c r="AS16" s="93"/>
      <c r="AT16" s="93"/>
      <c r="AU16" s="93"/>
      <c r="AV16" s="93"/>
      <c r="AW16" s="93"/>
      <c r="AX16" s="93"/>
      <c r="AY16" s="93"/>
      <c r="AZ16" s="93"/>
      <c r="BA16" s="93"/>
      <c r="BB16" s="93"/>
      <c r="BC16" s="93"/>
      <c r="BD16" s="93"/>
      <c r="BE16" s="93"/>
      <c r="BF16" s="93"/>
      <c r="BG16" s="93"/>
      <c r="BH16" s="93"/>
      <c r="BI16" s="93"/>
      <c r="BJ16" s="93"/>
      <c r="BK16" s="93"/>
      <c r="BL16" s="93"/>
      <c r="BM16" s="192">
        <f t="shared" si="2"/>
        <v>0</v>
      </c>
      <c r="BN16" s="192">
        <f t="shared" si="3"/>
        <v>0</v>
      </c>
    </row>
    <row r="17" spans="1:70" ht="18" customHeight="1">
      <c r="A17" s="21"/>
      <c r="B17" s="16"/>
      <c r="C17" s="19"/>
      <c r="D17" s="2"/>
      <c r="E17" s="6"/>
      <c r="F17" s="190" t="str">
        <f>IF(B17="","",IF(C17="F",INDEX(Barèmes!$A$1:$A$7,MATCH((YEAR($B17)),Barèmes!$B$1:$B$7,-1)),INDEX(Barèmes!$C$1:$C$7,MATCH((YEAR($B17)),Barèmes!$B$1:$B$7,-1))))</f>
        <v/>
      </c>
      <c r="G17" s="93"/>
      <c r="H17" s="93"/>
      <c r="I17" s="93"/>
      <c r="J17" s="93"/>
      <c r="K17" s="93"/>
      <c r="L17" s="93"/>
      <c r="M17" s="93"/>
      <c r="N17" s="93"/>
      <c r="O17" s="93"/>
      <c r="P17" s="93"/>
      <c r="Q17" s="93"/>
      <c r="R17" s="93"/>
      <c r="S17" s="93"/>
      <c r="T17" s="93"/>
      <c r="U17" s="93"/>
      <c r="V17" s="93"/>
      <c r="W17" s="93"/>
      <c r="X17" s="93"/>
      <c r="Y17" s="93"/>
      <c r="Z17" s="93"/>
      <c r="AA17" s="93"/>
      <c r="AB17" s="93"/>
      <c r="AC17" s="93"/>
      <c r="AD17" s="93"/>
      <c r="AE17" s="93"/>
      <c r="AF17" s="93"/>
      <c r="AG17" s="93"/>
      <c r="AH17" s="93"/>
      <c r="AI17" s="93"/>
      <c r="AJ17" s="93"/>
      <c r="AK17" s="93"/>
      <c r="AL17" s="93"/>
      <c r="AM17" s="93"/>
      <c r="AN17" s="93"/>
      <c r="AO17" s="93"/>
      <c r="AP17" s="93"/>
      <c r="AQ17" s="93"/>
      <c r="AR17" s="93"/>
      <c r="AS17" s="93"/>
      <c r="AT17" s="93"/>
      <c r="AU17" s="93"/>
      <c r="AV17" s="93"/>
      <c r="AW17" s="93"/>
      <c r="AX17" s="93"/>
      <c r="AY17" s="93"/>
      <c r="AZ17" s="93"/>
      <c r="BA17" s="93"/>
      <c r="BB17" s="93"/>
      <c r="BC17" s="93"/>
      <c r="BD17" s="93"/>
      <c r="BE17" s="93"/>
      <c r="BF17" s="93"/>
      <c r="BG17" s="93"/>
      <c r="BH17" s="93"/>
      <c r="BI17" s="93"/>
      <c r="BJ17" s="93"/>
      <c r="BK17" s="93"/>
      <c r="BL17" s="93"/>
      <c r="BM17" s="192">
        <f t="shared" si="2"/>
        <v>0</v>
      </c>
      <c r="BN17" s="192">
        <f t="shared" si="3"/>
        <v>0</v>
      </c>
    </row>
    <row r="18" spans="1:70" ht="18" customHeight="1">
      <c r="A18" s="21"/>
      <c r="B18" s="16"/>
      <c r="C18" s="19"/>
      <c r="D18" s="2"/>
      <c r="E18" s="6"/>
      <c r="F18" s="190" t="str">
        <f>IF(B18="","",IF(C18="F",INDEX(Barèmes!$A$1:$A$7,MATCH((YEAR($B18)),Barèmes!$B$1:$B$7,-1)),INDEX(Barèmes!$C$1:$C$7,MATCH((YEAR($B18)),Barèmes!$B$1:$B$7,-1))))</f>
        <v/>
      </c>
      <c r="G18" s="93"/>
      <c r="H18" s="93"/>
      <c r="I18" s="93"/>
      <c r="J18" s="93"/>
      <c r="K18" s="93"/>
      <c r="L18" s="93"/>
      <c r="M18" s="93"/>
      <c r="N18" s="93"/>
      <c r="O18" s="93"/>
      <c r="P18" s="93"/>
      <c r="Q18" s="93"/>
      <c r="R18" s="93"/>
      <c r="S18" s="93"/>
      <c r="T18" s="93"/>
      <c r="U18" s="93"/>
      <c r="V18" s="93"/>
      <c r="W18" s="93"/>
      <c r="X18" s="93"/>
      <c r="Y18" s="93"/>
      <c r="Z18" s="93"/>
      <c r="AA18" s="93"/>
      <c r="AB18" s="93"/>
      <c r="AC18" s="93"/>
      <c r="AD18" s="93"/>
      <c r="AE18" s="93"/>
      <c r="AF18" s="93"/>
      <c r="AG18" s="93"/>
      <c r="AH18" s="93"/>
      <c r="AI18" s="93"/>
      <c r="AJ18" s="93"/>
      <c r="AK18" s="93"/>
      <c r="AL18" s="93"/>
      <c r="AM18" s="93"/>
      <c r="AN18" s="93"/>
      <c r="AO18" s="93"/>
      <c r="AP18" s="93"/>
      <c r="AQ18" s="93"/>
      <c r="AR18" s="93"/>
      <c r="AS18" s="93"/>
      <c r="AT18" s="93"/>
      <c r="AU18" s="93"/>
      <c r="AV18" s="93"/>
      <c r="AW18" s="93"/>
      <c r="AX18" s="93"/>
      <c r="AY18" s="93"/>
      <c r="AZ18" s="93"/>
      <c r="BA18" s="93"/>
      <c r="BB18" s="93"/>
      <c r="BC18" s="93"/>
      <c r="BD18" s="93"/>
      <c r="BE18" s="93"/>
      <c r="BF18" s="93"/>
      <c r="BG18" s="93"/>
      <c r="BH18" s="93"/>
      <c r="BI18" s="93"/>
      <c r="BJ18" s="93"/>
      <c r="BK18" s="93"/>
      <c r="BL18" s="93"/>
      <c r="BM18" s="192">
        <f t="shared" si="2"/>
        <v>0</v>
      </c>
      <c r="BN18" s="192">
        <f t="shared" si="3"/>
        <v>0</v>
      </c>
    </row>
    <row r="19" spans="1:70" ht="18" customHeight="1">
      <c r="A19" s="21"/>
      <c r="B19" s="16"/>
      <c r="C19" s="19"/>
      <c r="D19" s="2"/>
      <c r="E19" s="6"/>
      <c r="F19" s="190" t="str">
        <f>IF(B19="","",IF(C19="F",INDEX(Barèmes!$A$1:$A$7,MATCH((YEAR($B19)),Barèmes!$B$1:$B$7,-1)),INDEX(Barèmes!$C$1:$C$7,MATCH((YEAR($B19)),Barèmes!$B$1:$B$7,-1))))</f>
        <v/>
      </c>
      <c r="G19" s="93"/>
      <c r="H19" s="93"/>
      <c r="I19" s="93"/>
      <c r="J19" s="93"/>
      <c r="K19" s="93"/>
      <c r="L19" s="93"/>
      <c r="M19" s="93"/>
      <c r="N19" s="93"/>
      <c r="O19" s="93"/>
      <c r="P19" s="93"/>
      <c r="Q19" s="93"/>
      <c r="R19" s="93"/>
      <c r="S19" s="93"/>
      <c r="T19" s="93"/>
      <c r="U19" s="93"/>
      <c r="V19" s="93"/>
      <c r="W19" s="93"/>
      <c r="X19" s="93"/>
      <c r="Y19" s="93"/>
      <c r="Z19" s="93"/>
      <c r="AA19" s="93"/>
      <c r="AB19" s="93"/>
      <c r="AC19" s="93"/>
      <c r="AD19" s="93"/>
      <c r="AE19" s="93"/>
      <c r="AF19" s="93"/>
      <c r="AG19" s="93"/>
      <c r="AH19" s="93"/>
      <c r="AI19" s="93"/>
      <c r="AJ19" s="93"/>
      <c r="AK19" s="93"/>
      <c r="AL19" s="93"/>
      <c r="AM19" s="93"/>
      <c r="AN19" s="93"/>
      <c r="AO19" s="93"/>
      <c r="AP19" s="93"/>
      <c r="AQ19" s="93"/>
      <c r="AR19" s="93"/>
      <c r="AS19" s="93"/>
      <c r="AT19" s="93"/>
      <c r="AU19" s="93"/>
      <c r="AV19" s="93"/>
      <c r="AW19" s="93"/>
      <c r="AX19" s="93"/>
      <c r="AY19" s="93"/>
      <c r="AZ19" s="93"/>
      <c r="BA19" s="93"/>
      <c r="BB19" s="93"/>
      <c r="BC19" s="93"/>
      <c r="BD19" s="93"/>
      <c r="BE19" s="93"/>
      <c r="BF19" s="93"/>
      <c r="BG19" s="93"/>
      <c r="BH19" s="93"/>
      <c r="BI19" s="93"/>
      <c r="BJ19" s="93"/>
      <c r="BK19" s="93"/>
      <c r="BL19" s="93"/>
      <c r="BM19" s="192">
        <f t="shared" si="2"/>
        <v>0</v>
      </c>
      <c r="BN19" s="192">
        <f t="shared" si="3"/>
        <v>0</v>
      </c>
    </row>
    <row r="20" spans="1:70" ht="18" customHeight="1">
      <c r="A20" s="21"/>
      <c r="B20" s="16"/>
      <c r="C20" s="19"/>
      <c r="D20" s="2"/>
      <c r="E20" s="6"/>
      <c r="F20" s="190" t="str">
        <f>IF(B20="","",IF(C20="F",INDEX(Barèmes!$A$1:$A$7,MATCH((YEAR($B20)),Barèmes!$B$1:$B$7,-1)),INDEX(Barèmes!$C$1:$C$7,MATCH((YEAR($B20)),Barèmes!$B$1:$B$7,-1))))</f>
        <v/>
      </c>
      <c r="G20" s="93"/>
      <c r="H20" s="93"/>
      <c r="I20" s="93"/>
      <c r="J20" s="93"/>
      <c r="K20" s="93"/>
      <c r="L20" s="93"/>
      <c r="M20" s="93"/>
      <c r="N20" s="93"/>
      <c r="O20" s="93"/>
      <c r="P20" s="93"/>
      <c r="Q20" s="93"/>
      <c r="R20" s="93"/>
      <c r="S20" s="93"/>
      <c r="T20" s="93"/>
      <c r="U20" s="93"/>
      <c r="V20" s="93"/>
      <c r="W20" s="93"/>
      <c r="X20" s="93"/>
      <c r="Y20" s="93"/>
      <c r="Z20" s="93"/>
      <c r="AA20" s="93"/>
      <c r="AB20" s="93"/>
      <c r="AC20" s="93"/>
      <c r="AD20" s="93"/>
      <c r="AE20" s="93"/>
      <c r="AF20" s="93"/>
      <c r="AG20" s="93"/>
      <c r="AH20" s="93"/>
      <c r="AI20" s="93"/>
      <c r="AJ20" s="93"/>
      <c r="AK20" s="93"/>
      <c r="AL20" s="93"/>
      <c r="AM20" s="93"/>
      <c r="AN20" s="93"/>
      <c r="AO20" s="93"/>
      <c r="AP20" s="93"/>
      <c r="AQ20" s="93"/>
      <c r="AR20" s="93"/>
      <c r="AS20" s="93"/>
      <c r="AT20" s="93"/>
      <c r="AU20" s="93"/>
      <c r="AV20" s="93"/>
      <c r="AW20" s="93"/>
      <c r="AX20" s="93"/>
      <c r="AY20" s="93"/>
      <c r="AZ20" s="93"/>
      <c r="BA20" s="93"/>
      <c r="BB20" s="93"/>
      <c r="BC20" s="93"/>
      <c r="BD20" s="93"/>
      <c r="BE20" s="93"/>
      <c r="BF20" s="93"/>
      <c r="BG20" s="93"/>
      <c r="BH20" s="93"/>
      <c r="BI20" s="93"/>
      <c r="BJ20" s="93"/>
      <c r="BK20" s="93"/>
      <c r="BL20" s="93"/>
      <c r="BM20" s="192">
        <f t="shared" si="2"/>
        <v>0</v>
      </c>
      <c r="BN20" s="192">
        <f t="shared" si="3"/>
        <v>0</v>
      </c>
    </row>
    <row r="21" spans="1:70" ht="18" customHeight="1">
      <c r="A21" s="21"/>
      <c r="B21" s="16"/>
      <c r="C21" s="19"/>
      <c r="D21" s="2"/>
      <c r="E21" s="6"/>
      <c r="F21" s="190" t="str">
        <f>IF(B21="","",IF(C21="F",INDEX(Barèmes!$A$1:$A$7,MATCH((YEAR($B21)),Barèmes!$B$1:$B$7,-1)),INDEX(Barèmes!$C$1:$C$7,MATCH((YEAR($B21)),Barèmes!$B$1:$B$7,-1))))</f>
        <v/>
      </c>
      <c r="G21" s="93"/>
      <c r="H21" s="93"/>
      <c r="I21" s="93"/>
      <c r="J21" s="93"/>
      <c r="K21" s="93"/>
      <c r="L21" s="93"/>
      <c r="M21" s="93"/>
      <c r="N21" s="93"/>
      <c r="O21" s="93"/>
      <c r="P21" s="93"/>
      <c r="Q21" s="93"/>
      <c r="R21" s="93"/>
      <c r="S21" s="93"/>
      <c r="T21" s="93"/>
      <c r="U21" s="93"/>
      <c r="V21" s="93"/>
      <c r="W21" s="93"/>
      <c r="X21" s="93"/>
      <c r="Y21" s="93"/>
      <c r="Z21" s="93"/>
      <c r="AA21" s="93"/>
      <c r="AB21" s="93"/>
      <c r="AC21" s="93"/>
      <c r="AD21" s="93"/>
      <c r="AE21" s="93"/>
      <c r="AF21" s="93"/>
      <c r="AG21" s="93"/>
      <c r="AH21" s="93"/>
      <c r="AI21" s="93"/>
      <c r="AJ21" s="93"/>
      <c r="AK21" s="93"/>
      <c r="AL21" s="93"/>
      <c r="AM21" s="93"/>
      <c r="AN21" s="93"/>
      <c r="AO21" s="93"/>
      <c r="AP21" s="93"/>
      <c r="AQ21" s="93"/>
      <c r="AR21" s="93"/>
      <c r="AS21" s="93"/>
      <c r="AT21" s="93"/>
      <c r="AU21" s="93"/>
      <c r="AV21" s="93"/>
      <c r="AW21" s="93"/>
      <c r="AX21" s="93"/>
      <c r="AY21" s="93"/>
      <c r="AZ21" s="93"/>
      <c r="BA21" s="93"/>
      <c r="BB21" s="93"/>
      <c r="BC21" s="93"/>
      <c r="BD21" s="93"/>
      <c r="BE21" s="93"/>
      <c r="BF21" s="93"/>
      <c r="BG21" s="93"/>
      <c r="BH21" s="93"/>
      <c r="BI21" s="93"/>
      <c r="BJ21" s="93"/>
      <c r="BK21" s="93"/>
      <c r="BL21" s="93"/>
      <c r="BM21" s="192">
        <f t="shared" si="2"/>
        <v>0</v>
      </c>
      <c r="BN21" s="192">
        <f t="shared" si="3"/>
        <v>0</v>
      </c>
      <c r="BR21" s="55"/>
    </row>
    <row r="22" spans="1:70" ht="18" customHeight="1">
      <c r="A22" s="21"/>
      <c r="B22" s="16"/>
      <c r="C22" s="19"/>
      <c r="D22" s="2"/>
      <c r="E22" s="6"/>
      <c r="F22" s="190" t="str">
        <f>IF(B22="","",IF(C22="F",INDEX(Barèmes!$A$1:$A$7,MATCH((YEAR($B22)),Barèmes!$B$1:$B$7,-1)),INDEX(Barèmes!$C$1:$C$7,MATCH((YEAR($B22)),Barèmes!$B$1:$B$7,-1))))</f>
        <v/>
      </c>
      <c r="G22" s="93"/>
      <c r="H22" s="93"/>
      <c r="I22" s="93"/>
      <c r="J22" s="93"/>
      <c r="K22" s="93"/>
      <c r="L22" s="93"/>
      <c r="M22" s="93"/>
      <c r="N22" s="93"/>
      <c r="O22" s="93"/>
      <c r="P22" s="93"/>
      <c r="Q22" s="93"/>
      <c r="R22" s="93"/>
      <c r="S22" s="93"/>
      <c r="T22" s="93"/>
      <c r="U22" s="93"/>
      <c r="V22" s="93"/>
      <c r="W22" s="93"/>
      <c r="X22" s="93"/>
      <c r="Y22" s="93"/>
      <c r="Z22" s="93"/>
      <c r="AA22" s="93"/>
      <c r="AB22" s="93"/>
      <c r="AC22" s="93"/>
      <c r="AD22" s="93"/>
      <c r="AE22" s="93"/>
      <c r="AF22" s="93"/>
      <c r="AG22" s="93"/>
      <c r="AH22" s="93"/>
      <c r="AI22" s="93"/>
      <c r="AJ22" s="93"/>
      <c r="AK22" s="93"/>
      <c r="AL22" s="93"/>
      <c r="AM22" s="93"/>
      <c r="AN22" s="93"/>
      <c r="AO22" s="93"/>
      <c r="AP22" s="93"/>
      <c r="AQ22" s="93"/>
      <c r="AR22" s="93"/>
      <c r="AS22" s="93"/>
      <c r="AT22" s="93"/>
      <c r="AU22" s="93"/>
      <c r="AV22" s="93"/>
      <c r="AW22" s="93"/>
      <c r="AX22" s="93"/>
      <c r="AY22" s="93"/>
      <c r="AZ22" s="93"/>
      <c r="BA22" s="93"/>
      <c r="BB22" s="93"/>
      <c r="BC22" s="93"/>
      <c r="BD22" s="93"/>
      <c r="BE22" s="93"/>
      <c r="BF22" s="93"/>
      <c r="BG22" s="93"/>
      <c r="BH22" s="93"/>
      <c r="BI22" s="93"/>
      <c r="BJ22" s="93"/>
      <c r="BK22" s="93"/>
      <c r="BL22" s="93"/>
      <c r="BM22" s="192">
        <f t="shared" si="2"/>
        <v>0</v>
      </c>
      <c r="BN22" s="192">
        <f t="shared" si="3"/>
        <v>0</v>
      </c>
    </row>
    <row r="23" spans="1:70" ht="18" customHeight="1">
      <c r="A23" s="21"/>
      <c r="B23" s="16"/>
      <c r="C23" s="19"/>
      <c r="D23" s="2"/>
      <c r="E23" s="6"/>
      <c r="F23" s="190" t="str">
        <f>IF(B23="","",IF(C23="F",INDEX(Barèmes!$A$1:$A$7,MATCH((YEAR($B23)),Barèmes!$B$1:$B$7,-1)),INDEX(Barèmes!$C$1:$C$7,MATCH((YEAR($B23)),Barèmes!$B$1:$B$7,-1))))</f>
        <v/>
      </c>
      <c r="G23" s="93"/>
      <c r="H23" s="93"/>
      <c r="I23" s="93"/>
      <c r="J23" s="93"/>
      <c r="K23" s="93"/>
      <c r="L23" s="93"/>
      <c r="M23" s="93"/>
      <c r="N23" s="93"/>
      <c r="O23" s="93"/>
      <c r="P23" s="93"/>
      <c r="Q23" s="93"/>
      <c r="R23" s="93"/>
      <c r="S23" s="93"/>
      <c r="T23" s="93"/>
      <c r="U23" s="93"/>
      <c r="V23" s="93"/>
      <c r="W23" s="93"/>
      <c r="X23" s="93"/>
      <c r="Y23" s="93"/>
      <c r="Z23" s="93"/>
      <c r="AA23" s="93"/>
      <c r="AB23" s="93"/>
      <c r="AC23" s="93"/>
      <c r="AD23" s="93"/>
      <c r="AE23" s="93"/>
      <c r="AF23" s="93"/>
      <c r="AG23" s="93"/>
      <c r="AH23" s="93"/>
      <c r="AI23" s="93"/>
      <c r="AJ23" s="93"/>
      <c r="AK23" s="93"/>
      <c r="AL23" s="93"/>
      <c r="AM23" s="93"/>
      <c r="AN23" s="93"/>
      <c r="AO23" s="93"/>
      <c r="AP23" s="93"/>
      <c r="AQ23" s="93"/>
      <c r="AR23" s="93"/>
      <c r="AS23" s="93"/>
      <c r="AT23" s="93"/>
      <c r="AU23" s="93"/>
      <c r="AV23" s="93"/>
      <c r="AW23" s="93"/>
      <c r="AX23" s="93"/>
      <c r="AY23" s="93"/>
      <c r="AZ23" s="93"/>
      <c r="BA23" s="93"/>
      <c r="BB23" s="93"/>
      <c r="BC23" s="93"/>
      <c r="BD23" s="93"/>
      <c r="BE23" s="93"/>
      <c r="BF23" s="93"/>
      <c r="BG23" s="93"/>
      <c r="BH23" s="93"/>
      <c r="BI23" s="93"/>
      <c r="BJ23" s="93"/>
      <c r="BK23" s="93"/>
      <c r="BL23" s="93"/>
      <c r="BM23" s="192">
        <f t="shared" si="2"/>
        <v>0</v>
      </c>
      <c r="BN23" s="192">
        <f t="shared" si="3"/>
        <v>0</v>
      </c>
    </row>
    <row r="24" spans="1:70" ht="18" customHeight="1">
      <c r="A24" s="21"/>
      <c r="B24" s="16"/>
      <c r="C24" s="19"/>
      <c r="D24" s="2"/>
      <c r="E24" s="6"/>
      <c r="F24" s="190" t="str">
        <f>IF(B24="","",IF(C24="F",INDEX(Barèmes!$A$1:$A$7,MATCH((YEAR($B24)),Barèmes!$B$1:$B$7,-1)),INDEX(Barèmes!$C$1:$C$7,MATCH((YEAR($B24)),Barèmes!$B$1:$B$7,-1))))</f>
        <v/>
      </c>
      <c r="G24" s="93"/>
      <c r="H24" s="93"/>
      <c r="I24" s="93"/>
      <c r="J24" s="93"/>
      <c r="K24" s="93"/>
      <c r="L24" s="93"/>
      <c r="M24" s="93"/>
      <c r="N24" s="93"/>
      <c r="O24" s="93"/>
      <c r="P24" s="93"/>
      <c r="Q24" s="93"/>
      <c r="R24" s="93"/>
      <c r="S24" s="93"/>
      <c r="T24" s="93"/>
      <c r="U24" s="93"/>
      <c r="V24" s="93"/>
      <c r="W24" s="93"/>
      <c r="X24" s="93"/>
      <c r="Y24" s="93"/>
      <c r="Z24" s="93"/>
      <c r="AA24" s="93"/>
      <c r="AB24" s="93"/>
      <c r="AC24" s="93"/>
      <c r="AD24" s="93"/>
      <c r="AE24" s="93"/>
      <c r="AF24" s="93"/>
      <c r="AG24" s="93"/>
      <c r="AH24" s="93"/>
      <c r="AI24" s="93"/>
      <c r="AJ24" s="93"/>
      <c r="AK24" s="93"/>
      <c r="AL24" s="93"/>
      <c r="AM24" s="93"/>
      <c r="AN24" s="93"/>
      <c r="AO24" s="93"/>
      <c r="AP24" s="93"/>
      <c r="AQ24" s="93"/>
      <c r="AR24" s="93"/>
      <c r="AS24" s="93"/>
      <c r="AT24" s="93"/>
      <c r="AU24" s="93"/>
      <c r="AV24" s="93"/>
      <c r="AW24" s="93"/>
      <c r="AX24" s="93"/>
      <c r="AY24" s="93"/>
      <c r="AZ24" s="93"/>
      <c r="BA24" s="93"/>
      <c r="BB24" s="93"/>
      <c r="BC24" s="93"/>
      <c r="BD24" s="93"/>
      <c r="BE24" s="93"/>
      <c r="BF24" s="93"/>
      <c r="BG24" s="93"/>
      <c r="BH24" s="93"/>
      <c r="BI24" s="93"/>
      <c r="BJ24" s="93"/>
      <c r="BK24" s="93"/>
      <c r="BL24" s="93"/>
      <c r="BM24" s="192">
        <f t="shared" si="2"/>
        <v>0</v>
      </c>
      <c r="BN24" s="192">
        <f t="shared" si="3"/>
        <v>0</v>
      </c>
    </row>
    <row r="25" spans="1:70" ht="18" customHeight="1">
      <c r="A25" s="21"/>
      <c r="B25" s="16"/>
      <c r="C25" s="19"/>
      <c r="D25" s="2"/>
      <c r="E25" s="6"/>
      <c r="F25" s="190" t="str">
        <f>IF(B25="","",IF(C25="F",INDEX(Barèmes!$A$1:$A$7,MATCH((YEAR($B25)),Barèmes!$B$1:$B$7,-1)),INDEX(Barèmes!$C$1:$C$7,MATCH((YEAR($B25)),Barèmes!$B$1:$B$7,-1))))</f>
        <v/>
      </c>
      <c r="G25" s="93"/>
      <c r="H25" s="93"/>
      <c r="I25" s="93"/>
      <c r="J25" s="93"/>
      <c r="K25" s="93"/>
      <c r="L25" s="93"/>
      <c r="M25" s="93"/>
      <c r="N25" s="93"/>
      <c r="O25" s="93"/>
      <c r="P25" s="93"/>
      <c r="Q25" s="93"/>
      <c r="R25" s="93"/>
      <c r="S25" s="93"/>
      <c r="T25" s="93"/>
      <c r="U25" s="93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93"/>
      <c r="AH25" s="93"/>
      <c r="AI25" s="93"/>
      <c r="AJ25" s="93"/>
      <c r="AK25" s="93"/>
      <c r="AL25" s="93"/>
      <c r="AM25" s="93"/>
      <c r="AN25" s="93"/>
      <c r="AO25" s="93"/>
      <c r="AP25" s="93"/>
      <c r="AQ25" s="93"/>
      <c r="AR25" s="93"/>
      <c r="AS25" s="93"/>
      <c r="AT25" s="93"/>
      <c r="AU25" s="93"/>
      <c r="AV25" s="93"/>
      <c r="AW25" s="93"/>
      <c r="AX25" s="93"/>
      <c r="AY25" s="93"/>
      <c r="AZ25" s="93"/>
      <c r="BA25" s="93"/>
      <c r="BB25" s="93"/>
      <c r="BC25" s="93"/>
      <c r="BD25" s="93"/>
      <c r="BE25" s="93"/>
      <c r="BF25" s="93"/>
      <c r="BG25" s="93"/>
      <c r="BH25" s="93"/>
      <c r="BI25" s="93"/>
      <c r="BJ25" s="93"/>
      <c r="BK25" s="93"/>
      <c r="BL25" s="93"/>
      <c r="BM25" s="192">
        <f t="shared" si="2"/>
        <v>0</v>
      </c>
      <c r="BN25" s="192">
        <f t="shared" si="3"/>
        <v>0</v>
      </c>
    </row>
    <row r="26" spans="1:70" ht="18" customHeight="1">
      <c r="A26" s="21"/>
      <c r="B26" s="16"/>
      <c r="C26" s="19"/>
      <c r="D26" s="2"/>
      <c r="E26" s="6"/>
      <c r="F26" s="190" t="str">
        <f>IF(B26="","",IF(C26="F",INDEX(Barèmes!$A$1:$A$7,MATCH((YEAR($B26)),Barèmes!$B$1:$B$7,-1)),INDEX(Barèmes!$C$1:$C$7,MATCH((YEAR($B26)),Barèmes!$B$1:$B$7,-1))))</f>
        <v/>
      </c>
      <c r="G26" s="93"/>
      <c r="H26" s="93"/>
      <c r="I26" s="93"/>
      <c r="J26" s="93"/>
      <c r="K26" s="93"/>
      <c r="L26" s="93"/>
      <c r="M26" s="93"/>
      <c r="N26" s="93"/>
      <c r="O26" s="93"/>
      <c r="P26" s="93"/>
      <c r="Q26" s="93"/>
      <c r="R26" s="93"/>
      <c r="S26" s="93"/>
      <c r="T26" s="93"/>
      <c r="U26" s="93"/>
      <c r="V26" s="93"/>
      <c r="W26" s="93"/>
      <c r="X26" s="93"/>
      <c r="Y26" s="93"/>
      <c r="Z26" s="93"/>
      <c r="AA26" s="93"/>
      <c r="AB26" s="93"/>
      <c r="AC26" s="93"/>
      <c r="AD26" s="93"/>
      <c r="AE26" s="93"/>
      <c r="AF26" s="93"/>
      <c r="AG26" s="93"/>
      <c r="AH26" s="93"/>
      <c r="AI26" s="93"/>
      <c r="AJ26" s="93"/>
      <c r="AK26" s="93"/>
      <c r="AL26" s="93"/>
      <c r="AM26" s="93"/>
      <c r="AN26" s="93"/>
      <c r="AO26" s="93"/>
      <c r="AP26" s="93"/>
      <c r="AQ26" s="93"/>
      <c r="AR26" s="93"/>
      <c r="AS26" s="93"/>
      <c r="AT26" s="93"/>
      <c r="AU26" s="93"/>
      <c r="AV26" s="93"/>
      <c r="AW26" s="93"/>
      <c r="AX26" s="93"/>
      <c r="AY26" s="93"/>
      <c r="AZ26" s="93"/>
      <c r="BA26" s="93"/>
      <c r="BB26" s="93"/>
      <c r="BC26" s="93"/>
      <c r="BD26" s="93"/>
      <c r="BE26" s="93"/>
      <c r="BF26" s="93"/>
      <c r="BG26" s="93"/>
      <c r="BH26" s="93"/>
      <c r="BI26" s="93"/>
      <c r="BJ26" s="93"/>
      <c r="BK26" s="93"/>
      <c r="BL26" s="93"/>
      <c r="BM26" s="192">
        <f t="shared" si="2"/>
        <v>0</v>
      </c>
      <c r="BN26" s="192">
        <f t="shared" si="3"/>
        <v>0</v>
      </c>
    </row>
    <row r="27" spans="1:70" ht="18" customHeight="1">
      <c r="A27" s="21"/>
      <c r="B27" s="16"/>
      <c r="C27" s="19"/>
      <c r="D27" s="2"/>
      <c r="E27" s="6"/>
      <c r="F27" s="190" t="str">
        <f>IF(B27="","",IF(C27="F",INDEX(Barèmes!$A$1:$A$7,MATCH((YEAR($B27)),Barèmes!$B$1:$B$7,-1)),INDEX(Barèmes!$C$1:$C$7,MATCH((YEAR($B27)),Barèmes!$B$1:$B$7,-1))))</f>
        <v/>
      </c>
      <c r="G27" s="93"/>
      <c r="H27" s="93"/>
      <c r="I27" s="93"/>
      <c r="J27" s="93"/>
      <c r="K27" s="93"/>
      <c r="L27" s="93"/>
      <c r="M27" s="93"/>
      <c r="N27" s="93"/>
      <c r="O27" s="93"/>
      <c r="P27" s="93"/>
      <c r="Q27" s="93"/>
      <c r="R27" s="93"/>
      <c r="S27" s="93"/>
      <c r="T27" s="93"/>
      <c r="U27" s="93"/>
      <c r="V27" s="93"/>
      <c r="W27" s="93"/>
      <c r="X27" s="93"/>
      <c r="Y27" s="93"/>
      <c r="Z27" s="93"/>
      <c r="AA27" s="93"/>
      <c r="AB27" s="93"/>
      <c r="AC27" s="93"/>
      <c r="AD27" s="93"/>
      <c r="AE27" s="93"/>
      <c r="AF27" s="93"/>
      <c r="AG27" s="93"/>
      <c r="AH27" s="93"/>
      <c r="AI27" s="93"/>
      <c r="AJ27" s="93"/>
      <c r="AK27" s="93"/>
      <c r="AL27" s="93"/>
      <c r="AM27" s="93"/>
      <c r="AN27" s="93"/>
      <c r="AO27" s="93"/>
      <c r="AP27" s="93"/>
      <c r="AQ27" s="93"/>
      <c r="AR27" s="93"/>
      <c r="AS27" s="93"/>
      <c r="AT27" s="93"/>
      <c r="AU27" s="93"/>
      <c r="AV27" s="93"/>
      <c r="AW27" s="93"/>
      <c r="AX27" s="93"/>
      <c r="AY27" s="93"/>
      <c r="AZ27" s="93"/>
      <c r="BA27" s="93"/>
      <c r="BB27" s="93"/>
      <c r="BC27" s="93"/>
      <c r="BD27" s="93"/>
      <c r="BE27" s="93"/>
      <c r="BF27" s="93"/>
      <c r="BG27" s="93"/>
      <c r="BH27" s="93"/>
      <c r="BI27" s="93"/>
      <c r="BJ27" s="93"/>
      <c r="BK27" s="93"/>
      <c r="BL27" s="93"/>
      <c r="BM27" s="192">
        <f t="shared" si="2"/>
        <v>0</v>
      </c>
      <c r="BN27" s="192">
        <f t="shared" si="3"/>
        <v>0</v>
      </c>
    </row>
    <row r="28" spans="1:70" ht="18" customHeight="1">
      <c r="A28" s="21"/>
      <c r="B28" s="16"/>
      <c r="C28" s="19"/>
      <c r="D28" s="2"/>
      <c r="E28" s="6"/>
      <c r="F28" s="190" t="str">
        <f>IF(B28="","",IF(C28="F",INDEX(Barèmes!$A$1:$A$7,MATCH((YEAR($B28)),Barèmes!$B$1:$B$7,-1)),INDEX(Barèmes!$C$1:$C$7,MATCH((YEAR($B28)),Barèmes!$B$1:$B$7,-1))))</f>
        <v/>
      </c>
      <c r="G28" s="93"/>
      <c r="H28" s="93"/>
      <c r="I28" s="93"/>
      <c r="J28" s="93"/>
      <c r="K28" s="93"/>
      <c r="L28" s="93"/>
      <c r="M28" s="93"/>
      <c r="N28" s="93"/>
      <c r="O28" s="93"/>
      <c r="P28" s="93"/>
      <c r="Q28" s="93"/>
      <c r="R28" s="93"/>
      <c r="S28" s="93"/>
      <c r="T28" s="93"/>
      <c r="U28" s="93"/>
      <c r="V28" s="93"/>
      <c r="W28" s="93"/>
      <c r="X28" s="93"/>
      <c r="Y28" s="93"/>
      <c r="Z28" s="93"/>
      <c r="AA28" s="93"/>
      <c r="AB28" s="93"/>
      <c r="AC28" s="93"/>
      <c r="AD28" s="93"/>
      <c r="AE28" s="93"/>
      <c r="AF28" s="93"/>
      <c r="AG28" s="93"/>
      <c r="AH28" s="93"/>
      <c r="AI28" s="93"/>
      <c r="AJ28" s="93"/>
      <c r="AK28" s="93"/>
      <c r="AL28" s="93"/>
      <c r="AM28" s="93"/>
      <c r="AN28" s="93"/>
      <c r="AO28" s="93"/>
      <c r="AP28" s="93"/>
      <c r="AQ28" s="93"/>
      <c r="AR28" s="93"/>
      <c r="AS28" s="93"/>
      <c r="AT28" s="93"/>
      <c r="AU28" s="93"/>
      <c r="AV28" s="93"/>
      <c r="AW28" s="93"/>
      <c r="AX28" s="93"/>
      <c r="AY28" s="93"/>
      <c r="AZ28" s="93"/>
      <c r="BA28" s="93"/>
      <c r="BB28" s="93"/>
      <c r="BC28" s="93"/>
      <c r="BD28" s="93"/>
      <c r="BE28" s="93"/>
      <c r="BF28" s="93"/>
      <c r="BG28" s="93"/>
      <c r="BH28" s="93"/>
      <c r="BI28" s="93"/>
      <c r="BJ28" s="93"/>
      <c r="BK28" s="93"/>
      <c r="BL28" s="93"/>
      <c r="BM28" s="192">
        <f t="shared" si="2"/>
        <v>0</v>
      </c>
      <c r="BN28" s="192">
        <f t="shared" si="3"/>
        <v>0</v>
      </c>
    </row>
    <row r="29" spans="1:70" ht="18" customHeight="1">
      <c r="A29" s="21"/>
      <c r="B29" s="16"/>
      <c r="C29" s="19"/>
      <c r="D29" s="2"/>
      <c r="E29" s="6"/>
      <c r="F29" s="190" t="str">
        <f>IF(B29="","",IF(C29="F",INDEX(Barèmes!$A$1:$A$7,MATCH((YEAR($B29)),Barèmes!$B$1:$B$7,-1)),INDEX(Barèmes!$C$1:$C$7,MATCH((YEAR($B29)),Barèmes!$B$1:$B$7,-1))))</f>
        <v/>
      </c>
      <c r="G29" s="93"/>
      <c r="H29" s="93"/>
      <c r="I29" s="93"/>
      <c r="J29" s="93"/>
      <c r="K29" s="93"/>
      <c r="L29" s="93"/>
      <c r="M29" s="93"/>
      <c r="N29" s="93"/>
      <c r="O29" s="93"/>
      <c r="P29" s="93"/>
      <c r="Q29" s="93"/>
      <c r="R29" s="93"/>
      <c r="S29" s="93"/>
      <c r="T29" s="93"/>
      <c r="U29" s="93"/>
      <c r="V29" s="93"/>
      <c r="W29" s="93"/>
      <c r="X29" s="93"/>
      <c r="Y29" s="93"/>
      <c r="Z29" s="93"/>
      <c r="AA29" s="93"/>
      <c r="AB29" s="93"/>
      <c r="AC29" s="93"/>
      <c r="AD29" s="93"/>
      <c r="AE29" s="93"/>
      <c r="AF29" s="93"/>
      <c r="AG29" s="93"/>
      <c r="AH29" s="93"/>
      <c r="AI29" s="93"/>
      <c r="AJ29" s="93"/>
      <c r="AK29" s="93"/>
      <c r="AL29" s="93"/>
      <c r="AM29" s="93"/>
      <c r="AN29" s="93"/>
      <c r="AO29" s="93"/>
      <c r="AP29" s="93"/>
      <c r="AQ29" s="93"/>
      <c r="AR29" s="93"/>
      <c r="AS29" s="93"/>
      <c r="AT29" s="93"/>
      <c r="AU29" s="93"/>
      <c r="AV29" s="93"/>
      <c r="AW29" s="93"/>
      <c r="AX29" s="93"/>
      <c r="AY29" s="93"/>
      <c r="AZ29" s="93"/>
      <c r="BA29" s="93"/>
      <c r="BB29" s="93"/>
      <c r="BC29" s="93"/>
      <c r="BD29" s="93"/>
      <c r="BE29" s="93"/>
      <c r="BF29" s="93"/>
      <c r="BG29" s="93"/>
      <c r="BH29" s="93"/>
      <c r="BI29" s="93"/>
      <c r="BJ29" s="93"/>
      <c r="BK29" s="93"/>
      <c r="BL29" s="93"/>
      <c r="BM29" s="192">
        <f t="shared" si="2"/>
        <v>0</v>
      </c>
      <c r="BN29" s="192">
        <f t="shared" si="3"/>
        <v>0</v>
      </c>
    </row>
    <row r="30" spans="1:70" ht="18" customHeight="1">
      <c r="A30" s="21"/>
      <c r="B30" s="16"/>
      <c r="C30" s="19"/>
      <c r="D30" s="2"/>
      <c r="E30" s="6"/>
      <c r="F30" s="190" t="str">
        <f>IF(B30="","",IF(C30="F",INDEX(Barèmes!$A$1:$A$7,MATCH((YEAR($B30)),Barèmes!$B$1:$B$7,-1)),INDEX(Barèmes!$C$1:$C$7,MATCH((YEAR($B30)),Barèmes!$B$1:$B$7,-1))))</f>
        <v/>
      </c>
      <c r="G30" s="93"/>
      <c r="H30" s="93"/>
      <c r="I30" s="93"/>
      <c r="J30" s="93"/>
      <c r="K30" s="93"/>
      <c r="L30" s="93"/>
      <c r="M30" s="93"/>
      <c r="N30" s="93"/>
      <c r="O30" s="93"/>
      <c r="P30" s="93"/>
      <c r="Q30" s="93"/>
      <c r="R30" s="93"/>
      <c r="S30" s="93"/>
      <c r="T30" s="93"/>
      <c r="U30" s="93"/>
      <c r="V30" s="93"/>
      <c r="W30" s="93"/>
      <c r="X30" s="93"/>
      <c r="Y30" s="93"/>
      <c r="Z30" s="93"/>
      <c r="AA30" s="93"/>
      <c r="AB30" s="93"/>
      <c r="AC30" s="93"/>
      <c r="AD30" s="93"/>
      <c r="AE30" s="93"/>
      <c r="AF30" s="93"/>
      <c r="AG30" s="93"/>
      <c r="AH30" s="93"/>
      <c r="AI30" s="93"/>
      <c r="AJ30" s="93"/>
      <c r="AK30" s="93"/>
      <c r="AL30" s="93"/>
      <c r="AM30" s="93"/>
      <c r="AN30" s="93"/>
      <c r="AO30" s="93"/>
      <c r="AP30" s="93"/>
      <c r="AQ30" s="93"/>
      <c r="AR30" s="93"/>
      <c r="AS30" s="93"/>
      <c r="AT30" s="93"/>
      <c r="AU30" s="93"/>
      <c r="AV30" s="93"/>
      <c r="AW30" s="93"/>
      <c r="AX30" s="93"/>
      <c r="AY30" s="93"/>
      <c r="AZ30" s="93"/>
      <c r="BA30" s="93"/>
      <c r="BB30" s="93"/>
      <c r="BC30" s="93"/>
      <c r="BD30" s="93"/>
      <c r="BE30" s="93"/>
      <c r="BF30" s="93"/>
      <c r="BG30" s="93"/>
      <c r="BH30" s="93"/>
      <c r="BI30" s="93"/>
      <c r="BJ30" s="93"/>
      <c r="BK30" s="93"/>
      <c r="BL30" s="93"/>
      <c r="BM30" s="192">
        <f t="shared" si="2"/>
        <v>0</v>
      </c>
      <c r="BN30" s="192">
        <f t="shared" si="3"/>
        <v>0</v>
      </c>
    </row>
    <row r="31" spans="1:70" ht="18" customHeight="1">
      <c r="A31" s="21"/>
      <c r="B31" s="16"/>
      <c r="C31" s="19"/>
      <c r="D31" s="2"/>
      <c r="E31" s="6"/>
      <c r="F31" s="190" t="str">
        <f>IF(B31="","",IF(C31="F",INDEX(Barèmes!$A$1:$A$7,MATCH((YEAR($B31)),Barèmes!$B$1:$B$7,-1)),INDEX(Barèmes!$C$1:$C$7,MATCH((YEAR($B31)),Barèmes!$B$1:$B$7,-1))))</f>
        <v/>
      </c>
      <c r="G31" s="93"/>
      <c r="H31" s="93"/>
      <c r="I31" s="93"/>
      <c r="J31" s="93"/>
      <c r="K31" s="93"/>
      <c r="L31" s="93"/>
      <c r="M31" s="93"/>
      <c r="N31" s="93"/>
      <c r="O31" s="93"/>
      <c r="P31" s="93"/>
      <c r="Q31" s="93"/>
      <c r="R31" s="93"/>
      <c r="S31" s="93"/>
      <c r="T31" s="93"/>
      <c r="U31" s="93"/>
      <c r="V31" s="93"/>
      <c r="W31" s="93"/>
      <c r="X31" s="93"/>
      <c r="Y31" s="93"/>
      <c r="Z31" s="93"/>
      <c r="AA31" s="93"/>
      <c r="AB31" s="93"/>
      <c r="AC31" s="93"/>
      <c r="AD31" s="93"/>
      <c r="AE31" s="93"/>
      <c r="AF31" s="93"/>
      <c r="AG31" s="93"/>
      <c r="AH31" s="93"/>
      <c r="AI31" s="93"/>
      <c r="AJ31" s="93"/>
      <c r="AK31" s="93"/>
      <c r="AL31" s="93"/>
      <c r="AM31" s="93"/>
      <c r="AN31" s="93"/>
      <c r="AO31" s="93"/>
      <c r="AP31" s="93"/>
      <c r="AQ31" s="93"/>
      <c r="AR31" s="93"/>
      <c r="AS31" s="93"/>
      <c r="AT31" s="93"/>
      <c r="AU31" s="93"/>
      <c r="AV31" s="93"/>
      <c r="AW31" s="93"/>
      <c r="AX31" s="93"/>
      <c r="AY31" s="93"/>
      <c r="AZ31" s="93"/>
      <c r="BA31" s="93"/>
      <c r="BB31" s="93"/>
      <c r="BC31" s="93"/>
      <c r="BD31" s="93"/>
      <c r="BE31" s="93"/>
      <c r="BF31" s="93"/>
      <c r="BG31" s="93"/>
      <c r="BH31" s="93"/>
      <c r="BI31" s="93"/>
      <c r="BJ31" s="93"/>
      <c r="BK31" s="93"/>
      <c r="BL31" s="93"/>
      <c r="BM31" s="192">
        <f t="shared" si="2"/>
        <v>0</v>
      </c>
      <c r="BN31" s="192">
        <f t="shared" si="3"/>
        <v>0</v>
      </c>
    </row>
    <row r="32" spans="1:70" ht="18" customHeight="1">
      <c r="A32" s="21"/>
      <c r="B32" s="16"/>
      <c r="C32" s="19"/>
      <c r="D32" s="2"/>
      <c r="E32" s="6"/>
      <c r="F32" s="190" t="str">
        <f>IF(B32="","",IF(C32="F",INDEX(Barèmes!$A$1:$A$7,MATCH((YEAR($B32)),Barèmes!$B$1:$B$7,-1)),INDEX(Barèmes!$C$1:$C$7,MATCH((YEAR($B32)),Barèmes!$B$1:$B$7,-1))))</f>
        <v/>
      </c>
      <c r="G32" s="93"/>
      <c r="H32" s="93"/>
      <c r="I32" s="93"/>
      <c r="J32" s="93"/>
      <c r="K32" s="93"/>
      <c r="L32" s="93"/>
      <c r="M32" s="93"/>
      <c r="N32" s="93"/>
      <c r="O32" s="93"/>
      <c r="P32" s="93"/>
      <c r="Q32" s="93"/>
      <c r="R32" s="93"/>
      <c r="S32" s="93"/>
      <c r="T32" s="93"/>
      <c r="U32" s="93"/>
      <c r="V32" s="93"/>
      <c r="W32" s="93"/>
      <c r="X32" s="93"/>
      <c r="Y32" s="93"/>
      <c r="Z32" s="93"/>
      <c r="AA32" s="93"/>
      <c r="AB32" s="93"/>
      <c r="AC32" s="93"/>
      <c r="AD32" s="93"/>
      <c r="AE32" s="93"/>
      <c r="AF32" s="93"/>
      <c r="AG32" s="93"/>
      <c r="AH32" s="93"/>
      <c r="AI32" s="93"/>
      <c r="AJ32" s="93"/>
      <c r="AK32" s="93"/>
      <c r="AL32" s="93"/>
      <c r="AM32" s="93"/>
      <c r="AN32" s="93"/>
      <c r="AO32" s="93"/>
      <c r="AP32" s="93"/>
      <c r="AQ32" s="93"/>
      <c r="AR32" s="93"/>
      <c r="AS32" s="93"/>
      <c r="AT32" s="93"/>
      <c r="AU32" s="93"/>
      <c r="AV32" s="93"/>
      <c r="AW32" s="93"/>
      <c r="AX32" s="93"/>
      <c r="AY32" s="93"/>
      <c r="AZ32" s="93"/>
      <c r="BA32" s="93"/>
      <c r="BB32" s="93"/>
      <c r="BC32" s="93"/>
      <c r="BD32" s="93"/>
      <c r="BE32" s="93"/>
      <c r="BF32" s="93"/>
      <c r="BG32" s="93"/>
      <c r="BH32" s="93"/>
      <c r="BI32" s="93"/>
      <c r="BJ32" s="93"/>
      <c r="BK32" s="93"/>
      <c r="BL32" s="93"/>
      <c r="BM32" s="192">
        <f t="shared" si="2"/>
        <v>0</v>
      </c>
      <c r="BN32" s="192">
        <f t="shared" si="3"/>
        <v>0</v>
      </c>
    </row>
    <row r="33" spans="1:66" ht="18" customHeight="1">
      <c r="A33" s="21"/>
      <c r="B33" s="16"/>
      <c r="C33" s="19"/>
      <c r="D33" s="2"/>
      <c r="E33" s="6"/>
      <c r="F33" s="190" t="str">
        <f>IF(B33="","",IF(C33="F",INDEX(Barèmes!$A$1:$A$7,MATCH((YEAR($B33)),Barèmes!$B$1:$B$7,-1)),INDEX(Barèmes!$C$1:$C$7,MATCH((YEAR($B33)),Barèmes!$B$1:$B$7,-1))))</f>
        <v/>
      </c>
      <c r="G33" s="93"/>
      <c r="H33" s="93"/>
      <c r="I33" s="93"/>
      <c r="J33" s="93"/>
      <c r="K33" s="93"/>
      <c r="L33" s="93"/>
      <c r="M33" s="93"/>
      <c r="N33" s="93"/>
      <c r="O33" s="93"/>
      <c r="P33" s="93"/>
      <c r="Q33" s="93"/>
      <c r="R33" s="93"/>
      <c r="S33" s="93"/>
      <c r="T33" s="93"/>
      <c r="U33" s="93"/>
      <c r="V33" s="93"/>
      <c r="W33" s="93"/>
      <c r="X33" s="93"/>
      <c r="Y33" s="93"/>
      <c r="Z33" s="93"/>
      <c r="AA33" s="93"/>
      <c r="AB33" s="93"/>
      <c r="AC33" s="93"/>
      <c r="AD33" s="93"/>
      <c r="AE33" s="93"/>
      <c r="AF33" s="93"/>
      <c r="AG33" s="93"/>
      <c r="AH33" s="93"/>
      <c r="AI33" s="93"/>
      <c r="AJ33" s="93"/>
      <c r="AK33" s="93"/>
      <c r="AL33" s="93"/>
      <c r="AM33" s="93"/>
      <c r="AN33" s="93"/>
      <c r="AO33" s="93"/>
      <c r="AP33" s="93"/>
      <c r="AQ33" s="93"/>
      <c r="AR33" s="93"/>
      <c r="AS33" s="93"/>
      <c r="AT33" s="93"/>
      <c r="AU33" s="93"/>
      <c r="AV33" s="93"/>
      <c r="AW33" s="93"/>
      <c r="AX33" s="93"/>
      <c r="AY33" s="93"/>
      <c r="AZ33" s="93"/>
      <c r="BA33" s="93"/>
      <c r="BB33" s="93"/>
      <c r="BC33" s="93"/>
      <c r="BD33" s="93"/>
      <c r="BE33" s="93"/>
      <c r="BF33" s="93"/>
      <c r="BG33" s="93"/>
      <c r="BH33" s="93"/>
      <c r="BI33" s="93"/>
      <c r="BJ33" s="93"/>
      <c r="BK33" s="93"/>
      <c r="BL33" s="93"/>
      <c r="BM33" s="192">
        <f t="shared" si="2"/>
        <v>0</v>
      </c>
      <c r="BN33" s="192">
        <f t="shared" si="3"/>
        <v>0</v>
      </c>
    </row>
    <row r="34" spans="1:66" ht="18" customHeight="1">
      <c r="A34" s="21"/>
      <c r="B34" s="16"/>
      <c r="C34" s="19"/>
      <c r="D34" s="2"/>
      <c r="E34" s="6"/>
      <c r="F34" s="190" t="str">
        <f>IF(B34="","",IF(C34="F",INDEX(Barèmes!$A$1:$A$7,MATCH((YEAR($B34)),Barèmes!$B$1:$B$7,-1)),INDEX(Barèmes!$C$1:$C$7,MATCH((YEAR($B34)),Barèmes!$B$1:$B$7,-1))))</f>
        <v/>
      </c>
      <c r="G34" s="93"/>
      <c r="H34" s="93"/>
      <c r="I34" s="93"/>
      <c r="J34" s="93"/>
      <c r="K34" s="93"/>
      <c r="L34" s="93"/>
      <c r="M34" s="93"/>
      <c r="N34" s="93"/>
      <c r="O34" s="93"/>
      <c r="P34" s="93"/>
      <c r="Q34" s="93"/>
      <c r="R34" s="93"/>
      <c r="S34" s="93"/>
      <c r="T34" s="93"/>
      <c r="U34" s="93"/>
      <c r="V34" s="93"/>
      <c r="W34" s="93"/>
      <c r="X34" s="93"/>
      <c r="Y34" s="93"/>
      <c r="Z34" s="93"/>
      <c r="AA34" s="93"/>
      <c r="AB34" s="93"/>
      <c r="AC34" s="93"/>
      <c r="AD34" s="93"/>
      <c r="AE34" s="93"/>
      <c r="AF34" s="93"/>
      <c r="AG34" s="93"/>
      <c r="AH34" s="93"/>
      <c r="AI34" s="93"/>
      <c r="AJ34" s="93"/>
      <c r="AK34" s="93"/>
      <c r="AL34" s="93"/>
      <c r="AM34" s="93"/>
      <c r="AN34" s="93"/>
      <c r="AO34" s="93"/>
      <c r="AP34" s="93"/>
      <c r="AQ34" s="93"/>
      <c r="AR34" s="93"/>
      <c r="AS34" s="93"/>
      <c r="AT34" s="93"/>
      <c r="AU34" s="93"/>
      <c r="AV34" s="93"/>
      <c r="AW34" s="93"/>
      <c r="AX34" s="93"/>
      <c r="AY34" s="93"/>
      <c r="AZ34" s="93"/>
      <c r="BA34" s="93"/>
      <c r="BB34" s="93"/>
      <c r="BC34" s="93"/>
      <c r="BD34" s="93"/>
      <c r="BE34" s="93"/>
      <c r="BF34" s="93"/>
      <c r="BG34" s="93"/>
      <c r="BH34" s="93"/>
      <c r="BI34" s="93"/>
      <c r="BJ34" s="93"/>
      <c r="BK34" s="93"/>
      <c r="BL34" s="93"/>
      <c r="BM34" s="192">
        <f t="shared" si="2"/>
        <v>0</v>
      </c>
      <c r="BN34" s="192">
        <f t="shared" si="3"/>
        <v>0</v>
      </c>
    </row>
    <row r="35" spans="1:66" ht="18" customHeight="1">
      <c r="A35" s="21"/>
      <c r="B35" s="16"/>
      <c r="C35" s="19"/>
      <c r="D35" s="2"/>
      <c r="E35" s="6"/>
      <c r="F35" s="190" t="str">
        <f>IF(B35="","",IF(C35="F",INDEX(Barèmes!$A$1:$A$7,MATCH((YEAR($B35)),Barèmes!$B$1:$B$7,-1)),INDEX(Barèmes!$C$1:$C$7,MATCH((YEAR($B35)),Barèmes!$B$1:$B$7,-1))))</f>
        <v/>
      </c>
      <c r="G35" s="93"/>
      <c r="H35" s="93"/>
      <c r="I35" s="93"/>
      <c r="J35" s="93"/>
      <c r="K35" s="93"/>
      <c r="L35" s="93"/>
      <c r="M35" s="93"/>
      <c r="N35" s="93"/>
      <c r="O35" s="93"/>
      <c r="P35" s="93"/>
      <c r="Q35" s="93"/>
      <c r="R35" s="93"/>
      <c r="S35" s="93"/>
      <c r="T35" s="93"/>
      <c r="U35" s="93"/>
      <c r="V35" s="93"/>
      <c r="W35" s="93"/>
      <c r="X35" s="93"/>
      <c r="Y35" s="93"/>
      <c r="Z35" s="93"/>
      <c r="AA35" s="93"/>
      <c r="AB35" s="93"/>
      <c r="AC35" s="93"/>
      <c r="AD35" s="93"/>
      <c r="AE35" s="93"/>
      <c r="AF35" s="93"/>
      <c r="AG35" s="93"/>
      <c r="AH35" s="93"/>
      <c r="AI35" s="93"/>
      <c r="AJ35" s="93"/>
      <c r="AK35" s="93"/>
      <c r="AL35" s="93"/>
      <c r="AM35" s="93"/>
      <c r="AN35" s="93"/>
      <c r="AO35" s="93"/>
      <c r="AP35" s="93"/>
      <c r="AQ35" s="93"/>
      <c r="AR35" s="93"/>
      <c r="AS35" s="93"/>
      <c r="AT35" s="93"/>
      <c r="AU35" s="93"/>
      <c r="AV35" s="93"/>
      <c r="AW35" s="93"/>
      <c r="AX35" s="93"/>
      <c r="AY35" s="93"/>
      <c r="AZ35" s="93"/>
      <c r="BA35" s="93"/>
      <c r="BB35" s="93"/>
      <c r="BC35" s="93"/>
      <c r="BD35" s="93"/>
      <c r="BE35" s="93"/>
      <c r="BF35" s="93"/>
      <c r="BG35" s="93"/>
      <c r="BH35" s="93"/>
      <c r="BI35" s="93"/>
      <c r="BJ35" s="93"/>
      <c r="BK35" s="93"/>
      <c r="BL35" s="93"/>
      <c r="BM35" s="192">
        <f t="shared" si="2"/>
        <v>0</v>
      </c>
      <c r="BN35" s="192">
        <f t="shared" si="3"/>
        <v>0</v>
      </c>
    </row>
    <row r="36" spans="1:66" ht="18" customHeight="1">
      <c r="A36" s="21"/>
      <c r="B36" s="16"/>
      <c r="C36" s="19"/>
      <c r="D36" s="2"/>
      <c r="E36" s="6"/>
      <c r="F36" s="190" t="str">
        <f>IF(B36="","",IF(C36="F",INDEX(Barèmes!$A$1:$A$7,MATCH((YEAR($B36)),Barèmes!$B$1:$B$7,-1)),INDEX(Barèmes!$C$1:$C$7,MATCH((YEAR($B36)),Barèmes!$B$1:$B$7,-1))))</f>
        <v/>
      </c>
      <c r="G36" s="93"/>
      <c r="H36" s="93"/>
      <c r="I36" s="93"/>
      <c r="J36" s="93"/>
      <c r="K36" s="93"/>
      <c r="L36" s="93"/>
      <c r="M36" s="93"/>
      <c r="N36" s="93"/>
      <c r="O36" s="93"/>
      <c r="P36" s="93"/>
      <c r="Q36" s="93"/>
      <c r="R36" s="93"/>
      <c r="S36" s="93"/>
      <c r="T36" s="93"/>
      <c r="U36" s="93"/>
      <c r="V36" s="93"/>
      <c r="W36" s="93"/>
      <c r="X36" s="93"/>
      <c r="Y36" s="93"/>
      <c r="Z36" s="93"/>
      <c r="AA36" s="93"/>
      <c r="AB36" s="93"/>
      <c r="AC36" s="93"/>
      <c r="AD36" s="93"/>
      <c r="AE36" s="93"/>
      <c r="AF36" s="93"/>
      <c r="AG36" s="93"/>
      <c r="AH36" s="93"/>
      <c r="AI36" s="93"/>
      <c r="AJ36" s="93"/>
      <c r="AK36" s="93"/>
      <c r="AL36" s="93"/>
      <c r="AM36" s="93"/>
      <c r="AN36" s="93"/>
      <c r="AO36" s="93"/>
      <c r="AP36" s="93"/>
      <c r="AQ36" s="93"/>
      <c r="AR36" s="93"/>
      <c r="AS36" s="93"/>
      <c r="AT36" s="93"/>
      <c r="AU36" s="93"/>
      <c r="AV36" s="93"/>
      <c r="AW36" s="93"/>
      <c r="AX36" s="93"/>
      <c r="AY36" s="93"/>
      <c r="AZ36" s="93"/>
      <c r="BA36" s="93"/>
      <c r="BB36" s="93"/>
      <c r="BC36" s="93"/>
      <c r="BD36" s="93"/>
      <c r="BE36" s="93"/>
      <c r="BF36" s="93"/>
      <c r="BG36" s="93"/>
      <c r="BH36" s="93"/>
      <c r="BI36" s="93"/>
      <c r="BJ36" s="93"/>
      <c r="BK36" s="93"/>
      <c r="BL36" s="93"/>
      <c r="BM36" s="192">
        <f t="shared" ref="BM36:BM67" si="4">SUM((SUM(COUNTIF(G36:BL36,"E"))),SUM(COUNTIF(G36:BL36,"c")))</f>
        <v>0</v>
      </c>
      <c r="BN36" s="192">
        <f t="shared" ref="BN36:BN67" si="5">SUM(COUNTIF(G36:BL36,"c"))</f>
        <v>0</v>
      </c>
    </row>
    <row r="37" spans="1:66" ht="18" customHeight="1">
      <c r="A37" s="21"/>
      <c r="B37" s="16"/>
      <c r="C37" s="19"/>
      <c r="D37" s="2"/>
      <c r="E37" s="6"/>
      <c r="F37" s="190" t="str">
        <f>IF(B37="","",IF(C37="F",INDEX(Barèmes!$A$1:$A$7,MATCH((YEAR($B37)),Barèmes!$B$1:$B$7,-1)),INDEX(Barèmes!$C$1:$C$7,MATCH((YEAR($B37)),Barèmes!$B$1:$B$7,-1))))</f>
        <v/>
      </c>
      <c r="G37" s="93"/>
      <c r="H37" s="93"/>
      <c r="I37" s="93"/>
      <c r="J37" s="93"/>
      <c r="K37" s="93"/>
      <c r="L37" s="93"/>
      <c r="M37" s="93"/>
      <c r="N37" s="93"/>
      <c r="O37" s="93"/>
      <c r="P37" s="93"/>
      <c r="Q37" s="93"/>
      <c r="R37" s="93"/>
      <c r="S37" s="93"/>
      <c r="T37" s="93"/>
      <c r="U37" s="93"/>
      <c r="V37" s="93"/>
      <c r="W37" s="93"/>
      <c r="X37" s="93"/>
      <c r="Y37" s="93"/>
      <c r="Z37" s="93"/>
      <c r="AA37" s="93"/>
      <c r="AB37" s="93"/>
      <c r="AC37" s="93"/>
      <c r="AD37" s="93"/>
      <c r="AE37" s="93"/>
      <c r="AF37" s="93"/>
      <c r="AG37" s="93"/>
      <c r="AH37" s="93"/>
      <c r="AI37" s="93"/>
      <c r="AJ37" s="93"/>
      <c r="AK37" s="93"/>
      <c r="AL37" s="93"/>
      <c r="AM37" s="93"/>
      <c r="AN37" s="93"/>
      <c r="AO37" s="93"/>
      <c r="AP37" s="93"/>
      <c r="AQ37" s="93"/>
      <c r="AR37" s="93"/>
      <c r="AS37" s="93"/>
      <c r="AT37" s="93"/>
      <c r="AU37" s="93"/>
      <c r="AV37" s="93"/>
      <c r="AW37" s="93"/>
      <c r="AX37" s="93"/>
      <c r="AY37" s="93"/>
      <c r="AZ37" s="93"/>
      <c r="BA37" s="93"/>
      <c r="BB37" s="93"/>
      <c r="BC37" s="93"/>
      <c r="BD37" s="93"/>
      <c r="BE37" s="93"/>
      <c r="BF37" s="93"/>
      <c r="BG37" s="93"/>
      <c r="BH37" s="93"/>
      <c r="BI37" s="93"/>
      <c r="BJ37" s="93"/>
      <c r="BK37" s="93"/>
      <c r="BL37" s="93"/>
      <c r="BM37" s="192">
        <f t="shared" si="4"/>
        <v>0</v>
      </c>
      <c r="BN37" s="192">
        <f t="shared" si="5"/>
        <v>0</v>
      </c>
    </row>
    <row r="38" spans="1:66" ht="18" customHeight="1">
      <c r="A38" s="21"/>
      <c r="B38" s="16"/>
      <c r="C38" s="19"/>
      <c r="D38" s="2"/>
      <c r="E38" s="6"/>
      <c r="F38" s="190" t="str">
        <f>IF(B38="","",IF(C38="F",INDEX(Barèmes!$A$1:$A$7,MATCH((YEAR($B38)),Barèmes!$B$1:$B$7,-1)),INDEX(Barèmes!$C$1:$C$7,MATCH((YEAR($B38)),Barèmes!$B$1:$B$7,-1))))</f>
        <v/>
      </c>
      <c r="G38" s="93"/>
      <c r="H38" s="93"/>
      <c r="I38" s="93"/>
      <c r="J38" s="93"/>
      <c r="K38" s="93"/>
      <c r="L38" s="93"/>
      <c r="M38" s="93"/>
      <c r="N38" s="93"/>
      <c r="O38" s="93"/>
      <c r="P38" s="93"/>
      <c r="Q38" s="93"/>
      <c r="R38" s="93"/>
      <c r="S38" s="93"/>
      <c r="T38" s="93"/>
      <c r="U38" s="93"/>
      <c r="V38" s="93"/>
      <c r="W38" s="93"/>
      <c r="X38" s="93"/>
      <c r="Y38" s="93"/>
      <c r="Z38" s="93"/>
      <c r="AA38" s="93"/>
      <c r="AB38" s="93"/>
      <c r="AC38" s="93"/>
      <c r="AD38" s="93"/>
      <c r="AE38" s="93"/>
      <c r="AF38" s="93"/>
      <c r="AG38" s="93"/>
      <c r="AH38" s="93"/>
      <c r="AI38" s="93"/>
      <c r="AJ38" s="93"/>
      <c r="AK38" s="93"/>
      <c r="AL38" s="93"/>
      <c r="AM38" s="93"/>
      <c r="AN38" s="93"/>
      <c r="AO38" s="93"/>
      <c r="AP38" s="93"/>
      <c r="AQ38" s="93"/>
      <c r="AR38" s="93"/>
      <c r="AS38" s="93"/>
      <c r="AT38" s="93"/>
      <c r="AU38" s="93"/>
      <c r="AV38" s="93"/>
      <c r="AW38" s="93"/>
      <c r="AX38" s="93"/>
      <c r="AY38" s="93"/>
      <c r="AZ38" s="93"/>
      <c r="BA38" s="93"/>
      <c r="BB38" s="93"/>
      <c r="BC38" s="93"/>
      <c r="BD38" s="93"/>
      <c r="BE38" s="93"/>
      <c r="BF38" s="93"/>
      <c r="BG38" s="93"/>
      <c r="BH38" s="93"/>
      <c r="BI38" s="93"/>
      <c r="BJ38" s="93"/>
      <c r="BK38" s="93"/>
      <c r="BL38" s="93"/>
      <c r="BM38" s="192">
        <f t="shared" si="4"/>
        <v>0</v>
      </c>
      <c r="BN38" s="192">
        <f t="shared" si="5"/>
        <v>0</v>
      </c>
    </row>
    <row r="39" spans="1:66" ht="18" customHeight="1">
      <c r="A39" s="21"/>
      <c r="B39" s="16"/>
      <c r="C39" s="19"/>
      <c r="D39" s="2"/>
      <c r="E39" s="6"/>
      <c r="F39" s="190" t="str">
        <f>IF(B39="","",IF(C39="F",INDEX(Barèmes!$A$1:$A$7,MATCH((YEAR($B39)),Barèmes!$B$1:$B$7,-1)),INDEX(Barèmes!$C$1:$C$7,MATCH((YEAR($B39)),Barèmes!$B$1:$B$7,-1))))</f>
        <v/>
      </c>
      <c r="G39" s="93"/>
      <c r="H39" s="93"/>
      <c r="I39" s="93"/>
      <c r="J39" s="93"/>
      <c r="K39" s="93"/>
      <c r="L39" s="93"/>
      <c r="M39" s="93"/>
      <c r="N39" s="93"/>
      <c r="O39" s="93"/>
      <c r="P39" s="93"/>
      <c r="Q39" s="93"/>
      <c r="R39" s="93"/>
      <c r="S39" s="93"/>
      <c r="T39" s="93"/>
      <c r="U39" s="93"/>
      <c r="V39" s="93"/>
      <c r="W39" s="93"/>
      <c r="X39" s="93"/>
      <c r="Y39" s="93"/>
      <c r="Z39" s="93"/>
      <c r="AA39" s="93"/>
      <c r="AB39" s="93"/>
      <c r="AC39" s="93"/>
      <c r="AD39" s="93"/>
      <c r="AE39" s="93"/>
      <c r="AF39" s="93"/>
      <c r="AG39" s="93"/>
      <c r="AH39" s="93"/>
      <c r="AI39" s="93"/>
      <c r="AJ39" s="93"/>
      <c r="AK39" s="93"/>
      <c r="AL39" s="93"/>
      <c r="AM39" s="93"/>
      <c r="AN39" s="93"/>
      <c r="AO39" s="93"/>
      <c r="AP39" s="93"/>
      <c r="AQ39" s="93"/>
      <c r="AR39" s="93"/>
      <c r="AS39" s="93"/>
      <c r="AT39" s="93"/>
      <c r="AU39" s="93"/>
      <c r="AV39" s="93"/>
      <c r="AW39" s="93"/>
      <c r="AX39" s="93"/>
      <c r="AY39" s="93"/>
      <c r="AZ39" s="93"/>
      <c r="BA39" s="93"/>
      <c r="BB39" s="93"/>
      <c r="BC39" s="93"/>
      <c r="BD39" s="93"/>
      <c r="BE39" s="93"/>
      <c r="BF39" s="93"/>
      <c r="BG39" s="93"/>
      <c r="BH39" s="93"/>
      <c r="BI39" s="93"/>
      <c r="BJ39" s="93"/>
      <c r="BK39" s="93"/>
      <c r="BL39" s="93"/>
      <c r="BM39" s="192">
        <f t="shared" si="4"/>
        <v>0</v>
      </c>
      <c r="BN39" s="192">
        <f t="shared" si="5"/>
        <v>0</v>
      </c>
    </row>
    <row r="40" spans="1:66" ht="18" customHeight="1">
      <c r="A40" s="21"/>
      <c r="B40" s="16"/>
      <c r="C40" s="19"/>
      <c r="D40" s="2"/>
      <c r="E40" s="6"/>
      <c r="F40" s="190" t="str">
        <f>IF(B40="","",IF(C40="F",INDEX(Barèmes!$A$1:$A$7,MATCH((YEAR($B40)),Barèmes!$B$1:$B$7,-1)),INDEX(Barèmes!$C$1:$C$7,MATCH((YEAR($B40)),Barèmes!$B$1:$B$7,-1))))</f>
        <v/>
      </c>
      <c r="G40" s="93"/>
      <c r="H40" s="93"/>
      <c r="I40" s="93"/>
      <c r="J40" s="93"/>
      <c r="K40" s="93"/>
      <c r="L40" s="93"/>
      <c r="M40" s="93"/>
      <c r="N40" s="93"/>
      <c r="O40" s="93"/>
      <c r="P40" s="93"/>
      <c r="Q40" s="93"/>
      <c r="R40" s="93"/>
      <c r="S40" s="93"/>
      <c r="T40" s="93"/>
      <c r="U40" s="93"/>
      <c r="V40" s="93"/>
      <c r="W40" s="93"/>
      <c r="X40" s="93"/>
      <c r="Y40" s="93"/>
      <c r="Z40" s="93"/>
      <c r="AA40" s="93"/>
      <c r="AB40" s="93"/>
      <c r="AC40" s="93"/>
      <c r="AD40" s="93"/>
      <c r="AE40" s="93"/>
      <c r="AF40" s="93"/>
      <c r="AG40" s="93"/>
      <c r="AH40" s="93"/>
      <c r="AI40" s="93"/>
      <c r="AJ40" s="93"/>
      <c r="AK40" s="93"/>
      <c r="AL40" s="93"/>
      <c r="AM40" s="93"/>
      <c r="AN40" s="93"/>
      <c r="AO40" s="93"/>
      <c r="AP40" s="93"/>
      <c r="AQ40" s="93"/>
      <c r="AR40" s="93"/>
      <c r="AS40" s="93"/>
      <c r="AT40" s="93"/>
      <c r="AU40" s="93"/>
      <c r="AV40" s="93"/>
      <c r="AW40" s="93"/>
      <c r="AX40" s="93"/>
      <c r="AY40" s="93"/>
      <c r="AZ40" s="93"/>
      <c r="BA40" s="93"/>
      <c r="BB40" s="93"/>
      <c r="BC40" s="93"/>
      <c r="BD40" s="93"/>
      <c r="BE40" s="93"/>
      <c r="BF40" s="93"/>
      <c r="BG40" s="93"/>
      <c r="BH40" s="93"/>
      <c r="BI40" s="93"/>
      <c r="BJ40" s="93"/>
      <c r="BK40" s="93"/>
      <c r="BL40" s="93"/>
      <c r="BM40" s="192">
        <f t="shared" si="4"/>
        <v>0</v>
      </c>
      <c r="BN40" s="192">
        <f t="shared" si="5"/>
        <v>0</v>
      </c>
    </row>
    <row r="41" spans="1:66" ht="18" customHeight="1">
      <c r="A41" s="21"/>
      <c r="B41" s="16"/>
      <c r="C41" s="19"/>
      <c r="D41" s="2"/>
      <c r="E41" s="6"/>
      <c r="F41" s="190" t="str">
        <f>IF(B41="","",IF(C41="F",INDEX(Barèmes!$A$1:$A$7,MATCH((YEAR($B41)),Barèmes!$B$1:$B$7,-1)),INDEX(Barèmes!$C$1:$C$7,MATCH((YEAR($B41)),Barèmes!$B$1:$B$7,-1))))</f>
        <v/>
      </c>
      <c r="G41" s="93"/>
      <c r="H41" s="93"/>
      <c r="I41" s="93"/>
      <c r="J41" s="93"/>
      <c r="K41" s="93"/>
      <c r="L41" s="93"/>
      <c r="M41" s="93"/>
      <c r="N41" s="93"/>
      <c r="O41" s="93"/>
      <c r="P41" s="93"/>
      <c r="Q41" s="93"/>
      <c r="R41" s="93"/>
      <c r="S41" s="93"/>
      <c r="T41" s="93"/>
      <c r="U41" s="93"/>
      <c r="V41" s="93"/>
      <c r="W41" s="93"/>
      <c r="X41" s="93"/>
      <c r="Y41" s="93"/>
      <c r="Z41" s="93"/>
      <c r="AA41" s="93"/>
      <c r="AB41" s="93"/>
      <c r="AC41" s="93"/>
      <c r="AD41" s="93"/>
      <c r="AE41" s="93"/>
      <c r="AF41" s="93"/>
      <c r="AG41" s="93"/>
      <c r="AH41" s="93"/>
      <c r="AI41" s="93"/>
      <c r="AJ41" s="93"/>
      <c r="AK41" s="93"/>
      <c r="AL41" s="93"/>
      <c r="AM41" s="93"/>
      <c r="AN41" s="93"/>
      <c r="AO41" s="93"/>
      <c r="AP41" s="93"/>
      <c r="AQ41" s="93"/>
      <c r="AR41" s="93"/>
      <c r="AS41" s="93"/>
      <c r="AT41" s="93"/>
      <c r="AU41" s="93"/>
      <c r="AV41" s="93"/>
      <c r="AW41" s="93"/>
      <c r="AX41" s="93"/>
      <c r="AY41" s="93"/>
      <c r="AZ41" s="93"/>
      <c r="BA41" s="93"/>
      <c r="BB41" s="93"/>
      <c r="BC41" s="93"/>
      <c r="BD41" s="93"/>
      <c r="BE41" s="93"/>
      <c r="BF41" s="93"/>
      <c r="BG41" s="93"/>
      <c r="BH41" s="93"/>
      <c r="BI41" s="93"/>
      <c r="BJ41" s="93"/>
      <c r="BK41" s="93"/>
      <c r="BL41" s="93"/>
      <c r="BM41" s="192">
        <f t="shared" si="4"/>
        <v>0</v>
      </c>
      <c r="BN41" s="192">
        <f t="shared" si="5"/>
        <v>0</v>
      </c>
    </row>
    <row r="42" spans="1:66" ht="18" customHeight="1">
      <c r="A42" s="21"/>
      <c r="B42" s="16"/>
      <c r="C42" s="19"/>
      <c r="D42" s="2"/>
      <c r="E42" s="6"/>
      <c r="F42" s="190" t="str">
        <f>IF(B42="","",IF(C42="F",INDEX(Barèmes!$A$1:$A$7,MATCH((YEAR($B42)),Barèmes!$B$1:$B$7,-1)),INDEX(Barèmes!$C$1:$C$7,MATCH((YEAR($B42)),Barèmes!$B$1:$B$7,-1))))</f>
        <v/>
      </c>
      <c r="G42" s="93"/>
      <c r="H42" s="93"/>
      <c r="I42" s="93"/>
      <c r="J42" s="93"/>
      <c r="K42" s="93"/>
      <c r="L42" s="93"/>
      <c r="M42" s="93"/>
      <c r="N42" s="93"/>
      <c r="O42" s="93"/>
      <c r="P42" s="93"/>
      <c r="Q42" s="93"/>
      <c r="R42" s="93"/>
      <c r="S42" s="93"/>
      <c r="T42" s="93"/>
      <c r="U42" s="93"/>
      <c r="V42" s="93"/>
      <c r="W42" s="93"/>
      <c r="X42" s="93"/>
      <c r="Y42" s="93"/>
      <c r="Z42" s="93"/>
      <c r="AA42" s="93"/>
      <c r="AB42" s="93"/>
      <c r="AC42" s="93"/>
      <c r="AD42" s="93"/>
      <c r="AE42" s="93"/>
      <c r="AF42" s="93"/>
      <c r="AG42" s="93"/>
      <c r="AH42" s="93"/>
      <c r="AI42" s="93"/>
      <c r="AJ42" s="93"/>
      <c r="AK42" s="93"/>
      <c r="AL42" s="93"/>
      <c r="AM42" s="93"/>
      <c r="AN42" s="93"/>
      <c r="AO42" s="93"/>
      <c r="AP42" s="93"/>
      <c r="AQ42" s="93"/>
      <c r="AR42" s="93"/>
      <c r="AS42" s="93"/>
      <c r="AT42" s="93"/>
      <c r="AU42" s="93"/>
      <c r="AV42" s="93"/>
      <c r="AW42" s="93"/>
      <c r="AX42" s="93"/>
      <c r="AY42" s="93"/>
      <c r="AZ42" s="93"/>
      <c r="BA42" s="93"/>
      <c r="BB42" s="93"/>
      <c r="BC42" s="93"/>
      <c r="BD42" s="93"/>
      <c r="BE42" s="93"/>
      <c r="BF42" s="93"/>
      <c r="BG42" s="93"/>
      <c r="BH42" s="93"/>
      <c r="BI42" s="93"/>
      <c r="BJ42" s="93"/>
      <c r="BK42" s="93"/>
      <c r="BL42" s="93"/>
      <c r="BM42" s="192">
        <f t="shared" si="4"/>
        <v>0</v>
      </c>
      <c r="BN42" s="192">
        <f t="shared" si="5"/>
        <v>0</v>
      </c>
    </row>
    <row r="43" spans="1:66" ht="18" customHeight="1">
      <c r="A43" s="21"/>
      <c r="B43" s="16"/>
      <c r="C43" s="19"/>
      <c r="D43" s="2"/>
      <c r="E43" s="6"/>
      <c r="F43" s="190" t="str">
        <f>IF(B43="","",IF(C43="F",INDEX(Barèmes!$A$1:$A$7,MATCH((YEAR($B43)),Barèmes!$B$1:$B$7,-1)),INDEX(Barèmes!$C$1:$C$7,MATCH((YEAR($B43)),Barèmes!$B$1:$B$7,-1))))</f>
        <v/>
      </c>
      <c r="G43" s="93"/>
      <c r="H43" s="93"/>
      <c r="I43" s="93"/>
      <c r="J43" s="93"/>
      <c r="K43" s="93"/>
      <c r="L43" s="93"/>
      <c r="M43" s="93"/>
      <c r="N43" s="93"/>
      <c r="O43" s="93"/>
      <c r="P43" s="93"/>
      <c r="Q43" s="93"/>
      <c r="R43" s="93"/>
      <c r="S43" s="93"/>
      <c r="T43" s="93"/>
      <c r="U43" s="93"/>
      <c r="V43" s="93"/>
      <c r="W43" s="93"/>
      <c r="X43" s="93"/>
      <c r="Y43" s="93"/>
      <c r="Z43" s="93"/>
      <c r="AA43" s="93"/>
      <c r="AB43" s="93"/>
      <c r="AC43" s="93"/>
      <c r="AD43" s="93"/>
      <c r="AE43" s="93"/>
      <c r="AF43" s="93"/>
      <c r="AG43" s="93"/>
      <c r="AH43" s="93"/>
      <c r="AI43" s="93"/>
      <c r="AJ43" s="93"/>
      <c r="AK43" s="93"/>
      <c r="AL43" s="93"/>
      <c r="AM43" s="93"/>
      <c r="AN43" s="93"/>
      <c r="AO43" s="93"/>
      <c r="AP43" s="93"/>
      <c r="AQ43" s="93"/>
      <c r="AR43" s="93"/>
      <c r="AS43" s="93"/>
      <c r="AT43" s="93"/>
      <c r="AU43" s="93"/>
      <c r="AV43" s="93"/>
      <c r="AW43" s="93"/>
      <c r="AX43" s="93"/>
      <c r="AY43" s="93"/>
      <c r="AZ43" s="93"/>
      <c r="BA43" s="93"/>
      <c r="BB43" s="93"/>
      <c r="BC43" s="93"/>
      <c r="BD43" s="93"/>
      <c r="BE43" s="93"/>
      <c r="BF43" s="93"/>
      <c r="BG43" s="93"/>
      <c r="BH43" s="93"/>
      <c r="BI43" s="93"/>
      <c r="BJ43" s="93"/>
      <c r="BK43" s="93"/>
      <c r="BL43" s="93"/>
      <c r="BM43" s="192">
        <f t="shared" si="4"/>
        <v>0</v>
      </c>
      <c r="BN43" s="192">
        <f t="shared" si="5"/>
        <v>0</v>
      </c>
    </row>
    <row r="44" spans="1:66" ht="18" customHeight="1">
      <c r="A44" s="21"/>
      <c r="B44" s="16"/>
      <c r="C44" s="19"/>
      <c r="D44" s="2"/>
      <c r="E44" s="6"/>
      <c r="F44" s="190" t="str">
        <f>IF(B44="","",IF(C44="F",INDEX(Barèmes!$A$1:$A$7,MATCH((YEAR($B44)),Barèmes!$B$1:$B$7,-1)),INDEX(Barèmes!$C$1:$C$7,MATCH((YEAR($B44)),Barèmes!$B$1:$B$7,-1))))</f>
        <v/>
      </c>
      <c r="G44" s="93"/>
      <c r="H44" s="93"/>
      <c r="I44" s="93"/>
      <c r="J44" s="93"/>
      <c r="K44" s="93"/>
      <c r="L44" s="93"/>
      <c r="M44" s="93"/>
      <c r="N44" s="93"/>
      <c r="O44" s="93"/>
      <c r="P44" s="93"/>
      <c r="Q44" s="93"/>
      <c r="R44" s="93"/>
      <c r="S44" s="93"/>
      <c r="T44" s="93"/>
      <c r="U44" s="93"/>
      <c r="V44" s="93"/>
      <c r="W44" s="93"/>
      <c r="X44" s="93"/>
      <c r="Y44" s="93"/>
      <c r="Z44" s="93"/>
      <c r="AA44" s="93"/>
      <c r="AB44" s="93"/>
      <c r="AC44" s="93"/>
      <c r="AD44" s="93"/>
      <c r="AE44" s="93"/>
      <c r="AF44" s="93"/>
      <c r="AG44" s="93"/>
      <c r="AH44" s="93"/>
      <c r="AI44" s="93"/>
      <c r="AJ44" s="93"/>
      <c r="AK44" s="93"/>
      <c r="AL44" s="93"/>
      <c r="AM44" s="93"/>
      <c r="AN44" s="93"/>
      <c r="AO44" s="93"/>
      <c r="AP44" s="93"/>
      <c r="AQ44" s="93"/>
      <c r="AR44" s="93"/>
      <c r="AS44" s="93"/>
      <c r="AT44" s="93"/>
      <c r="AU44" s="93"/>
      <c r="AV44" s="93"/>
      <c r="AW44" s="93"/>
      <c r="AX44" s="93"/>
      <c r="AY44" s="93"/>
      <c r="AZ44" s="93"/>
      <c r="BA44" s="93"/>
      <c r="BB44" s="93"/>
      <c r="BC44" s="93"/>
      <c r="BD44" s="93"/>
      <c r="BE44" s="93"/>
      <c r="BF44" s="93"/>
      <c r="BG44" s="93"/>
      <c r="BH44" s="93"/>
      <c r="BI44" s="93"/>
      <c r="BJ44" s="93"/>
      <c r="BK44" s="93"/>
      <c r="BL44" s="93"/>
      <c r="BM44" s="192">
        <f t="shared" si="4"/>
        <v>0</v>
      </c>
      <c r="BN44" s="192">
        <f t="shared" si="5"/>
        <v>0</v>
      </c>
    </row>
    <row r="45" spans="1:66" ht="18" customHeight="1">
      <c r="A45" s="21"/>
      <c r="B45" s="16"/>
      <c r="C45" s="19"/>
      <c r="D45" s="2"/>
      <c r="E45" s="6"/>
      <c r="F45" s="190" t="str">
        <f>IF(B45="","",IF(C45="F",INDEX(Barèmes!$A$1:$A$7,MATCH((YEAR($B45)),Barèmes!$B$1:$B$7,-1)),INDEX(Barèmes!$C$1:$C$7,MATCH((YEAR($B45)),Barèmes!$B$1:$B$7,-1))))</f>
        <v/>
      </c>
      <c r="G45" s="93"/>
      <c r="H45" s="93"/>
      <c r="I45" s="93"/>
      <c r="J45" s="93"/>
      <c r="K45" s="93"/>
      <c r="L45" s="93"/>
      <c r="M45" s="93"/>
      <c r="N45" s="93"/>
      <c r="O45" s="93"/>
      <c r="P45" s="93"/>
      <c r="Q45" s="93"/>
      <c r="R45" s="93"/>
      <c r="S45" s="93"/>
      <c r="T45" s="93"/>
      <c r="U45" s="93"/>
      <c r="V45" s="93"/>
      <c r="W45" s="93"/>
      <c r="X45" s="93"/>
      <c r="Y45" s="93"/>
      <c r="Z45" s="93"/>
      <c r="AA45" s="93"/>
      <c r="AB45" s="93"/>
      <c r="AC45" s="93"/>
      <c r="AD45" s="93"/>
      <c r="AE45" s="93"/>
      <c r="AF45" s="93"/>
      <c r="AG45" s="93"/>
      <c r="AH45" s="93"/>
      <c r="AI45" s="93"/>
      <c r="AJ45" s="93"/>
      <c r="AK45" s="93"/>
      <c r="AL45" s="93"/>
      <c r="AM45" s="93"/>
      <c r="AN45" s="93"/>
      <c r="AO45" s="93"/>
      <c r="AP45" s="93"/>
      <c r="AQ45" s="93"/>
      <c r="AR45" s="93"/>
      <c r="AS45" s="93"/>
      <c r="AT45" s="93"/>
      <c r="AU45" s="93"/>
      <c r="AV45" s="93"/>
      <c r="AW45" s="93"/>
      <c r="AX45" s="93"/>
      <c r="AY45" s="93"/>
      <c r="AZ45" s="93"/>
      <c r="BA45" s="93"/>
      <c r="BB45" s="93"/>
      <c r="BC45" s="93"/>
      <c r="BD45" s="93"/>
      <c r="BE45" s="93"/>
      <c r="BF45" s="93"/>
      <c r="BG45" s="93"/>
      <c r="BH45" s="93"/>
      <c r="BI45" s="93"/>
      <c r="BJ45" s="93"/>
      <c r="BK45" s="93"/>
      <c r="BL45" s="93"/>
      <c r="BM45" s="192">
        <f t="shared" si="4"/>
        <v>0</v>
      </c>
      <c r="BN45" s="192">
        <f t="shared" si="5"/>
        <v>0</v>
      </c>
    </row>
    <row r="46" spans="1:66" ht="18" customHeight="1">
      <c r="A46" s="21"/>
      <c r="B46" s="16"/>
      <c r="C46" s="19"/>
      <c r="D46" s="2"/>
      <c r="E46" s="6"/>
      <c r="F46" s="190" t="str">
        <f>IF(B46="","",IF(C46="F",INDEX(Barèmes!$A$1:$A$7,MATCH((YEAR($B46)),Barèmes!$B$1:$B$7,-1)),INDEX(Barèmes!$C$1:$C$7,MATCH((YEAR($B46)),Barèmes!$B$1:$B$7,-1))))</f>
        <v/>
      </c>
      <c r="G46" s="93"/>
      <c r="H46" s="93"/>
      <c r="I46" s="93"/>
      <c r="J46" s="93"/>
      <c r="K46" s="93"/>
      <c r="L46" s="93"/>
      <c r="M46" s="93"/>
      <c r="N46" s="93"/>
      <c r="O46" s="93"/>
      <c r="P46" s="93"/>
      <c r="Q46" s="93"/>
      <c r="R46" s="93"/>
      <c r="S46" s="93"/>
      <c r="T46" s="93"/>
      <c r="U46" s="93"/>
      <c r="V46" s="93"/>
      <c r="W46" s="93"/>
      <c r="X46" s="93"/>
      <c r="Y46" s="93"/>
      <c r="Z46" s="93"/>
      <c r="AA46" s="93"/>
      <c r="AB46" s="93"/>
      <c r="AC46" s="93"/>
      <c r="AD46" s="93"/>
      <c r="AE46" s="93"/>
      <c r="AF46" s="93"/>
      <c r="AG46" s="93"/>
      <c r="AH46" s="93"/>
      <c r="AI46" s="93"/>
      <c r="AJ46" s="93"/>
      <c r="AK46" s="93"/>
      <c r="AL46" s="93"/>
      <c r="AM46" s="93"/>
      <c r="AN46" s="93"/>
      <c r="AO46" s="93"/>
      <c r="AP46" s="93"/>
      <c r="AQ46" s="93"/>
      <c r="AR46" s="93"/>
      <c r="AS46" s="93"/>
      <c r="AT46" s="93"/>
      <c r="AU46" s="93"/>
      <c r="AV46" s="93"/>
      <c r="AW46" s="93"/>
      <c r="AX46" s="93"/>
      <c r="AY46" s="93"/>
      <c r="AZ46" s="93"/>
      <c r="BA46" s="93"/>
      <c r="BB46" s="93"/>
      <c r="BC46" s="93"/>
      <c r="BD46" s="93"/>
      <c r="BE46" s="93"/>
      <c r="BF46" s="93"/>
      <c r="BG46" s="93"/>
      <c r="BH46" s="93"/>
      <c r="BI46" s="93"/>
      <c r="BJ46" s="93"/>
      <c r="BK46" s="93"/>
      <c r="BL46" s="93"/>
      <c r="BM46" s="192">
        <f t="shared" si="4"/>
        <v>0</v>
      </c>
      <c r="BN46" s="192">
        <f t="shared" si="5"/>
        <v>0</v>
      </c>
    </row>
    <row r="47" spans="1:66" ht="18" customHeight="1">
      <c r="A47" s="21"/>
      <c r="B47" s="16"/>
      <c r="C47" s="19"/>
      <c r="D47" s="2"/>
      <c r="E47" s="6"/>
      <c r="F47" s="190" t="str">
        <f>IF(B47="","",IF(C47="F",INDEX(Barèmes!$A$1:$A$7,MATCH((YEAR($B47)),Barèmes!$B$1:$B$7,-1)),INDEX(Barèmes!$C$1:$C$7,MATCH((YEAR($B47)),Barèmes!$B$1:$B$7,-1))))</f>
        <v/>
      </c>
      <c r="G47" s="93"/>
      <c r="H47" s="93"/>
      <c r="I47" s="93"/>
      <c r="J47" s="93"/>
      <c r="K47" s="93"/>
      <c r="L47" s="93"/>
      <c r="M47" s="93"/>
      <c r="N47" s="93"/>
      <c r="O47" s="93"/>
      <c r="P47" s="93"/>
      <c r="Q47" s="93"/>
      <c r="R47" s="93"/>
      <c r="S47" s="93"/>
      <c r="T47" s="93"/>
      <c r="U47" s="93"/>
      <c r="V47" s="93"/>
      <c r="W47" s="93"/>
      <c r="X47" s="93"/>
      <c r="Y47" s="93"/>
      <c r="Z47" s="93"/>
      <c r="AA47" s="93"/>
      <c r="AB47" s="93"/>
      <c r="AC47" s="93"/>
      <c r="AD47" s="93"/>
      <c r="AE47" s="93"/>
      <c r="AF47" s="93"/>
      <c r="AG47" s="93"/>
      <c r="AH47" s="93"/>
      <c r="AI47" s="93"/>
      <c r="AJ47" s="93"/>
      <c r="AK47" s="93"/>
      <c r="AL47" s="93"/>
      <c r="AM47" s="93"/>
      <c r="AN47" s="93"/>
      <c r="AO47" s="93"/>
      <c r="AP47" s="93"/>
      <c r="AQ47" s="93"/>
      <c r="AR47" s="93"/>
      <c r="AS47" s="93"/>
      <c r="AT47" s="93"/>
      <c r="AU47" s="93"/>
      <c r="AV47" s="93"/>
      <c r="AW47" s="93"/>
      <c r="AX47" s="93"/>
      <c r="AY47" s="93"/>
      <c r="AZ47" s="93"/>
      <c r="BA47" s="93"/>
      <c r="BB47" s="93"/>
      <c r="BC47" s="93"/>
      <c r="BD47" s="93"/>
      <c r="BE47" s="93"/>
      <c r="BF47" s="93"/>
      <c r="BG47" s="93"/>
      <c r="BH47" s="93"/>
      <c r="BI47" s="93"/>
      <c r="BJ47" s="93"/>
      <c r="BK47" s="93"/>
      <c r="BL47" s="93"/>
      <c r="BM47" s="192">
        <f t="shared" si="4"/>
        <v>0</v>
      </c>
      <c r="BN47" s="192">
        <f t="shared" si="5"/>
        <v>0</v>
      </c>
    </row>
    <row r="48" spans="1:66" ht="18" customHeight="1">
      <c r="A48" s="21"/>
      <c r="B48" s="16"/>
      <c r="C48" s="19"/>
      <c r="D48" s="2"/>
      <c r="E48" s="6"/>
      <c r="F48" s="190" t="str">
        <f>IF(B48="","",IF(C48="F",INDEX(Barèmes!$A$1:$A$7,MATCH((YEAR($B48)),Barèmes!$B$1:$B$7,-1)),INDEX(Barèmes!$C$1:$C$7,MATCH((YEAR($B48)),Barèmes!$B$1:$B$7,-1))))</f>
        <v/>
      </c>
      <c r="G48" s="93"/>
      <c r="H48" s="93"/>
      <c r="I48" s="93"/>
      <c r="J48" s="93"/>
      <c r="K48" s="93"/>
      <c r="L48" s="93"/>
      <c r="M48" s="93"/>
      <c r="N48" s="93"/>
      <c r="O48" s="93"/>
      <c r="P48" s="93"/>
      <c r="Q48" s="93"/>
      <c r="R48" s="93"/>
      <c r="S48" s="93"/>
      <c r="T48" s="93"/>
      <c r="U48" s="93"/>
      <c r="V48" s="93"/>
      <c r="W48" s="93"/>
      <c r="X48" s="93"/>
      <c r="Y48" s="93"/>
      <c r="Z48" s="93"/>
      <c r="AA48" s="93"/>
      <c r="AB48" s="93"/>
      <c r="AC48" s="93"/>
      <c r="AD48" s="93"/>
      <c r="AE48" s="93"/>
      <c r="AF48" s="93"/>
      <c r="AG48" s="93"/>
      <c r="AH48" s="93"/>
      <c r="AI48" s="93"/>
      <c r="AJ48" s="93"/>
      <c r="AK48" s="93"/>
      <c r="AL48" s="93"/>
      <c r="AM48" s="93"/>
      <c r="AN48" s="93"/>
      <c r="AO48" s="93"/>
      <c r="AP48" s="93"/>
      <c r="AQ48" s="93"/>
      <c r="AR48" s="93"/>
      <c r="AS48" s="93"/>
      <c r="AT48" s="93"/>
      <c r="AU48" s="93"/>
      <c r="AV48" s="93"/>
      <c r="AW48" s="93"/>
      <c r="AX48" s="93"/>
      <c r="AY48" s="93"/>
      <c r="AZ48" s="93"/>
      <c r="BA48" s="93"/>
      <c r="BB48" s="93"/>
      <c r="BC48" s="93"/>
      <c r="BD48" s="93"/>
      <c r="BE48" s="93"/>
      <c r="BF48" s="93"/>
      <c r="BG48" s="93"/>
      <c r="BH48" s="93"/>
      <c r="BI48" s="93"/>
      <c r="BJ48" s="93"/>
      <c r="BK48" s="93"/>
      <c r="BL48" s="93"/>
      <c r="BM48" s="192">
        <f t="shared" si="4"/>
        <v>0</v>
      </c>
      <c r="BN48" s="192">
        <f t="shared" si="5"/>
        <v>0</v>
      </c>
    </row>
    <row r="49" spans="1:66" ht="18" customHeight="1">
      <c r="A49" s="21"/>
      <c r="B49" s="16"/>
      <c r="C49" s="19"/>
      <c r="D49" s="2"/>
      <c r="E49" s="6"/>
      <c r="F49" s="190" t="str">
        <f>IF(B49="","",IF(C49="F",INDEX(Barèmes!$A$1:$A$7,MATCH((YEAR($B49)),Barèmes!$B$1:$B$7,-1)),INDEX(Barèmes!$C$1:$C$7,MATCH((YEAR($B49)),Barèmes!$B$1:$B$7,-1))))</f>
        <v/>
      </c>
      <c r="G49" s="93"/>
      <c r="H49" s="93"/>
      <c r="I49" s="93"/>
      <c r="J49" s="93"/>
      <c r="K49" s="93"/>
      <c r="L49" s="93"/>
      <c r="M49" s="93"/>
      <c r="N49" s="93"/>
      <c r="O49" s="93"/>
      <c r="P49" s="93"/>
      <c r="Q49" s="93"/>
      <c r="R49" s="93"/>
      <c r="S49" s="93"/>
      <c r="T49" s="93"/>
      <c r="U49" s="93"/>
      <c r="V49" s="93"/>
      <c r="W49" s="93"/>
      <c r="X49" s="93"/>
      <c r="Y49" s="93"/>
      <c r="Z49" s="93"/>
      <c r="AA49" s="93"/>
      <c r="AB49" s="93"/>
      <c r="AC49" s="93"/>
      <c r="AD49" s="93"/>
      <c r="AE49" s="93"/>
      <c r="AF49" s="93"/>
      <c r="AG49" s="93"/>
      <c r="AH49" s="93"/>
      <c r="AI49" s="93"/>
      <c r="AJ49" s="93"/>
      <c r="AK49" s="93"/>
      <c r="AL49" s="93"/>
      <c r="AM49" s="93"/>
      <c r="AN49" s="93"/>
      <c r="AO49" s="93"/>
      <c r="AP49" s="93"/>
      <c r="AQ49" s="93"/>
      <c r="AR49" s="93"/>
      <c r="AS49" s="93"/>
      <c r="AT49" s="93"/>
      <c r="AU49" s="93"/>
      <c r="AV49" s="93"/>
      <c r="AW49" s="93"/>
      <c r="AX49" s="93"/>
      <c r="AY49" s="93"/>
      <c r="AZ49" s="93"/>
      <c r="BA49" s="93"/>
      <c r="BB49" s="93"/>
      <c r="BC49" s="93"/>
      <c r="BD49" s="93"/>
      <c r="BE49" s="93"/>
      <c r="BF49" s="93"/>
      <c r="BG49" s="93"/>
      <c r="BH49" s="93"/>
      <c r="BI49" s="93"/>
      <c r="BJ49" s="93"/>
      <c r="BK49" s="93"/>
      <c r="BL49" s="93"/>
      <c r="BM49" s="192">
        <f t="shared" si="4"/>
        <v>0</v>
      </c>
      <c r="BN49" s="192">
        <f t="shared" si="5"/>
        <v>0</v>
      </c>
    </row>
    <row r="50" spans="1:66" ht="18" customHeight="1">
      <c r="A50" s="21"/>
      <c r="B50" s="16"/>
      <c r="C50" s="19"/>
      <c r="D50" s="2"/>
      <c r="E50" s="6"/>
      <c r="F50" s="190" t="str">
        <f>IF(B50="","",IF(C50="F",INDEX(Barèmes!$A$1:$A$7,MATCH((YEAR($B50)),Barèmes!$B$1:$B$7,-1)),INDEX(Barèmes!$C$1:$C$7,MATCH((YEAR($B50)),Barèmes!$B$1:$B$7,-1))))</f>
        <v/>
      </c>
      <c r="G50" s="93"/>
      <c r="H50" s="93"/>
      <c r="I50" s="93"/>
      <c r="J50" s="93"/>
      <c r="K50" s="93"/>
      <c r="L50" s="93"/>
      <c r="M50" s="93"/>
      <c r="N50" s="93"/>
      <c r="O50" s="93"/>
      <c r="P50" s="93"/>
      <c r="Q50" s="93"/>
      <c r="R50" s="93"/>
      <c r="S50" s="93"/>
      <c r="T50" s="93"/>
      <c r="U50" s="93"/>
      <c r="V50" s="93"/>
      <c r="W50" s="93"/>
      <c r="X50" s="93"/>
      <c r="Y50" s="93"/>
      <c r="Z50" s="93"/>
      <c r="AA50" s="93"/>
      <c r="AB50" s="93"/>
      <c r="AC50" s="93"/>
      <c r="AD50" s="93"/>
      <c r="AE50" s="93"/>
      <c r="AF50" s="93"/>
      <c r="AG50" s="93"/>
      <c r="AH50" s="93"/>
      <c r="AI50" s="93"/>
      <c r="AJ50" s="93"/>
      <c r="AK50" s="93"/>
      <c r="AL50" s="93"/>
      <c r="AM50" s="93"/>
      <c r="AN50" s="93"/>
      <c r="AO50" s="93"/>
      <c r="AP50" s="93"/>
      <c r="AQ50" s="93"/>
      <c r="AR50" s="93"/>
      <c r="AS50" s="93"/>
      <c r="AT50" s="93"/>
      <c r="AU50" s="93"/>
      <c r="AV50" s="93"/>
      <c r="AW50" s="93"/>
      <c r="AX50" s="93"/>
      <c r="AY50" s="93"/>
      <c r="AZ50" s="93"/>
      <c r="BA50" s="93"/>
      <c r="BB50" s="93"/>
      <c r="BC50" s="93"/>
      <c r="BD50" s="93"/>
      <c r="BE50" s="93"/>
      <c r="BF50" s="93"/>
      <c r="BG50" s="93"/>
      <c r="BH50" s="93"/>
      <c r="BI50" s="93"/>
      <c r="BJ50" s="93"/>
      <c r="BK50" s="93"/>
      <c r="BL50" s="93"/>
      <c r="BM50" s="192">
        <f t="shared" si="4"/>
        <v>0</v>
      </c>
      <c r="BN50" s="192">
        <f t="shared" si="5"/>
        <v>0</v>
      </c>
    </row>
    <row r="51" spans="1:66" ht="18" customHeight="1">
      <c r="A51" s="21"/>
      <c r="B51" s="16"/>
      <c r="C51" s="19"/>
      <c r="D51" s="2"/>
      <c r="E51" s="6"/>
      <c r="F51" s="190" t="str">
        <f>IF(B51="","",IF(C51="F",INDEX(Barèmes!$A$1:$A$7,MATCH((YEAR($B51)),Barèmes!$B$1:$B$7,-1)),INDEX(Barèmes!$C$1:$C$7,MATCH((YEAR($B51)),Barèmes!$B$1:$B$7,-1))))</f>
        <v/>
      </c>
      <c r="G51" s="93"/>
      <c r="H51" s="93"/>
      <c r="I51" s="93"/>
      <c r="J51" s="93"/>
      <c r="K51" s="93"/>
      <c r="L51" s="93"/>
      <c r="M51" s="93"/>
      <c r="N51" s="93"/>
      <c r="O51" s="93"/>
      <c r="P51" s="93"/>
      <c r="Q51" s="93"/>
      <c r="R51" s="93"/>
      <c r="S51" s="93"/>
      <c r="T51" s="93"/>
      <c r="U51" s="93"/>
      <c r="V51" s="93"/>
      <c r="W51" s="93"/>
      <c r="X51" s="93"/>
      <c r="Y51" s="93"/>
      <c r="Z51" s="93"/>
      <c r="AA51" s="93"/>
      <c r="AB51" s="93"/>
      <c r="AC51" s="93"/>
      <c r="AD51" s="93"/>
      <c r="AE51" s="93"/>
      <c r="AF51" s="93"/>
      <c r="AG51" s="93"/>
      <c r="AH51" s="93"/>
      <c r="AI51" s="93"/>
      <c r="AJ51" s="93"/>
      <c r="AK51" s="93"/>
      <c r="AL51" s="93"/>
      <c r="AM51" s="93"/>
      <c r="AN51" s="93"/>
      <c r="AO51" s="93"/>
      <c r="AP51" s="93"/>
      <c r="AQ51" s="93"/>
      <c r="AR51" s="93"/>
      <c r="AS51" s="93"/>
      <c r="AT51" s="93"/>
      <c r="AU51" s="93"/>
      <c r="AV51" s="93"/>
      <c r="AW51" s="93"/>
      <c r="AX51" s="93"/>
      <c r="AY51" s="93"/>
      <c r="AZ51" s="93"/>
      <c r="BA51" s="93"/>
      <c r="BB51" s="93"/>
      <c r="BC51" s="93"/>
      <c r="BD51" s="93"/>
      <c r="BE51" s="93"/>
      <c r="BF51" s="93"/>
      <c r="BG51" s="93"/>
      <c r="BH51" s="93"/>
      <c r="BI51" s="93"/>
      <c r="BJ51" s="93"/>
      <c r="BK51" s="93"/>
      <c r="BL51" s="93"/>
      <c r="BM51" s="192">
        <f t="shared" si="4"/>
        <v>0</v>
      </c>
      <c r="BN51" s="192">
        <f t="shared" si="5"/>
        <v>0</v>
      </c>
    </row>
    <row r="52" spans="1:66" ht="18" customHeight="1">
      <c r="A52" s="21"/>
      <c r="B52" s="16"/>
      <c r="C52" s="19"/>
      <c r="D52" s="2"/>
      <c r="E52" s="6"/>
      <c r="F52" s="190" t="str">
        <f>IF(B52="","",IF(C52="F",INDEX(Barèmes!$A$1:$A$7,MATCH((YEAR($B52)),Barèmes!$B$1:$B$7,-1)),INDEX(Barèmes!$C$1:$C$7,MATCH((YEAR($B52)),Barèmes!$B$1:$B$7,-1))))</f>
        <v/>
      </c>
      <c r="G52" s="93"/>
      <c r="H52" s="93"/>
      <c r="I52" s="93"/>
      <c r="J52" s="93"/>
      <c r="K52" s="93"/>
      <c r="L52" s="93"/>
      <c r="M52" s="93"/>
      <c r="N52" s="93"/>
      <c r="O52" s="93"/>
      <c r="P52" s="93"/>
      <c r="Q52" s="93"/>
      <c r="R52" s="93"/>
      <c r="S52" s="93"/>
      <c r="T52" s="93"/>
      <c r="U52" s="93"/>
      <c r="V52" s="93"/>
      <c r="W52" s="93"/>
      <c r="X52" s="93"/>
      <c r="Y52" s="93"/>
      <c r="Z52" s="93"/>
      <c r="AA52" s="93"/>
      <c r="AB52" s="93"/>
      <c r="AC52" s="93"/>
      <c r="AD52" s="93"/>
      <c r="AE52" s="93"/>
      <c r="AF52" s="93"/>
      <c r="AG52" s="93"/>
      <c r="AH52" s="93"/>
      <c r="AI52" s="93"/>
      <c r="AJ52" s="93"/>
      <c r="AK52" s="93"/>
      <c r="AL52" s="93"/>
      <c r="AM52" s="93"/>
      <c r="AN52" s="93"/>
      <c r="AO52" s="93"/>
      <c r="AP52" s="93"/>
      <c r="AQ52" s="93"/>
      <c r="AR52" s="93"/>
      <c r="AS52" s="93"/>
      <c r="AT52" s="93"/>
      <c r="AU52" s="93"/>
      <c r="AV52" s="93"/>
      <c r="AW52" s="93"/>
      <c r="AX52" s="93"/>
      <c r="AY52" s="93"/>
      <c r="AZ52" s="93"/>
      <c r="BA52" s="93"/>
      <c r="BB52" s="93"/>
      <c r="BC52" s="93"/>
      <c r="BD52" s="93"/>
      <c r="BE52" s="93"/>
      <c r="BF52" s="93"/>
      <c r="BG52" s="93"/>
      <c r="BH52" s="93"/>
      <c r="BI52" s="93"/>
      <c r="BJ52" s="93"/>
      <c r="BK52" s="93"/>
      <c r="BL52" s="93"/>
      <c r="BM52" s="192">
        <f t="shared" si="4"/>
        <v>0</v>
      </c>
      <c r="BN52" s="192">
        <f t="shared" si="5"/>
        <v>0</v>
      </c>
    </row>
    <row r="53" spans="1:66" ht="18" customHeight="1">
      <c r="A53" s="21"/>
      <c r="B53" s="16"/>
      <c r="C53" s="19"/>
      <c r="D53" s="2"/>
      <c r="E53" s="6"/>
      <c r="F53" s="190" t="str">
        <f>IF(B53="","",IF(C53="F",INDEX(Barèmes!$A$1:$A$7,MATCH((YEAR($B53)),Barèmes!$B$1:$B$7,-1)),INDEX(Barèmes!$C$1:$C$7,MATCH((YEAR($B53)),Barèmes!$B$1:$B$7,-1))))</f>
        <v/>
      </c>
      <c r="G53" s="93"/>
      <c r="H53" s="93"/>
      <c r="I53" s="93"/>
      <c r="J53" s="93"/>
      <c r="K53" s="93"/>
      <c r="L53" s="93"/>
      <c r="M53" s="93"/>
      <c r="N53" s="93"/>
      <c r="O53" s="93"/>
      <c r="P53" s="93"/>
      <c r="Q53" s="93"/>
      <c r="R53" s="93"/>
      <c r="S53" s="93"/>
      <c r="T53" s="93"/>
      <c r="U53" s="93"/>
      <c r="V53" s="93"/>
      <c r="W53" s="93"/>
      <c r="X53" s="93"/>
      <c r="Y53" s="93"/>
      <c r="Z53" s="93"/>
      <c r="AA53" s="93"/>
      <c r="AB53" s="93"/>
      <c r="AC53" s="93"/>
      <c r="AD53" s="93"/>
      <c r="AE53" s="93"/>
      <c r="AF53" s="93"/>
      <c r="AG53" s="93"/>
      <c r="AH53" s="93"/>
      <c r="AI53" s="93"/>
      <c r="AJ53" s="93"/>
      <c r="AK53" s="93"/>
      <c r="AL53" s="93"/>
      <c r="AM53" s="93"/>
      <c r="AN53" s="93"/>
      <c r="AO53" s="93"/>
      <c r="AP53" s="93"/>
      <c r="AQ53" s="93"/>
      <c r="AR53" s="93"/>
      <c r="AS53" s="93"/>
      <c r="AT53" s="93"/>
      <c r="AU53" s="93"/>
      <c r="AV53" s="93"/>
      <c r="AW53" s="93"/>
      <c r="AX53" s="93"/>
      <c r="AY53" s="93"/>
      <c r="AZ53" s="93"/>
      <c r="BA53" s="93"/>
      <c r="BB53" s="93"/>
      <c r="BC53" s="93"/>
      <c r="BD53" s="93"/>
      <c r="BE53" s="93"/>
      <c r="BF53" s="93"/>
      <c r="BG53" s="93"/>
      <c r="BH53" s="93"/>
      <c r="BI53" s="93"/>
      <c r="BJ53" s="93"/>
      <c r="BK53" s="93"/>
      <c r="BL53" s="93"/>
      <c r="BM53" s="192">
        <f t="shared" si="4"/>
        <v>0</v>
      </c>
      <c r="BN53" s="192">
        <f t="shared" si="5"/>
        <v>0</v>
      </c>
    </row>
    <row r="54" spans="1:66" ht="18" customHeight="1">
      <c r="A54" s="21"/>
      <c r="B54" s="16"/>
      <c r="C54" s="19"/>
      <c r="D54" s="2"/>
      <c r="E54" s="6"/>
      <c r="F54" s="190" t="str">
        <f>IF(B54="","",IF(C54="F",INDEX(Barèmes!$A$1:$A$7,MATCH((YEAR($B54)),Barèmes!$B$1:$B$7,-1)),INDEX(Barèmes!$C$1:$C$7,MATCH((YEAR($B54)),Barèmes!$B$1:$B$7,-1))))</f>
        <v/>
      </c>
      <c r="G54" s="93"/>
      <c r="H54" s="93"/>
      <c r="I54" s="93"/>
      <c r="J54" s="93"/>
      <c r="K54" s="93"/>
      <c r="L54" s="93"/>
      <c r="M54" s="93"/>
      <c r="N54" s="93"/>
      <c r="O54" s="93"/>
      <c r="P54" s="93"/>
      <c r="Q54" s="93"/>
      <c r="R54" s="93"/>
      <c r="S54" s="93"/>
      <c r="T54" s="93"/>
      <c r="U54" s="93"/>
      <c r="V54" s="93"/>
      <c r="W54" s="93"/>
      <c r="X54" s="93"/>
      <c r="Y54" s="93"/>
      <c r="Z54" s="93"/>
      <c r="AA54" s="93"/>
      <c r="AB54" s="93"/>
      <c r="AC54" s="93"/>
      <c r="AD54" s="93"/>
      <c r="AE54" s="93"/>
      <c r="AF54" s="93"/>
      <c r="AG54" s="93"/>
      <c r="AH54" s="93"/>
      <c r="AI54" s="93"/>
      <c r="AJ54" s="93"/>
      <c r="AK54" s="93"/>
      <c r="AL54" s="93"/>
      <c r="AM54" s="93"/>
      <c r="AN54" s="93"/>
      <c r="AO54" s="93"/>
      <c r="AP54" s="93"/>
      <c r="AQ54" s="93"/>
      <c r="AR54" s="93"/>
      <c r="AS54" s="93"/>
      <c r="AT54" s="93"/>
      <c r="AU54" s="93"/>
      <c r="AV54" s="93"/>
      <c r="AW54" s="93"/>
      <c r="AX54" s="93"/>
      <c r="AY54" s="93"/>
      <c r="AZ54" s="93"/>
      <c r="BA54" s="93"/>
      <c r="BB54" s="93"/>
      <c r="BC54" s="93"/>
      <c r="BD54" s="93"/>
      <c r="BE54" s="93"/>
      <c r="BF54" s="93"/>
      <c r="BG54" s="93"/>
      <c r="BH54" s="93"/>
      <c r="BI54" s="93"/>
      <c r="BJ54" s="93"/>
      <c r="BK54" s="93"/>
      <c r="BL54" s="93"/>
      <c r="BM54" s="192">
        <f t="shared" si="4"/>
        <v>0</v>
      </c>
      <c r="BN54" s="192">
        <f t="shared" si="5"/>
        <v>0</v>
      </c>
    </row>
    <row r="55" spans="1:66" ht="18" customHeight="1">
      <c r="A55" s="21"/>
      <c r="B55" s="16"/>
      <c r="C55" s="19"/>
      <c r="D55" s="2"/>
      <c r="E55" s="6"/>
      <c r="F55" s="190" t="str">
        <f>IF(B55="","",IF(C55="F",INDEX(Barèmes!$A$1:$A$7,MATCH((YEAR($B55)),Barèmes!$B$1:$B$7,-1)),INDEX(Barèmes!$C$1:$C$7,MATCH((YEAR($B55)),Barèmes!$B$1:$B$7,-1))))</f>
        <v/>
      </c>
      <c r="G55" s="93"/>
      <c r="H55" s="93"/>
      <c r="I55" s="93"/>
      <c r="J55" s="93"/>
      <c r="K55" s="93"/>
      <c r="L55" s="93"/>
      <c r="M55" s="93"/>
      <c r="N55" s="93"/>
      <c r="O55" s="93"/>
      <c r="P55" s="93"/>
      <c r="Q55" s="93"/>
      <c r="R55" s="93"/>
      <c r="S55" s="93"/>
      <c r="T55" s="93"/>
      <c r="U55" s="93"/>
      <c r="V55" s="93"/>
      <c r="W55" s="93"/>
      <c r="X55" s="93"/>
      <c r="Y55" s="93"/>
      <c r="Z55" s="93"/>
      <c r="AA55" s="93"/>
      <c r="AB55" s="93"/>
      <c r="AC55" s="93"/>
      <c r="AD55" s="93"/>
      <c r="AE55" s="93"/>
      <c r="AF55" s="93"/>
      <c r="AG55" s="93"/>
      <c r="AH55" s="93"/>
      <c r="AI55" s="93"/>
      <c r="AJ55" s="93"/>
      <c r="AK55" s="93"/>
      <c r="AL55" s="93"/>
      <c r="AM55" s="93"/>
      <c r="AN55" s="93"/>
      <c r="AO55" s="93"/>
      <c r="AP55" s="93"/>
      <c r="AQ55" s="93"/>
      <c r="AR55" s="93"/>
      <c r="AS55" s="93"/>
      <c r="AT55" s="93"/>
      <c r="AU55" s="93"/>
      <c r="AV55" s="93"/>
      <c r="AW55" s="93"/>
      <c r="AX55" s="93"/>
      <c r="AY55" s="93"/>
      <c r="AZ55" s="93"/>
      <c r="BA55" s="93"/>
      <c r="BB55" s="93"/>
      <c r="BC55" s="93"/>
      <c r="BD55" s="93"/>
      <c r="BE55" s="93"/>
      <c r="BF55" s="93"/>
      <c r="BG55" s="93"/>
      <c r="BH55" s="93"/>
      <c r="BI55" s="93"/>
      <c r="BJ55" s="93"/>
      <c r="BK55" s="93"/>
      <c r="BL55" s="93"/>
      <c r="BM55" s="192">
        <f t="shared" si="4"/>
        <v>0</v>
      </c>
      <c r="BN55" s="192">
        <f t="shared" si="5"/>
        <v>0</v>
      </c>
    </row>
    <row r="56" spans="1:66" ht="18" customHeight="1">
      <c r="A56" s="21"/>
      <c r="B56" s="16"/>
      <c r="C56" s="19"/>
      <c r="D56" s="2"/>
      <c r="E56" s="6"/>
      <c r="F56" s="190" t="str">
        <f>IF(B56="","",IF(C56="F",INDEX(Barèmes!$A$1:$A$7,MATCH((YEAR($B56)),Barèmes!$B$1:$B$7,-1)),INDEX(Barèmes!$C$1:$C$7,MATCH((YEAR($B56)),Barèmes!$B$1:$B$7,-1))))</f>
        <v/>
      </c>
      <c r="G56" s="93"/>
      <c r="H56" s="93"/>
      <c r="I56" s="93"/>
      <c r="J56" s="93"/>
      <c r="K56" s="93"/>
      <c r="L56" s="93"/>
      <c r="M56" s="93"/>
      <c r="N56" s="93"/>
      <c r="O56" s="93"/>
      <c r="P56" s="93"/>
      <c r="Q56" s="93"/>
      <c r="R56" s="93"/>
      <c r="S56" s="93"/>
      <c r="T56" s="93"/>
      <c r="U56" s="93"/>
      <c r="V56" s="93"/>
      <c r="W56" s="93"/>
      <c r="X56" s="93"/>
      <c r="Y56" s="93"/>
      <c r="Z56" s="93"/>
      <c r="AA56" s="93"/>
      <c r="AB56" s="93"/>
      <c r="AC56" s="93"/>
      <c r="AD56" s="93"/>
      <c r="AE56" s="93"/>
      <c r="AF56" s="93"/>
      <c r="AG56" s="93"/>
      <c r="AH56" s="93"/>
      <c r="AI56" s="93"/>
      <c r="AJ56" s="93"/>
      <c r="AK56" s="93"/>
      <c r="AL56" s="93"/>
      <c r="AM56" s="93"/>
      <c r="AN56" s="93"/>
      <c r="AO56" s="93"/>
      <c r="AP56" s="93"/>
      <c r="AQ56" s="93"/>
      <c r="AR56" s="93"/>
      <c r="AS56" s="93"/>
      <c r="AT56" s="93"/>
      <c r="AU56" s="93"/>
      <c r="AV56" s="93"/>
      <c r="AW56" s="93"/>
      <c r="AX56" s="93"/>
      <c r="AY56" s="93"/>
      <c r="AZ56" s="93"/>
      <c r="BA56" s="93"/>
      <c r="BB56" s="93"/>
      <c r="BC56" s="93"/>
      <c r="BD56" s="93"/>
      <c r="BE56" s="93"/>
      <c r="BF56" s="93"/>
      <c r="BG56" s="93"/>
      <c r="BH56" s="93"/>
      <c r="BI56" s="93"/>
      <c r="BJ56" s="93"/>
      <c r="BK56" s="93"/>
      <c r="BL56" s="93"/>
      <c r="BM56" s="192">
        <f t="shared" si="4"/>
        <v>0</v>
      </c>
      <c r="BN56" s="192">
        <f t="shared" si="5"/>
        <v>0</v>
      </c>
    </row>
    <row r="57" spans="1:66" ht="18" customHeight="1">
      <c r="A57" s="21"/>
      <c r="B57" s="16"/>
      <c r="C57" s="19"/>
      <c r="D57" s="2"/>
      <c r="E57" s="6"/>
      <c r="F57" s="190" t="str">
        <f>IF(B57="","",IF(C57="F",INDEX(Barèmes!$A$1:$A$7,MATCH((YEAR($B57)),Barèmes!$B$1:$B$7,-1)),INDEX(Barèmes!$C$1:$C$7,MATCH((YEAR($B57)),Barèmes!$B$1:$B$7,-1))))</f>
        <v/>
      </c>
      <c r="G57" s="93"/>
      <c r="H57" s="93"/>
      <c r="I57" s="93"/>
      <c r="J57" s="93"/>
      <c r="K57" s="93"/>
      <c r="L57" s="93"/>
      <c r="M57" s="93"/>
      <c r="N57" s="93"/>
      <c r="O57" s="93"/>
      <c r="P57" s="93"/>
      <c r="Q57" s="93"/>
      <c r="R57" s="93"/>
      <c r="S57" s="93"/>
      <c r="T57" s="93"/>
      <c r="U57" s="93"/>
      <c r="V57" s="93"/>
      <c r="W57" s="93"/>
      <c r="X57" s="93"/>
      <c r="Y57" s="93"/>
      <c r="Z57" s="93"/>
      <c r="AA57" s="93"/>
      <c r="AB57" s="93"/>
      <c r="AC57" s="93"/>
      <c r="AD57" s="93"/>
      <c r="AE57" s="93"/>
      <c r="AF57" s="93"/>
      <c r="AG57" s="93"/>
      <c r="AH57" s="93"/>
      <c r="AI57" s="93"/>
      <c r="AJ57" s="93"/>
      <c r="AK57" s="93"/>
      <c r="AL57" s="93"/>
      <c r="AM57" s="93"/>
      <c r="AN57" s="93"/>
      <c r="AO57" s="93"/>
      <c r="AP57" s="93"/>
      <c r="AQ57" s="93"/>
      <c r="AR57" s="93"/>
      <c r="AS57" s="93"/>
      <c r="AT57" s="93"/>
      <c r="AU57" s="93"/>
      <c r="AV57" s="93"/>
      <c r="AW57" s="93"/>
      <c r="AX57" s="93"/>
      <c r="AY57" s="93"/>
      <c r="AZ57" s="93"/>
      <c r="BA57" s="93"/>
      <c r="BB57" s="93"/>
      <c r="BC57" s="93"/>
      <c r="BD57" s="93"/>
      <c r="BE57" s="93"/>
      <c r="BF57" s="93"/>
      <c r="BG57" s="93"/>
      <c r="BH57" s="93"/>
      <c r="BI57" s="93"/>
      <c r="BJ57" s="93"/>
      <c r="BK57" s="93"/>
      <c r="BL57" s="93"/>
      <c r="BM57" s="192">
        <f t="shared" si="4"/>
        <v>0</v>
      </c>
      <c r="BN57" s="192">
        <f t="shared" si="5"/>
        <v>0</v>
      </c>
    </row>
    <row r="58" spans="1:66" ht="18" customHeight="1">
      <c r="A58" s="21"/>
      <c r="B58" s="16"/>
      <c r="C58" s="19"/>
      <c r="D58" s="2"/>
      <c r="E58" s="6"/>
      <c r="F58" s="190" t="str">
        <f>IF(B58="","",IF(C58="F",INDEX(Barèmes!$A$1:$A$7,MATCH((YEAR($B58)),Barèmes!$B$1:$B$7,-1)),INDEX(Barèmes!$C$1:$C$7,MATCH((YEAR($B58)),Barèmes!$B$1:$B$7,-1))))</f>
        <v/>
      </c>
      <c r="G58" s="93"/>
      <c r="H58" s="93"/>
      <c r="I58" s="93"/>
      <c r="J58" s="93"/>
      <c r="K58" s="93"/>
      <c r="L58" s="93"/>
      <c r="M58" s="93"/>
      <c r="N58" s="93"/>
      <c r="O58" s="93"/>
      <c r="P58" s="93"/>
      <c r="Q58" s="93"/>
      <c r="R58" s="93"/>
      <c r="S58" s="93"/>
      <c r="T58" s="93"/>
      <c r="U58" s="93"/>
      <c r="V58" s="93"/>
      <c r="W58" s="93"/>
      <c r="X58" s="93"/>
      <c r="Y58" s="93"/>
      <c r="Z58" s="93"/>
      <c r="AA58" s="93"/>
      <c r="AB58" s="93"/>
      <c r="AC58" s="93"/>
      <c r="AD58" s="93"/>
      <c r="AE58" s="93"/>
      <c r="AF58" s="93"/>
      <c r="AG58" s="93"/>
      <c r="AH58" s="93"/>
      <c r="AI58" s="93"/>
      <c r="AJ58" s="93"/>
      <c r="AK58" s="93"/>
      <c r="AL58" s="93"/>
      <c r="AM58" s="93"/>
      <c r="AN58" s="93"/>
      <c r="AO58" s="93"/>
      <c r="AP58" s="93"/>
      <c r="AQ58" s="93"/>
      <c r="AR58" s="93"/>
      <c r="AS58" s="93"/>
      <c r="AT58" s="93"/>
      <c r="AU58" s="93"/>
      <c r="AV58" s="93"/>
      <c r="AW58" s="93"/>
      <c r="AX58" s="93"/>
      <c r="AY58" s="93"/>
      <c r="AZ58" s="93"/>
      <c r="BA58" s="93"/>
      <c r="BB58" s="93"/>
      <c r="BC58" s="93"/>
      <c r="BD58" s="93"/>
      <c r="BE58" s="93"/>
      <c r="BF58" s="93"/>
      <c r="BG58" s="93"/>
      <c r="BH58" s="93"/>
      <c r="BI58" s="93"/>
      <c r="BJ58" s="93"/>
      <c r="BK58" s="93"/>
      <c r="BL58" s="93"/>
      <c r="BM58" s="192">
        <f t="shared" si="4"/>
        <v>0</v>
      </c>
      <c r="BN58" s="192">
        <f t="shared" si="5"/>
        <v>0</v>
      </c>
    </row>
    <row r="59" spans="1:66" ht="18" customHeight="1">
      <c r="A59" s="21"/>
      <c r="B59" s="16"/>
      <c r="C59" s="19"/>
      <c r="D59" s="2"/>
      <c r="E59" s="6"/>
      <c r="F59" s="190" t="str">
        <f>IF(B59="","",IF(C59="F",INDEX(Barèmes!$A$1:$A$7,MATCH((YEAR($B59)),Barèmes!$B$1:$B$7,-1)),INDEX(Barèmes!$C$1:$C$7,MATCH((YEAR($B59)),Barèmes!$B$1:$B$7,-1))))</f>
        <v/>
      </c>
      <c r="G59" s="93"/>
      <c r="H59" s="93"/>
      <c r="I59" s="93"/>
      <c r="J59" s="93"/>
      <c r="K59" s="93"/>
      <c r="L59" s="93"/>
      <c r="M59" s="93"/>
      <c r="N59" s="93"/>
      <c r="O59" s="93"/>
      <c r="P59" s="93"/>
      <c r="Q59" s="93"/>
      <c r="R59" s="93"/>
      <c r="S59" s="93"/>
      <c r="T59" s="93"/>
      <c r="U59" s="93"/>
      <c r="V59" s="93"/>
      <c r="W59" s="93"/>
      <c r="X59" s="93"/>
      <c r="Y59" s="93"/>
      <c r="Z59" s="93"/>
      <c r="AA59" s="93"/>
      <c r="AB59" s="93"/>
      <c r="AC59" s="93"/>
      <c r="AD59" s="93"/>
      <c r="AE59" s="93"/>
      <c r="AF59" s="93"/>
      <c r="AG59" s="93"/>
      <c r="AH59" s="93"/>
      <c r="AI59" s="93"/>
      <c r="AJ59" s="93"/>
      <c r="AK59" s="93"/>
      <c r="AL59" s="93"/>
      <c r="AM59" s="93"/>
      <c r="AN59" s="93"/>
      <c r="AO59" s="93"/>
      <c r="AP59" s="93"/>
      <c r="AQ59" s="93"/>
      <c r="AR59" s="93"/>
      <c r="AS59" s="93"/>
      <c r="AT59" s="93"/>
      <c r="AU59" s="93"/>
      <c r="AV59" s="93"/>
      <c r="AW59" s="93"/>
      <c r="AX59" s="93"/>
      <c r="AY59" s="93"/>
      <c r="AZ59" s="93"/>
      <c r="BA59" s="93"/>
      <c r="BB59" s="93"/>
      <c r="BC59" s="93"/>
      <c r="BD59" s="93"/>
      <c r="BE59" s="93"/>
      <c r="BF59" s="93"/>
      <c r="BG59" s="93"/>
      <c r="BH59" s="93"/>
      <c r="BI59" s="93"/>
      <c r="BJ59" s="93"/>
      <c r="BK59" s="93"/>
      <c r="BL59" s="93"/>
      <c r="BM59" s="192">
        <f t="shared" si="4"/>
        <v>0</v>
      </c>
      <c r="BN59" s="192">
        <f t="shared" si="5"/>
        <v>0</v>
      </c>
    </row>
    <row r="60" spans="1:66" ht="18" customHeight="1">
      <c r="A60" s="21"/>
      <c r="B60" s="16"/>
      <c r="C60" s="19"/>
      <c r="D60" s="2"/>
      <c r="E60" s="6"/>
      <c r="F60" s="190" t="str">
        <f>IF(B60="","",IF(C60="F",INDEX(Barèmes!$A$1:$A$7,MATCH((YEAR($B60)),Barèmes!$B$1:$B$7,-1)),INDEX(Barèmes!$C$1:$C$7,MATCH((YEAR($B60)),Barèmes!$B$1:$B$7,-1))))</f>
        <v/>
      </c>
      <c r="G60" s="93"/>
      <c r="H60" s="93"/>
      <c r="I60" s="93"/>
      <c r="J60" s="93"/>
      <c r="K60" s="93"/>
      <c r="L60" s="93"/>
      <c r="M60" s="93"/>
      <c r="N60" s="93"/>
      <c r="O60" s="93"/>
      <c r="P60" s="93"/>
      <c r="Q60" s="93"/>
      <c r="R60" s="93"/>
      <c r="S60" s="93"/>
      <c r="T60" s="93"/>
      <c r="U60" s="93"/>
      <c r="V60" s="93"/>
      <c r="W60" s="93"/>
      <c r="X60" s="93"/>
      <c r="Y60" s="93"/>
      <c r="Z60" s="93"/>
      <c r="AA60" s="93"/>
      <c r="AB60" s="93"/>
      <c r="AC60" s="93"/>
      <c r="AD60" s="93"/>
      <c r="AE60" s="93"/>
      <c r="AF60" s="93"/>
      <c r="AG60" s="93"/>
      <c r="AH60" s="93"/>
      <c r="AI60" s="93"/>
      <c r="AJ60" s="93"/>
      <c r="AK60" s="93"/>
      <c r="AL60" s="93"/>
      <c r="AM60" s="93"/>
      <c r="AN60" s="93"/>
      <c r="AO60" s="93"/>
      <c r="AP60" s="93"/>
      <c r="AQ60" s="93"/>
      <c r="AR60" s="93"/>
      <c r="AS60" s="93"/>
      <c r="AT60" s="93"/>
      <c r="AU60" s="93"/>
      <c r="AV60" s="93"/>
      <c r="AW60" s="93"/>
      <c r="AX60" s="93"/>
      <c r="AY60" s="93"/>
      <c r="AZ60" s="93"/>
      <c r="BA60" s="93"/>
      <c r="BB60" s="93"/>
      <c r="BC60" s="93"/>
      <c r="BD60" s="93"/>
      <c r="BE60" s="93"/>
      <c r="BF60" s="93"/>
      <c r="BG60" s="93"/>
      <c r="BH60" s="93"/>
      <c r="BI60" s="93"/>
      <c r="BJ60" s="93"/>
      <c r="BK60" s="93"/>
      <c r="BL60" s="93"/>
      <c r="BM60" s="192">
        <f t="shared" si="4"/>
        <v>0</v>
      </c>
      <c r="BN60" s="192">
        <f t="shared" si="5"/>
        <v>0</v>
      </c>
    </row>
    <row r="61" spans="1:66" ht="18" customHeight="1">
      <c r="A61" s="21"/>
      <c r="B61" s="16"/>
      <c r="C61" s="19"/>
      <c r="D61" s="2"/>
      <c r="E61" s="6"/>
      <c r="F61" s="190" t="str">
        <f>IF(B61="","",IF(C61="F",INDEX(Barèmes!$A$1:$A$7,MATCH((YEAR($B61)),Barèmes!$B$1:$B$7,-1)),INDEX(Barèmes!$C$1:$C$7,MATCH((YEAR($B61)),Barèmes!$B$1:$B$7,-1))))</f>
        <v/>
      </c>
      <c r="G61" s="93"/>
      <c r="H61" s="93"/>
      <c r="I61" s="93"/>
      <c r="J61" s="93"/>
      <c r="K61" s="93"/>
      <c r="L61" s="93"/>
      <c r="M61" s="93"/>
      <c r="N61" s="93"/>
      <c r="O61" s="93"/>
      <c r="P61" s="93"/>
      <c r="Q61" s="93"/>
      <c r="R61" s="93"/>
      <c r="S61" s="93"/>
      <c r="T61" s="93"/>
      <c r="U61" s="93"/>
      <c r="V61" s="93"/>
      <c r="W61" s="93"/>
      <c r="X61" s="93"/>
      <c r="Y61" s="93"/>
      <c r="Z61" s="93"/>
      <c r="AA61" s="93"/>
      <c r="AB61" s="93"/>
      <c r="AC61" s="93"/>
      <c r="AD61" s="93"/>
      <c r="AE61" s="93"/>
      <c r="AF61" s="93"/>
      <c r="AG61" s="93"/>
      <c r="AH61" s="93"/>
      <c r="AI61" s="93"/>
      <c r="AJ61" s="93"/>
      <c r="AK61" s="93"/>
      <c r="AL61" s="93"/>
      <c r="AM61" s="93"/>
      <c r="AN61" s="93"/>
      <c r="AO61" s="93"/>
      <c r="AP61" s="93"/>
      <c r="AQ61" s="93"/>
      <c r="AR61" s="93"/>
      <c r="AS61" s="93"/>
      <c r="AT61" s="93"/>
      <c r="AU61" s="93"/>
      <c r="AV61" s="93"/>
      <c r="AW61" s="93"/>
      <c r="AX61" s="93"/>
      <c r="AY61" s="93"/>
      <c r="AZ61" s="93"/>
      <c r="BA61" s="93"/>
      <c r="BB61" s="93"/>
      <c r="BC61" s="93"/>
      <c r="BD61" s="93"/>
      <c r="BE61" s="93"/>
      <c r="BF61" s="93"/>
      <c r="BG61" s="93"/>
      <c r="BH61" s="93"/>
      <c r="BI61" s="93"/>
      <c r="BJ61" s="93"/>
      <c r="BK61" s="93"/>
      <c r="BL61" s="93"/>
      <c r="BM61" s="192">
        <f t="shared" si="4"/>
        <v>0</v>
      </c>
      <c r="BN61" s="192">
        <f t="shared" si="5"/>
        <v>0</v>
      </c>
    </row>
    <row r="62" spans="1:66" ht="18" customHeight="1">
      <c r="A62" s="21"/>
      <c r="B62" s="16"/>
      <c r="C62" s="19"/>
      <c r="D62" s="2"/>
      <c r="E62" s="6"/>
      <c r="F62" s="190" t="str">
        <f>IF(B62="","",IF(C62="F",INDEX(Barèmes!$A$1:$A$7,MATCH((YEAR($B62)),Barèmes!$B$1:$B$7,-1)),INDEX(Barèmes!$C$1:$C$7,MATCH((YEAR($B62)),Barèmes!$B$1:$B$7,-1))))</f>
        <v/>
      </c>
      <c r="G62" s="93"/>
      <c r="H62" s="93"/>
      <c r="I62" s="93"/>
      <c r="J62" s="93"/>
      <c r="K62" s="93"/>
      <c r="L62" s="93"/>
      <c r="M62" s="93"/>
      <c r="N62" s="93"/>
      <c r="O62" s="93"/>
      <c r="P62" s="93"/>
      <c r="Q62" s="93"/>
      <c r="R62" s="93"/>
      <c r="S62" s="93"/>
      <c r="T62" s="93"/>
      <c r="U62" s="93"/>
      <c r="V62" s="93"/>
      <c r="W62" s="93"/>
      <c r="X62" s="93"/>
      <c r="Y62" s="93"/>
      <c r="Z62" s="93"/>
      <c r="AA62" s="93"/>
      <c r="AB62" s="93"/>
      <c r="AC62" s="93"/>
      <c r="AD62" s="93"/>
      <c r="AE62" s="93"/>
      <c r="AF62" s="93"/>
      <c r="AG62" s="93"/>
      <c r="AH62" s="93"/>
      <c r="AI62" s="93"/>
      <c r="AJ62" s="93"/>
      <c r="AK62" s="93"/>
      <c r="AL62" s="93"/>
      <c r="AM62" s="93"/>
      <c r="AN62" s="93"/>
      <c r="AO62" s="93"/>
      <c r="AP62" s="93"/>
      <c r="AQ62" s="93"/>
      <c r="AR62" s="93"/>
      <c r="AS62" s="93"/>
      <c r="AT62" s="93"/>
      <c r="AU62" s="93"/>
      <c r="AV62" s="93"/>
      <c r="AW62" s="93"/>
      <c r="AX62" s="93"/>
      <c r="AY62" s="93"/>
      <c r="AZ62" s="93"/>
      <c r="BA62" s="93"/>
      <c r="BB62" s="93"/>
      <c r="BC62" s="93"/>
      <c r="BD62" s="93"/>
      <c r="BE62" s="93"/>
      <c r="BF62" s="93"/>
      <c r="BG62" s="93"/>
      <c r="BH62" s="93"/>
      <c r="BI62" s="93"/>
      <c r="BJ62" s="93"/>
      <c r="BK62" s="93"/>
      <c r="BL62" s="93"/>
      <c r="BM62" s="192">
        <f t="shared" si="4"/>
        <v>0</v>
      </c>
      <c r="BN62" s="192">
        <f t="shared" si="5"/>
        <v>0</v>
      </c>
    </row>
    <row r="63" spans="1:66" ht="18" customHeight="1">
      <c r="A63" s="21"/>
      <c r="B63" s="16"/>
      <c r="C63" s="19"/>
      <c r="D63" s="2"/>
      <c r="E63" s="6"/>
      <c r="F63" s="190" t="str">
        <f>IF(B63="","",IF(C63="F",INDEX(Barèmes!$A$1:$A$7,MATCH((YEAR($B63)),Barèmes!$B$1:$B$7,-1)),INDEX(Barèmes!$C$1:$C$7,MATCH((YEAR($B63)),Barèmes!$B$1:$B$7,-1))))</f>
        <v/>
      </c>
      <c r="G63" s="93"/>
      <c r="H63" s="93"/>
      <c r="I63" s="93"/>
      <c r="J63" s="93"/>
      <c r="K63" s="93"/>
      <c r="L63" s="93"/>
      <c r="M63" s="93"/>
      <c r="N63" s="93"/>
      <c r="O63" s="93"/>
      <c r="P63" s="93"/>
      <c r="Q63" s="93"/>
      <c r="R63" s="93"/>
      <c r="S63" s="93"/>
      <c r="T63" s="93"/>
      <c r="U63" s="93"/>
      <c r="V63" s="93"/>
      <c r="W63" s="93"/>
      <c r="X63" s="93"/>
      <c r="Y63" s="93"/>
      <c r="Z63" s="93"/>
      <c r="AA63" s="93"/>
      <c r="AB63" s="93"/>
      <c r="AC63" s="93"/>
      <c r="AD63" s="93"/>
      <c r="AE63" s="93"/>
      <c r="AF63" s="93"/>
      <c r="AG63" s="93"/>
      <c r="AH63" s="93"/>
      <c r="AI63" s="93"/>
      <c r="AJ63" s="93"/>
      <c r="AK63" s="93"/>
      <c r="AL63" s="93"/>
      <c r="AM63" s="93"/>
      <c r="AN63" s="93"/>
      <c r="AO63" s="93"/>
      <c r="AP63" s="93"/>
      <c r="AQ63" s="93"/>
      <c r="AR63" s="93"/>
      <c r="AS63" s="93"/>
      <c r="AT63" s="93"/>
      <c r="AU63" s="93"/>
      <c r="AV63" s="93"/>
      <c r="AW63" s="93"/>
      <c r="AX63" s="93"/>
      <c r="AY63" s="93"/>
      <c r="AZ63" s="93"/>
      <c r="BA63" s="93"/>
      <c r="BB63" s="93"/>
      <c r="BC63" s="93"/>
      <c r="BD63" s="93"/>
      <c r="BE63" s="93"/>
      <c r="BF63" s="93"/>
      <c r="BG63" s="93"/>
      <c r="BH63" s="93"/>
      <c r="BI63" s="93"/>
      <c r="BJ63" s="93"/>
      <c r="BK63" s="93"/>
      <c r="BL63" s="93"/>
      <c r="BM63" s="192">
        <f t="shared" si="4"/>
        <v>0</v>
      </c>
      <c r="BN63" s="192">
        <f t="shared" si="5"/>
        <v>0</v>
      </c>
    </row>
    <row r="64" spans="1:66" ht="18" customHeight="1">
      <c r="A64" s="21"/>
      <c r="B64" s="16"/>
      <c r="C64" s="19"/>
      <c r="D64" s="2"/>
      <c r="E64" s="6"/>
      <c r="F64" s="190" t="str">
        <f>IF(B64="","",IF(C64="F",INDEX(Barèmes!$A$1:$A$7,MATCH((YEAR($B64)),Barèmes!$B$1:$B$7,-1)),INDEX(Barèmes!$C$1:$C$7,MATCH((YEAR($B64)),Barèmes!$B$1:$B$7,-1))))</f>
        <v/>
      </c>
      <c r="G64" s="93"/>
      <c r="H64" s="93"/>
      <c r="I64" s="93"/>
      <c r="J64" s="93"/>
      <c r="K64" s="93"/>
      <c r="L64" s="93"/>
      <c r="M64" s="93"/>
      <c r="N64" s="93"/>
      <c r="O64" s="93"/>
      <c r="P64" s="93"/>
      <c r="Q64" s="93"/>
      <c r="R64" s="93"/>
      <c r="S64" s="93"/>
      <c r="T64" s="93"/>
      <c r="U64" s="93"/>
      <c r="V64" s="93"/>
      <c r="W64" s="93"/>
      <c r="X64" s="93"/>
      <c r="Y64" s="93"/>
      <c r="Z64" s="93"/>
      <c r="AA64" s="93"/>
      <c r="AB64" s="93"/>
      <c r="AC64" s="93"/>
      <c r="AD64" s="93"/>
      <c r="AE64" s="93"/>
      <c r="AF64" s="93"/>
      <c r="AG64" s="93"/>
      <c r="AH64" s="93"/>
      <c r="AI64" s="93"/>
      <c r="AJ64" s="93"/>
      <c r="AK64" s="93"/>
      <c r="AL64" s="93"/>
      <c r="AM64" s="93"/>
      <c r="AN64" s="93"/>
      <c r="AO64" s="93"/>
      <c r="AP64" s="93"/>
      <c r="AQ64" s="93"/>
      <c r="AR64" s="93"/>
      <c r="AS64" s="93"/>
      <c r="AT64" s="93"/>
      <c r="AU64" s="93"/>
      <c r="AV64" s="93"/>
      <c r="AW64" s="93"/>
      <c r="AX64" s="93"/>
      <c r="AY64" s="93"/>
      <c r="AZ64" s="93"/>
      <c r="BA64" s="93"/>
      <c r="BB64" s="93"/>
      <c r="BC64" s="93"/>
      <c r="BD64" s="93"/>
      <c r="BE64" s="93"/>
      <c r="BF64" s="93"/>
      <c r="BG64" s="93"/>
      <c r="BH64" s="93"/>
      <c r="BI64" s="93"/>
      <c r="BJ64" s="93"/>
      <c r="BK64" s="93"/>
      <c r="BL64" s="93"/>
      <c r="BM64" s="192">
        <f t="shared" si="4"/>
        <v>0</v>
      </c>
      <c r="BN64" s="192">
        <f t="shared" si="5"/>
        <v>0</v>
      </c>
    </row>
    <row r="65" spans="1:66" ht="18" customHeight="1">
      <c r="A65" s="21"/>
      <c r="B65" s="16"/>
      <c r="C65" s="19"/>
      <c r="D65" s="2"/>
      <c r="E65" s="6"/>
      <c r="F65" s="190" t="str">
        <f>IF(B65="","",IF(C65="F",INDEX(Barèmes!$A$1:$A$7,MATCH((YEAR($B65)),Barèmes!$B$1:$B$7,-1)),INDEX(Barèmes!$C$1:$C$7,MATCH((YEAR($B65)),Barèmes!$B$1:$B$7,-1))))</f>
        <v/>
      </c>
      <c r="G65" s="93"/>
      <c r="H65" s="93"/>
      <c r="I65" s="93"/>
      <c r="J65" s="93"/>
      <c r="K65" s="93"/>
      <c r="L65" s="93"/>
      <c r="M65" s="93"/>
      <c r="N65" s="93"/>
      <c r="O65" s="93"/>
      <c r="P65" s="93"/>
      <c r="Q65" s="93"/>
      <c r="R65" s="93"/>
      <c r="S65" s="93"/>
      <c r="T65" s="93"/>
      <c r="U65" s="93"/>
      <c r="V65" s="93"/>
      <c r="W65" s="93"/>
      <c r="X65" s="93"/>
      <c r="Y65" s="93"/>
      <c r="Z65" s="93"/>
      <c r="AA65" s="93"/>
      <c r="AB65" s="93"/>
      <c r="AC65" s="93"/>
      <c r="AD65" s="93"/>
      <c r="AE65" s="93"/>
      <c r="AF65" s="93"/>
      <c r="AG65" s="93"/>
      <c r="AH65" s="93"/>
      <c r="AI65" s="93"/>
      <c r="AJ65" s="93"/>
      <c r="AK65" s="93"/>
      <c r="AL65" s="93"/>
      <c r="AM65" s="93"/>
      <c r="AN65" s="93"/>
      <c r="AO65" s="93"/>
      <c r="AP65" s="93"/>
      <c r="AQ65" s="93"/>
      <c r="AR65" s="93"/>
      <c r="AS65" s="93"/>
      <c r="AT65" s="93"/>
      <c r="AU65" s="93"/>
      <c r="AV65" s="93"/>
      <c r="AW65" s="93"/>
      <c r="AX65" s="93"/>
      <c r="AY65" s="93"/>
      <c r="AZ65" s="93"/>
      <c r="BA65" s="93"/>
      <c r="BB65" s="93"/>
      <c r="BC65" s="93"/>
      <c r="BD65" s="93"/>
      <c r="BE65" s="93"/>
      <c r="BF65" s="93"/>
      <c r="BG65" s="93"/>
      <c r="BH65" s="93"/>
      <c r="BI65" s="93"/>
      <c r="BJ65" s="93"/>
      <c r="BK65" s="93"/>
      <c r="BL65" s="93"/>
      <c r="BM65" s="192">
        <f t="shared" si="4"/>
        <v>0</v>
      </c>
      <c r="BN65" s="192">
        <f t="shared" si="5"/>
        <v>0</v>
      </c>
    </row>
    <row r="66" spans="1:66" ht="18" customHeight="1">
      <c r="A66" s="21"/>
      <c r="B66" s="16"/>
      <c r="C66" s="19"/>
      <c r="D66" s="2"/>
      <c r="E66" s="6"/>
      <c r="F66" s="190" t="str">
        <f>IF(B66="","",IF(C66="F",INDEX(Barèmes!$A$1:$A$7,MATCH((YEAR($B66)),Barèmes!$B$1:$B$7,-1)),INDEX(Barèmes!$C$1:$C$7,MATCH((YEAR($B66)),Barèmes!$B$1:$B$7,-1))))</f>
        <v/>
      </c>
      <c r="G66" s="93"/>
      <c r="H66" s="93"/>
      <c r="I66" s="93"/>
      <c r="J66" s="93"/>
      <c r="K66" s="93"/>
      <c r="L66" s="93"/>
      <c r="M66" s="93"/>
      <c r="N66" s="93"/>
      <c r="O66" s="93"/>
      <c r="P66" s="93"/>
      <c r="Q66" s="93"/>
      <c r="R66" s="93"/>
      <c r="S66" s="93"/>
      <c r="T66" s="93"/>
      <c r="U66" s="93"/>
      <c r="V66" s="93"/>
      <c r="W66" s="93"/>
      <c r="X66" s="93"/>
      <c r="Y66" s="93"/>
      <c r="Z66" s="93"/>
      <c r="AA66" s="93"/>
      <c r="AB66" s="93"/>
      <c r="AC66" s="93"/>
      <c r="AD66" s="93"/>
      <c r="AE66" s="93"/>
      <c r="AF66" s="93"/>
      <c r="AG66" s="93"/>
      <c r="AH66" s="93"/>
      <c r="AI66" s="93"/>
      <c r="AJ66" s="93"/>
      <c r="AK66" s="93"/>
      <c r="AL66" s="93"/>
      <c r="AM66" s="93"/>
      <c r="AN66" s="93"/>
      <c r="AO66" s="93"/>
      <c r="AP66" s="93"/>
      <c r="AQ66" s="93"/>
      <c r="AR66" s="93"/>
      <c r="AS66" s="93"/>
      <c r="AT66" s="93"/>
      <c r="AU66" s="93"/>
      <c r="AV66" s="93"/>
      <c r="AW66" s="93"/>
      <c r="AX66" s="93"/>
      <c r="AY66" s="93"/>
      <c r="AZ66" s="93"/>
      <c r="BA66" s="93"/>
      <c r="BB66" s="93"/>
      <c r="BC66" s="93"/>
      <c r="BD66" s="93"/>
      <c r="BE66" s="93"/>
      <c r="BF66" s="93"/>
      <c r="BG66" s="93"/>
      <c r="BH66" s="93"/>
      <c r="BI66" s="93"/>
      <c r="BJ66" s="93"/>
      <c r="BK66" s="93"/>
      <c r="BL66" s="93"/>
      <c r="BM66" s="192">
        <f t="shared" si="4"/>
        <v>0</v>
      </c>
      <c r="BN66" s="192">
        <f t="shared" si="5"/>
        <v>0</v>
      </c>
    </row>
    <row r="67" spans="1:66" ht="18" customHeight="1">
      <c r="A67" s="21"/>
      <c r="B67" s="16"/>
      <c r="C67" s="19"/>
      <c r="D67" s="2"/>
      <c r="E67" s="6"/>
      <c r="F67" s="190" t="str">
        <f>IF(B67="","",IF(C67="F",INDEX(Barèmes!$A$1:$A$7,MATCH((YEAR($B67)),Barèmes!$B$1:$B$7,-1)),INDEX(Barèmes!$C$1:$C$7,MATCH((YEAR($B67)),Barèmes!$B$1:$B$7,-1))))</f>
        <v/>
      </c>
      <c r="G67" s="93"/>
      <c r="H67" s="93"/>
      <c r="I67" s="93"/>
      <c r="J67" s="93"/>
      <c r="K67" s="93"/>
      <c r="L67" s="93"/>
      <c r="M67" s="93"/>
      <c r="N67" s="93"/>
      <c r="O67" s="93"/>
      <c r="P67" s="93"/>
      <c r="Q67" s="93"/>
      <c r="R67" s="93"/>
      <c r="S67" s="93"/>
      <c r="T67" s="93"/>
      <c r="U67" s="93"/>
      <c r="V67" s="93"/>
      <c r="W67" s="93"/>
      <c r="X67" s="93"/>
      <c r="Y67" s="93"/>
      <c r="Z67" s="93"/>
      <c r="AA67" s="93"/>
      <c r="AB67" s="93"/>
      <c r="AC67" s="93"/>
      <c r="AD67" s="93"/>
      <c r="AE67" s="93"/>
      <c r="AF67" s="93"/>
      <c r="AG67" s="93"/>
      <c r="AH67" s="93"/>
      <c r="AI67" s="93"/>
      <c r="AJ67" s="93"/>
      <c r="AK67" s="93"/>
      <c r="AL67" s="93"/>
      <c r="AM67" s="93"/>
      <c r="AN67" s="93"/>
      <c r="AO67" s="93"/>
      <c r="AP67" s="93"/>
      <c r="AQ67" s="93"/>
      <c r="AR67" s="93"/>
      <c r="AS67" s="93"/>
      <c r="AT67" s="93"/>
      <c r="AU67" s="93"/>
      <c r="AV67" s="93"/>
      <c r="AW67" s="93"/>
      <c r="AX67" s="93"/>
      <c r="AY67" s="93"/>
      <c r="AZ67" s="93"/>
      <c r="BA67" s="93"/>
      <c r="BB67" s="93"/>
      <c r="BC67" s="93"/>
      <c r="BD67" s="93"/>
      <c r="BE67" s="93"/>
      <c r="BF67" s="93"/>
      <c r="BG67" s="93"/>
      <c r="BH67" s="93"/>
      <c r="BI67" s="93"/>
      <c r="BJ67" s="93"/>
      <c r="BK67" s="93"/>
      <c r="BL67" s="93"/>
      <c r="BM67" s="192">
        <f t="shared" si="4"/>
        <v>0</v>
      </c>
      <c r="BN67" s="192">
        <f t="shared" si="5"/>
        <v>0</v>
      </c>
    </row>
    <row r="68" spans="1:66" ht="18" customHeight="1">
      <c r="A68" s="21"/>
      <c r="B68" s="16"/>
      <c r="C68" s="19"/>
      <c r="D68" s="2"/>
      <c r="E68" s="6"/>
      <c r="F68" s="190" t="str">
        <f>IF(B68="","",IF(C68="F",INDEX(Barèmes!$A$1:$A$7,MATCH((YEAR($B68)),Barèmes!$B$1:$B$7,-1)),INDEX(Barèmes!$C$1:$C$7,MATCH((YEAR($B68)),Barèmes!$B$1:$B$7,-1))))</f>
        <v/>
      </c>
      <c r="G68" s="93"/>
      <c r="H68" s="93"/>
      <c r="I68" s="93"/>
      <c r="J68" s="93"/>
      <c r="K68" s="93"/>
      <c r="L68" s="93"/>
      <c r="M68" s="93"/>
      <c r="N68" s="93"/>
      <c r="O68" s="93"/>
      <c r="P68" s="93"/>
      <c r="Q68" s="93"/>
      <c r="R68" s="93"/>
      <c r="S68" s="93"/>
      <c r="T68" s="93"/>
      <c r="U68" s="93"/>
      <c r="V68" s="93"/>
      <c r="W68" s="93"/>
      <c r="X68" s="93"/>
      <c r="Y68" s="93"/>
      <c r="Z68" s="93"/>
      <c r="AA68" s="93"/>
      <c r="AB68" s="93"/>
      <c r="AC68" s="93"/>
      <c r="AD68" s="93"/>
      <c r="AE68" s="93"/>
      <c r="AF68" s="93"/>
      <c r="AG68" s="93"/>
      <c r="AH68" s="93"/>
      <c r="AI68" s="93"/>
      <c r="AJ68" s="93"/>
      <c r="AK68" s="93"/>
      <c r="AL68" s="93"/>
      <c r="AM68" s="93"/>
      <c r="AN68" s="93"/>
      <c r="AO68" s="93"/>
      <c r="AP68" s="93"/>
      <c r="AQ68" s="93"/>
      <c r="AR68" s="93"/>
      <c r="AS68" s="93"/>
      <c r="AT68" s="93"/>
      <c r="AU68" s="93"/>
      <c r="AV68" s="93"/>
      <c r="AW68" s="93"/>
      <c r="AX68" s="93"/>
      <c r="AY68" s="93"/>
      <c r="AZ68" s="93"/>
      <c r="BA68" s="93"/>
      <c r="BB68" s="93"/>
      <c r="BC68" s="93"/>
      <c r="BD68" s="93"/>
      <c r="BE68" s="93"/>
      <c r="BF68" s="93"/>
      <c r="BG68" s="93"/>
      <c r="BH68" s="93"/>
      <c r="BI68" s="93"/>
      <c r="BJ68" s="93"/>
      <c r="BK68" s="93"/>
      <c r="BL68" s="93"/>
      <c r="BM68" s="192">
        <f t="shared" ref="BM68:BM99" si="6">SUM((SUM(COUNTIF(G68:BL68,"E"))),SUM(COUNTIF(G68:BL68,"c")))</f>
        <v>0</v>
      </c>
      <c r="BN68" s="192">
        <f t="shared" ref="BN68:BN99" si="7">SUM(COUNTIF(G68:BL68,"c"))</f>
        <v>0</v>
      </c>
    </row>
    <row r="69" spans="1:66" ht="18" customHeight="1">
      <c r="A69" s="21"/>
      <c r="B69" s="16"/>
      <c r="C69" s="19"/>
      <c r="D69" s="2"/>
      <c r="E69" s="6"/>
      <c r="F69" s="190" t="str">
        <f>IF(B69="","",IF(C69="F",INDEX(Barèmes!$A$1:$A$7,MATCH((YEAR($B69)),Barèmes!$B$1:$B$7,-1)),INDEX(Barèmes!$C$1:$C$7,MATCH((YEAR($B69)),Barèmes!$B$1:$B$7,-1))))</f>
        <v/>
      </c>
      <c r="G69" s="93"/>
      <c r="H69" s="93"/>
      <c r="I69" s="93"/>
      <c r="J69" s="93"/>
      <c r="K69" s="93"/>
      <c r="L69" s="93"/>
      <c r="M69" s="93"/>
      <c r="N69" s="93"/>
      <c r="O69" s="93"/>
      <c r="P69" s="93"/>
      <c r="Q69" s="93"/>
      <c r="R69" s="93"/>
      <c r="S69" s="93"/>
      <c r="T69" s="93"/>
      <c r="U69" s="93"/>
      <c r="V69" s="93"/>
      <c r="W69" s="93"/>
      <c r="X69" s="93"/>
      <c r="Y69" s="93"/>
      <c r="Z69" s="93"/>
      <c r="AA69" s="93"/>
      <c r="AB69" s="93"/>
      <c r="AC69" s="93"/>
      <c r="AD69" s="93"/>
      <c r="AE69" s="93"/>
      <c r="AF69" s="93"/>
      <c r="AG69" s="93"/>
      <c r="AH69" s="93"/>
      <c r="AI69" s="93"/>
      <c r="AJ69" s="93"/>
      <c r="AK69" s="93"/>
      <c r="AL69" s="93"/>
      <c r="AM69" s="93"/>
      <c r="AN69" s="93"/>
      <c r="AO69" s="93"/>
      <c r="AP69" s="93"/>
      <c r="AQ69" s="93"/>
      <c r="AR69" s="93"/>
      <c r="AS69" s="93"/>
      <c r="AT69" s="93"/>
      <c r="AU69" s="93"/>
      <c r="AV69" s="93"/>
      <c r="AW69" s="93"/>
      <c r="AX69" s="93"/>
      <c r="AY69" s="93"/>
      <c r="AZ69" s="93"/>
      <c r="BA69" s="93"/>
      <c r="BB69" s="93"/>
      <c r="BC69" s="93"/>
      <c r="BD69" s="93"/>
      <c r="BE69" s="93"/>
      <c r="BF69" s="93"/>
      <c r="BG69" s="93"/>
      <c r="BH69" s="93"/>
      <c r="BI69" s="93"/>
      <c r="BJ69" s="93"/>
      <c r="BK69" s="93"/>
      <c r="BL69" s="93"/>
      <c r="BM69" s="192">
        <f t="shared" si="6"/>
        <v>0</v>
      </c>
      <c r="BN69" s="192">
        <f t="shared" si="7"/>
        <v>0</v>
      </c>
    </row>
    <row r="70" spans="1:66" ht="18" customHeight="1">
      <c r="A70" s="21"/>
      <c r="B70" s="16"/>
      <c r="C70" s="19"/>
      <c r="D70" s="2"/>
      <c r="E70" s="6"/>
      <c r="F70" s="190" t="str">
        <f>IF(B70="","",IF(C70="F",INDEX(Barèmes!$A$1:$A$7,MATCH((YEAR($B70)),Barèmes!$B$1:$B$7,-1)),INDEX(Barèmes!$C$1:$C$7,MATCH((YEAR($B70)),Barèmes!$B$1:$B$7,-1))))</f>
        <v/>
      </c>
      <c r="G70" s="93"/>
      <c r="H70" s="93"/>
      <c r="I70" s="93"/>
      <c r="J70" s="93"/>
      <c r="K70" s="93"/>
      <c r="L70" s="93"/>
      <c r="M70" s="93"/>
      <c r="N70" s="93"/>
      <c r="O70" s="93"/>
      <c r="P70" s="93"/>
      <c r="Q70" s="93"/>
      <c r="R70" s="93"/>
      <c r="S70" s="93"/>
      <c r="T70" s="93"/>
      <c r="U70" s="93"/>
      <c r="V70" s="93"/>
      <c r="W70" s="93"/>
      <c r="X70" s="93"/>
      <c r="Y70" s="93"/>
      <c r="Z70" s="93"/>
      <c r="AA70" s="93"/>
      <c r="AB70" s="93"/>
      <c r="AC70" s="93"/>
      <c r="AD70" s="93"/>
      <c r="AE70" s="93"/>
      <c r="AF70" s="93"/>
      <c r="AG70" s="93"/>
      <c r="AH70" s="93"/>
      <c r="AI70" s="93"/>
      <c r="AJ70" s="93"/>
      <c r="AK70" s="93"/>
      <c r="AL70" s="93"/>
      <c r="AM70" s="93"/>
      <c r="AN70" s="93"/>
      <c r="AO70" s="93"/>
      <c r="AP70" s="93"/>
      <c r="AQ70" s="93"/>
      <c r="AR70" s="93"/>
      <c r="AS70" s="93"/>
      <c r="AT70" s="93"/>
      <c r="AU70" s="93"/>
      <c r="AV70" s="93"/>
      <c r="AW70" s="93"/>
      <c r="AX70" s="93"/>
      <c r="AY70" s="93"/>
      <c r="AZ70" s="93"/>
      <c r="BA70" s="93"/>
      <c r="BB70" s="93"/>
      <c r="BC70" s="93"/>
      <c r="BD70" s="93"/>
      <c r="BE70" s="93"/>
      <c r="BF70" s="93"/>
      <c r="BG70" s="93"/>
      <c r="BH70" s="93"/>
      <c r="BI70" s="93"/>
      <c r="BJ70" s="93"/>
      <c r="BK70" s="93"/>
      <c r="BL70" s="93"/>
      <c r="BM70" s="192">
        <f t="shared" si="6"/>
        <v>0</v>
      </c>
      <c r="BN70" s="192">
        <f t="shared" si="7"/>
        <v>0</v>
      </c>
    </row>
    <row r="71" spans="1:66" ht="18" customHeight="1">
      <c r="A71" s="21"/>
      <c r="B71" s="16"/>
      <c r="C71" s="19"/>
      <c r="D71" s="2"/>
      <c r="E71" s="6"/>
      <c r="F71" s="190" t="str">
        <f>IF(B71="","",IF(C71="F",INDEX(Barèmes!$A$1:$A$7,MATCH((YEAR($B71)),Barèmes!$B$1:$B$7,-1)),INDEX(Barèmes!$C$1:$C$7,MATCH((YEAR($B71)),Barèmes!$B$1:$B$7,-1))))</f>
        <v/>
      </c>
      <c r="G71" s="93"/>
      <c r="H71" s="93"/>
      <c r="I71" s="93"/>
      <c r="J71" s="93"/>
      <c r="K71" s="93"/>
      <c r="L71" s="93"/>
      <c r="M71" s="93"/>
      <c r="N71" s="93"/>
      <c r="O71" s="93"/>
      <c r="P71" s="93"/>
      <c r="Q71" s="93"/>
      <c r="R71" s="93"/>
      <c r="S71" s="93"/>
      <c r="T71" s="93"/>
      <c r="U71" s="93"/>
      <c r="V71" s="93"/>
      <c r="W71" s="93"/>
      <c r="X71" s="93"/>
      <c r="Y71" s="93"/>
      <c r="Z71" s="93"/>
      <c r="AA71" s="93"/>
      <c r="AB71" s="93"/>
      <c r="AC71" s="93"/>
      <c r="AD71" s="93"/>
      <c r="AE71" s="93"/>
      <c r="AF71" s="93"/>
      <c r="AG71" s="93"/>
      <c r="AH71" s="93"/>
      <c r="AI71" s="93"/>
      <c r="AJ71" s="93"/>
      <c r="AK71" s="93"/>
      <c r="AL71" s="93"/>
      <c r="AM71" s="93"/>
      <c r="AN71" s="93"/>
      <c r="AO71" s="93"/>
      <c r="AP71" s="93"/>
      <c r="AQ71" s="93"/>
      <c r="AR71" s="93"/>
      <c r="AS71" s="93"/>
      <c r="AT71" s="93"/>
      <c r="AU71" s="93"/>
      <c r="AV71" s="93"/>
      <c r="AW71" s="93"/>
      <c r="AX71" s="93"/>
      <c r="AY71" s="93"/>
      <c r="AZ71" s="93"/>
      <c r="BA71" s="93"/>
      <c r="BB71" s="93"/>
      <c r="BC71" s="93"/>
      <c r="BD71" s="93"/>
      <c r="BE71" s="93"/>
      <c r="BF71" s="93"/>
      <c r="BG71" s="93"/>
      <c r="BH71" s="93"/>
      <c r="BI71" s="93"/>
      <c r="BJ71" s="93"/>
      <c r="BK71" s="93"/>
      <c r="BL71" s="93"/>
      <c r="BM71" s="192">
        <f t="shared" si="6"/>
        <v>0</v>
      </c>
      <c r="BN71" s="192">
        <f t="shared" si="7"/>
        <v>0</v>
      </c>
    </row>
    <row r="72" spans="1:66" ht="18" customHeight="1">
      <c r="A72" s="21"/>
      <c r="B72" s="16"/>
      <c r="C72" s="19"/>
      <c r="D72" s="2"/>
      <c r="E72" s="6"/>
      <c r="F72" s="190" t="str">
        <f>IF(B72="","",IF(C72="F",INDEX(Barèmes!$A$1:$A$7,MATCH((YEAR($B72)),Barèmes!$B$1:$B$7,-1)),INDEX(Barèmes!$C$1:$C$7,MATCH((YEAR($B72)),Barèmes!$B$1:$B$7,-1))))</f>
        <v/>
      </c>
      <c r="G72" s="93"/>
      <c r="H72" s="93"/>
      <c r="I72" s="93"/>
      <c r="J72" s="93"/>
      <c r="K72" s="93"/>
      <c r="L72" s="93"/>
      <c r="M72" s="93"/>
      <c r="N72" s="93"/>
      <c r="O72" s="93"/>
      <c r="P72" s="93"/>
      <c r="Q72" s="93"/>
      <c r="R72" s="93"/>
      <c r="S72" s="93"/>
      <c r="T72" s="93"/>
      <c r="U72" s="93"/>
      <c r="V72" s="93"/>
      <c r="W72" s="93"/>
      <c r="X72" s="93"/>
      <c r="Y72" s="93"/>
      <c r="Z72" s="93"/>
      <c r="AA72" s="93"/>
      <c r="AB72" s="93"/>
      <c r="AC72" s="93"/>
      <c r="AD72" s="93"/>
      <c r="AE72" s="93"/>
      <c r="AF72" s="93"/>
      <c r="AG72" s="93"/>
      <c r="AH72" s="93"/>
      <c r="AI72" s="93"/>
      <c r="AJ72" s="93"/>
      <c r="AK72" s="93"/>
      <c r="AL72" s="93"/>
      <c r="AM72" s="93"/>
      <c r="AN72" s="93"/>
      <c r="AO72" s="93"/>
      <c r="AP72" s="93"/>
      <c r="AQ72" s="93"/>
      <c r="AR72" s="93"/>
      <c r="AS72" s="93"/>
      <c r="AT72" s="93"/>
      <c r="AU72" s="93"/>
      <c r="AV72" s="93"/>
      <c r="AW72" s="93"/>
      <c r="AX72" s="93"/>
      <c r="AY72" s="93"/>
      <c r="AZ72" s="93"/>
      <c r="BA72" s="93"/>
      <c r="BB72" s="93"/>
      <c r="BC72" s="93"/>
      <c r="BD72" s="93"/>
      <c r="BE72" s="93"/>
      <c r="BF72" s="93"/>
      <c r="BG72" s="93"/>
      <c r="BH72" s="93"/>
      <c r="BI72" s="93"/>
      <c r="BJ72" s="93"/>
      <c r="BK72" s="93"/>
      <c r="BL72" s="93"/>
      <c r="BM72" s="192">
        <f t="shared" si="6"/>
        <v>0</v>
      </c>
      <c r="BN72" s="192">
        <f t="shared" si="7"/>
        <v>0</v>
      </c>
    </row>
    <row r="73" spans="1:66" ht="18" customHeight="1">
      <c r="A73" s="21"/>
      <c r="B73" s="16"/>
      <c r="C73" s="19"/>
      <c r="D73" s="2"/>
      <c r="E73" s="6"/>
      <c r="F73" s="190" t="str">
        <f>IF(B73="","",IF(C73="F",INDEX(Barèmes!$A$1:$A$7,MATCH((YEAR($B73)),Barèmes!$B$1:$B$7,-1)),INDEX(Barèmes!$C$1:$C$7,MATCH((YEAR($B73)),Barèmes!$B$1:$B$7,-1))))</f>
        <v/>
      </c>
      <c r="G73" s="93"/>
      <c r="H73" s="93"/>
      <c r="I73" s="93"/>
      <c r="J73" s="93"/>
      <c r="K73" s="93"/>
      <c r="L73" s="93"/>
      <c r="M73" s="93"/>
      <c r="N73" s="93"/>
      <c r="O73" s="93"/>
      <c r="P73" s="93"/>
      <c r="Q73" s="93"/>
      <c r="R73" s="93"/>
      <c r="S73" s="93"/>
      <c r="T73" s="93"/>
      <c r="U73" s="93"/>
      <c r="V73" s="93"/>
      <c r="W73" s="93"/>
      <c r="X73" s="93"/>
      <c r="Y73" s="93"/>
      <c r="Z73" s="93"/>
      <c r="AA73" s="93"/>
      <c r="AB73" s="93"/>
      <c r="AC73" s="93"/>
      <c r="AD73" s="93"/>
      <c r="AE73" s="93"/>
      <c r="AF73" s="93"/>
      <c r="AG73" s="93"/>
      <c r="AH73" s="93"/>
      <c r="AI73" s="93"/>
      <c r="AJ73" s="93"/>
      <c r="AK73" s="93"/>
      <c r="AL73" s="93"/>
      <c r="AM73" s="93"/>
      <c r="AN73" s="93"/>
      <c r="AO73" s="93"/>
      <c r="AP73" s="93"/>
      <c r="AQ73" s="93"/>
      <c r="AR73" s="93"/>
      <c r="AS73" s="93"/>
      <c r="AT73" s="93"/>
      <c r="AU73" s="93"/>
      <c r="AV73" s="93"/>
      <c r="AW73" s="93"/>
      <c r="AX73" s="93"/>
      <c r="AY73" s="93"/>
      <c r="AZ73" s="93"/>
      <c r="BA73" s="93"/>
      <c r="BB73" s="93"/>
      <c r="BC73" s="93"/>
      <c r="BD73" s="93"/>
      <c r="BE73" s="93"/>
      <c r="BF73" s="93"/>
      <c r="BG73" s="93"/>
      <c r="BH73" s="93"/>
      <c r="BI73" s="93"/>
      <c r="BJ73" s="93"/>
      <c r="BK73" s="93"/>
      <c r="BL73" s="93"/>
      <c r="BM73" s="192">
        <f t="shared" si="6"/>
        <v>0</v>
      </c>
      <c r="BN73" s="192">
        <f t="shared" si="7"/>
        <v>0</v>
      </c>
    </row>
    <row r="74" spans="1:66" ht="18" customHeight="1">
      <c r="A74" s="21"/>
      <c r="B74" s="16"/>
      <c r="C74" s="19"/>
      <c r="D74" s="2"/>
      <c r="E74" s="6"/>
      <c r="F74" s="190" t="str">
        <f>IF(B74="","",IF(C74="F",INDEX(Barèmes!$A$1:$A$7,MATCH((YEAR($B74)),Barèmes!$B$1:$B$7,-1)),INDEX(Barèmes!$C$1:$C$7,MATCH((YEAR($B74)),Barèmes!$B$1:$B$7,-1))))</f>
        <v/>
      </c>
      <c r="G74" s="93"/>
      <c r="H74" s="93"/>
      <c r="I74" s="93"/>
      <c r="J74" s="93"/>
      <c r="K74" s="93"/>
      <c r="L74" s="93"/>
      <c r="M74" s="93"/>
      <c r="N74" s="93"/>
      <c r="O74" s="93"/>
      <c r="P74" s="93"/>
      <c r="Q74" s="93"/>
      <c r="R74" s="93"/>
      <c r="S74" s="93"/>
      <c r="T74" s="93"/>
      <c r="U74" s="93"/>
      <c r="V74" s="93"/>
      <c r="W74" s="93"/>
      <c r="X74" s="93"/>
      <c r="Y74" s="93"/>
      <c r="Z74" s="93"/>
      <c r="AA74" s="93"/>
      <c r="AB74" s="93"/>
      <c r="AC74" s="93"/>
      <c r="AD74" s="93"/>
      <c r="AE74" s="93"/>
      <c r="AF74" s="93"/>
      <c r="AG74" s="93"/>
      <c r="AH74" s="93"/>
      <c r="AI74" s="93"/>
      <c r="AJ74" s="93"/>
      <c r="AK74" s="93"/>
      <c r="AL74" s="93"/>
      <c r="AM74" s="93"/>
      <c r="AN74" s="93"/>
      <c r="AO74" s="93"/>
      <c r="AP74" s="93"/>
      <c r="AQ74" s="93"/>
      <c r="AR74" s="93"/>
      <c r="AS74" s="93"/>
      <c r="AT74" s="93"/>
      <c r="AU74" s="93"/>
      <c r="AV74" s="93"/>
      <c r="AW74" s="93"/>
      <c r="AX74" s="93"/>
      <c r="AY74" s="93"/>
      <c r="AZ74" s="93"/>
      <c r="BA74" s="93"/>
      <c r="BB74" s="93"/>
      <c r="BC74" s="93"/>
      <c r="BD74" s="93"/>
      <c r="BE74" s="93"/>
      <c r="BF74" s="93"/>
      <c r="BG74" s="93"/>
      <c r="BH74" s="93"/>
      <c r="BI74" s="93"/>
      <c r="BJ74" s="93"/>
      <c r="BK74" s="93"/>
      <c r="BL74" s="93"/>
      <c r="BM74" s="192">
        <f t="shared" si="6"/>
        <v>0</v>
      </c>
      <c r="BN74" s="192">
        <f t="shared" si="7"/>
        <v>0</v>
      </c>
    </row>
    <row r="75" spans="1:66" ht="18" customHeight="1">
      <c r="A75" s="21"/>
      <c r="B75" s="16"/>
      <c r="C75" s="19"/>
      <c r="D75" s="2"/>
      <c r="E75" s="6"/>
      <c r="F75" s="190" t="str">
        <f>IF(B75="","",IF(C75="F",INDEX(Barèmes!$A$1:$A$7,MATCH((YEAR($B75)),Barèmes!$B$1:$B$7,-1)),INDEX(Barèmes!$C$1:$C$7,MATCH((YEAR($B75)),Barèmes!$B$1:$B$7,-1))))</f>
        <v/>
      </c>
      <c r="G75" s="93"/>
      <c r="H75" s="93"/>
      <c r="I75" s="93"/>
      <c r="J75" s="93"/>
      <c r="K75" s="93"/>
      <c r="L75" s="93"/>
      <c r="M75" s="93"/>
      <c r="N75" s="93"/>
      <c r="O75" s="93"/>
      <c r="P75" s="93"/>
      <c r="Q75" s="93"/>
      <c r="R75" s="93"/>
      <c r="S75" s="93"/>
      <c r="T75" s="93"/>
      <c r="U75" s="93"/>
      <c r="V75" s="93"/>
      <c r="W75" s="93"/>
      <c r="X75" s="93"/>
      <c r="Y75" s="93"/>
      <c r="Z75" s="93"/>
      <c r="AA75" s="93"/>
      <c r="AB75" s="93"/>
      <c r="AC75" s="93"/>
      <c r="AD75" s="93"/>
      <c r="AE75" s="93"/>
      <c r="AF75" s="93"/>
      <c r="AG75" s="93"/>
      <c r="AH75" s="93"/>
      <c r="AI75" s="93"/>
      <c r="AJ75" s="93"/>
      <c r="AK75" s="93"/>
      <c r="AL75" s="93"/>
      <c r="AM75" s="93"/>
      <c r="AN75" s="93"/>
      <c r="AO75" s="93"/>
      <c r="AP75" s="93"/>
      <c r="AQ75" s="93"/>
      <c r="AR75" s="93"/>
      <c r="AS75" s="93"/>
      <c r="AT75" s="93"/>
      <c r="AU75" s="93"/>
      <c r="AV75" s="93"/>
      <c r="AW75" s="93"/>
      <c r="AX75" s="93"/>
      <c r="AY75" s="93"/>
      <c r="AZ75" s="93"/>
      <c r="BA75" s="93"/>
      <c r="BB75" s="93"/>
      <c r="BC75" s="93"/>
      <c r="BD75" s="93"/>
      <c r="BE75" s="93"/>
      <c r="BF75" s="93"/>
      <c r="BG75" s="93"/>
      <c r="BH75" s="93"/>
      <c r="BI75" s="93"/>
      <c r="BJ75" s="93"/>
      <c r="BK75" s="93"/>
      <c r="BL75" s="93"/>
      <c r="BM75" s="192">
        <f t="shared" si="6"/>
        <v>0</v>
      </c>
      <c r="BN75" s="192">
        <f t="shared" si="7"/>
        <v>0</v>
      </c>
    </row>
    <row r="76" spans="1:66" ht="18" customHeight="1">
      <c r="A76" s="21"/>
      <c r="B76" s="16"/>
      <c r="C76" s="19"/>
      <c r="D76" s="2"/>
      <c r="E76" s="6"/>
      <c r="F76" s="190" t="str">
        <f>IF(B76="","",IF(C76="F",INDEX(Barèmes!$A$1:$A$7,MATCH((YEAR($B76)),Barèmes!$B$1:$B$7,-1)),INDEX(Barèmes!$C$1:$C$7,MATCH((YEAR($B76)),Barèmes!$B$1:$B$7,-1))))</f>
        <v/>
      </c>
      <c r="G76" s="93"/>
      <c r="H76" s="93"/>
      <c r="I76" s="93"/>
      <c r="J76" s="93"/>
      <c r="K76" s="93"/>
      <c r="L76" s="93"/>
      <c r="M76" s="93"/>
      <c r="N76" s="93"/>
      <c r="O76" s="93"/>
      <c r="P76" s="93"/>
      <c r="Q76" s="93"/>
      <c r="R76" s="93"/>
      <c r="S76" s="93"/>
      <c r="T76" s="93"/>
      <c r="U76" s="93"/>
      <c r="V76" s="93"/>
      <c r="W76" s="93"/>
      <c r="X76" s="93"/>
      <c r="Y76" s="93"/>
      <c r="Z76" s="93"/>
      <c r="AA76" s="93"/>
      <c r="AB76" s="93"/>
      <c r="AC76" s="93"/>
      <c r="AD76" s="93"/>
      <c r="AE76" s="93"/>
      <c r="AF76" s="93"/>
      <c r="AG76" s="93"/>
      <c r="AH76" s="93"/>
      <c r="AI76" s="93"/>
      <c r="AJ76" s="93"/>
      <c r="AK76" s="93"/>
      <c r="AL76" s="93"/>
      <c r="AM76" s="93"/>
      <c r="AN76" s="93"/>
      <c r="AO76" s="93"/>
      <c r="AP76" s="93"/>
      <c r="AQ76" s="93"/>
      <c r="AR76" s="93"/>
      <c r="AS76" s="93"/>
      <c r="AT76" s="93"/>
      <c r="AU76" s="93"/>
      <c r="AV76" s="93"/>
      <c r="AW76" s="93"/>
      <c r="AX76" s="93"/>
      <c r="AY76" s="93"/>
      <c r="AZ76" s="93"/>
      <c r="BA76" s="93"/>
      <c r="BB76" s="93"/>
      <c r="BC76" s="93"/>
      <c r="BD76" s="93"/>
      <c r="BE76" s="93"/>
      <c r="BF76" s="93"/>
      <c r="BG76" s="93"/>
      <c r="BH76" s="93"/>
      <c r="BI76" s="93"/>
      <c r="BJ76" s="93"/>
      <c r="BK76" s="93"/>
      <c r="BL76" s="93"/>
      <c r="BM76" s="192">
        <f t="shared" si="6"/>
        <v>0</v>
      </c>
      <c r="BN76" s="192">
        <f t="shared" si="7"/>
        <v>0</v>
      </c>
    </row>
    <row r="77" spans="1:66" ht="18" customHeight="1">
      <c r="A77" s="21"/>
      <c r="B77" s="16"/>
      <c r="C77" s="19"/>
      <c r="D77" s="2"/>
      <c r="E77" s="6"/>
      <c r="F77" s="190" t="str">
        <f>IF(B77="","",IF(C77="F",INDEX(Barèmes!$A$1:$A$7,MATCH((YEAR($B77)),Barèmes!$B$1:$B$7,-1)),INDEX(Barèmes!$C$1:$C$7,MATCH((YEAR($B77)),Barèmes!$B$1:$B$7,-1))))</f>
        <v/>
      </c>
      <c r="G77" s="93"/>
      <c r="H77" s="93"/>
      <c r="I77" s="93"/>
      <c r="J77" s="93"/>
      <c r="K77" s="93"/>
      <c r="L77" s="93"/>
      <c r="M77" s="93"/>
      <c r="N77" s="93"/>
      <c r="O77" s="93"/>
      <c r="P77" s="93"/>
      <c r="Q77" s="93"/>
      <c r="R77" s="93"/>
      <c r="S77" s="93"/>
      <c r="T77" s="93"/>
      <c r="U77" s="93"/>
      <c r="V77" s="93"/>
      <c r="W77" s="93"/>
      <c r="X77" s="93"/>
      <c r="Y77" s="93"/>
      <c r="Z77" s="93"/>
      <c r="AA77" s="93"/>
      <c r="AB77" s="93"/>
      <c r="AC77" s="93"/>
      <c r="AD77" s="93"/>
      <c r="AE77" s="93"/>
      <c r="AF77" s="93"/>
      <c r="AG77" s="93"/>
      <c r="AH77" s="93"/>
      <c r="AI77" s="93"/>
      <c r="AJ77" s="93"/>
      <c r="AK77" s="93"/>
      <c r="AL77" s="93"/>
      <c r="AM77" s="93"/>
      <c r="AN77" s="93"/>
      <c r="AO77" s="93"/>
      <c r="AP77" s="93"/>
      <c r="AQ77" s="93"/>
      <c r="AR77" s="93"/>
      <c r="AS77" s="93"/>
      <c r="AT77" s="93"/>
      <c r="AU77" s="93"/>
      <c r="AV77" s="93"/>
      <c r="AW77" s="93"/>
      <c r="AX77" s="93"/>
      <c r="AY77" s="93"/>
      <c r="AZ77" s="93"/>
      <c r="BA77" s="93"/>
      <c r="BB77" s="93"/>
      <c r="BC77" s="93"/>
      <c r="BD77" s="93"/>
      <c r="BE77" s="93"/>
      <c r="BF77" s="93"/>
      <c r="BG77" s="93"/>
      <c r="BH77" s="93"/>
      <c r="BI77" s="93"/>
      <c r="BJ77" s="93"/>
      <c r="BK77" s="93"/>
      <c r="BL77" s="93"/>
      <c r="BM77" s="192">
        <f t="shared" si="6"/>
        <v>0</v>
      </c>
      <c r="BN77" s="192">
        <f t="shared" si="7"/>
        <v>0</v>
      </c>
    </row>
    <row r="78" spans="1:66" ht="18" customHeight="1">
      <c r="A78" s="21"/>
      <c r="B78" s="16"/>
      <c r="C78" s="19"/>
      <c r="D78" s="2"/>
      <c r="E78" s="6"/>
      <c r="F78" s="190" t="str">
        <f>IF(B78="","",IF(C78="F",INDEX(Barèmes!$A$1:$A$7,MATCH((YEAR($B78)),Barèmes!$B$1:$B$7,-1)),INDEX(Barèmes!$C$1:$C$7,MATCH((YEAR($B78)),Barèmes!$B$1:$B$7,-1))))</f>
        <v/>
      </c>
      <c r="G78" s="93"/>
      <c r="H78" s="93"/>
      <c r="I78" s="93"/>
      <c r="J78" s="93"/>
      <c r="K78" s="93"/>
      <c r="L78" s="93"/>
      <c r="M78" s="93"/>
      <c r="N78" s="93"/>
      <c r="O78" s="93"/>
      <c r="P78" s="93"/>
      <c r="Q78" s="93"/>
      <c r="R78" s="93"/>
      <c r="S78" s="93"/>
      <c r="T78" s="93"/>
      <c r="U78" s="93"/>
      <c r="V78" s="93"/>
      <c r="W78" s="93"/>
      <c r="X78" s="93"/>
      <c r="Y78" s="93"/>
      <c r="Z78" s="93"/>
      <c r="AA78" s="93"/>
      <c r="AB78" s="93"/>
      <c r="AC78" s="93"/>
      <c r="AD78" s="93"/>
      <c r="AE78" s="93"/>
      <c r="AF78" s="93"/>
      <c r="AG78" s="93"/>
      <c r="AH78" s="93"/>
      <c r="AI78" s="93"/>
      <c r="AJ78" s="93"/>
      <c r="AK78" s="93"/>
      <c r="AL78" s="93"/>
      <c r="AM78" s="93"/>
      <c r="AN78" s="93"/>
      <c r="AO78" s="93"/>
      <c r="AP78" s="93"/>
      <c r="AQ78" s="93"/>
      <c r="AR78" s="93"/>
      <c r="AS78" s="93"/>
      <c r="AT78" s="93"/>
      <c r="AU78" s="93"/>
      <c r="AV78" s="93"/>
      <c r="AW78" s="93"/>
      <c r="AX78" s="93"/>
      <c r="AY78" s="93"/>
      <c r="AZ78" s="93"/>
      <c r="BA78" s="93"/>
      <c r="BB78" s="93"/>
      <c r="BC78" s="93"/>
      <c r="BD78" s="93"/>
      <c r="BE78" s="93"/>
      <c r="BF78" s="93"/>
      <c r="BG78" s="93"/>
      <c r="BH78" s="93"/>
      <c r="BI78" s="93"/>
      <c r="BJ78" s="93"/>
      <c r="BK78" s="93"/>
      <c r="BL78" s="93"/>
      <c r="BM78" s="192">
        <f t="shared" si="6"/>
        <v>0</v>
      </c>
      <c r="BN78" s="192">
        <f t="shared" si="7"/>
        <v>0</v>
      </c>
    </row>
    <row r="79" spans="1:66" ht="18" customHeight="1">
      <c r="A79" s="21"/>
      <c r="B79" s="16"/>
      <c r="C79" s="19"/>
      <c r="D79" s="2"/>
      <c r="E79" s="6"/>
      <c r="F79" s="190" t="str">
        <f>IF(B79="","",IF(C79="F",INDEX(Barèmes!$A$1:$A$7,MATCH((YEAR($B79)),Barèmes!$B$1:$B$7,-1)),INDEX(Barèmes!$C$1:$C$7,MATCH((YEAR($B79)),Barèmes!$B$1:$B$7,-1))))</f>
        <v/>
      </c>
      <c r="G79" s="93"/>
      <c r="H79" s="93"/>
      <c r="I79" s="93"/>
      <c r="J79" s="93"/>
      <c r="K79" s="93"/>
      <c r="L79" s="93"/>
      <c r="M79" s="93"/>
      <c r="N79" s="93"/>
      <c r="O79" s="93"/>
      <c r="P79" s="93"/>
      <c r="Q79" s="93"/>
      <c r="R79" s="93"/>
      <c r="S79" s="93"/>
      <c r="T79" s="93"/>
      <c r="U79" s="93"/>
      <c r="V79" s="93"/>
      <c r="W79" s="93"/>
      <c r="X79" s="93"/>
      <c r="Y79" s="93"/>
      <c r="Z79" s="93"/>
      <c r="AA79" s="93"/>
      <c r="AB79" s="93"/>
      <c r="AC79" s="93"/>
      <c r="AD79" s="93"/>
      <c r="AE79" s="93"/>
      <c r="AF79" s="93"/>
      <c r="AG79" s="93"/>
      <c r="AH79" s="93"/>
      <c r="AI79" s="93"/>
      <c r="AJ79" s="93"/>
      <c r="AK79" s="93"/>
      <c r="AL79" s="93"/>
      <c r="AM79" s="93"/>
      <c r="AN79" s="93"/>
      <c r="AO79" s="93"/>
      <c r="AP79" s="93"/>
      <c r="AQ79" s="93"/>
      <c r="AR79" s="93"/>
      <c r="AS79" s="93"/>
      <c r="AT79" s="93"/>
      <c r="AU79" s="93"/>
      <c r="AV79" s="93"/>
      <c r="AW79" s="93"/>
      <c r="AX79" s="93"/>
      <c r="AY79" s="93"/>
      <c r="AZ79" s="93"/>
      <c r="BA79" s="93"/>
      <c r="BB79" s="93"/>
      <c r="BC79" s="93"/>
      <c r="BD79" s="93"/>
      <c r="BE79" s="93"/>
      <c r="BF79" s="93"/>
      <c r="BG79" s="93"/>
      <c r="BH79" s="93"/>
      <c r="BI79" s="93"/>
      <c r="BJ79" s="93"/>
      <c r="BK79" s="93"/>
      <c r="BL79" s="93"/>
      <c r="BM79" s="192">
        <f t="shared" si="6"/>
        <v>0</v>
      </c>
      <c r="BN79" s="192">
        <f t="shared" si="7"/>
        <v>0</v>
      </c>
    </row>
    <row r="80" spans="1:66" ht="18" customHeight="1">
      <c r="A80" s="21"/>
      <c r="B80" s="16"/>
      <c r="C80" s="19"/>
      <c r="D80" s="2"/>
      <c r="E80" s="6"/>
      <c r="F80" s="190" t="str">
        <f>IF(B80="","",IF(C80="F",INDEX(Barèmes!$A$1:$A$7,MATCH((YEAR($B80)),Barèmes!$B$1:$B$7,-1)),INDEX(Barèmes!$C$1:$C$7,MATCH((YEAR($B80)),Barèmes!$B$1:$B$7,-1))))</f>
        <v/>
      </c>
      <c r="G80" s="93"/>
      <c r="H80" s="93"/>
      <c r="I80" s="93"/>
      <c r="J80" s="93"/>
      <c r="K80" s="93"/>
      <c r="L80" s="93"/>
      <c r="M80" s="93"/>
      <c r="N80" s="93"/>
      <c r="O80" s="93"/>
      <c r="P80" s="93"/>
      <c r="Q80" s="93"/>
      <c r="R80" s="93"/>
      <c r="S80" s="93"/>
      <c r="T80" s="93"/>
      <c r="U80" s="93"/>
      <c r="V80" s="93"/>
      <c r="W80" s="93"/>
      <c r="X80" s="93"/>
      <c r="Y80" s="93"/>
      <c r="Z80" s="93"/>
      <c r="AA80" s="93"/>
      <c r="AB80" s="93"/>
      <c r="AC80" s="93"/>
      <c r="AD80" s="93"/>
      <c r="AE80" s="93"/>
      <c r="AF80" s="93"/>
      <c r="AG80" s="93"/>
      <c r="AH80" s="93"/>
      <c r="AI80" s="93"/>
      <c r="AJ80" s="93"/>
      <c r="AK80" s="93"/>
      <c r="AL80" s="93"/>
      <c r="AM80" s="93"/>
      <c r="AN80" s="93"/>
      <c r="AO80" s="93"/>
      <c r="AP80" s="93"/>
      <c r="AQ80" s="93"/>
      <c r="AR80" s="93"/>
      <c r="AS80" s="93"/>
      <c r="AT80" s="93"/>
      <c r="AU80" s="93"/>
      <c r="AV80" s="93"/>
      <c r="AW80" s="93"/>
      <c r="AX80" s="93"/>
      <c r="AY80" s="93"/>
      <c r="AZ80" s="93"/>
      <c r="BA80" s="93"/>
      <c r="BB80" s="93"/>
      <c r="BC80" s="93"/>
      <c r="BD80" s="93"/>
      <c r="BE80" s="93"/>
      <c r="BF80" s="93"/>
      <c r="BG80" s="93"/>
      <c r="BH80" s="93"/>
      <c r="BI80" s="93"/>
      <c r="BJ80" s="93"/>
      <c r="BK80" s="93"/>
      <c r="BL80" s="93"/>
      <c r="BM80" s="192">
        <f t="shared" si="6"/>
        <v>0</v>
      </c>
      <c r="BN80" s="192">
        <f t="shared" si="7"/>
        <v>0</v>
      </c>
    </row>
    <row r="81" spans="1:66" ht="18" customHeight="1">
      <c r="A81" s="21"/>
      <c r="B81" s="16"/>
      <c r="C81" s="19"/>
      <c r="D81" s="2"/>
      <c r="E81" s="6"/>
      <c r="F81" s="190" t="str">
        <f>IF(B81="","",IF(C81="F",INDEX(Barèmes!$A$1:$A$7,MATCH((YEAR($B81)),Barèmes!$B$1:$B$7,-1)),INDEX(Barèmes!$C$1:$C$7,MATCH((YEAR($B81)),Barèmes!$B$1:$B$7,-1))))</f>
        <v/>
      </c>
      <c r="G81" s="93"/>
      <c r="H81" s="93"/>
      <c r="I81" s="93"/>
      <c r="J81" s="93"/>
      <c r="K81" s="93"/>
      <c r="L81" s="93"/>
      <c r="M81" s="93"/>
      <c r="N81" s="93"/>
      <c r="O81" s="93"/>
      <c r="P81" s="93"/>
      <c r="Q81" s="93"/>
      <c r="R81" s="93"/>
      <c r="S81" s="93"/>
      <c r="T81" s="93"/>
      <c r="U81" s="93"/>
      <c r="V81" s="93"/>
      <c r="W81" s="93"/>
      <c r="X81" s="93"/>
      <c r="Y81" s="93"/>
      <c r="Z81" s="93"/>
      <c r="AA81" s="93"/>
      <c r="AB81" s="93"/>
      <c r="AC81" s="93"/>
      <c r="AD81" s="93"/>
      <c r="AE81" s="93"/>
      <c r="AF81" s="93"/>
      <c r="AG81" s="93"/>
      <c r="AH81" s="93"/>
      <c r="AI81" s="93"/>
      <c r="AJ81" s="93"/>
      <c r="AK81" s="93"/>
      <c r="AL81" s="93"/>
      <c r="AM81" s="93"/>
      <c r="AN81" s="93"/>
      <c r="AO81" s="93"/>
      <c r="AP81" s="93"/>
      <c r="AQ81" s="93"/>
      <c r="AR81" s="93"/>
      <c r="AS81" s="93"/>
      <c r="AT81" s="93"/>
      <c r="AU81" s="93"/>
      <c r="AV81" s="93"/>
      <c r="AW81" s="93"/>
      <c r="AX81" s="93"/>
      <c r="AY81" s="93"/>
      <c r="AZ81" s="93"/>
      <c r="BA81" s="93"/>
      <c r="BB81" s="93"/>
      <c r="BC81" s="93"/>
      <c r="BD81" s="93"/>
      <c r="BE81" s="93"/>
      <c r="BF81" s="93"/>
      <c r="BG81" s="93"/>
      <c r="BH81" s="93"/>
      <c r="BI81" s="93"/>
      <c r="BJ81" s="93"/>
      <c r="BK81" s="93"/>
      <c r="BL81" s="93"/>
      <c r="BM81" s="192">
        <f t="shared" si="6"/>
        <v>0</v>
      </c>
      <c r="BN81" s="192">
        <f t="shared" si="7"/>
        <v>0</v>
      </c>
    </row>
    <row r="82" spans="1:66" ht="18" customHeight="1">
      <c r="A82" s="21"/>
      <c r="B82" s="16"/>
      <c r="C82" s="19"/>
      <c r="D82" s="2"/>
      <c r="E82" s="6"/>
      <c r="F82" s="190" t="str">
        <f>IF(B82="","",IF(C82="F",INDEX(Barèmes!$A$1:$A$7,MATCH((YEAR($B82)),Barèmes!$B$1:$B$7,-1)),INDEX(Barèmes!$C$1:$C$7,MATCH((YEAR($B82)),Barèmes!$B$1:$B$7,-1))))</f>
        <v/>
      </c>
      <c r="G82" s="93"/>
      <c r="H82" s="93"/>
      <c r="I82" s="93"/>
      <c r="J82" s="93"/>
      <c r="K82" s="93"/>
      <c r="L82" s="93"/>
      <c r="M82" s="93"/>
      <c r="N82" s="93"/>
      <c r="O82" s="93"/>
      <c r="P82" s="93"/>
      <c r="Q82" s="93"/>
      <c r="R82" s="93"/>
      <c r="S82" s="93"/>
      <c r="T82" s="93"/>
      <c r="U82" s="93"/>
      <c r="V82" s="93"/>
      <c r="W82" s="93"/>
      <c r="X82" s="93"/>
      <c r="Y82" s="93"/>
      <c r="Z82" s="93"/>
      <c r="AA82" s="93"/>
      <c r="AB82" s="93"/>
      <c r="AC82" s="93"/>
      <c r="AD82" s="93"/>
      <c r="AE82" s="93"/>
      <c r="AF82" s="93"/>
      <c r="AG82" s="93"/>
      <c r="AH82" s="93"/>
      <c r="AI82" s="93"/>
      <c r="AJ82" s="93"/>
      <c r="AK82" s="93"/>
      <c r="AL82" s="93"/>
      <c r="AM82" s="93"/>
      <c r="AN82" s="93"/>
      <c r="AO82" s="93"/>
      <c r="AP82" s="93"/>
      <c r="AQ82" s="93"/>
      <c r="AR82" s="93"/>
      <c r="AS82" s="93"/>
      <c r="AT82" s="93"/>
      <c r="AU82" s="93"/>
      <c r="AV82" s="93"/>
      <c r="AW82" s="93"/>
      <c r="AX82" s="93"/>
      <c r="AY82" s="93"/>
      <c r="AZ82" s="93"/>
      <c r="BA82" s="93"/>
      <c r="BB82" s="93"/>
      <c r="BC82" s="93"/>
      <c r="BD82" s="93"/>
      <c r="BE82" s="93"/>
      <c r="BF82" s="93"/>
      <c r="BG82" s="93"/>
      <c r="BH82" s="93"/>
      <c r="BI82" s="93"/>
      <c r="BJ82" s="93"/>
      <c r="BK82" s="93"/>
      <c r="BL82" s="93"/>
      <c r="BM82" s="192">
        <f t="shared" si="6"/>
        <v>0</v>
      </c>
      <c r="BN82" s="192">
        <f t="shared" si="7"/>
        <v>0</v>
      </c>
    </row>
    <row r="83" spans="1:66" ht="18" customHeight="1">
      <c r="A83" s="21"/>
      <c r="B83" s="16"/>
      <c r="C83" s="19"/>
      <c r="D83" s="2"/>
      <c r="E83" s="6"/>
      <c r="F83" s="190" t="str">
        <f>IF(B83="","",IF(C83="F",INDEX(Barèmes!$A$1:$A$7,MATCH((YEAR($B83)),Barèmes!$B$1:$B$7,-1)),INDEX(Barèmes!$C$1:$C$7,MATCH((YEAR($B83)),Barèmes!$B$1:$B$7,-1))))</f>
        <v/>
      </c>
      <c r="G83" s="93"/>
      <c r="H83" s="93"/>
      <c r="I83" s="93"/>
      <c r="J83" s="93"/>
      <c r="K83" s="93"/>
      <c r="L83" s="93"/>
      <c r="M83" s="93"/>
      <c r="N83" s="93"/>
      <c r="O83" s="93"/>
      <c r="P83" s="93"/>
      <c r="Q83" s="93"/>
      <c r="R83" s="93"/>
      <c r="S83" s="93"/>
      <c r="T83" s="93"/>
      <c r="U83" s="93"/>
      <c r="V83" s="93"/>
      <c r="W83" s="93"/>
      <c r="X83" s="93"/>
      <c r="Y83" s="93"/>
      <c r="Z83" s="93"/>
      <c r="AA83" s="93"/>
      <c r="AB83" s="93"/>
      <c r="AC83" s="93"/>
      <c r="AD83" s="93"/>
      <c r="AE83" s="93"/>
      <c r="AF83" s="93"/>
      <c r="AG83" s="93"/>
      <c r="AH83" s="93"/>
      <c r="AI83" s="93"/>
      <c r="AJ83" s="93"/>
      <c r="AK83" s="93"/>
      <c r="AL83" s="93"/>
      <c r="AM83" s="93"/>
      <c r="AN83" s="93"/>
      <c r="AO83" s="93"/>
      <c r="AP83" s="93"/>
      <c r="AQ83" s="93"/>
      <c r="AR83" s="93"/>
      <c r="AS83" s="93"/>
      <c r="AT83" s="93"/>
      <c r="AU83" s="93"/>
      <c r="AV83" s="93"/>
      <c r="AW83" s="93"/>
      <c r="AX83" s="93"/>
      <c r="AY83" s="93"/>
      <c r="AZ83" s="93"/>
      <c r="BA83" s="93"/>
      <c r="BB83" s="93"/>
      <c r="BC83" s="93"/>
      <c r="BD83" s="93"/>
      <c r="BE83" s="93"/>
      <c r="BF83" s="93"/>
      <c r="BG83" s="93"/>
      <c r="BH83" s="93"/>
      <c r="BI83" s="93"/>
      <c r="BJ83" s="93"/>
      <c r="BK83" s="93"/>
      <c r="BL83" s="93"/>
      <c r="BM83" s="192">
        <f t="shared" si="6"/>
        <v>0</v>
      </c>
      <c r="BN83" s="192">
        <f t="shared" si="7"/>
        <v>0</v>
      </c>
    </row>
    <row r="84" spans="1:66" ht="18" customHeight="1">
      <c r="A84" s="21"/>
      <c r="B84" s="16"/>
      <c r="C84" s="19"/>
      <c r="D84" s="2"/>
      <c r="E84" s="6"/>
      <c r="F84" s="190" t="str">
        <f>IF(B84="","",IF(C84="F",INDEX(Barèmes!$A$1:$A$7,MATCH((YEAR($B84)),Barèmes!$B$1:$B$7,-1)),INDEX(Barèmes!$C$1:$C$7,MATCH((YEAR($B84)),Barèmes!$B$1:$B$7,-1))))</f>
        <v/>
      </c>
      <c r="G84" s="93"/>
      <c r="H84" s="93"/>
      <c r="I84" s="93"/>
      <c r="J84" s="93"/>
      <c r="K84" s="93"/>
      <c r="L84" s="93"/>
      <c r="M84" s="93"/>
      <c r="N84" s="93"/>
      <c r="O84" s="93"/>
      <c r="P84" s="93"/>
      <c r="Q84" s="93"/>
      <c r="R84" s="93"/>
      <c r="S84" s="93"/>
      <c r="T84" s="93"/>
      <c r="U84" s="93"/>
      <c r="V84" s="93"/>
      <c r="W84" s="93"/>
      <c r="X84" s="93"/>
      <c r="Y84" s="93"/>
      <c r="Z84" s="93"/>
      <c r="AA84" s="93"/>
      <c r="AB84" s="93"/>
      <c r="AC84" s="93"/>
      <c r="AD84" s="93"/>
      <c r="AE84" s="93"/>
      <c r="AF84" s="93"/>
      <c r="AG84" s="93"/>
      <c r="AH84" s="93"/>
      <c r="AI84" s="93"/>
      <c r="AJ84" s="93"/>
      <c r="AK84" s="93"/>
      <c r="AL84" s="93"/>
      <c r="AM84" s="93"/>
      <c r="AN84" s="93"/>
      <c r="AO84" s="93"/>
      <c r="AP84" s="93"/>
      <c r="AQ84" s="93"/>
      <c r="AR84" s="93"/>
      <c r="AS84" s="93"/>
      <c r="AT84" s="93"/>
      <c r="AU84" s="93"/>
      <c r="AV84" s="93"/>
      <c r="AW84" s="93"/>
      <c r="AX84" s="93"/>
      <c r="AY84" s="93"/>
      <c r="AZ84" s="93"/>
      <c r="BA84" s="93"/>
      <c r="BB84" s="93"/>
      <c r="BC84" s="93"/>
      <c r="BD84" s="93"/>
      <c r="BE84" s="93"/>
      <c r="BF84" s="93"/>
      <c r="BG84" s="93"/>
      <c r="BH84" s="93"/>
      <c r="BI84" s="93"/>
      <c r="BJ84" s="93"/>
      <c r="BK84" s="93"/>
      <c r="BL84" s="93"/>
      <c r="BM84" s="192">
        <f t="shared" si="6"/>
        <v>0</v>
      </c>
      <c r="BN84" s="192">
        <f t="shared" si="7"/>
        <v>0</v>
      </c>
    </row>
    <row r="85" spans="1:66" ht="18" customHeight="1">
      <c r="A85" s="21"/>
      <c r="B85" s="16"/>
      <c r="C85" s="19"/>
      <c r="D85" s="2"/>
      <c r="E85" s="6"/>
      <c r="F85" s="190" t="str">
        <f>IF(B85="","",IF(C85="F",INDEX(Barèmes!$A$1:$A$7,MATCH((YEAR($B85)),Barèmes!$B$1:$B$7,-1)),INDEX(Barèmes!$C$1:$C$7,MATCH((YEAR($B85)),Barèmes!$B$1:$B$7,-1))))</f>
        <v/>
      </c>
      <c r="G85" s="93"/>
      <c r="H85" s="93"/>
      <c r="I85" s="93"/>
      <c r="J85" s="93"/>
      <c r="K85" s="93"/>
      <c r="L85" s="93"/>
      <c r="M85" s="93"/>
      <c r="N85" s="93"/>
      <c r="O85" s="93"/>
      <c r="P85" s="93"/>
      <c r="Q85" s="93"/>
      <c r="R85" s="93"/>
      <c r="S85" s="93"/>
      <c r="T85" s="93"/>
      <c r="U85" s="93"/>
      <c r="V85" s="93"/>
      <c r="W85" s="93"/>
      <c r="X85" s="93"/>
      <c r="Y85" s="93"/>
      <c r="Z85" s="93"/>
      <c r="AA85" s="93"/>
      <c r="AB85" s="93"/>
      <c r="AC85" s="93"/>
      <c r="AD85" s="93"/>
      <c r="AE85" s="93"/>
      <c r="AF85" s="93"/>
      <c r="AG85" s="93"/>
      <c r="AH85" s="93"/>
      <c r="AI85" s="93"/>
      <c r="AJ85" s="93"/>
      <c r="AK85" s="93"/>
      <c r="AL85" s="93"/>
      <c r="AM85" s="93"/>
      <c r="AN85" s="93"/>
      <c r="AO85" s="93"/>
      <c r="AP85" s="93"/>
      <c r="AQ85" s="93"/>
      <c r="AR85" s="93"/>
      <c r="AS85" s="93"/>
      <c r="AT85" s="93"/>
      <c r="AU85" s="93"/>
      <c r="AV85" s="93"/>
      <c r="AW85" s="93"/>
      <c r="AX85" s="93"/>
      <c r="AY85" s="93"/>
      <c r="AZ85" s="93"/>
      <c r="BA85" s="93"/>
      <c r="BB85" s="93"/>
      <c r="BC85" s="93"/>
      <c r="BD85" s="93"/>
      <c r="BE85" s="93"/>
      <c r="BF85" s="93"/>
      <c r="BG85" s="93"/>
      <c r="BH85" s="93"/>
      <c r="BI85" s="93"/>
      <c r="BJ85" s="93"/>
      <c r="BK85" s="93"/>
      <c r="BL85" s="93"/>
      <c r="BM85" s="192">
        <f t="shared" si="6"/>
        <v>0</v>
      </c>
      <c r="BN85" s="192">
        <f t="shared" si="7"/>
        <v>0</v>
      </c>
    </row>
    <row r="86" spans="1:66" ht="18" customHeight="1">
      <c r="A86" s="21"/>
      <c r="B86" s="16"/>
      <c r="C86" s="19"/>
      <c r="D86" s="2"/>
      <c r="E86" s="6"/>
      <c r="F86" s="190" t="str">
        <f>IF(B86="","",IF(C86="F",INDEX(Barèmes!$A$1:$A$7,MATCH((YEAR($B86)),Barèmes!$B$1:$B$7,-1)),INDEX(Barèmes!$C$1:$C$7,MATCH((YEAR($B86)),Barèmes!$B$1:$B$7,-1))))</f>
        <v/>
      </c>
      <c r="G86" s="93"/>
      <c r="H86" s="93"/>
      <c r="I86" s="93"/>
      <c r="J86" s="93"/>
      <c r="K86" s="93"/>
      <c r="L86" s="93"/>
      <c r="M86" s="93"/>
      <c r="N86" s="93"/>
      <c r="O86" s="93"/>
      <c r="P86" s="93"/>
      <c r="Q86" s="93"/>
      <c r="R86" s="93"/>
      <c r="S86" s="93"/>
      <c r="T86" s="93"/>
      <c r="U86" s="93"/>
      <c r="V86" s="93"/>
      <c r="W86" s="93"/>
      <c r="X86" s="93"/>
      <c r="Y86" s="93"/>
      <c r="Z86" s="93"/>
      <c r="AA86" s="93"/>
      <c r="AB86" s="93"/>
      <c r="AC86" s="93"/>
      <c r="AD86" s="93"/>
      <c r="AE86" s="93"/>
      <c r="AF86" s="93"/>
      <c r="AG86" s="93"/>
      <c r="AH86" s="93"/>
      <c r="AI86" s="93"/>
      <c r="AJ86" s="93"/>
      <c r="AK86" s="93"/>
      <c r="AL86" s="93"/>
      <c r="AM86" s="93"/>
      <c r="AN86" s="93"/>
      <c r="AO86" s="93"/>
      <c r="AP86" s="93"/>
      <c r="AQ86" s="93"/>
      <c r="AR86" s="93"/>
      <c r="AS86" s="93"/>
      <c r="AT86" s="93"/>
      <c r="AU86" s="93"/>
      <c r="AV86" s="93"/>
      <c r="AW86" s="93"/>
      <c r="AX86" s="93"/>
      <c r="AY86" s="93"/>
      <c r="AZ86" s="93"/>
      <c r="BA86" s="93"/>
      <c r="BB86" s="93"/>
      <c r="BC86" s="93"/>
      <c r="BD86" s="93"/>
      <c r="BE86" s="93"/>
      <c r="BF86" s="93"/>
      <c r="BG86" s="93"/>
      <c r="BH86" s="93"/>
      <c r="BI86" s="93"/>
      <c r="BJ86" s="93"/>
      <c r="BK86" s="93"/>
      <c r="BL86" s="93"/>
      <c r="BM86" s="192">
        <f t="shared" si="6"/>
        <v>0</v>
      </c>
      <c r="BN86" s="192">
        <f t="shared" si="7"/>
        <v>0</v>
      </c>
    </row>
    <row r="87" spans="1:66" ht="18" customHeight="1">
      <c r="A87" s="21"/>
      <c r="B87" s="16"/>
      <c r="C87" s="19"/>
      <c r="D87" s="2"/>
      <c r="E87" s="6"/>
      <c r="F87" s="190" t="str">
        <f>IF(B87="","",IF(C87="F",INDEX(Barèmes!$A$1:$A$7,MATCH((YEAR($B87)),Barèmes!$B$1:$B$7,-1)),INDEX(Barèmes!$C$1:$C$7,MATCH((YEAR($B87)),Barèmes!$B$1:$B$7,-1))))</f>
        <v/>
      </c>
      <c r="G87" s="93"/>
      <c r="H87" s="93"/>
      <c r="I87" s="93"/>
      <c r="J87" s="93"/>
      <c r="K87" s="93"/>
      <c r="L87" s="93"/>
      <c r="M87" s="93"/>
      <c r="N87" s="93"/>
      <c r="O87" s="93"/>
      <c r="P87" s="93"/>
      <c r="Q87" s="93"/>
      <c r="R87" s="93"/>
      <c r="S87" s="93"/>
      <c r="T87" s="93"/>
      <c r="U87" s="93"/>
      <c r="V87" s="93"/>
      <c r="W87" s="93"/>
      <c r="X87" s="93"/>
      <c r="Y87" s="93"/>
      <c r="Z87" s="93"/>
      <c r="AA87" s="93"/>
      <c r="AB87" s="93"/>
      <c r="AC87" s="93"/>
      <c r="AD87" s="93"/>
      <c r="AE87" s="93"/>
      <c r="AF87" s="93"/>
      <c r="AG87" s="93"/>
      <c r="AH87" s="93"/>
      <c r="AI87" s="93"/>
      <c r="AJ87" s="93"/>
      <c r="AK87" s="93"/>
      <c r="AL87" s="93"/>
      <c r="AM87" s="93"/>
      <c r="AN87" s="93"/>
      <c r="AO87" s="93"/>
      <c r="AP87" s="93"/>
      <c r="AQ87" s="93"/>
      <c r="AR87" s="93"/>
      <c r="AS87" s="93"/>
      <c r="AT87" s="93"/>
      <c r="AU87" s="93"/>
      <c r="AV87" s="93"/>
      <c r="AW87" s="93"/>
      <c r="AX87" s="93"/>
      <c r="AY87" s="93"/>
      <c r="AZ87" s="93"/>
      <c r="BA87" s="93"/>
      <c r="BB87" s="93"/>
      <c r="BC87" s="93"/>
      <c r="BD87" s="93"/>
      <c r="BE87" s="93"/>
      <c r="BF87" s="93"/>
      <c r="BG87" s="93"/>
      <c r="BH87" s="93"/>
      <c r="BI87" s="93"/>
      <c r="BJ87" s="93"/>
      <c r="BK87" s="93"/>
      <c r="BL87" s="93"/>
      <c r="BM87" s="192">
        <f t="shared" si="6"/>
        <v>0</v>
      </c>
      <c r="BN87" s="192">
        <f t="shared" si="7"/>
        <v>0</v>
      </c>
    </row>
    <row r="88" spans="1:66" ht="18" customHeight="1">
      <c r="A88" s="21"/>
      <c r="B88" s="16"/>
      <c r="C88" s="19"/>
      <c r="D88" s="2"/>
      <c r="E88" s="6"/>
      <c r="F88" s="190" t="str">
        <f>IF(B88="","",IF(C88="F",INDEX(Barèmes!$A$1:$A$7,MATCH((YEAR($B88)),Barèmes!$B$1:$B$7,-1)),INDEX(Barèmes!$C$1:$C$7,MATCH((YEAR($B88)),Barèmes!$B$1:$B$7,-1))))</f>
        <v/>
      </c>
      <c r="G88" s="93"/>
      <c r="H88" s="93"/>
      <c r="I88" s="93"/>
      <c r="J88" s="93"/>
      <c r="K88" s="93"/>
      <c r="L88" s="93"/>
      <c r="M88" s="93"/>
      <c r="N88" s="93"/>
      <c r="O88" s="93"/>
      <c r="P88" s="93"/>
      <c r="Q88" s="93"/>
      <c r="R88" s="93"/>
      <c r="S88" s="93"/>
      <c r="T88" s="93"/>
      <c r="U88" s="93"/>
      <c r="V88" s="93"/>
      <c r="W88" s="93"/>
      <c r="X88" s="93"/>
      <c r="Y88" s="93"/>
      <c r="Z88" s="93"/>
      <c r="AA88" s="93"/>
      <c r="AB88" s="93"/>
      <c r="AC88" s="93"/>
      <c r="AD88" s="93"/>
      <c r="AE88" s="93"/>
      <c r="AF88" s="93"/>
      <c r="AG88" s="93"/>
      <c r="AH88" s="93"/>
      <c r="AI88" s="93"/>
      <c r="AJ88" s="93"/>
      <c r="AK88" s="93"/>
      <c r="AL88" s="93"/>
      <c r="AM88" s="93"/>
      <c r="AN88" s="93"/>
      <c r="AO88" s="93"/>
      <c r="AP88" s="93"/>
      <c r="AQ88" s="93"/>
      <c r="AR88" s="93"/>
      <c r="AS88" s="93"/>
      <c r="AT88" s="93"/>
      <c r="AU88" s="93"/>
      <c r="AV88" s="93"/>
      <c r="AW88" s="93"/>
      <c r="AX88" s="93"/>
      <c r="AY88" s="93"/>
      <c r="AZ88" s="93"/>
      <c r="BA88" s="93"/>
      <c r="BB88" s="93"/>
      <c r="BC88" s="93"/>
      <c r="BD88" s="93"/>
      <c r="BE88" s="93"/>
      <c r="BF88" s="93"/>
      <c r="BG88" s="93"/>
      <c r="BH88" s="93"/>
      <c r="BI88" s="93"/>
      <c r="BJ88" s="93"/>
      <c r="BK88" s="93"/>
      <c r="BL88" s="93"/>
      <c r="BM88" s="192">
        <f t="shared" si="6"/>
        <v>0</v>
      </c>
      <c r="BN88" s="192">
        <f t="shared" si="7"/>
        <v>0</v>
      </c>
    </row>
    <row r="89" spans="1:66" ht="18" customHeight="1">
      <c r="A89" s="21"/>
      <c r="B89" s="16"/>
      <c r="C89" s="19"/>
      <c r="D89" s="2"/>
      <c r="E89" s="6"/>
      <c r="F89" s="190" t="str">
        <f>IF(B89="","",IF(C89="F",INDEX(Barèmes!$A$1:$A$7,MATCH((YEAR($B89)),Barèmes!$B$1:$B$7,-1)),INDEX(Barèmes!$C$1:$C$7,MATCH((YEAR($B89)),Barèmes!$B$1:$B$7,-1))))</f>
        <v/>
      </c>
      <c r="G89" s="93"/>
      <c r="H89" s="93"/>
      <c r="I89" s="93"/>
      <c r="J89" s="93"/>
      <c r="K89" s="93"/>
      <c r="L89" s="93"/>
      <c r="M89" s="93"/>
      <c r="N89" s="93"/>
      <c r="O89" s="93"/>
      <c r="P89" s="93"/>
      <c r="Q89" s="93"/>
      <c r="R89" s="93"/>
      <c r="S89" s="93"/>
      <c r="T89" s="93"/>
      <c r="U89" s="93"/>
      <c r="V89" s="93"/>
      <c r="W89" s="93"/>
      <c r="X89" s="93"/>
      <c r="Y89" s="93"/>
      <c r="Z89" s="93"/>
      <c r="AA89" s="93"/>
      <c r="AB89" s="93"/>
      <c r="AC89" s="93"/>
      <c r="AD89" s="93"/>
      <c r="AE89" s="93"/>
      <c r="AF89" s="93"/>
      <c r="AG89" s="93"/>
      <c r="AH89" s="93"/>
      <c r="AI89" s="93"/>
      <c r="AJ89" s="93"/>
      <c r="AK89" s="93"/>
      <c r="AL89" s="93"/>
      <c r="AM89" s="93"/>
      <c r="AN89" s="93"/>
      <c r="AO89" s="93"/>
      <c r="AP89" s="93"/>
      <c r="AQ89" s="93"/>
      <c r="AR89" s="93"/>
      <c r="AS89" s="93"/>
      <c r="AT89" s="93"/>
      <c r="AU89" s="93"/>
      <c r="AV89" s="93"/>
      <c r="AW89" s="93"/>
      <c r="AX89" s="93"/>
      <c r="AY89" s="93"/>
      <c r="AZ89" s="93"/>
      <c r="BA89" s="93"/>
      <c r="BB89" s="93"/>
      <c r="BC89" s="93"/>
      <c r="BD89" s="93"/>
      <c r="BE89" s="93"/>
      <c r="BF89" s="93"/>
      <c r="BG89" s="93"/>
      <c r="BH89" s="93"/>
      <c r="BI89" s="93"/>
      <c r="BJ89" s="93"/>
      <c r="BK89" s="93"/>
      <c r="BL89" s="93"/>
      <c r="BM89" s="192">
        <f t="shared" si="6"/>
        <v>0</v>
      </c>
      <c r="BN89" s="192">
        <f t="shared" si="7"/>
        <v>0</v>
      </c>
    </row>
    <row r="90" spans="1:66" ht="18" customHeight="1">
      <c r="A90" s="21"/>
      <c r="B90" s="16"/>
      <c r="C90" s="19"/>
      <c r="D90" s="2"/>
      <c r="E90" s="6"/>
      <c r="F90" s="190" t="str">
        <f>IF(B90="","",IF(C90="F",INDEX(Barèmes!$A$1:$A$7,MATCH((YEAR($B90)),Barèmes!$B$1:$B$7,-1)),INDEX(Barèmes!$C$1:$C$7,MATCH((YEAR($B90)),Barèmes!$B$1:$B$7,-1))))</f>
        <v/>
      </c>
      <c r="G90" s="93"/>
      <c r="H90" s="93"/>
      <c r="I90" s="93"/>
      <c r="J90" s="93"/>
      <c r="K90" s="93"/>
      <c r="L90" s="93"/>
      <c r="M90" s="93"/>
      <c r="N90" s="93"/>
      <c r="O90" s="93"/>
      <c r="P90" s="93"/>
      <c r="Q90" s="93"/>
      <c r="R90" s="93"/>
      <c r="S90" s="93"/>
      <c r="T90" s="93"/>
      <c r="U90" s="93"/>
      <c r="V90" s="93"/>
      <c r="W90" s="93"/>
      <c r="X90" s="93"/>
      <c r="Y90" s="93"/>
      <c r="Z90" s="93"/>
      <c r="AA90" s="93"/>
      <c r="AB90" s="93"/>
      <c r="AC90" s="93"/>
      <c r="AD90" s="93"/>
      <c r="AE90" s="93"/>
      <c r="AF90" s="93"/>
      <c r="AG90" s="93"/>
      <c r="AH90" s="93"/>
      <c r="AI90" s="93"/>
      <c r="AJ90" s="93"/>
      <c r="AK90" s="93"/>
      <c r="AL90" s="93"/>
      <c r="AM90" s="93"/>
      <c r="AN90" s="93"/>
      <c r="AO90" s="93"/>
      <c r="AP90" s="93"/>
      <c r="AQ90" s="93"/>
      <c r="AR90" s="93"/>
      <c r="AS90" s="93"/>
      <c r="AT90" s="93"/>
      <c r="AU90" s="93"/>
      <c r="AV90" s="93"/>
      <c r="AW90" s="93"/>
      <c r="AX90" s="93"/>
      <c r="AY90" s="93"/>
      <c r="AZ90" s="93"/>
      <c r="BA90" s="93"/>
      <c r="BB90" s="93"/>
      <c r="BC90" s="93"/>
      <c r="BD90" s="93"/>
      <c r="BE90" s="93"/>
      <c r="BF90" s="93"/>
      <c r="BG90" s="93"/>
      <c r="BH90" s="93"/>
      <c r="BI90" s="93"/>
      <c r="BJ90" s="93"/>
      <c r="BK90" s="93"/>
      <c r="BL90" s="93"/>
      <c r="BM90" s="192">
        <f t="shared" si="6"/>
        <v>0</v>
      </c>
      <c r="BN90" s="192">
        <f t="shared" si="7"/>
        <v>0</v>
      </c>
    </row>
    <row r="91" spans="1:66" ht="18" customHeight="1">
      <c r="A91" s="21"/>
      <c r="B91" s="16"/>
      <c r="C91" s="19"/>
      <c r="D91" s="2"/>
      <c r="E91" s="6"/>
      <c r="F91" s="190" t="str">
        <f>IF(B91="","",IF(C91="F",INDEX(Barèmes!$A$1:$A$7,MATCH((YEAR($B91)),Barèmes!$B$1:$B$7,-1)),INDEX(Barèmes!$C$1:$C$7,MATCH((YEAR($B91)),Barèmes!$B$1:$B$7,-1))))</f>
        <v/>
      </c>
      <c r="G91" s="93"/>
      <c r="H91" s="93"/>
      <c r="I91" s="93"/>
      <c r="J91" s="93"/>
      <c r="K91" s="93"/>
      <c r="L91" s="93"/>
      <c r="M91" s="93"/>
      <c r="N91" s="93"/>
      <c r="O91" s="93"/>
      <c r="P91" s="93"/>
      <c r="Q91" s="93"/>
      <c r="R91" s="93"/>
      <c r="S91" s="93"/>
      <c r="T91" s="93"/>
      <c r="U91" s="93"/>
      <c r="V91" s="93"/>
      <c r="W91" s="93"/>
      <c r="X91" s="93"/>
      <c r="Y91" s="93"/>
      <c r="Z91" s="93"/>
      <c r="AA91" s="93"/>
      <c r="AB91" s="93"/>
      <c r="AC91" s="93"/>
      <c r="AD91" s="93"/>
      <c r="AE91" s="93"/>
      <c r="AF91" s="93"/>
      <c r="AG91" s="93"/>
      <c r="AH91" s="93"/>
      <c r="AI91" s="93"/>
      <c r="AJ91" s="93"/>
      <c r="AK91" s="93"/>
      <c r="AL91" s="93"/>
      <c r="AM91" s="93"/>
      <c r="AN91" s="93"/>
      <c r="AO91" s="93"/>
      <c r="AP91" s="93"/>
      <c r="AQ91" s="93"/>
      <c r="AR91" s="93"/>
      <c r="AS91" s="93"/>
      <c r="AT91" s="93"/>
      <c r="AU91" s="93"/>
      <c r="AV91" s="93"/>
      <c r="AW91" s="93"/>
      <c r="AX91" s="93"/>
      <c r="AY91" s="93"/>
      <c r="AZ91" s="93"/>
      <c r="BA91" s="93"/>
      <c r="BB91" s="93"/>
      <c r="BC91" s="93"/>
      <c r="BD91" s="93"/>
      <c r="BE91" s="93"/>
      <c r="BF91" s="93"/>
      <c r="BG91" s="93"/>
      <c r="BH91" s="93"/>
      <c r="BI91" s="93"/>
      <c r="BJ91" s="93"/>
      <c r="BK91" s="93"/>
      <c r="BL91" s="93"/>
      <c r="BM91" s="192">
        <f t="shared" si="6"/>
        <v>0</v>
      </c>
      <c r="BN91" s="192">
        <f t="shared" si="7"/>
        <v>0</v>
      </c>
    </row>
    <row r="92" spans="1:66" ht="18" customHeight="1">
      <c r="A92" s="21"/>
      <c r="B92" s="16"/>
      <c r="C92" s="19"/>
      <c r="D92" s="2"/>
      <c r="E92" s="6"/>
      <c r="F92" s="190" t="str">
        <f>IF(B92="","",IF(C92="F",INDEX(Barèmes!$A$1:$A$7,MATCH((YEAR($B92)),Barèmes!$B$1:$B$7,-1)),INDEX(Barèmes!$C$1:$C$7,MATCH((YEAR($B92)),Barèmes!$B$1:$B$7,-1))))</f>
        <v/>
      </c>
      <c r="G92" s="93"/>
      <c r="H92" s="93"/>
      <c r="I92" s="93"/>
      <c r="J92" s="93"/>
      <c r="K92" s="93"/>
      <c r="L92" s="93"/>
      <c r="M92" s="93"/>
      <c r="N92" s="93"/>
      <c r="O92" s="93"/>
      <c r="P92" s="93"/>
      <c r="Q92" s="93"/>
      <c r="R92" s="93"/>
      <c r="S92" s="93"/>
      <c r="T92" s="93"/>
      <c r="U92" s="93"/>
      <c r="V92" s="93"/>
      <c r="W92" s="93"/>
      <c r="X92" s="93"/>
      <c r="Y92" s="93"/>
      <c r="Z92" s="93"/>
      <c r="AA92" s="93"/>
      <c r="AB92" s="93"/>
      <c r="AC92" s="93"/>
      <c r="AD92" s="93"/>
      <c r="AE92" s="93"/>
      <c r="AF92" s="93"/>
      <c r="AG92" s="93"/>
      <c r="AH92" s="93"/>
      <c r="AI92" s="93"/>
      <c r="AJ92" s="93"/>
      <c r="AK92" s="93"/>
      <c r="AL92" s="93"/>
      <c r="AM92" s="93"/>
      <c r="AN92" s="93"/>
      <c r="AO92" s="93"/>
      <c r="AP92" s="93"/>
      <c r="AQ92" s="93"/>
      <c r="AR92" s="93"/>
      <c r="AS92" s="93"/>
      <c r="AT92" s="93"/>
      <c r="AU92" s="93"/>
      <c r="AV92" s="93"/>
      <c r="AW92" s="93"/>
      <c r="AX92" s="93"/>
      <c r="AY92" s="93"/>
      <c r="AZ92" s="93"/>
      <c r="BA92" s="93"/>
      <c r="BB92" s="93"/>
      <c r="BC92" s="93"/>
      <c r="BD92" s="93"/>
      <c r="BE92" s="93"/>
      <c r="BF92" s="93"/>
      <c r="BG92" s="93"/>
      <c r="BH92" s="93"/>
      <c r="BI92" s="93"/>
      <c r="BJ92" s="93"/>
      <c r="BK92" s="93"/>
      <c r="BL92" s="93"/>
      <c r="BM92" s="192">
        <f t="shared" si="6"/>
        <v>0</v>
      </c>
      <c r="BN92" s="192">
        <f t="shared" si="7"/>
        <v>0</v>
      </c>
    </row>
    <row r="93" spans="1:66" ht="18" customHeight="1">
      <c r="A93" s="21"/>
      <c r="B93" s="16"/>
      <c r="C93" s="19"/>
      <c r="D93" s="2"/>
      <c r="E93" s="6"/>
      <c r="F93" s="190" t="str">
        <f>IF(B93="","",IF(C93="F",INDEX(Barèmes!$A$1:$A$7,MATCH((YEAR($B93)),Barèmes!$B$1:$B$7,-1)),INDEX(Barèmes!$C$1:$C$7,MATCH((YEAR($B93)),Barèmes!$B$1:$B$7,-1))))</f>
        <v/>
      </c>
      <c r="G93" s="93"/>
      <c r="H93" s="93"/>
      <c r="I93" s="93"/>
      <c r="J93" s="93"/>
      <c r="K93" s="93"/>
      <c r="L93" s="93"/>
      <c r="M93" s="93"/>
      <c r="N93" s="93"/>
      <c r="O93" s="93"/>
      <c r="P93" s="93"/>
      <c r="Q93" s="93"/>
      <c r="R93" s="93"/>
      <c r="S93" s="93"/>
      <c r="T93" s="93"/>
      <c r="U93" s="93"/>
      <c r="V93" s="93"/>
      <c r="W93" s="93"/>
      <c r="X93" s="93"/>
      <c r="Y93" s="93"/>
      <c r="Z93" s="93"/>
      <c r="AA93" s="93"/>
      <c r="AB93" s="93"/>
      <c r="AC93" s="93"/>
      <c r="AD93" s="93"/>
      <c r="AE93" s="93"/>
      <c r="AF93" s="93"/>
      <c r="AG93" s="93"/>
      <c r="AH93" s="93"/>
      <c r="AI93" s="93"/>
      <c r="AJ93" s="93"/>
      <c r="AK93" s="93"/>
      <c r="AL93" s="93"/>
      <c r="AM93" s="93"/>
      <c r="AN93" s="93"/>
      <c r="AO93" s="93"/>
      <c r="AP93" s="93"/>
      <c r="AQ93" s="93"/>
      <c r="AR93" s="93"/>
      <c r="AS93" s="93"/>
      <c r="AT93" s="93"/>
      <c r="AU93" s="93"/>
      <c r="AV93" s="93"/>
      <c r="AW93" s="93"/>
      <c r="AX93" s="93"/>
      <c r="AY93" s="93"/>
      <c r="AZ93" s="93"/>
      <c r="BA93" s="93"/>
      <c r="BB93" s="93"/>
      <c r="BC93" s="93"/>
      <c r="BD93" s="93"/>
      <c r="BE93" s="93"/>
      <c r="BF93" s="93"/>
      <c r="BG93" s="93"/>
      <c r="BH93" s="93"/>
      <c r="BI93" s="93"/>
      <c r="BJ93" s="93"/>
      <c r="BK93" s="93"/>
      <c r="BL93" s="93"/>
      <c r="BM93" s="192">
        <f t="shared" si="6"/>
        <v>0</v>
      </c>
      <c r="BN93" s="192">
        <f t="shared" si="7"/>
        <v>0</v>
      </c>
    </row>
    <row r="94" spans="1:66" ht="18" customHeight="1">
      <c r="A94" s="21"/>
      <c r="B94" s="16"/>
      <c r="C94" s="19"/>
      <c r="D94" s="2"/>
      <c r="E94" s="6"/>
      <c r="F94" s="190" t="str">
        <f>IF(B94="","",IF(C94="F",INDEX(Barèmes!$A$1:$A$7,MATCH((YEAR($B94)),Barèmes!$B$1:$B$7,-1)),INDEX(Barèmes!$C$1:$C$7,MATCH((YEAR($B94)),Barèmes!$B$1:$B$7,-1))))</f>
        <v/>
      </c>
      <c r="G94" s="93"/>
      <c r="H94" s="93"/>
      <c r="I94" s="93"/>
      <c r="J94" s="93"/>
      <c r="K94" s="93"/>
      <c r="L94" s="93"/>
      <c r="M94" s="93"/>
      <c r="N94" s="93"/>
      <c r="O94" s="93"/>
      <c r="P94" s="93"/>
      <c r="Q94" s="93"/>
      <c r="R94" s="93"/>
      <c r="S94" s="93"/>
      <c r="T94" s="93"/>
      <c r="U94" s="93"/>
      <c r="V94" s="93"/>
      <c r="W94" s="93"/>
      <c r="X94" s="93"/>
      <c r="Y94" s="93"/>
      <c r="Z94" s="93"/>
      <c r="AA94" s="93"/>
      <c r="AB94" s="93"/>
      <c r="AC94" s="93"/>
      <c r="AD94" s="93"/>
      <c r="AE94" s="93"/>
      <c r="AF94" s="93"/>
      <c r="AG94" s="93"/>
      <c r="AH94" s="93"/>
      <c r="AI94" s="93"/>
      <c r="AJ94" s="93"/>
      <c r="AK94" s="93"/>
      <c r="AL94" s="93"/>
      <c r="AM94" s="93"/>
      <c r="AN94" s="93"/>
      <c r="AO94" s="93"/>
      <c r="AP94" s="93"/>
      <c r="AQ94" s="93"/>
      <c r="AR94" s="93"/>
      <c r="AS94" s="93"/>
      <c r="AT94" s="93"/>
      <c r="AU94" s="93"/>
      <c r="AV94" s="93"/>
      <c r="AW94" s="93"/>
      <c r="AX94" s="93"/>
      <c r="AY94" s="93"/>
      <c r="AZ94" s="93"/>
      <c r="BA94" s="93"/>
      <c r="BB94" s="93"/>
      <c r="BC94" s="93"/>
      <c r="BD94" s="93"/>
      <c r="BE94" s="93"/>
      <c r="BF94" s="93"/>
      <c r="BG94" s="93"/>
      <c r="BH94" s="93"/>
      <c r="BI94" s="93"/>
      <c r="BJ94" s="93"/>
      <c r="BK94" s="93"/>
      <c r="BL94" s="93"/>
      <c r="BM94" s="192">
        <f t="shared" si="6"/>
        <v>0</v>
      </c>
      <c r="BN94" s="192">
        <f t="shared" si="7"/>
        <v>0</v>
      </c>
    </row>
    <row r="95" spans="1:66" ht="18" customHeight="1">
      <c r="A95" s="21"/>
      <c r="B95" s="16"/>
      <c r="C95" s="19"/>
      <c r="D95" s="2"/>
      <c r="E95" s="6"/>
      <c r="F95" s="190" t="str">
        <f>IF(B95="","",IF(C95="F",INDEX(Barèmes!$A$1:$A$7,MATCH((YEAR($B95)),Barèmes!$B$1:$B$7,-1)),INDEX(Barèmes!$C$1:$C$7,MATCH((YEAR($B95)),Barèmes!$B$1:$B$7,-1))))</f>
        <v/>
      </c>
      <c r="G95" s="93"/>
      <c r="H95" s="93"/>
      <c r="I95" s="93"/>
      <c r="J95" s="93"/>
      <c r="K95" s="93"/>
      <c r="L95" s="93"/>
      <c r="M95" s="93"/>
      <c r="N95" s="93"/>
      <c r="O95" s="93"/>
      <c r="P95" s="93"/>
      <c r="Q95" s="93"/>
      <c r="R95" s="93"/>
      <c r="S95" s="93"/>
      <c r="T95" s="93"/>
      <c r="U95" s="93"/>
      <c r="V95" s="93"/>
      <c r="W95" s="93"/>
      <c r="X95" s="93"/>
      <c r="Y95" s="93"/>
      <c r="Z95" s="93"/>
      <c r="AA95" s="93"/>
      <c r="AB95" s="93"/>
      <c r="AC95" s="93"/>
      <c r="AD95" s="93"/>
      <c r="AE95" s="93"/>
      <c r="AF95" s="93"/>
      <c r="AG95" s="93"/>
      <c r="AH95" s="93"/>
      <c r="AI95" s="93"/>
      <c r="AJ95" s="93"/>
      <c r="AK95" s="93"/>
      <c r="AL95" s="93"/>
      <c r="AM95" s="93"/>
      <c r="AN95" s="93"/>
      <c r="AO95" s="93"/>
      <c r="AP95" s="93"/>
      <c r="AQ95" s="93"/>
      <c r="AR95" s="93"/>
      <c r="AS95" s="93"/>
      <c r="AT95" s="93"/>
      <c r="AU95" s="93"/>
      <c r="AV95" s="93"/>
      <c r="AW95" s="93"/>
      <c r="AX95" s="93"/>
      <c r="AY95" s="93"/>
      <c r="AZ95" s="93"/>
      <c r="BA95" s="93"/>
      <c r="BB95" s="93"/>
      <c r="BC95" s="93"/>
      <c r="BD95" s="93"/>
      <c r="BE95" s="93"/>
      <c r="BF95" s="93"/>
      <c r="BG95" s="93"/>
      <c r="BH95" s="93"/>
      <c r="BI95" s="93"/>
      <c r="BJ95" s="93"/>
      <c r="BK95" s="93"/>
      <c r="BL95" s="93"/>
      <c r="BM95" s="192">
        <f t="shared" si="6"/>
        <v>0</v>
      </c>
      <c r="BN95" s="192">
        <f t="shared" si="7"/>
        <v>0</v>
      </c>
    </row>
    <row r="96" spans="1:66" ht="18" customHeight="1">
      <c r="A96" s="21"/>
      <c r="B96" s="16"/>
      <c r="C96" s="19"/>
      <c r="D96" s="2"/>
      <c r="E96" s="6"/>
      <c r="F96" s="190" t="str">
        <f>IF(B96="","",IF(C96="F",INDEX(Barèmes!$A$1:$A$7,MATCH((YEAR($B96)),Barèmes!$B$1:$B$7,-1)),INDEX(Barèmes!$C$1:$C$7,MATCH((YEAR($B96)),Barèmes!$B$1:$B$7,-1))))</f>
        <v/>
      </c>
      <c r="G96" s="93"/>
      <c r="H96" s="93"/>
      <c r="I96" s="93"/>
      <c r="J96" s="93"/>
      <c r="K96" s="93"/>
      <c r="L96" s="93"/>
      <c r="M96" s="93"/>
      <c r="N96" s="93"/>
      <c r="O96" s="93"/>
      <c r="P96" s="93"/>
      <c r="Q96" s="93"/>
      <c r="R96" s="93"/>
      <c r="S96" s="93"/>
      <c r="T96" s="93"/>
      <c r="U96" s="93"/>
      <c r="V96" s="93"/>
      <c r="W96" s="93"/>
      <c r="X96" s="93"/>
      <c r="Y96" s="93"/>
      <c r="Z96" s="93"/>
      <c r="AA96" s="93"/>
      <c r="AB96" s="93"/>
      <c r="AC96" s="93"/>
      <c r="AD96" s="93"/>
      <c r="AE96" s="93"/>
      <c r="AF96" s="93"/>
      <c r="AG96" s="93"/>
      <c r="AH96" s="93"/>
      <c r="AI96" s="93"/>
      <c r="AJ96" s="93"/>
      <c r="AK96" s="93"/>
      <c r="AL96" s="93"/>
      <c r="AM96" s="93"/>
      <c r="AN96" s="93"/>
      <c r="AO96" s="93"/>
      <c r="AP96" s="93"/>
      <c r="AQ96" s="93"/>
      <c r="AR96" s="93"/>
      <c r="AS96" s="93"/>
      <c r="AT96" s="93"/>
      <c r="AU96" s="93"/>
      <c r="AV96" s="93"/>
      <c r="AW96" s="93"/>
      <c r="AX96" s="93"/>
      <c r="AY96" s="93"/>
      <c r="AZ96" s="93"/>
      <c r="BA96" s="93"/>
      <c r="BB96" s="93"/>
      <c r="BC96" s="93"/>
      <c r="BD96" s="93"/>
      <c r="BE96" s="93"/>
      <c r="BF96" s="93"/>
      <c r="BG96" s="93"/>
      <c r="BH96" s="93"/>
      <c r="BI96" s="93"/>
      <c r="BJ96" s="93"/>
      <c r="BK96" s="93"/>
      <c r="BL96" s="93"/>
      <c r="BM96" s="192">
        <f t="shared" si="6"/>
        <v>0</v>
      </c>
      <c r="BN96" s="192">
        <f t="shared" si="7"/>
        <v>0</v>
      </c>
    </row>
    <row r="97" spans="1:66" ht="18" customHeight="1">
      <c r="A97" s="21"/>
      <c r="B97" s="16"/>
      <c r="C97" s="19"/>
      <c r="D97" s="2"/>
      <c r="E97" s="6"/>
      <c r="F97" s="190" t="str">
        <f>IF(B97="","",IF(C97="F",INDEX(Barèmes!$A$1:$A$7,MATCH((YEAR($B97)),Barèmes!$B$1:$B$7,-1)),INDEX(Barèmes!$C$1:$C$7,MATCH((YEAR($B97)),Barèmes!$B$1:$B$7,-1))))</f>
        <v/>
      </c>
      <c r="G97" s="93"/>
      <c r="H97" s="93"/>
      <c r="I97" s="93"/>
      <c r="J97" s="93"/>
      <c r="K97" s="93"/>
      <c r="L97" s="93"/>
      <c r="M97" s="93"/>
      <c r="N97" s="93"/>
      <c r="O97" s="93"/>
      <c r="P97" s="93"/>
      <c r="Q97" s="93"/>
      <c r="R97" s="93"/>
      <c r="S97" s="93"/>
      <c r="T97" s="93"/>
      <c r="U97" s="93"/>
      <c r="V97" s="93"/>
      <c r="W97" s="93"/>
      <c r="X97" s="93"/>
      <c r="Y97" s="93"/>
      <c r="Z97" s="93"/>
      <c r="AA97" s="93"/>
      <c r="AB97" s="93"/>
      <c r="AC97" s="93"/>
      <c r="AD97" s="93"/>
      <c r="AE97" s="93"/>
      <c r="AF97" s="93"/>
      <c r="AG97" s="93"/>
      <c r="AH97" s="93"/>
      <c r="AI97" s="93"/>
      <c r="AJ97" s="93"/>
      <c r="AK97" s="93"/>
      <c r="AL97" s="93"/>
      <c r="AM97" s="93"/>
      <c r="AN97" s="93"/>
      <c r="AO97" s="93"/>
      <c r="AP97" s="93"/>
      <c r="AQ97" s="93"/>
      <c r="AR97" s="93"/>
      <c r="AS97" s="93"/>
      <c r="AT97" s="93"/>
      <c r="AU97" s="93"/>
      <c r="AV97" s="93"/>
      <c r="AW97" s="93"/>
      <c r="AX97" s="93"/>
      <c r="AY97" s="93"/>
      <c r="AZ97" s="93"/>
      <c r="BA97" s="93"/>
      <c r="BB97" s="93"/>
      <c r="BC97" s="93"/>
      <c r="BD97" s="93"/>
      <c r="BE97" s="93"/>
      <c r="BF97" s="93"/>
      <c r="BG97" s="93"/>
      <c r="BH97" s="93"/>
      <c r="BI97" s="93"/>
      <c r="BJ97" s="93"/>
      <c r="BK97" s="93"/>
      <c r="BL97" s="93"/>
      <c r="BM97" s="192">
        <f t="shared" si="6"/>
        <v>0</v>
      </c>
      <c r="BN97" s="192">
        <f t="shared" si="7"/>
        <v>0</v>
      </c>
    </row>
    <row r="98" spans="1:66" ht="18" customHeight="1">
      <c r="A98" s="21"/>
      <c r="B98" s="16"/>
      <c r="C98" s="19"/>
      <c r="D98" s="2"/>
      <c r="E98" s="6"/>
      <c r="F98" s="190" t="str">
        <f>IF(B98="","",IF(C98="F",INDEX(Barèmes!$A$1:$A$7,MATCH((YEAR($B98)),Barèmes!$B$1:$B$7,-1)),INDEX(Barèmes!$C$1:$C$7,MATCH((YEAR($B98)),Barèmes!$B$1:$B$7,-1))))</f>
        <v/>
      </c>
      <c r="G98" s="93"/>
      <c r="H98" s="93"/>
      <c r="I98" s="93"/>
      <c r="J98" s="93"/>
      <c r="K98" s="93"/>
      <c r="L98" s="93"/>
      <c r="M98" s="93"/>
      <c r="N98" s="93"/>
      <c r="O98" s="93"/>
      <c r="P98" s="93"/>
      <c r="Q98" s="93"/>
      <c r="R98" s="93"/>
      <c r="S98" s="93"/>
      <c r="T98" s="93"/>
      <c r="U98" s="93"/>
      <c r="V98" s="93"/>
      <c r="W98" s="93"/>
      <c r="X98" s="93"/>
      <c r="Y98" s="93"/>
      <c r="Z98" s="93"/>
      <c r="AA98" s="93"/>
      <c r="AB98" s="93"/>
      <c r="AC98" s="93"/>
      <c r="AD98" s="93"/>
      <c r="AE98" s="93"/>
      <c r="AF98" s="93"/>
      <c r="AG98" s="93"/>
      <c r="AH98" s="93"/>
      <c r="AI98" s="93"/>
      <c r="AJ98" s="93"/>
      <c r="AK98" s="93"/>
      <c r="AL98" s="93"/>
      <c r="AM98" s="93"/>
      <c r="AN98" s="93"/>
      <c r="AO98" s="93"/>
      <c r="AP98" s="93"/>
      <c r="AQ98" s="93"/>
      <c r="AR98" s="93"/>
      <c r="AS98" s="93"/>
      <c r="AT98" s="93"/>
      <c r="AU98" s="93"/>
      <c r="AV98" s="93"/>
      <c r="AW98" s="93"/>
      <c r="AX98" s="93"/>
      <c r="AY98" s="93"/>
      <c r="AZ98" s="93"/>
      <c r="BA98" s="93"/>
      <c r="BB98" s="93"/>
      <c r="BC98" s="93"/>
      <c r="BD98" s="93"/>
      <c r="BE98" s="93"/>
      <c r="BF98" s="93"/>
      <c r="BG98" s="93"/>
      <c r="BH98" s="93"/>
      <c r="BI98" s="93"/>
      <c r="BJ98" s="93"/>
      <c r="BK98" s="93"/>
      <c r="BL98" s="93"/>
      <c r="BM98" s="192">
        <f t="shared" si="6"/>
        <v>0</v>
      </c>
      <c r="BN98" s="192">
        <f t="shared" si="7"/>
        <v>0</v>
      </c>
    </row>
    <row r="99" spans="1:66" ht="18" customHeight="1">
      <c r="A99" s="21"/>
      <c r="B99" s="16"/>
      <c r="C99" s="19"/>
      <c r="D99" s="2"/>
      <c r="E99" s="6"/>
      <c r="F99" s="190" t="str">
        <f>IF(B99="","",IF(C99="F",INDEX(Barèmes!$A$1:$A$7,MATCH((YEAR($B99)),Barèmes!$B$1:$B$7,-1)),INDEX(Barèmes!$C$1:$C$7,MATCH((YEAR($B99)),Barèmes!$B$1:$B$7,-1))))</f>
        <v/>
      </c>
      <c r="G99" s="93"/>
      <c r="H99" s="93"/>
      <c r="I99" s="93"/>
      <c r="J99" s="93"/>
      <c r="K99" s="93"/>
      <c r="L99" s="93"/>
      <c r="M99" s="93"/>
      <c r="N99" s="93"/>
      <c r="O99" s="93"/>
      <c r="P99" s="93"/>
      <c r="Q99" s="93"/>
      <c r="R99" s="93"/>
      <c r="S99" s="93"/>
      <c r="T99" s="93"/>
      <c r="U99" s="93"/>
      <c r="V99" s="93"/>
      <c r="W99" s="93"/>
      <c r="X99" s="93"/>
      <c r="Y99" s="93"/>
      <c r="Z99" s="93"/>
      <c r="AA99" s="93"/>
      <c r="AB99" s="93"/>
      <c r="AC99" s="93"/>
      <c r="AD99" s="93"/>
      <c r="AE99" s="93"/>
      <c r="AF99" s="93"/>
      <c r="AG99" s="93"/>
      <c r="AH99" s="93"/>
      <c r="AI99" s="93"/>
      <c r="AJ99" s="93"/>
      <c r="AK99" s="93"/>
      <c r="AL99" s="93"/>
      <c r="AM99" s="93"/>
      <c r="AN99" s="93"/>
      <c r="AO99" s="93"/>
      <c r="AP99" s="93"/>
      <c r="AQ99" s="93"/>
      <c r="AR99" s="93"/>
      <c r="AS99" s="93"/>
      <c r="AT99" s="93"/>
      <c r="AU99" s="93"/>
      <c r="AV99" s="93"/>
      <c r="AW99" s="93"/>
      <c r="AX99" s="93"/>
      <c r="AY99" s="93"/>
      <c r="AZ99" s="93"/>
      <c r="BA99" s="93"/>
      <c r="BB99" s="93"/>
      <c r="BC99" s="93"/>
      <c r="BD99" s="93"/>
      <c r="BE99" s="93"/>
      <c r="BF99" s="93"/>
      <c r="BG99" s="93"/>
      <c r="BH99" s="93"/>
      <c r="BI99" s="93"/>
      <c r="BJ99" s="93"/>
      <c r="BK99" s="93"/>
      <c r="BL99" s="93"/>
      <c r="BM99" s="192">
        <f t="shared" si="6"/>
        <v>0</v>
      </c>
      <c r="BN99" s="192">
        <f t="shared" si="7"/>
        <v>0</v>
      </c>
    </row>
    <row r="100" spans="1:66" ht="18" customHeight="1">
      <c r="A100" s="21"/>
      <c r="B100" s="16"/>
      <c r="C100" s="19"/>
      <c r="D100" s="2"/>
      <c r="E100" s="6"/>
      <c r="F100" s="190" t="str">
        <f>IF(B100="","",IF(C100="F",INDEX(Barèmes!$A$1:$A$7,MATCH((YEAR($B100)),Barèmes!$B$1:$B$7,-1)),INDEX(Barèmes!$C$1:$C$7,MATCH((YEAR($B100)),Barèmes!$B$1:$B$7,-1))))</f>
        <v/>
      </c>
      <c r="G100" s="93"/>
      <c r="H100" s="93"/>
      <c r="I100" s="93"/>
      <c r="J100" s="93"/>
      <c r="K100" s="93"/>
      <c r="L100" s="93"/>
      <c r="M100" s="93"/>
      <c r="N100" s="93"/>
      <c r="O100" s="93"/>
      <c r="P100" s="93"/>
      <c r="Q100" s="93"/>
      <c r="R100" s="93"/>
      <c r="S100" s="93"/>
      <c r="T100" s="93"/>
      <c r="U100" s="93"/>
      <c r="V100" s="93"/>
      <c r="W100" s="93"/>
      <c r="X100" s="93"/>
      <c r="Y100" s="93"/>
      <c r="Z100" s="93"/>
      <c r="AA100" s="93"/>
      <c r="AB100" s="93"/>
      <c r="AC100" s="93"/>
      <c r="AD100" s="93"/>
      <c r="AE100" s="93"/>
      <c r="AF100" s="93"/>
      <c r="AG100" s="93"/>
      <c r="AH100" s="93"/>
      <c r="AI100" s="93"/>
      <c r="AJ100" s="93"/>
      <c r="AK100" s="93"/>
      <c r="AL100" s="93"/>
      <c r="AM100" s="93"/>
      <c r="AN100" s="93"/>
      <c r="AO100" s="93"/>
      <c r="AP100" s="93"/>
      <c r="AQ100" s="93"/>
      <c r="AR100" s="93"/>
      <c r="AS100" s="93"/>
      <c r="AT100" s="93"/>
      <c r="AU100" s="93"/>
      <c r="AV100" s="93"/>
      <c r="AW100" s="93"/>
      <c r="AX100" s="93"/>
      <c r="AY100" s="93"/>
      <c r="AZ100" s="93"/>
      <c r="BA100" s="93"/>
      <c r="BB100" s="93"/>
      <c r="BC100" s="93"/>
      <c r="BD100" s="93"/>
      <c r="BE100" s="93"/>
      <c r="BF100" s="93"/>
      <c r="BG100" s="93"/>
      <c r="BH100" s="93"/>
      <c r="BI100" s="93"/>
      <c r="BJ100" s="93"/>
      <c r="BK100" s="93"/>
      <c r="BL100" s="93"/>
      <c r="BM100" s="192">
        <f t="shared" ref="BM100:BM131" si="8">SUM((SUM(COUNTIF(G100:BL100,"E"))),SUM(COUNTIF(G100:BL100,"c")))</f>
        <v>0</v>
      </c>
      <c r="BN100" s="192">
        <f t="shared" ref="BN100:BN131" si="9">SUM(COUNTIF(G100:BL100,"c"))</f>
        <v>0</v>
      </c>
    </row>
    <row r="101" spans="1:66" ht="18" customHeight="1">
      <c r="A101" s="21"/>
      <c r="B101" s="16"/>
      <c r="C101" s="19"/>
      <c r="D101" s="2"/>
      <c r="E101" s="6"/>
      <c r="F101" s="190" t="str">
        <f>IF(B101="","",IF(C101="F",INDEX(Barèmes!$A$1:$A$7,MATCH((YEAR($B101)),Barèmes!$B$1:$B$7,-1)),INDEX(Barèmes!$C$1:$C$7,MATCH((YEAR($B101)),Barèmes!$B$1:$B$7,-1))))</f>
        <v/>
      </c>
      <c r="G101" s="93"/>
      <c r="H101" s="93"/>
      <c r="I101" s="93"/>
      <c r="J101" s="93"/>
      <c r="K101" s="93"/>
      <c r="L101" s="93"/>
      <c r="M101" s="93"/>
      <c r="N101" s="93"/>
      <c r="O101" s="93"/>
      <c r="P101" s="93"/>
      <c r="Q101" s="93"/>
      <c r="R101" s="93"/>
      <c r="S101" s="93"/>
      <c r="T101" s="93"/>
      <c r="U101" s="93"/>
      <c r="V101" s="93"/>
      <c r="W101" s="93"/>
      <c r="X101" s="93"/>
      <c r="Y101" s="93"/>
      <c r="Z101" s="93"/>
      <c r="AA101" s="93"/>
      <c r="AB101" s="93"/>
      <c r="AC101" s="93"/>
      <c r="AD101" s="93"/>
      <c r="AE101" s="93"/>
      <c r="AF101" s="93"/>
      <c r="AG101" s="93"/>
      <c r="AH101" s="93"/>
      <c r="AI101" s="93"/>
      <c r="AJ101" s="93"/>
      <c r="AK101" s="93"/>
      <c r="AL101" s="93"/>
      <c r="AM101" s="93"/>
      <c r="AN101" s="93"/>
      <c r="AO101" s="93"/>
      <c r="AP101" s="93"/>
      <c r="AQ101" s="93"/>
      <c r="AR101" s="93"/>
      <c r="AS101" s="93"/>
      <c r="AT101" s="93"/>
      <c r="AU101" s="93"/>
      <c r="AV101" s="93"/>
      <c r="AW101" s="93"/>
      <c r="AX101" s="93"/>
      <c r="AY101" s="93"/>
      <c r="AZ101" s="93"/>
      <c r="BA101" s="93"/>
      <c r="BB101" s="93"/>
      <c r="BC101" s="93"/>
      <c r="BD101" s="93"/>
      <c r="BE101" s="93"/>
      <c r="BF101" s="93"/>
      <c r="BG101" s="93"/>
      <c r="BH101" s="93"/>
      <c r="BI101" s="93"/>
      <c r="BJ101" s="93"/>
      <c r="BK101" s="93"/>
      <c r="BL101" s="93"/>
      <c r="BM101" s="192">
        <f t="shared" si="8"/>
        <v>0</v>
      </c>
      <c r="BN101" s="192">
        <f t="shared" si="9"/>
        <v>0</v>
      </c>
    </row>
    <row r="102" spans="1:66" ht="18" customHeight="1">
      <c r="A102" s="21"/>
      <c r="B102" s="16"/>
      <c r="C102" s="19"/>
      <c r="D102" s="2"/>
      <c r="E102" s="6"/>
      <c r="F102" s="190" t="str">
        <f>IF(B102="","",IF(C102="F",INDEX(Barèmes!$A$1:$A$7,MATCH((YEAR($B102)),Barèmes!$B$1:$B$7,-1)),INDEX(Barèmes!$C$1:$C$7,MATCH((YEAR($B102)),Barèmes!$B$1:$B$7,-1))))</f>
        <v/>
      </c>
      <c r="G102" s="93"/>
      <c r="H102" s="93"/>
      <c r="I102" s="93"/>
      <c r="J102" s="93"/>
      <c r="K102" s="93"/>
      <c r="L102" s="93"/>
      <c r="M102" s="93"/>
      <c r="N102" s="93"/>
      <c r="O102" s="93"/>
      <c r="P102" s="93"/>
      <c r="Q102" s="93"/>
      <c r="R102" s="93"/>
      <c r="S102" s="93"/>
      <c r="T102" s="93"/>
      <c r="U102" s="93"/>
      <c r="V102" s="93"/>
      <c r="W102" s="93"/>
      <c r="X102" s="93"/>
      <c r="Y102" s="93"/>
      <c r="Z102" s="93"/>
      <c r="AA102" s="93"/>
      <c r="AB102" s="93"/>
      <c r="AC102" s="93"/>
      <c r="AD102" s="93"/>
      <c r="AE102" s="93"/>
      <c r="AF102" s="93"/>
      <c r="AG102" s="93"/>
      <c r="AH102" s="93"/>
      <c r="AI102" s="93"/>
      <c r="AJ102" s="93"/>
      <c r="AK102" s="93"/>
      <c r="AL102" s="93"/>
      <c r="AM102" s="93"/>
      <c r="AN102" s="93"/>
      <c r="AO102" s="93"/>
      <c r="AP102" s="93"/>
      <c r="AQ102" s="93"/>
      <c r="AR102" s="93"/>
      <c r="AS102" s="93"/>
      <c r="AT102" s="93"/>
      <c r="AU102" s="93"/>
      <c r="AV102" s="93"/>
      <c r="AW102" s="93"/>
      <c r="AX102" s="93"/>
      <c r="AY102" s="93"/>
      <c r="AZ102" s="93"/>
      <c r="BA102" s="93"/>
      <c r="BB102" s="93"/>
      <c r="BC102" s="93"/>
      <c r="BD102" s="93"/>
      <c r="BE102" s="93"/>
      <c r="BF102" s="93"/>
      <c r="BG102" s="93"/>
      <c r="BH102" s="93"/>
      <c r="BI102" s="93"/>
      <c r="BJ102" s="93"/>
      <c r="BK102" s="93"/>
      <c r="BL102" s="93"/>
      <c r="BM102" s="192">
        <f t="shared" si="8"/>
        <v>0</v>
      </c>
      <c r="BN102" s="192">
        <f t="shared" si="9"/>
        <v>0</v>
      </c>
    </row>
    <row r="103" spans="1:66" ht="18" customHeight="1">
      <c r="A103" s="21"/>
      <c r="B103" s="16"/>
      <c r="C103" s="19"/>
      <c r="D103" s="2"/>
      <c r="E103" s="6"/>
      <c r="F103" s="190" t="str">
        <f>IF(B103="","",IF(C103="F",INDEX(Barèmes!$A$1:$A$7,MATCH((YEAR($B103)),Barèmes!$B$1:$B$7,-1)),INDEX(Barèmes!$C$1:$C$7,MATCH((YEAR($B103)),Barèmes!$B$1:$B$7,-1))))</f>
        <v/>
      </c>
      <c r="G103" s="93"/>
      <c r="H103" s="93"/>
      <c r="I103" s="93"/>
      <c r="J103" s="93"/>
      <c r="K103" s="93"/>
      <c r="L103" s="93"/>
      <c r="M103" s="93"/>
      <c r="N103" s="93"/>
      <c r="O103" s="93"/>
      <c r="P103" s="93"/>
      <c r="Q103" s="93"/>
      <c r="R103" s="93"/>
      <c r="S103" s="93"/>
      <c r="T103" s="93"/>
      <c r="U103" s="93"/>
      <c r="V103" s="93"/>
      <c r="W103" s="93"/>
      <c r="X103" s="93"/>
      <c r="Y103" s="93"/>
      <c r="Z103" s="93"/>
      <c r="AA103" s="93"/>
      <c r="AB103" s="93"/>
      <c r="AC103" s="93"/>
      <c r="AD103" s="93"/>
      <c r="AE103" s="93"/>
      <c r="AF103" s="93"/>
      <c r="AG103" s="93"/>
      <c r="AH103" s="93"/>
      <c r="AI103" s="93"/>
      <c r="AJ103" s="93"/>
      <c r="AK103" s="93"/>
      <c r="AL103" s="93"/>
      <c r="AM103" s="93"/>
      <c r="AN103" s="93"/>
      <c r="AO103" s="93"/>
      <c r="AP103" s="93"/>
      <c r="AQ103" s="93"/>
      <c r="AR103" s="93"/>
      <c r="AS103" s="93"/>
      <c r="AT103" s="93"/>
      <c r="AU103" s="93"/>
      <c r="AV103" s="93"/>
      <c r="AW103" s="93"/>
      <c r="AX103" s="93"/>
      <c r="AY103" s="93"/>
      <c r="AZ103" s="93"/>
      <c r="BA103" s="93"/>
      <c r="BB103" s="93"/>
      <c r="BC103" s="93"/>
      <c r="BD103" s="93"/>
      <c r="BE103" s="93"/>
      <c r="BF103" s="93"/>
      <c r="BG103" s="93"/>
      <c r="BH103" s="93"/>
      <c r="BI103" s="93"/>
      <c r="BJ103" s="93"/>
      <c r="BK103" s="93"/>
      <c r="BL103" s="93"/>
      <c r="BM103" s="192">
        <f t="shared" si="8"/>
        <v>0</v>
      </c>
      <c r="BN103" s="192">
        <f t="shared" si="9"/>
        <v>0</v>
      </c>
    </row>
    <row r="104" spans="1:66" ht="18" customHeight="1">
      <c r="A104" s="21"/>
      <c r="B104" s="16"/>
      <c r="C104" s="19"/>
      <c r="D104" s="2"/>
      <c r="E104" s="6"/>
      <c r="F104" s="190" t="str">
        <f>IF(B104="","",IF(C104="F",INDEX(Barèmes!$A$1:$A$7,MATCH((YEAR($B104)),Barèmes!$B$1:$B$7,-1)),INDEX(Barèmes!$C$1:$C$7,MATCH((YEAR($B104)),Barèmes!$B$1:$B$7,-1))))</f>
        <v/>
      </c>
      <c r="G104" s="93"/>
      <c r="H104" s="93"/>
      <c r="I104" s="93"/>
      <c r="J104" s="93"/>
      <c r="K104" s="93"/>
      <c r="L104" s="93"/>
      <c r="M104" s="93"/>
      <c r="N104" s="93"/>
      <c r="O104" s="93"/>
      <c r="P104" s="93"/>
      <c r="Q104" s="93"/>
      <c r="R104" s="93"/>
      <c r="S104" s="93"/>
      <c r="T104" s="93"/>
      <c r="U104" s="93"/>
      <c r="V104" s="93"/>
      <c r="W104" s="93"/>
      <c r="X104" s="93"/>
      <c r="Y104" s="93"/>
      <c r="Z104" s="93"/>
      <c r="AA104" s="93"/>
      <c r="AB104" s="93"/>
      <c r="AC104" s="93"/>
      <c r="AD104" s="93"/>
      <c r="AE104" s="93"/>
      <c r="AF104" s="93"/>
      <c r="AG104" s="93"/>
      <c r="AH104" s="93"/>
      <c r="AI104" s="93"/>
      <c r="AJ104" s="93"/>
      <c r="AK104" s="93"/>
      <c r="AL104" s="93"/>
      <c r="AM104" s="93"/>
      <c r="AN104" s="93"/>
      <c r="AO104" s="93"/>
      <c r="AP104" s="93"/>
      <c r="AQ104" s="93"/>
      <c r="AR104" s="93"/>
      <c r="AS104" s="93"/>
      <c r="AT104" s="93"/>
      <c r="AU104" s="93"/>
      <c r="AV104" s="93"/>
      <c r="AW104" s="93"/>
      <c r="AX104" s="93"/>
      <c r="AY104" s="93"/>
      <c r="AZ104" s="93"/>
      <c r="BA104" s="93"/>
      <c r="BB104" s="93"/>
      <c r="BC104" s="93"/>
      <c r="BD104" s="93"/>
      <c r="BE104" s="93"/>
      <c r="BF104" s="93"/>
      <c r="BG104" s="93"/>
      <c r="BH104" s="93"/>
      <c r="BI104" s="93"/>
      <c r="BJ104" s="93"/>
      <c r="BK104" s="93"/>
      <c r="BL104" s="93"/>
      <c r="BM104" s="192">
        <f t="shared" si="8"/>
        <v>0</v>
      </c>
      <c r="BN104" s="192">
        <f t="shared" si="9"/>
        <v>0</v>
      </c>
    </row>
    <row r="105" spans="1:66" ht="18" customHeight="1">
      <c r="A105" s="21"/>
      <c r="B105" s="16"/>
      <c r="C105" s="19"/>
      <c r="D105" s="2"/>
      <c r="E105" s="6"/>
      <c r="F105" s="190" t="str">
        <f>IF(B105="","",IF(C105="F",INDEX(Barèmes!$A$1:$A$7,MATCH((YEAR($B105)),Barèmes!$B$1:$B$7,-1)),INDEX(Barèmes!$C$1:$C$7,MATCH((YEAR($B105)),Barèmes!$B$1:$B$7,-1))))</f>
        <v/>
      </c>
      <c r="G105" s="93"/>
      <c r="H105" s="93"/>
      <c r="I105" s="93"/>
      <c r="J105" s="93"/>
      <c r="K105" s="93"/>
      <c r="L105" s="93"/>
      <c r="M105" s="93"/>
      <c r="N105" s="93"/>
      <c r="O105" s="93"/>
      <c r="P105" s="93"/>
      <c r="Q105" s="93"/>
      <c r="R105" s="93"/>
      <c r="S105" s="93"/>
      <c r="T105" s="93"/>
      <c r="U105" s="93"/>
      <c r="V105" s="93"/>
      <c r="W105" s="93"/>
      <c r="X105" s="93"/>
      <c r="Y105" s="93"/>
      <c r="Z105" s="93"/>
      <c r="AA105" s="93"/>
      <c r="AB105" s="93"/>
      <c r="AC105" s="93"/>
      <c r="AD105" s="93"/>
      <c r="AE105" s="93"/>
      <c r="AF105" s="93"/>
      <c r="AG105" s="93"/>
      <c r="AH105" s="93"/>
      <c r="AI105" s="93"/>
      <c r="AJ105" s="93"/>
      <c r="AK105" s="93"/>
      <c r="AL105" s="93"/>
      <c r="AM105" s="93"/>
      <c r="AN105" s="93"/>
      <c r="AO105" s="93"/>
      <c r="AP105" s="93"/>
      <c r="AQ105" s="93"/>
      <c r="AR105" s="93"/>
      <c r="AS105" s="93"/>
      <c r="AT105" s="93"/>
      <c r="AU105" s="93"/>
      <c r="AV105" s="93"/>
      <c r="AW105" s="93"/>
      <c r="AX105" s="93"/>
      <c r="AY105" s="93"/>
      <c r="AZ105" s="93"/>
      <c r="BA105" s="93"/>
      <c r="BB105" s="93"/>
      <c r="BC105" s="93"/>
      <c r="BD105" s="93"/>
      <c r="BE105" s="93"/>
      <c r="BF105" s="93"/>
      <c r="BG105" s="93"/>
      <c r="BH105" s="93"/>
      <c r="BI105" s="93"/>
      <c r="BJ105" s="93"/>
      <c r="BK105" s="93"/>
      <c r="BL105" s="93"/>
      <c r="BM105" s="192">
        <f t="shared" si="8"/>
        <v>0</v>
      </c>
      <c r="BN105" s="192">
        <f t="shared" si="9"/>
        <v>0</v>
      </c>
    </row>
    <row r="106" spans="1:66" ht="18" customHeight="1">
      <c r="A106" s="21"/>
      <c r="B106" s="16"/>
      <c r="C106" s="19"/>
      <c r="D106" s="2"/>
      <c r="E106" s="6"/>
      <c r="F106" s="190" t="str">
        <f>IF(B106="","",IF(C106="F",INDEX(Barèmes!$A$1:$A$7,MATCH((YEAR($B106)),Barèmes!$B$1:$B$7,-1)),INDEX(Barèmes!$C$1:$C$7,MATCH((YEAR($B106)),Barèmes!$B$1:$B$7,-1))))</f>
        <v/>
      </c>
      <c r="G106" s="93"/>
      <c r="H106" s="93"/>
      <c r="I106" s="93"/>
      <c r="J106" s="93"/>
      <c r="K106" s="93"/>
      <c r="L106" s="93"/>
      <c r="M106" s="93"/>
      <c r="N106" s="93"/>
      <c r="O106" s="93"/>
      <c r="P106" s="93"/>
      <c r="Q106" s="93"/>
      <c r="R106" s="93"/>
      <c r="S106" s="93"/>
      <c r="T106" s="93"/>
      <c r="U106" s="93"/>
      <c r="V106" s="93"/>
      <c r="W106" s="93"/>
      <c r="X106" s="93"/>
      <c r="Y106" s="93"/>
      <c r="Z106" s="93"/>
      <c r="AA106" s="93"/>
      <c r="AB106" s="93"/>
      <c r="AC106" s="93"/>
      <c r="AD106" s="93"/>
      <c r="AE106" s="93"/>
      <c r="AF106" s="93"/>
      <c r="AG106" s="93"/>
      <c r="AH106" s="93"/>
      <c r="AI106" s="93"/>
      <c r="AJ106" s="93"/>
      <c r="AK106" s="93"/>
      <c r="AL106" s="93"/>
      <c r="AM106" s="93"/>
      <c r="AN106" s="93"/>
      <c r="AO106" s="93"/>
      <c r="AP106" s="93"/>
      <c r="AQ106" s="93"/>
      <c r="AR106" s="93"/>
      <c r="AS106" s="93"/>
      <c r="AT106" s="93"/>
      <c r="AU106" s="93"/>
      <c r="AV106" s="93"/>
      <c r="AW106" s="93"/>
      <c r="AX106" s="93"/>
      <c r="AY106" s="93"/>
      <c r="AZ106" s="93"/>
      <c r="BA106" s="93"/>
      <c r="BB106" s="93"/>
      <c r="BC106" s="93"/>
      <c r="BD106" s="93"/>
      <c r="BE106" s="93"/>
      <c r="BF106" s="93"/>
      <c r="BG106" s="93"/>
      <c r="BH106" s="93"/>
      <c r="BI106" s="93"/>
      <c r="BJ106" s="93"/>
      <c r="BK106" s="93"/>
      <c r="BL106" s="93"/>
      <c r="BM106" s="192">
        <f t="shared" si="8"/>
        <v>0</v>
      </c>
      <c r="BN106" s="192">
        <f t="shared" si="9"/>
        <v>0</v>
      </c>
    </row>
    <row r="107" spans="1:66" ht="18" customHeight="1">
      <c r="A107" s="21"/>
      <c r="B107" s="16"/>
      <c r="C107" s="19"/>
      <c r="D107" s="2"/>
      <c r="E107" s="6"/>
      <c r="F107" s="190" t="str">
        <f>IF(B107="","",IF(C107="F",INDEX(Barèmes!$A$1:$A$7,MATCH((YEAR($B107)),Barèmes!$B$1:$B$7,-1)),INDEX(Barèmes!$C$1:$C$7,MATCH((YEAR($B107)),Barèmes!$B$1:$B$7,-1))))</f>
        <v/>
      </c>
      <c r="G107" s="93"/>
      <c r="H107" s="93"/>
      <c r="I107" s="93"/>
      <c r="J107" s="93"/>
      <c r="K107" s="93"/>
      <c r="L107" s="93"/>
      <c r="M107" s="93"/>
      <c r="N107" s="93"/>
      <c r="O107" s="93"/>
      <c r="P107" s="93"/>
      <c r="Q107" s="93"/>
      <c r="R107" s="93"/>
      <c r="S107" s="93"/>
      <c r="T107" s="93"/>
      <c r="U107" s="93"/>
      <c r="V107" s="93"/>
      <c r="W107" s="93"/>
      <c r="X107" s="93"/>
      <c r="Y107" s="93"/>
      <c r="Z107" s="93"/>
      <c r="AA107" s="93"/>
      <c r="AB107" s="93"/>
      <c r="AC107" s="93"/>
      <c r="AD107" s="93"/>
      <c r="AE107" s="93"/>
      <c r="AF107" s="93"/>
      <c r="AG107" s="93"/>
      <c r="AH107" s="93"/>
      <c r="AI107" s="93"/>
      <c r="AJ107" s="93"/>
      <c r="AK107" s="93"/>
      <c r="AL107" s="93"/>
      <c r="AM107" s="93"/>
      <c r="AN107" s="93"/>
      <c r="AO107" s="93"/>
      <c r="AP107" s="93"/>
      <c r="AQ107" s="93"/>
      <c r="AR107" s="93"/>
      <c r="AS107" s="93"/>
      <c r="AT107" s="93"/>
      <c r="AU107" s="93"/>
      <c r="AV107" s="93"/>
      <c r="AW107" s="93"/>
      <c r="AX107" s="93"/>
      <c r="AY107" s="93"/>
      <c r="AZ107" s="93"/>
      <c r="BA107" s="93"/>
      <c r="BB107" s="93"/>
      <c r="BC107" s="93"/>
      <c r="BD107" s="93"/>
      <c r="BE107" s="93"/>
      <c r="BF107" s="93"/>
      <c r="BG107" s="93"/>
      <c r="BH107" s="93"/>
      <c r="BI107" s="93"/>
      <c r="BJ107" s="93"/>
      <c r="BK107" s="93"/>
      <c r="BL107" s="93"/>
      <c r="BM107" s="192">
        <f t="shared" si="8"/>
        <v>0</v>
      </c>
      <c r="BN107" s="192">
        <f t="shared" si="9"/>
        <v>0</v>
      </c>
    </row>
    <row r="108" spans="1:66" ht="18" customHeight="1">
      <c r="A108" s="21"/>
      <c r="B108" s="16"/>
      <c r="C108" s="19"/>
      <c r="D108" s="2"/>
      <c r="E108" s="6"/>
      <c r="F108" s="190" t="str">
        <f>IF(B108="","",IF(C108="F",INDEX(Barèmes!$A$1:$A$7,MATCH((YEAR($B108)),Barèmes!$B$1:$B$7,-1)),INDEX(Barèmes!$C$1:$C$7,MATCH((YEAR($B108)),Barèmes!$B$1:$B$7,-1))))</f>
        <v/>
      </c>
      <c r="G108" s="93"/>
      <c r="H108" s="93"/>
      <c r="I108" s="93"/>
      <c r="J108" s="93"/>
      <c r="K108" s="93"/>
      <c r="L108" s="93"/>
      <c r="M108" s="93"/>
      <c r="N108" s="93"/>
      <c r="O108" s="93"/>
      <c r="P108" s="93"/>
      <c r="Q108" s="93"/>
      <c r="R108" s="93"/>
      <c r="S108" s="93"/>
      <c r="T108" s="93"/>
      <c r="U108" s="93"/>
      <c r="V108" s="93"/>
      <c r="W108" s="93"/>
      <c r="X108" s="93"/>
      <c r="Y108" s="93"/>
      <c r="Z108" s="93"/>
      <c r="AA108" s="93"/>
      <c r="AB108" s="93"/>
      <c r="AC108" s="93"/>
      <c r="AD108" s="93"/>
      <c r="AE108" s="93"/>
      <c r="AF108" s="93"/>
      <c r="AG108" s="93"/>
      <c r="AH108" s="93"/>
      <c r="AI108" s="93"/>
      <c r="AJ108" s="93"/>
      <c r="AK108" s="93"/>
      <c r="AL108" s="93"/>
      <c r="AM108" s="93"/>
      <c r="AN108" s="93"/>
      <c r="AO108" s="93"/>
      <c r="AP108" s="93"/>
      <c r="AQ108" s="93"/>
      <c r="AR108" s="93"/>
      <c r="AS108" s="93"/>
      <c r="AT108" s="93"/>
      <c r="AU108" s="93"/>
      <c r="AV108" s="93"/>
      <c r="AW108" s="93"/>
      <c r="AX108" s="93"/>
      <c r="AY108" s="93"/>
      <c r="AZ108" s="93"/>
      <c r="BA108" s="93"/>
      <c r="BB108" s="93"/>
      <c r="BC108" s="93"/>
      <c r="BD108" s="93"/>
      <c r="BE108" s="93"/>
      <c r="BF108" s="93"/>
      <c r="BG108" s="93"/>
      <c r="BH108" s="93"/>
      <c r="BI108" s="93"/>
      <c r="BJ108" s="93"/>
      <c r="BK108" s="93"/>
      <c r="BL108" s="93"/>
      <c r="BM108" s="192">
        <f t="shared" si="8"/>
        <v>0</v>
      </c>
      <c r="BN108" s="192">
        <f t="shared" si="9"/>
        <v>0</v>
      </c>
    </row>
    <row r="109" spans="1:66" ht="18" customHeight="1">
      <c r="A109" s="21"/>
      <c r="B109" s="16"/>
      <c r="C109" s="19"/>
      <c r="D109" s="2"/>
      <c r="E109" s="6"/>
      <c r="F109" s="190" t="str">
        <f>IF(B109="","",IF(C109="F",INDEX(Barèmes!$A$1:$A$7,MATCH((YEAR($B109)),Barèmes!$B$1:$B$7,-1)),INDEX(Barèmes!$C$1:$C$7,MATCH((YEAR($B109)),Barèmes!$B$1:$B$7,-1))))</f>
        <v/>
      </c>
      <c r="G109" s="93"/>
      <c r="H109" s="93"/>
      <c r="I109" s="93"/>
      <c r="J109" s="93"/>
      <c r="K109" s="93"/>
      <c r="L109" s="93"/>
      <c r="M109" s="93"/>
      <c r="N109" s="93"/>
      <c r="O109" s="93"/>
      <c r="P109" s="93"/>
      <c r="Q109" s="93"/>
      <c r="R109" s="93"/>
      <c r="S109" s="93"/>
      <c r="T109" s="93"/>
      <c r="U109" s="93"/>
      <c r="V109" s="93"/>
      <c r="W109" s="93"/>
      <c r="X109" s="93"/>
      <c r="Y109" s="93"/>
      <c r="Z109" s="93"/>
      <c r="AA109" s="93"/>
      <c r="AB109" s="93"/>
      <c r="AC109" s="93"/>
      <c r="AD109" s="93"/>
      <c r="AE109" s="93"/>
      <c r="AF109" s="93"/>
      <c r="AG109" s="93"/>
      <c r="AH109" s="93"/>
      <c r="AI109" s="93"/>
      <c r="AJ109" s="93"/>
      <c r="AK109" s="93"/>
      <c r="AL109" s="93"/>
      <c r="AM109" s="93"/>
      <c r="AN109" s="93"/>
      <c r="AO109" s="93"/>
      <c r="AP109" s="93"/>
      <c r="AQ109" s="93"/>
      <c r="AR109" s="93"/>
      <c r="AS109" s="93"/>
      <c r="AT109" s="93"/>
      <c r="AU109" s="93"/>
      <c r="AV109" s="93"/>
      <c r="AW109" s="93"/>
      <c r="AX109" s="93"/>
      <c r="AY109" s="93"/>
      <c r="AZ109" s="93"/>
      <c r="BA109" s="93"/>
      <c r="BB109" s="93"/>
      <c r="BC109" s="93"/>
      <c r="BD109" s="93"/>
      <c r="BE109" s="93"/>
      <c r="BF109" s="93"/>
      <c r="BG109" s="93"/>
      <c r="BH109" s="93"/>
      <c r="BI109" s="93"/>
      <c r="BJ109" s="93"/>
      <c r="BK109" s="93"/>
      <c r="BL109" s="93"/>
      <c r="BM109" s="192">
        <f t="shared" si="8"/>
        <v>0</v>
      </c>
      <c r="BN109" s="192">
        <f t="shared" si="9"/>
        <v>0</v>
      </c>
    </row>
    <row r="110" spans="1:66" ht="18" customHeight="1">
      <c r="A110" s="21"/>
      <c r="B110" s="16"/>
      <c r="C110" s="19"/>
      <c r="D110" s="2"/>
      <c r="E110" s="6"/>
      <c r="F110" s="190" t="str">
        <f>IF(B110="","",IF(C110="F",INDEX(Barèmes!$A$1:$A$7,MATCH((YEAR($B110)),Barèmes!$B$1:$B$7,-1)),INDEX(Barèmes!$C$1:$C$7,MATCH((YEAR($B110)),Barèmes!$B$1:$B$7,-1))))</f>
        <v/>
      </c>
      <c r="G110" s="93"/>
      <c r="H110" s="93"/>
      <c r="I110" s="93"/>
      <c r="J110" s="93"/>
      <c r="K110" s="93"/>
      <c r="L110" s="93"/>
      <c r="M110" s="93"/>
      <c r="N110" s="93"/>
      <c r="O110" s="93"/>
      <c r="P110" s="93"/>
      <c r="Q110" s="93"/>
      <c r="R110" s="93"/>
      <c r="S110" s="93"/>
      <c r="T110" s="93"/>
      <c r="U110" s="93"/>
      <c r="V110" s="93"/>
      <c r="W110" s="93"/>
      <c r="X110" s="93"/>
      <c r="Y110" s="93"/>
      <c r="Z110" s="93"/>
      <c r="AA110" s="93"/>
      <c r="AB110" s="93"/>
      <c r="AC110" s="93"/>
      <c r="AD110" s="93"/>
      <c r="AE110" s="93"/>
      <c r="AF110" s="93"/>
      <c r="AG110" s="93"/>
      <c r="AH110" s="93"/>
      <c r="AI110" s="93"/>
      <c r="AJ110" s="93"/>
      <c r="AK110" s="93"/>
      <c r="AL110" s="93"/>
      <c r="AM110" s="93"/>
      <c r="AN110" s="93"/>
      <c r="AO110" s="93"/>
      <c r="AP110" s="93"/>
      <c r="AQ110" s="93"/>
      <c r="AR110" s="93"/>
      <c r="AS110" s="93"/>
      <c r="AT110" s="93"/>
      <c r="AU110" s="93"/>
      <c r="AV110" s="93"/>
      <c r="AW110" s="93"/>
      <c r="AX110" s="93"/>
      <c r="AY110" s="93"/>
      <c r="AZ110" s="93"/>
      <c r="BA110" s="93"/>
      <c r="BB110" s="93"/>
      <c r="BC110" s="93"/>
      <c r="BD110" s="93"/>
      <c r="BE110" s="93"/>
      <c r="BF110" s="93"/>
      <c r="BG110" s="93"/>
      <c r="BH110" s="93"/>
      <c r="BI110" s="93"/>
      <c r="BJ110" s="93"/>
      <c r="BK110" s="93"/>
      <c r="BL110" s="93"/>
      <c r="BM110" s="192">
        <f t="shared" si="8"/>
        <v>0</v>
      </c>
      <c r="BN110" s="192">
        <f t="shared" si="9"/>
        <v>0</v>
      </c>
    </row>
    <row r="111" spans="1:66" ht="18" customHeight="1">
      <c r="A111" s="21"/>
      <c r="B111" s="16"/>
      <c r="C111" s="19"/>
      <c r="D111" s="2"/>
      <c r="E111" s="6"/>
      <c r="F111" s="190" t="str">
        <f>IF(B111="","",IF(C111="F",INDEX(Barèmes!$A$1:$A$7,MATCH((YEAR($B111)),Barèmes!$B$1:$B$7,-1)),INDEX(Barèmes!$C$1:$C$7,MATCH((YEAR($B111)),Barèmes!$B$1:$B$7,-1))))</f>
        <v/>
      </c>
      <c r="G111" s="93"/>
      <c r="H111" s="93"/>
      <c r="I111" s="93"/>
      <c r="J111" s="93"/>
      <c r="K111" s="93"/>
      <c r="L111" s="93"/>
      <c r="M111" s="93"/>
      <c r="N111" s="93"/>
      <c r="O111" s="93"/>
      <c r="P111" s="93"/>
      <c r="Q111" s="93"/>
      <c r="R111" s="93"/>
      <c r="S111" s="93"/>
      <c r="T111" s="93"/>
      <c r="U111" s="93"/>
      <c r="V111" s="93"/>
      <c r="W111" s="93"/>
      <c r="X111" s="93"/>
      <c r="Y111" s="93"/>
      <c r="Z111" s="93"/>
      <c r="AA111" s="93"/>
      <c r="AB111" s="93"/>
      <c r="AC111" s="93"/>
      <c r="AD111" s="93"/>
      <c r="AE111" s="93"/>
      <c r="AF111" s="93"/>
      <c r="AG111" s="93"/>
      <c r="AH111" s="93"/>
      <c r="AI111" s="93"/>
      <c r="AJ111" s="93"/>
      <c r="AK111" s="93"/>
      <c r="AL111" s="93"/>
      <c r="AM111" s="93"/>
      <c r="AN111" s="93"/>
      <c r="AO111" s="93"/>
      <c r="AP111" s="93"/>
      <c r="AQ111" s="93"/>
      <c r="AR111" s="93"/>
      <c r="AS111" s="93"/>
      <c r="AT111" s="93"/>
      <c r="AU111" s="93"/>
      <c r="AV111" s="93"/>
      <c r="AW111" s="93"/>
      <c r="AX111" s="93"/>
      <c r="AY111" s="93"/>
      <c r="AZ111" s="93"/>
      <c r="BA111" s="93"/>
      <c r="BB111" s="93"/>
      <c r="BC111" s="93"/>
      <c r="BD111" s="93"/>
      <c r="BE111" s="93"/>
      <c r="BF111" s="93"/>
      <c r="BG111" s="93"/>
      <c r="BH111" s="93"/>
      <c r="BI111" s="93"/>
      <c r="BJ111" s="93"/>
      <c r="BK111" s="93"/>
      <c r="BL111" s="93"/>
      <c r="BM111" s="192">
        <f t="shared" si="8"/>
        <v>0</v>
      </c>
      <c r="BN111" s="192">
        <f t="shared" si="9"/>
        <v>0</v>
      </c>
    </row>
    <row r="112" spans="1:66" ht="18" customHeight="1">
      <c r="A112" s="21"/>
      <c r="B112" s="16"/>
      <c r="C112" s="19"/>
      <c r="D112" s="2"/>
      <c r="E112" s="6"/>
      <c r="F112" s="190" t="str">
        <f>IF(B112="","",IF(C112="F",INDEX(Barèmes!$A$1:$A$7,MATCH((YEAR($B112)),Barèmes!$B$1:$B$7,-1)),INDEX(Barèmes!$C$1:$C$7,MATCH((YEAR($B112)),Barèmes!$B$1:$B$7,-1))))</f>
        <v/>
      </c>
      <c r="G112" s="93"/>
      <c r="H112" s="93"/>
      <c r="I112" s="93"/>
      <c r="J112" s="93"/>
      <c r="K112" s="93"/>
      <c r="L112" s="93"/>
      <c r="M112" s="93"/>
      <c r="N112" s="93"/>
      <c r="O112" s="93"/>
      <c r="P112" s="93"/>
      <c r="Q112" s="93"/>
      <c r="R112" s="93"/>
      <c r="S112" s="93"/>
      <c r="T112" s="93"/>
      <c r="U112" s="93"/>
      <c r="V112" s="93"/>
      <c r="W112" s="93"/>
      <c r="X112" s="93"/>
      <c r="Y112" s="93"/>
      <c r="Z112" s="93"/>
      <c r="AA112" s="93"/>
      <c r="AB112" s="93"/>
      <c r="AC112" s="93"/>
      <c r="AD112" s="93"/>
      <c r="AE112" s="93"/>
      <c r="AF112" s="93"/>
      <c r="AG112" s="93"/>
      <c r="AH112" s="93"/>
      <c r="AI112" s="93"/>
      <c r="AJ112" s="93"/>
      <c r="AK112" s="93"/>
      <c r="AL112" s="93"/>
      <c r="AM112" s="93"/>
      <c r="AN112" s="93"/>
      <c r="AO112" s="93"/>
      <c r="AP112" s="93"/>
      <c r="AQ112" s="93"/>
      <c r="AR112" s="93"/>
      <c r="AS112" s="93"/>
      <c r="AT112" s="93"/>
      <c r="AU112" s="93"/>
      <c r="AV112" s="93"/>
      <c r="AW112" s="93"/>
      <c r="AX112" s="93"/>
      <c r="AY112" s="93"/>
      <c r="AZ112" s="93"/>
      <c r="BA112" s="93"/>
      <c r="BB112" s="93"/>
      <c r="BC112" s="93"/>
      <c r="BD112" s="93"/>
      <c r="BE112" s="93"/>
      <c r="BF112" s="93"/>
      <c r="BG112" s="93"/>
      <c r="BH112" s="93"/>
      <c r="BI112" s="93"/>
      <c r="BJ112" s="93"/>
      <c r="BK112" s="93"/>
      <c r="BL112" s="93"/>
      <c r="BM112" s="192">
        <f t="shared" si="8"/>
        <v>0</v>
      </c>
      <c r="BN112" s="192">
        <f t="shared" si="9"/>
        <v>0</v>
      </c>
    </row>
    <row r="113" spans="1:66" ht="18" customHeight="1">
      <c r="A113" s="21"/>
      <c r="B113" s="16"/>
      <c r="C113" s="19"/>
      <c r="D113" s="2"/>
      <c r="E113" s="6"/>
      <c r="F113" s="190" t="str">
        <f>IF(B113="","",IF(C113="F",INDEX(Barèmes!$A$1:$A$7,MATCH((YEAR($B113)),Barèmes!$B$1:$B$7,-1)),INDEX(Barèmes!$C$1:$C$7,MATCH((YEAR($B113)),Barèmes!$B$1:$B$7,-1))))</f>
        <v/>
      </c>
      <c r="G113" s="93"/>
      <c r="H113" s="93"/>
      <c r="I113" s="93"/>
      <c r="J113" s="93"/>
      <c r="K113" s="93"/>
      <c r="L113" s="93"/>
      <c r="M113" s="93"/>
      <c r="N113" s="93"/>
      <c r="O113" s="93"/>
      <c r="P113" s="93"/>
      <c r="Q113" s="93"/>
      <c r="R113" s="93"/>
      <c r="S113" s="93"/>
      <c r="T113" s="93"/>
      <c r="U113" s="93"/>
      <c r="V113" s="93"/>
      <c r="W113" s="93"/>
      <c r="X113" s="93"/>
      <c r="Y113" s="93"/>
      <c r="Z113" s="93"/>
      <c r="AA113" s="93"/>
      <c r="AB113" s="93"/>
      <c r="AC113" s="93"/>
      <c r="AD113" s="93"/>
      <c r="AE113" s="93"/>
      <c r="AF113" s="93"/>
      <c r="AG113" s="93"/>
      <c r="AH113" s="93"/>
      <c r="AI113" s="93"/>
      <c r="AJ113" s="93"/>
      <c r="AK113" s="93"/>
      <c r="AL113" s="93"/>
      <c r="AM113" s="93"/>
      <c r="AN113" s="93"/>
      <c r="AO113" s="93"/>
      <c r="AP113" s="93"/>
      <c r="AQ113" s="93"/>
      <c r="AR113" s="93"/>
      <c r="AS113" s="93"/>
      <c r="AT113" s="93"/>
      <c r="AU113" s="93"/>
      <c r="AV113" s="93"/>
      <c r="AW113" s="93"/>
      <c r="AX113" s="93"/>
      <c r="AY113" s="93"/>
      <c r="AZ113" s="93"/>
      <c r="BA113" s="93"/>
      <c r="BB113" s="93"/>
      <c r="BC113" s="93"/>
      <c r="BD113" s="93"/>
      <c r="BE113" s="93"/>
      <c r="BF113" s="93"/>
      <c r="BG113" s="93"/>
      <c r="BH113" s="93"/>
      <c r="BI113" s="93"/>
      <c r="BJ113" s="93"/>
      <c r="BK113" s="93"/>
      <c r="BL113" s="93"/>
      <c r="BM113" s="192">
        <f t="shared" si="8"/>
        <v>0</v>
      </c>
      <c r="BN113" s="192">
        <f t="shared" si="9"/>
        <v>0</v>
      </c>
    </row>
    <row r="114" spans="1:66" ht="18" customHeight="1">
      <c r="A114" s="21"/>
      <c r="B114" s="16"/>
      <c r="C114" s="19"/>
      <c r="D114" s="2"/>
      <c r="E114" s="6"/>
      <c r="F114" s="190" t="str">
        <f>IF(B114="","",IF(C114="F",INDEX(Barèmes!$A$1:$A$7,MATCH((YEAR($B114)),Barèmes!$B$1:$B$7,-1)),INDEX(Barèmes!$C$1:$C$7,MATCH((YEAR($B114)),Barèmes!$B$1:$B$7,-1))))</f>
        <v/>
      </c>
      <c r="G114" s="93"/>
      <c r="H114" s="93"/>
      <c r="I114" s="93"/>
      <c r="J114" s="93"/>
      <c r="K114" s="93"/>
      <c r="L114" s="93"/>
      <c r="M114" s="93"/>
      <c r="N114" s="93"/>
      <c r="O114" s="93"/>
      <c r="P114" s="93"/>
      <c r="Q114" s="93"/>
      <c r="R114" s="93"/>
      <c r="S114" s="93"/>
      <c r="T114" s="93"/>
      <c r="U114" s="93"/>
      <c r="V114" s="93"/>
      <c r="W114" s="93"/>
      <c r="X114" s="93"/>
      <c r="Y114" s="93"/>
      <c r="Z114" s="93"/>
      <c r="AA114" s="93"/>
      <c r="AB114" s="93"/>
      <c r="AC114" s="93"/>
      <c r="AD114" s="93"/>
      <c r="AE114" s="93"/>
      <c r="AF114" s="93"/>
      <c r="AG114" s="93"/>
      <c r="AH114" s="93"/>
      <c r="AI114" s="93"/>
      <c r="AJ114" s="93"/>
      <c r="AK114" s="93"/>
      <c r="AL114" s="93"/>
      <c r="AM114" s="93"/>
      <c r="AN114" s="93"/>
      <c r="AO114" s="93"/>
      <c r="AP114" s="93"/>
      <c r="AQ114" s="93"/>
      <c r="AR114" s="93"/>
      <c r="AS114" s="93"/>
      <c r="AT114" s="93"/>
      <c r="AU114" s="93"/>
      <c r="AV114" s="93"/>
      <c r="AW114" s="93"/>
      <c r="AX114" s="93"/>
      <c r="AY114" s="93"/>
      <c r="AZ114" s="93"/>
      <c r="BA114" s="93"/>
      <c r="BB114" s="93"/>
      <c r="BC114" s="93"/>
      <c r="BD114" s="93"/>
      <c r="BE114" s="93"/>
      <c r="BF114" s="93"/>
      <c r="BG114" s="93"/>
      <c r="BH114" s="93"/>
      <c r="BI114" s="93"/>
      <c r="BJ114" s="93"/>
      <c r="BK114" s="93"/>
      <c r="BL114" s="93"/>
      <c r="BM114" s="192">
        <f t="shared" si="8"/>
        <v>0</v>
      </c>
      <c r="BN114" s="192">
        <f t="shared" si="9"/>
        <v>0</v>
      </c>
    </row>
    <row r="115" spans="1:66" ht="18" customHeight="1">
      <c r="A115" s="21"/>
      <c r="B115" s="16"/>
      <c r="C115" s="19"/>
      <c r="D115" s="2"/>
      <c r="E115" s="6"/>
      <c r="F115" s="190" t="str">
        <f>IF(B115="","",IF(C115="F",INDEX(Barèmes!$A$1:$A$7,MATCH((YEAR($B115)),Barèmes!$B$1:$B$7,-1)),INDEX(Barèmes!$C$1:$C$7,MATCH((YEAR($B115)),Barèmes!$B$1:$B$7,-1))))</f>
        <v/>
      </c>
      <c r="G115" s="93"/>
      <c r="H115" s="93"/>
      <c r="I115" s="93"/>
      <c r="J115" s="93"/>
      <c r="K115" s="93"/>
      <c r="L115" s="93"/>
      <c r="M115" s="93"/>
      <c r="N115" s="93"/>
      <c r="O115" s="93"/>
      <c r="P115" s="93"/>
      <c r="Q115" s="93"/>
      <c r="R115" s="93"/>
      <c r="S115" s="93"/>
      <c r="T115" s="93"/>
      <c r="U115" s="93"/>
      <c r="V115" s="93"/>
      <c r="W115" s="93"/>
      <c r="X115" s="93"/>
      <c r="Y115" s="93"/>
      <c r="Z115" s="93"/>
      <c r="AA115" s="93"/>
      <c r="AB115" s="93"/>
      <c r="AC115" s="93"/>
      <c r="AD115" s="93"/>
      <c r="AE115" s="93"/>
      <c r="AF115" s="93"/>
      <c r="AG115" s="93"/>
      <c r="AH115" s="93"/>
      <c r="AI115" s="93"/>
      <c r="AJ115" s="93"/>
      <c r="AK115" s="93"/>
      <c r="AL115" s="93"/>
      <c r="AM115" s="93"/>
      <c r="AN115" s="93"/>
      <c r="AO115" s="93"/>
      <c r="AP115" s="93"/>
      <c r="AQ115" s="93"/>
      <c r="AR115" s="93"/>
      <c r="AS115" s="93"/>
      <c r="AT115" s="93"/>
      <c r="AU115" s="93"/>
      <c r="AV115" s="93"/>
      <c r="AW115" s="93"/>
      <c r="AX115" s="93"/>
      <c r="AY115" s="93"/>
      <c r="AZ115" s="93"/>
      <c r="BA115" s="93"/>
      <c r="BB115" s="93"/>
      <c r="BC115" s="93"/>
      <c r="BD115" s="93"/>
      <c r="BE115" s="93"/>
      <c r="BF115" s="93"/>
      <c r="BG115" s="93"/>
      <c r="BH115" s="93"/>
      <c r="BI115" s="93"/>
      <c r="BJ115" s="93"/>
      <c r="BK115" s="93"/>
      <c r="BL115" s="93"/>
      <c r="BM115" s="192">
        <f t="shared" si="8"/>
        <v>0</v>
      </c>
      <c r="BN115" s="192">
        <f t="shared" si="9"/>
        <v>0</v>
      </c>
    </row>
    <row r="116" spans="1:66" ht="18" customHeight="1">
      <c r="A116" s="21"/>
      <c r="B116" s="16"/>
      <c r="C116" s="19"/>
      <c r="D116" s="2"/>
      <c r="E116" s="6"/>
      <c r="F116" s="190" t="str">
        <f>IF(B116="","",IF(C116="F",INDEX(Barèmes!$A$1:$A$7,MATCH((YEAR($B116)),Barèmes!$B$1:$B$7,-1)),INDEX(Barèmes!$C$1:$C$7,MATCH((YEAR($B116)),Barèmes!$B$1:$B$7,-1))))</f>
        <v/>
      </c>
      <c r="G116" s="93"/>
      <c r="H116" s="93"/>
      <c r="I116" s="93"/>
      <c r="J116" s="93"/>
      <c r="K116" s="93"/>
      <c r="L116" s="93"/>
      <c r="M116" s="93"/>
      <c r="N116" s="93"/>
      <c r="O116" s="93"/>
      <c r="P116" s="93"/>
      <c r="Q116" s="93"/>
      <c r="R116" s="93"/>
      <c r="S116" s="93"/>
      <c r="T116" s="93"/>
      <c r="U116" s="93"/>
      <c r="V116" s="93"/>
      <c r="W116" s="93"/>
      <c r="X116" s="93"/>
      <c r="Y116" s="93"/>
      <c r="Z116" s="93"/>
      <c r="AA116" s="93"/>
      <c r="AB116" s="93"/>
      <c r="AC116" s="93"/>
      <c r="AD116" s="93"/>
      <c r="AE116" s="93"/>
      <c r="AF116" s="93"/>
      <c r="AG116" s="93"/>
      <c r="AH116" s="93"/>
      <c r="AI116" s="93"/>
      <c r="AJ116" s="93"/>
      <c r="AK116" s="93"/>
      <c r="AL116" s="93"/>
      <c r="AM116" s="93"/>
      <c r="AN116" s="93"/>
      <c r="AO116" s="93"/>
      <c r="AP116" s="93"/>
      <c r="AQ116" s="93"/>
      <c r="AR116" s="93"/>
      <c r="AS116" s="93"/>
      <c r="AT116" s="93"/>
      <c r="AU116" s="93"/>
      <c r="AV116" s="93"/>
      <c r="AW116" s="93"/>
      <c r="AX116" s="93"/>
      <c r="AY116" s="93"/>
      <c r="AZ116" s="93"/>
      <c r="BA116" s="93"/>
      <c r="BB116" s="93"/>
      <c r="BC116" s="93"/>
      <c r="BD116" s="93"/>
      <c r="BE116" s="93"/>
      <c r="BF116" s="93"/>
      <c r="BG116" s="93"/>
      <c r="BH116" s="93"/>
      <c r="BI116" s="93"/>
      <c r="BJ116" s="93"/>
      <c r="BK116" s="93"/>
      <c r="BL116" s="93"/>
      <c r="BM116" s="192">
        <f t="shared" si="8"/>
        <v>0</v>
      </c>
      <c r="BN116" s="192">
        <f t="shared" si="9"/>
        <v>0</v>
      </c>
    </row>
    <row r="117" spans="1:66" ht="18" customHeight="1">
      <c r="A117" s="21"/>
      <c r="B117" s="16"/>
      <c r="C117" s="19"/>
      <c r="D117" s="2"/>
      <c r="E117" s="6"/>
      <c r="F117" s="190" t="str">
        <f>IF(B117="","",IF(C117="F",INDEX(Barèmes!$A$1:$A$7,MATCH((YEAR($B117)),Barèmes!$B$1:$B$7,-1)),INDEX(Barèmes!$C$1:$C$7,MATCH((YEAR($B117)),Barèmes!$B$1:$B$7,-1))))</f>
        <v/>
      </c>
      <c r="G117" s="93"/>
      <c r="H117" s="93"/>
      <c r="I117" s="93"/>
      <c r="J117" s="93"/>
      <c r="K117" s="93"/>
      <c r="L117" s="93"/>
      <c r="M117" s="93"/>
      <c r="N117" s="93"/>
      <c r="O117" s="93"/>
      <c r="P117" s="93"/>
      <c r="Q117" s="93"/>
      <c r="R117" s="93"/>
      <c r="S117" s="93"/>
      <c r="T117" s="93"/>
      <c r="U117" s="93"/>
      <c r="V117" s="93"/>
      <c r="W117" s="93"/>
      <c r="X117" s="93"/>
      <c r="Y117" s="93"/>
      <c r="Z117" s="93"/>
      <c r="AA117" s="93"/>
      <c r="AB117" s="93"/>
      <c r="AC117" s="93"/>
      <c r="AD117" s="93"/>
      <c r="AE117" s="93"/>
      <c r="AF117" s="93"/>
      <c r="AG117" s="93"/>
      <c r="AH117" s="93"/>
      <c r="AI117" s="93"/>
      <c r="AJ117" s="93"/>
      <c r="AK117" s="93"/>
      <c r="AL117" s="93"/>
      <c r="AM117" s="93"/>
      <c r="AN117" s="93"/>
      <c r="AO117" s="93"/>
      <c r="AP117" s="93"/>
      <c r="AQ117" s="93"/>
      <c r="AR117" s="93"/>
      <c r="AS117" s="93"/>
      <c r="AT117" s="93"/>
      <c r="AU117" s="93"/>
      <c r="AV117" s="93"/>
      <c r="AW117" s="93"/>
      <c r="AX117" s="93"/>
      <c r="AY117" s="93"/>
      <c r="AZ117" s="93"/>
      <c r="BA117" s="93"/>
      <c r="BB117" s="93"/>
      <c r="BC117" s="93"/>
      <c r="BD117" s="93"/>
      <c r="BE117" s="93"/>
      <c r="BF117" s="93"/>
      <c r="BG117" s="93"/>
      <c r="BH117" s="93"/>
      <c r="BI117" s="93"/>
      <c r="BJ117" s="93"/>
      <c r="BK117" s="93"/>
      <c r="BL117" s="93"/>
      <c r="BM117" s="192">
        <f t="shared" si="8"/>
        <v>0</v>
      </c>
      <c r="BN117" s="192">
        <f t="shared" si="9"/>
        <v>0</v>
      </c>
    </row>
    <row r="118" spans="1:66" ht="18" customHeight="1">
      <c r="A118" s="21"/>
      <c r="B118" s="16"/>
      <c r="C118" s="19"/>
      <c r="D118" s="2"/>
      <c r="E118" s="6"/>
      <c r="F118" s="190" t="str">
        <f>IF(B118="","",IF(C118="F",INDEX(Barèmes!$A$1:$A$7,MATCH((YEAR($B118)),Barèmes!$B$1:$B$7,-1)),INDEX(Barèmes!$C$1:$C$7,MATCH((YEAR($B118)),Barèmes!$B$1:$B$7,-1))))</f>
        <v/>
      </c>
      <c r="G118" s="93"/>
      <c r="H118" s="93"/>
      <c r="I118" s="93"/>
      <c r="J118" s="93"/>
      <c r="K118" s="93"/>
      <c r="L118" s="93"/>
      <c r="M118" s="93"/>
      <c r="N118" s="93"/>
      <c r="O118" s="93"/>
      <c r="P118" s="93"/>
      <c r="Q118" s="93"/>
      <c r="R118" s="93"/>
      <c r="S118" s="93"/>
      <c r="T118" s="93"/>
      <c r="U118" s="93"/>
      <c r="V118" s="93"/>
      <c r="W118" s="93"/>
      <c r="X118" s="93"/>
      <c r="Y118" s="93"/>
      <c r="Z118" s="93"/>
      <c r="AA118" s="93"/>
      <c r="AB118" s="93"/>
      <c r="AC118" s="93"/>
      <c r="AD118" s="93"/>
      <c r="AE118" s="93"/>
      <c r="AF118" s="93"/>
      <c r="AG118" s="93"/>
      <c r="AH118" s="93"/>
      <c r="AI118" s="93"/>
      <c r="AJ118" s="93"/>
      <c r="AK118" s="93"/>
      <c r="AL118" s="93"/>
      <c r="AM118" s="93"/>
      <c r="AN118" s="93"/>
      <c r="AO118" s="93"/>
      <c r="AP118" s="93"/>
      <c r="AQ118" s="93"/>
      <c r="AR118" s="93"/>
      <c r="AS118" s="93"/>
      <c r="AT118" s="93"/>
      <c r="AU118" s="93"/>
      <c r="AV118" s="93"/>
      <c r="AW118" s="93"/>
      <c r="AX118" s="93"/>
      <c r="AY118" s="93"/>
      <c r="AZ118" s="93"/>
      <c r="BA118" s="93"/>
      <c r="BB118" s="93"/>
      <c r="BC118" s="93"/>
      <c r="BD118" s="93"/>
      <c r="BE118" s="93"/>
      <c r="BF118" s="93"/>
      <c r="BG118" s="93"/>
      <c r="BH118" s="93"/>
      <c r="BI118" s="93"/>
      <c r="BJ118" s="93"/>
      <c r="BK118" s="93"/>
      <c r="BL118" s="93"/>
      <c r="BM118" s="192">
        <f t="shared" si="8"/>
        <v>0</v>
      </c>
      <c r="BN118" s="192">
        <f t="shared" si="9"/>
        <v>0</v>
      </c>
    </row>
    <row r="119" spans="1:66" ht="18" customHeight="1">
      <c r="A119" s="21"/>
      <c r="B119" s="16"/>
      <c r="C119" s="19"/>
      <c r="D119" s="2"/>
      <c r="E119" s="6"/>
      <c r="F119" s="190" t="str">
        <f>IF(B119="","",IF(C119="F",INDEX(Barèmes!$A$1:$A$7,MATCH((YEAR($B119)),Barèmes!$B$1:$B$7,-1)),INDEX(Barèmes!$C$1:$C$7,MATCH((YEAR($B119)),Barèmes!$B$1:$B$7,-1))))</f>
        <v/>
      </c>
      <c r="G119" s="93"/>
      <c r="H119" s="93"/>
      <c r="I119" s="93"/>
      <c r="J119" s="93"/>
      <c r="K119" s="93"/>
      <c r="L119" s="93"/>
      <c r="M119" s="93"/>
      <c r="N119" s="93"/>
      <c r="O119" s="93"/>
      <c r="P119" s="93"/>
      <c r="Q119" s="93"/>
      <c r="R119" s="93"/>
      <c r="S119" s="93"/>
      <c r="T119" s="93"/>
      <c r="U119" s="93"/>
      <c r="V119" s="93"/>
      <c r="W119" s="93"/>
      <c r="X119" s="93"/>
      <c r="Y119" s="93"/>
      <c r="Z119" s="93"/>
      <c r="AA119" s="93"/>
      <c r="AB119" s="93"/>
      <c r="AC119" s="93"/>
      <c r="AD119" s="93"/>
      <c r="AE119" s="93"/>
      <c r="AF119" s="93"/>
      <c r="AG119" s="93"/>
      <c r="AH119" s="93"/>
      <c r="AI119" s="93"/>
      <c r="AJ119" s="93"/>
      <c r="AK119" s="93"/>
      <c r="AL119" s="93"/>
      <c r="AM119" s="93"/>
      <c r="AN119" s="93"/>
      <c r="AO119" s="93"/>
      <c r="AP119" s="93"/>
      <c r="AQ119" s="93"/>
      <c r="AR119" s="93"/>
      <c r="AS119" s="93"/>
      <c r="AT119" s="93"/>
      <c r="AU119" s="93"/>
      <c r="AV119" s="93"/>
      <c r="AW119" s="93"/>
      <c r="AX119" s="93"/>
      <c r="AY119" s="93"/>
      <c r="AZ119" s="93"/>
      <c r="BA119" s="93"/>
      <c r="BB119" s="93"/>
      <c r="BC119" s="93"/>
      <c r="BD119" s="93"/>
      <c r="BE119" s="93"/>
      <c r="BF119" s="93"/>
      <c r="BG119" s="93"/>
      <c r="BH119" s="93"/>
      <c r="BI119" s="93"/>
      <c r="BJ119" s="93"/>
      <c r="BK119" s="93"/>
      <c r="BL119" s="93"/>
      <c r="BM119" s="192">
        <f t="shared" si="8"/>
        <v>0</v>
      </c>
      <c r="BN119" s="192">
        <f t="shared" si="9"/>
        <v>0</v>
      </c>
    </row>
    <row r="120" spans="1:66" ht="18" customHeight="1">
      <c r="A120" s="21"/>
      <c r="B120" s="16"/>
      <c r="C120" s="19"/>
      <c r="D120" s="2"/>
      <c r="E120" s="6"/>
      <c r="F120" s="190" t="str">
        <f>IF(B120="","",IF(C120="F",INDEX(Barèmes!$A$1:$A$7,MATCH((YEAR($B120)),Barèmes!$B$1:$B$7,-1)),INDEX(Barèmes!$C$1:$C$7,MATCH((YEAR($B120)),Barèmes!$B$1:$B$7,-1))))</f>
        <v/>
      </c>
      <c r="G120" s="93"/>
      <c r="H120" s="93"/>
      <c r="I120" s="93"/>
      <c r="J120" s="93"/>
      <c r="K120" s="93"/>
      <c r="L120" s="93"/>
      <c r="M120" s="93"/>
      <c r="N120" s="93"/>
      <c r="O120" s="93"/>
      <c r="P120" s="93"/>
      <c r="Q120" s="93"/>
      <c r="R120" s="93"/>
      <c r="S120" s="93"/>
      <c r="T120" s="93"/>
      <c r="U120" s="93"/>
      <c r="V120" s="93"/>
      <c r="W120" s="93"/>
      <c r="X120" s="93"/>
      <c r="Y120" s="93"/>
      <c r="Z120" s="93"/>
      <c r="AA120" s="93"/>
      <c r="AB120" s="93"/>
      <c r="AC120" s="93"/>
      <c r="AD120" s="93"/>
      <c r="AE120" s="93"/>
      <c r="AF120" s="93"/>
      <c r="AG120" s="93"/>
      <c r="AH120" s="93"/>
      <c r="AI120" s="93"/>
      <c r="AJ120" s="93"/>
      <c r="AK120" s="93"/>
      <c r="AL120" s="93"/>
      <c r="AM120" s="93"/>
      <c r="AN120" s="93"/>
      <c r="AO120" s="93"/>
      <c r="AP120" s="93"/>
      <c r="AQ120" s="93"/>
      <c r="AR120" s="93"/>
      <c r="AS120" s="93"/>
      <c r="AT120" s="93"/>
      <c r="AU120" s="93"/>
      <c r="AV120" s="93"/>
      <c r="AW120" s="93"/>
      <c r="AX120" s="93"/>
      <c r="AY120" s="93"/>
      <c r="AZ120" s="93"/>
      <c r="BA120" s="93"/>
      <c r="BB120" s="93"/>
      <c r="BC120" s="93"/>
      <c r="BD120" s="93"/>
      <c r="BE120" s="93"/>
      <c r="BF120" s="93"/>
      <c r="BG120" s="93"/>
      <c r="BH120" s="93"/>
      <c r="BI120" s="93"/>
      <c r="BJ120" s="93"/>
      <c r="BK120" s="93"/>
      <c r="BL120" s="93"/>
      <c r="BM120" s="192">
        <f t="shared" si="8"/>
        <v>0</v>
      </c>
      <c r="BN120" s="192">
        <f t="shared" si="9"/>
        <v>0</v>
      </c>
    </row>
    <row r="121" spans="1:66" ht="18" customHeight="1">
      <c r="A121" s="21"/>
      <c r="B121" s="16"/>
      <c r="C121" s="19"/>
      <c r="D121" s="2"/>
      <c r="E121" s="6"/>
      <c r="F121" s="190" t="str">
        <f>IF(B121="","",IF(C121="F",INDEX(Barèmes!$A$1:$A$7,MATCH((YEAR($B121)),Barèmes!$B$1:$B$7,-1)),INDEX(Barèmes!$C$1:$C$7,MATCH((YEAR($B121)),Barèmes!$B$1:$B$7,-1))))</f>
        <v/>
      </c>
      <c r="G121" s="93"/>
      <c r="H121" s="93"/>
      <c r="I121" s="93"/>
      <c r="J121" s="93"/>
      <c r="K121" s="93"/>
      <c r="L121" s="93"/>
      <c r="M121" s="93"/>
      <c r="N121" s="93"/>
      <c r="O121" s="93"/>
      <c r="P121" s="93"/>
      <c r="Q121" s="93"/>
      <c r="R121" s="93"/>
      <c r="S121" s="93"/>
      <c r="T121" s="93"/>
      <c r="U121" s="93"/>
      <c r="V121" s="93"/>
      <c r="W121" s="93"/>
      <c r="X121" s="93"/>
      <c r="Y121" s="93"/>
      <c r="Z121" s="93"/>
      <c r="AA121" s="93"/>
      <c r="AB121" s="93"/>
      <c r="AC121" s="93"/>
      <c r="AD121" s="93"/>
      <c r="AE121" s="93"/>
      <c r="AF121" s="93"/>
      <c r="AG121" s="93"/>
      <c r="AH121" s="93"/>
      <c r="AI121" s="93"/>
      <c r="AJ121" s="93"/>
      <c r="AK121" s="93"/>
      <c r="AL121" s="93"/>
      <c r="AM121" s="93"/>
      <c r="AN121" s="93"/>
      <c r="AO121" s="93"/>
      <c r="AP121" s="93"/>
      <c r="AQ121" s="93"/>
      <c r="AR121" s="93"/>
      <c r="AS121" s="93"/>
      <c r="AT121" s="93"/>
      <c r="AU121" s="93"/>
      <c r="AV121" s="93"/>
      <c r="AW121" s="93"/>
      <c r="AX121" s="93"/>
      <c r="AY121" s="93"/>
      <c r="AZ121" s="93"/>
      <c r="BA121" s="93"/>
      <c r="BB121" s="93"/>
      <c r="BC121" s="93"/>
      <c r="BD121" s="93"/>
      <c r="BE121" s="93"/>
      <c r="BF121" s="93"/>
      <c r="BG121" s="93"/>
      <c r="BH121" s="93"/>
      <c r="BI121" s="93"/>
      <c r="BJ121" s="93"/>
      <c r="BK121" s="93"/>
      <c r="BL121" s="93"/>
      <c r="BM121" s="192">
        <f t="shared" si="8"/>
        <v>0</v>
      </c>
      <c r="BN121" s="192">
        <f t="shared" si="9"/>
        <v>0</v>
      </c>
    </row>
    <row r="122" spans="1:66" ht="18" customHeight="1">
      <c r="A122" s="21"/>
      <c r="B122" s="16"/>
      <c r="C122" s="19"/>
      <c r="D122" s="2"/>
      <c r="E122" s="6"/>
      <c r="F122" s="190" t="str">
        <f>IF(B122="","",IF(C122="F",INDEX(Barèmes!$A$1:$A$7,MATCH((YEAR($B122)),Barèmes!$B$1:$B$7,-1)),INDEX(Barèmes!$C$1:$C$7,MATCH((YEAR($B122)),Barèmes!$B$1:$B$7,-1))))</f>
        <v/>
      </c>
      <c r="G122" s="93"/>
      <c r="H122" s="93"/>
      <c r="I122" s="93"/>
      <c r="J122" s="93"/>
      <c r="K122" s="93"/>
      <c r="L122" s="93"/>
      <c r="M122" s="93"/>
      <c r="N122" s="93"/>
      <c r="O122" s="93"/>
      <c r="P122" s="93"/>
      <c r="Q122" s="93"/>
      <c r="R122" s="93"/>
      <c r="S122" s="93"/>
      <c r="T122" s="93"/>
      <c r="U122" s="93"/>
      <c r="V122" s="93"/>
      <c r="W122" s="93"/>
      <c r="X122" s="93"/>
      <c r="Y122" s="93"/>
      <c r="Z122" s="93"/>
      <c r="AA122" s="93"/>
      <c r="AB122" s="93"/>
      <c r="AC122" s="93"/>
      <c r="AD122" s="93"/>
      <c r="AE122" s="93"/>
      <c r="AF122" s="93"/>
      <c r="AG122" s="93"/>
      <c r="AH122" s="93"/>
      <c r="AI122" s="93"/>
      <c r="AJ122" s="93"/>
      <c r="AK122" s="93"/>
      <c r="AL122" s="93"/>
      <c r="AM122" s="93"/>
      <c r="AN122" s="93"/>
      <c r="AO122" s="93"/>
      <c r="AP122" s="93"/>
      <c r="AQ122" s="93"/>
      <c r="AR122" s="93"/>
      <c r="AS122" s="93"/>
      <c r="AT122" s="93"/>
      <c r="AU122" s="93"/>
      <c r="AV122" s="93"/>
      <c r="AW122" s="93"/>
      <c r="AX122" s="93"/>
      <c r="AY122" s="93"/>
      <c r="AZ122" s="93"/>
      <c r="BA122" s="93"/>
      <c r="BB122" s="93"/>
      <c r="BC122" s="93"/>
      <c r="BD122" s="93"/>
      <c r="BE122" s="93"/>
      <c r="BF122" s="93"/>
      <c r="BG122" s="93"/>
      <c r="BH122" s="93"/>
      <c r="BI122" s="93"/>
      <c r="BJ122" s="93"/>
      <c r="BK122" s="93"/>
      <c r="BL122" s="93"/>
      <c r="BM122" s="192">
        <f t="shared" si="8"/>
        <v>0</v>
      </c>
      <c r="BN122" s="192">
        <f t="shared" si="9"/>
        <v>0</v>
      </c>
    </row>
    <row r="123" spans="1:66" ht="18" customHeight="1">
      <c r="A123" s="21"/>
      <c r="B123" s="16"/>
      <c r="C123" s="19"/>
      <c r="D123" s="2"/>
      <c r="E123" s="6"/>
      <c r="F123" s="190" t="str">
        <f>IF(B123="","",IF(C123="F",INDEX(Barèmes!$A$1:$A$7,MATCH((YEAR($B123)),Barèmes!$B$1:$B$7,-1)),INDEX(Barèmes!$C$1:$C$7,MATCH((YEAR($B123)),Barèmes!$B$1:$B$7,-1))))</f>
        <v/>
      </c>
      <c r="G123" s="93"/>
      <c r="H123" s="93"/>
      <c r="I123" s="93"/>
      <c r="J123" s="93"/>
      <c r="K123" s="93"/>
      <c r="L123" s="93"/>
      <c r="M123" s="93"/>
      <c r="N123" s="93"/>
      <c r="O123" s="93"/>
      <c r="P123" s="93"/>
      <c r="Q123" s="93"/>
      <c r="R123" s="93"/>
      <c r="S123" s="93"/>
      <c r="T123" s="93"/>
      <c r="U123" s="93"/>
      <c r="V123" s="93"/>
      <c r="W123" s="93"/>
      <c r="X123" s="93"/>
      <c r="Y123" s="93"/>
      <c r="Z123" s="93"/>
      <c r="AA123" s="93"/>
      <c r="AB123" s="93"/>
      <c r="AC123" s="93"/>
      <c r="AD123" s="93"/>
      <c r="AE123" s="93"/>
      <c r="AF123" s="93"/>
      <c r="AG123" s="93"/>
      <c r="AH123" s="93"/>
      <c r="AI123" s="93"/>
      <c r="AJ123" s="93"/>
      <c r="AK123" s="93"/>
      <c r="AL123" s="93"/>
      <c r="AM123" s="93"/>
      <c r="AN123" s="93"/>
      <c r="AO123" s="93"/>
      <c r="AP123" s="93"/>
      <c r="AQ123" s="93"/>
      <c r="AR123" s="93"/>
      <c r="AS123" s="93"/>
      <c r="AT123" s="93"/>
      <c r="AU123" s="93"/>
      <c r="AV123" s="93"/>
      <c r="AW123" s="93"/>
      <c r="AX123" s="93"/>
      <c r="AY123" s="93"/>
      <c r="AZ123" s="93"/>
      <c r="BA123" s="93"/>
      <c r="BB123" s="93"/>
      <c r="BC123" s="93"/>
      <c r="BD123" s="93"/>
      <c r="BE123" s="93"/>
      <c r="BF123" s="93"/>
      <c r="BG123" s="93"/>
      <c r="BH123" s="93"/>
      <c r="BI123" s="93"/>
      <c r="BJ123" s="93"/>
      <c r="BK123" s="93"/>
      <c r="BL123" s="93"/>
      <c r="BM123" s="192">
        <f t="shared" si="8"/>
        <v>0</v>
      </c>
      <c r="BN123" s="192">
        <f t="shared" si="9"/>
        <v>0</v>
      </c>
    </row>
    <row r="124" spans="1:66" ht="18" customHeight="1">
      <c r="A124" s="21"/>
      <c r="B124" s="16"/>
      <c r="C124" s="19"/>
      <c r="D124" s="2"/>
      <c r="E124" s="6"/>
      <c r="F124" s="190" t="str">
        <f>IF(B124="","",IF(C124="F",INDEX(Barèmes!$A$1:$A$7,MATCH((YEAR($B124)),Barèmes!$B$1:$B$7,-1)),INDEX(Barèmes!$C$1:$C$7,MATCH((YEAR($B124)),Barèmes!$B$1:$B$7,-1))))</f>
        <v/>
      </c>
      <c r="G124" s="93"/>
      <c r="H124" s="93"/>
      <c r="I124" s="93"/>
      <c r="J124" s="93"/>
      <c r="K124" s="93"/>
      <c r="L124" s="93"/>
      <c r="M124" s="93"/>
      <c r="N124" s="93"/>
      <c r="O124" s="93"/>
      <c r="P124" s="93"/>
      <c r="Q124" s="93"/>
      <c r="R124" s="93"/>
      <c r="S124" s="93"/>
      <c r="T124" s="93"/>
      <c r="U124" s="93"/>
      <c r="V124" s="93"/>
      <c r="W124" s="93"/>
      <c r="X124" s="93"/>
      <c r="Y124" s="93"/>
      <c r="Z124" s="93"/>
      <c r="AA124" s="93"/>
      <c r="AB124" s="93"/>
      <c r="AC124" s="93"/>
      <c r="AD124" s="93"/>
      <c r="AE124" s="93"/>
      <c r="AF124" s="93"/>
      <c r="AG124" s="93"/>
      <c r="AH124" s="93"/>
      <c r="AI124" s="93"/>
      <c r="AJ124" s="93"/>
      <c r="AK124" s="93"/>
      <c r="AL124" s="93"/>
      <c r="AM124" s="93"/>
      <c r="AN124" s="93"/>
      <c r="AO124" s="93"/>
      <c r="AP124" s="93"/>
      <c r="AQ124" s="93"/>
      <c r="AR124" s="93"/>
      <c r="AS124" s="93"/>
      <c r="AT124" s="93"/>
      <c r="AU124" s="93"/>
      <c r="AV124" s="93"/>
      <c r="AW124" s="93"/>
      <c r="AX124" s="93"/>
      <c r="AY124" s="93"/>
      <c r="AZ124" s="93"/>
      <c r="BA124" s="93"/>
      <c r="BB124" s="93"/>
      <c r="BC124" s="93"/>
      <c r="BD124" s="93"/>
      <c r="BE124" s="93"/>
      <c r="BF124" s="93"/>
      <c r="BG124" s="93"/>
      <c r="BH124" s="93"/>
      <c r="BI124" s="93"/>
      <c r="BJ124" s="93"/>
      <c r="BK124" s="93"/>
      <c r="BL124" s="93"/>
      <c r="BM124" s="192">
        <f t="shared" si="8"/>
        <v>0</v>
      </c>
      <c r="BN124" s="192">
        <f t="shared" si="9"/>
        <v>0</v>
      </c>
    </row>
    <row r="125" spans="1:66" ht="18" customHeight="1">
      <c r="A125" s="21"/>
      <c r="B125" s="16"/>
      <c r="C125" s="19"/>
      <c r="D125" s="2"/>
      <c r="E125" s="6"/>
      <c r="F125" s="190" t="str">
        <f>IF(B125="","",IF(C125="F",INDEX(Barèmes!$A$1:$A$7,MATCH((YEAR($B125)),Barèmes!$B$1:$B$7,-1)),INDEX(Barèmes!$C$1:$C$7,MATCH((YEAR($B125)),Barèmes!$B$1:$B$7,-1))))</f>
        <v/>
      </c>
      <c r="G125" s="93"/>
      <c r="H125" s="93"/>
      <c r="I125" s="93"/>
      <c r="J125" s="93"/>
      <c r="K125" s="93"/>
      <c r="L125" s="93"/>
      <c r="M125" s="93"/>
      <c r="N125" s="93"/>
      <c r="O125" s="93"/>
      <c r="P125" s="93"/>
      <c r="Q125" s="93"/>
      <c r="R125" s="93"/>
      <c r="S125" s="93"/>
      <c r="T125" s="93"/>
      <c r="U125" s="93"/>
      <c r="V125" s="93"/>
      <c r="W125" s="93"/>
      <c r="X125" s="93"/>
      <c r="Y125" s="93"/>
      <c r="Z125" s="93"/>
      <c r="AA125" s="93"/>
      <c r="AB125" s="93"/>
      <c r="AC125" s="93"/>
      <c r="AD125" s="93"/>
      <c r="AE125" s="93"/>
      <c r="AF125" s="93"/>
      <c r="AG125" s="93"/>
      <c r="AH125" s="93"/>
      <c r="AI125" s="93"/>
      <c r="AJ125" s="93"/>
      <c r="AK125" s="93"/>
      <c r="AL125" s="93"/>
      <c r="AM125" s="93"/>
      <c r="AN125" s="93"/>
      <c r="AO125" s="93"/>
      <c r="AP125" s="93"/>
      <c r="AQ125" s="93"/>
      <c r="AR125" s="93"/>
      <c r="AS125" s="93"/>
      <c r="AT125" s="93"/>
      <c r="AU125" s="93"/>
      <c r="AV125" s="93"/>
      <c r="AW125" s="93"/>
      <c r="AX125" s="93"/>
      <c r="AY125" s="93"/>
      <c r="AZ125" s="93"/>
      <c r="BA125" s="93"/>
      <c r="BB125" s="93"/>
      <c r="BC125" s="93"/>
      <c r="BD125" s="93"/>
      <c r="BE125" s="93"/>
      <c r="BF125" s="93"/>
      <c r="BG125" s="93"/>
      <c r="BH125" s="93"/>
      <c r="BI125" s="93"/>
      <c r="BJ125" s="93"/>
      <c r="BK125" s="93"/>
      <c r="BL125" s="93"/>
      <c r="BM125" s="192">
        <f t="shared" si="8"/>
        <v>0</v>
      </c>
      <c r="BN125" s="192">
        <f t="shared" si="9"/>
        <v>0</v>
      </c>
    </row>
    <row r="126" spans="1:66" ht="18" customHeight="1">
      <c r="A126" s="21"/>
      <c r="B126" s="16"/>
      <c r="C126" s="19"/>
      <c r="D126" s="2"/>
      <c r="E126" s="6"/>
      <c r="F126" s="190" t="str">
        <f>IF(B126="","",IF(C126="F",INDEX(Barèmes!$A$1:$A$7,MATCH((YEAR($B126)),Barèmes!$B$1:$B$7,-1)),INDEX(Barèmes!$C$1:$C$7,MATCH((YEAR($B126)),Barèmes!$B$1:$B$7,-1))))</f>
        <v/>
      </c>
      <c r="G126" s="93"/>
      <c r="H126" s="93"/>
      <c r="I126" s="93"/>
      <c r="J126" s="93"/>
      <c r="K126" s="93"/>
      <c r="L126" s="93"/>
      <c r="M126" s="93"/>
      <c r="N126" s="93"/>
      <c r="O126" s="93"/>
      <c r="P126" s="93"/>
      <c r="Q126" s="93"/>
      <c r="R126" s="93"/>
      <c r="S126" s="93"/>
      <c r="T126" s="93"/>
      <c r="U126" s="93"/>
      <c r="V126" s="93"/>
      <c r="W126" s="93"/>
      <c r="X126" s="93"/>
      <c r="Y126" s="93"/>
      <c r="Z126" s="93"/>
      <c r="AA126" s="93"/>
      <c r="AB126" s="93"/>
      <c r="AC126" s="93"/>
      <c r="AD126" s="93"/>
      <c r="AE126" s="93"/>
      <c r="AF126" s="93"/>
      <c r="AG126" s="93"/>
      <c r="AH126" s="93"/>
      <c r="AI126" s="93"/>
      <c r="AJ126" s="93"/>
      <c r="AK126" s="93"/>
      <c r="AL126" s="93"/>
      <c r="AM126" s="93"/>
      <c r="AN126" s="93"/>
      <c r="AO126" s="93"/>
      <c r="AP126" s="93"/>
      <c r="AQ126" s="93"/>
      <c r="AR126" s="93"/>
      <c r="AS126" s="93"/>
      <c r="AT126" s="93"/>
      <c r="AU126" s="93"/>
      <c r="AV126" s="93"/>
      <c r="AW126" s="93"/>
      <c r="AX126" s="93"/>
      <c r="AY126" s="93"/>
      <c r="AZ126" s="93"/>
      <c r="BA126" s="93"/>
      <c r="BB126" s="93"/>
      <c r="BC126" s="93"/>
      <c r="BD126" s="93"/>
      <c r="BE126" s="93"/>
      <c r="BF126" s="93"/>
      <c r="BG126" s="93"/>
      <c r="BH126" s="93"/>
      <c r="BI126" s="93"/>
      <c r="BJ126" s="93"/>
      <c r="BK126" s="93"/>
      <c r="BL126" s="93"/>
      <c r="BM126" s="192">
        <f t="shared" si="8"/>
        <v>0</v>
      </c>
      <c r="BN126" s="192">
        <f t="shared" si="9"/>
        <v>0</v>
      </c>
    </row>
    <row r="127" spans="1:66" ht="18" customHeight="1">
      <c r="A127" s="21"/>
      <c r="B127" s="16"/>
      <c r="C127" s="19"/>
      <c r="D127" s="2"/>
      <c r="E127" s="6"/>
      <c r="F127" s="190" t="str">
        <f>IF(B127="","",IF(C127="F",INDEX(Barèmes!$A$1:$A$7,MATCH((YEAR($B127)),Barèmes!$B$1:$B$7,-1)),INDEX(Barèmes!$C$1:$C$7,MATCH((YEAR($B127)),Barèmes!$B$1:$B$7,-1))))</f>
        <v/>
      </c>
      <c r="G127" s="93"/>
      <c r="H127" s="93"/>
      <c r="I127" s="93"/>
      <c r="J127" s="93"/>
      <c r="K127" s="93"/>
      <c r="L127" s="93"/>
      <c r="M127" s="93"/>
      <c r="N127" s="93"/>
      <c r="O127" s="93"/>
      <c r="P127" s="93"/>
      <c r="Q127" s="93"/>
      <c r="R127" s="93"/>
      <c r="S127" s="93"/>
      <c r="T127" s="93"/>
      <c r="U127" s="93"/>
      <c r="V127" s="93"/>
      <c r="W127" s="93"/>
      <c r="X127" s="93"/>
      <c r="Y127" s="93"/>
      <c r="Z127" s="93"/>
      <c r="AA127" s="93"/>
      <c r="AB127" s="93"/>
      <c r="AC127" s="93"/>
      <c r="AD127" s="93"/>
      <c r="AE127" s="93"/>
      <c r="AF127" s="93"/>
      <c r="AG127" s="93"/>
      <c r="AH127" s="93"/>
      <c r="AI127" s="93"/>
      <c r="AJ127" s="93"/>
      <c r="AK127" s="93"/>
      <c r="AL127" s="93"/>
      <c r="AM127" s="93"/>
      <c r="AN127" s="93"/>
      <c r="AO127" s="93"/>
      <c r="AP127" s="93"/>
      <c r="AQ127" s="93"/>
      <c r="AR127" s="93"/>
      <c r="AS127" s="93"/>
      <c r="AT127" s="93"/>
      <c r="AU127" s="93"/>
      <c r="AV127" s="93"/>
      <c r="AW127" s="93"/>
      <c r="AX127" s="93"/>
      <c r="AY127" s="93"/>
      <c r="AZ127" s="93"/>
      <c r="BA127" s="93"/>
      <c r="BB127" s="93"/>
      <c r="BC127" s="93"/>
      <c r="BD127" s="93"/>
      <c r="BE127" s="93"/>
      <c r="BF127" s="93"/>
      <c r="BG127" s="93"/>
      <c r="BH127" s="93"/>
      <c r="BI127" s="93"/>
      <c r="BJ127" s="93"/>
      <c r="BK127" s="93"/>
      <c r="BL127" s="93"/>
      <c r="BM127" s="192">
        <f t="shared" si="8"/>
        <v>0</v>
      </c>
      <c r="BN127" s="192">
        <f t="shared" si="9"/>
        <v>0</v>
      </c>
    </row>
    <row r="128" spans="1:66" ht="18" customHeight="1">
      <c r="A128" s="21"/>
      <c r="B128" s="16"/>
      <c r="C128" s="19"/>
      <c r="D128" s="2"/>
      <c r="E128" s="6"/>
      <c r="F128" s="190" t="str">
        <f>IF(B128="","",IF(C128="F",INDEX(Barèmes!$A$1:$A$7,MATCH((YEAR($B128)),Barèmes!$B$1:$B$7,-1)),INDEX(Barèmes!$C$1:$C$7,MATCH((YEAR($B128)),Barèmes!$B$1:$B$7,-1))))</f>
        <v/>
      </c>
      <c r="G128" s="93"/>
      <c r="H128" s="93"/>
      <c r="I128" s="93"/>
      <c r="J128" s="93"/>
      <c r="K128" s="93"/>
      <c r="L128" s="93"/>
      <c r="M128" s="93"/>
      <c r="N128" s="93"/>
      <c r="O128" s="93"/>
      <c r="P128" s="93"/>
      <c r="Q128" s="93"/>
      <c r="R128" s="93"/>
      <c r="S128" s="93"/>
      <c r="T128" s="93"/>
      <c r="U128" s="93"/>
      <c r="V128" s="93"/>
      <c r="W128" s="93"/>
      <c r="X128" s="93"/>
      <c r="Y128" s="93"/>
      <c r="Z128" s="93"/>
      <c r="AA128" s="93"/>
      <c r="AB128" s="93"/>
      <c r="AC128" s="93"/>
      <c r="AD128" s="93"/>
      <c r="AE128" s="93"/>
      <c r="AF128" s="93"/>
      <c r="AG128" s="93"/>
      <c r="AH128" s="93"/>
      <c r="AI128" s="93"/>
      <c r="AJ128" s="93"/>
      <c r="AK128" s="93"/>
      <c r="AL128" s="93"/>
      <c r="AM128" s="93"/>
      <c r="AN128" s="93"/>
      <c r="AO128" s="93"/>
      <c r="AP128" s="93"/>
      <c r="AQ128" s="93"/>
      <c r="AR128" s="93"/>
      <c r="AS128" s="93"/>
      <c r="AT128" s="93"/>
      <c r="AU128" s="93"/>
      <c r="AV128" s="93"/>
      <c r="AW128" s="93"/>
      <c r="AX128" s="93"/>
      <c r="AY128" s="93"/>
      <c r="AZ128" s="93"/>
      <c r="BA128" s="93"/>
      <c r="BB128" s="93"/>
      <c r="BC128" s="93"/>
      <c r="BD128" s="93"/>
      <c r="BE128" s="93"/>
      <c r="BF128" s="93"/>
      <c r="BG128" s="93"/>
      <c r="BH128" s="93"/>
      <c r="BI128" s="93"/>
      <c r="BJ128" s="93"/>
      <c r="BK128" s="93"/>
      <c r="BL128" s="93"/>
      <c r="BM128" s="192">
        <f t="shared" si="8"/>
        <v>0</v>
      </c>
      <c r="BN128" s="192">
        <f t="shared" si="9"/>
        <v>0</v>
      </c>
    </row>
    <row r="129" spans="1:66" ht="18" customHeight="1">
      <c r="A129" s="21"/>
      <c r="B129" s="16"/>
      <c r="C129" s="19"/>
      <c r="D129" s="2"/>
      <c r="E129" s="6"/>
      <c r="F129" s="190" t="str">
        <f>IF(B129="","",IF(C129="F",INDEX(Barèmes!$A$1:$A$7,MATCH((YEAR($B129)),Barèmes!$B$1:$B$7,-1)),INDEX(Barèmes!$C$1:$C$7,MATCH((YEAR($B129)),Barèmes!$B$1:$B$7,-1))))</f>
        <v/>
      </c>
      <c r="G129" s="93"/>
      <c r="H129" s="93"/>
      <c r="I129" s="93"/>
      <c r="J129" s="93"/>
      <c r="K129" s="93"/>
      <c r="L129" s="93"/>
      <c r="M129" s="93"/>
      <c r="N129" s="93"/>
      <c r="O129" s="93"/>
      <c r="P129" s="93"/>
      <c r="Q129" s="93"/>
      <c r="R129" s="93"/>
      <c r="S129" s="93"/>
      <c r="T129" s="93"/>
      <c r="U129" s="93"/>
      <c r="V129" s="93"/>
      <c r="W129" s="93"/>
      <c r="X129" s="93"/>
      <c r="Y129" s="93"/>
      <c r="Z129" s="93"/>
      <c r="AA129" s="93"/>
      <c r="AB129" s="93"/>
      <c r="AC129" s="93"/>
      <c r="AD129" s="93"/>
      <c r="AE129" s="93"/>
      <c r="AF129" s="93"/>
      <c r="AG129" s="93"/>
      <c r="AH129" s="93"/>
      <c r="AI129" s="93"/>
      <c r="AJ129" s="93"/>
      <c r="AK129" s="93"/>
      <c r="AL129" s="93"/>
      <c r="AM129" s="93"/>
      <c r="AN129" s="93"/>
      <c r="AO129" s="93"/>
      <c r="AP129" s="93"/>
      <c r="AQ129" s="93"/>
      <c r="AR129" s="93"/>
      <c r="AS129" s="93"/>
      <c r="AT129" s="93"/>
      <c r="AU129" s="93"/>
      <c r="AV129" s="93"/>
      <c r="AW129" s="93"/>
      <c r="AX129" s="93"/>
      <c r="AY129" s="93"/>
      <c r="AZ129" s="93"/>
      <c r="BA129" s="93"/>
      <c r="BB129" s="93"/>
      <c r="BC129" s="93"/>
      <c r="BD129" s="93"/>
      <c r="BE129" s="93"/>
      <c r="BF129" s="93"/>
      <c r="BG129" s="93"/>
      <c r="BH129" s="93"/>
      <c r="BI129" s="93"/>
      <c r="BJ129" s="93"/>
      <c r="BK129" s="93"/>
      <c r="BL129" s="93"/>
      <c r="BM129" s="192">
        <f t="shared" si="8"/>
        <v>0</v>
      </c>
      <c r="BN129" s="192">
        <f t="shared" si="9"/>
        <v>0</v>
      </c>
    </row>
    <row r="130" spans="1:66" ht="18" customHeight="1">
      <c r="A130" s="21"/>
      <c r="B130" s="16"/>
      <c r="C130" s="19"/>
      <c r="D130" s="2"/>
      <c r="E130" s="6"/>
      <c r="F130" s="190" t="str">
        <f>IF(B130="","",IF(C130="F",INDEX(Barèmes!$A$1:$A$7,MATCH((YEAR($B130)),Barèmes!$B$1:$B$7,-1)),INDEX(Barèmes!$C$1:$C$7,MATCH((YEAR($B130)),Barèmes!$B$1:$B$7,-1))))</f>
        <v/>
      </c>
      <c r="G130" s="93"/>
      <c r="H130" s="93"/>
      <c r="I130" s="93"/>
      <c r="J130" s="93"/>
      <c r="K130" s="93"/>
      <c r="L130" s="93"/>
      <c r="M130" s="93"/>
      <c r="N130" s="93"/>
      <c r="O130" s="93"/>
      <c r="P130" s="93"/>
      <c r="Q130" s="93"/>
      <c r="R130" s="93"/>
      <c r="S130" s="93"/>
      <c r="T130" s="93"/>
      <c r="U130" s="93"/>
      <c r="V130" s="93"/>
      <c r="W130" s="93"/>
      <c r="X130" s="93"/>
      <c r="Y130" s="93"/>
      <c r="Z130" s="93"/>
      <c r="AA130" s="93"/>
      <c r="AB130" s="93"/>
      <c r="AC130" s="93"/>
      <c r="AD130" s="93"/>
      <c r="AE130" s="93"/>
      <c r="AF130" s="93"/>
      <c r="AG130" s="93"/>
      <c r="AH130" s="93"/>
      <c r="AI130" s="93"/>
      <c r="AJ130" s="93"/>
      <c r="AK130" s="93"/>
      <c r="AL130" s="93"/>
      <c r="AM130" s="93"/>
      <c r="AN130" s="93"/>
      <c r="AO130" s="93"/>
      <c r="AP130" s="93"/>
      <c r="AQ130" s="93"/>
      <c r="AR130" s="93"/>
      <c r="AS130" s="93"/>
      <c r="AT130" s="93"/>
      <c r="AU130" s="93"/>
      <c r="AV130" s="93"/>
      <c r="AW130" s="93"/>
      <c r="AX130" s="93"/>
      <c r="AY130" s="93"/>
      <c r="AZ130" s="93"/>
      <c r="BA130" s="93"/>
      <c r="BB130" s="93"/>
      <c r="BC130" s="93"/>
      <c r="BD130" s="93"/>
      <c r="BE130" s="93"/>
      <c r="BF130" s="93"/>
      <c r="BG130" s="93"/>
      <c r="BH130" s="93"/>
      <c r="BI130" s="93"/>
      <c r="BJ130" s="93"/>
      <c r="BK130" s="93"/>
      <c r="BL130" s="93"/>
      <c r="BM130" s="192">
        <f t="shared" si="8"/>
        <v>0</v>
      </c>
      <c r="BN130" s="192">
        <f t="shared" si="9"/>
        <v>0</v>
      </c>
    </row>
    <row r="131" spans="1:66" ht="18" customHeight="1">
      <c r="A131" s="21"/>
      <c r="B131" s="16"/>
      <c r="C131" s="19"/>
      <c r="D131" s="2"/>
      <c r="E131" s="6"/>
      <c r="F131" s="190" t="str">
        <f>IF(B131="","",IF(C131="F",INDEX(Barèmes!$A$1:$A$7,MATCH((YEAR($B131)),Barèmes!$B$1:$B$7,-1)),INDEX(Barèmes!$C$1:$C$7,MATCH((YEAR($B131)),Barèmes!$B$1:$B$7,-1))))</f>
        <v/>
      </c>
      <c r="G131" s="93"/>
      <c r="H131" s="93"/>
      <c r="I131" s="93"/>
      <c r="J131" s="93"/>
      <c r="K131" s="93"/>
      <c r="L131" s="93"/>
      <c r="M131" s="93"/>
      <c r="N131" s="93"/>
      <c r="O131" s="93"/>
      <c r="P131" s="93"/>
      <c r="Q131" s="93"/>
      <c r="R131" s="93"/>
      <c r="S131" s="93"/>
      <c r="T131" s="93"/>
      <c r="U131" s="93"/>
      <c r="V131" s="93"/>
      <c r="W131" s="93"/>
      <c r="X131" s="93"/>
      <c r="Y131" s="93"/>
      <c r="Z131" s="93"/>
      <c r="AA131" s="93"/>
      <c r="AB131" s="93"/>
      <c r="AC131" s="93"/>
      <c r="AD131" s="93"/>
      <c r="AE131" s="93"/>
      <c r="AF131" s="93"/>
      <c r="AG131" s="93"/>
      <c r="AH131" s="93"/>
      <c r="AI131" s="93"/>
      <c r="AJ131" s="93"/>
      <c r="AK131" s="93"/>
      <c r="AL131" s="93"/>
      <c r="AM131" s="93"/>
      <c r="AN131" s="93"/>
      <c r="AO131" s="93"/>
      <c r="AP131" s="93"/>
      <c r="AQ131" s="93"/>
      <c r="AR131" s="93"/>
      <c r="AS131" s="93"/>
      <c r="AT131" s="93"/>
      <c r="AU131" s="93"/>
      <c r="AV131" s="93"/>
      <c r="AW131" s="93"/>
      <c r="AX131" s="93"/>
      <c r="AY131" s="93"/>
      <c r="AZ131" s="93"/>
      <c r="BA131" s="93"/>
      <c r="BB131" s="93"/>
      <c r="BC131" s="93"/>
      <c r="BD131" s="93"/>
      <c r="BE131" s="93"/>
      <c r="BF131" s="93"/>
      <c r="BG131" s="93"/>
      <c r="BH131" s="93"/>
      <c r="BI131" s="93"/>
      <c r="BJ131" s="93"/>
      <c r="BK131" s="93"/>
      <c r="BL131" s="93"/>
      <c r="BM131" s="192">
        <f t="shared" si="8"/>
        <v>0</v>
      </c>
      <c r="BN131" s="192">
        <f t="shared" si="9"/>
        <v>0</v>
      </c>
    </row>
    <row r="132" spans="1:66" ht="18" customHeight="1">
      <c r="A132" s="21"/>
      <c r="B132" s="16"/>
      <c r="C132" s="19"/>
      <c r="D132" s="2"/>
      <c r="E132" s="6"/>
      <c r="F132" s="190" t="str">
        <f>IF(B132="","",IF(C132="F",INDEX(Barèmes!$A$1:$A$7,MATCH((YEAR($B132)),Barèmes!$B$1:$B$7,-1)),INDEX(Barèmes!$C$1:$C$7,MATCH((YEAR($B132)),Barèmes!$B$1:$B$7,-1))))</f>
        <v/>
      </c>
      <c r="G132" s="93"/>
      <c r="H132" s="93"/>
      <c r="I132" s="93"/>
      <c r="J132" s="93"/>
      <c r="K132" s="93"/>
      <c r="L132" s="93"/>
      <c r="M132" s="93"/>
      <c r="N132" s="93"/>
      <c r="O132" s="93"/>
      <c r="P132" s="93"/>
      <c r="Q132" s="93"/>
      <c r="R132" s="93"/>
      <c r="S132" s="93"/>
      <c r="T132" s="93"/>
      <c r="U132" s="93"/>
      <c r="V132" s="93"/>
      <c r="W132" s="93"/>
      <c r="X132" s="93"/>
      <c r="Y132" s="93"/>
      <c r="Z132" s="93"/>
      <c r="AA132" s="93"/>
      <c r="AB132" s="93"/>
      <c r="AC132" s="93"/>
      <c r="AD132" s="93"/>
      <c r="AE132" s="93"/>
      <c r="AF132" s="93"/>
      <c r="AG132" s="93"/>
      <c r="AH132" s="93"/>
      <c r="AI132" s="93"/>
      <c r="AJ132" s="93"/>
      <c r="AK132" s="93"/>
      <c r="AL132" s="93"/>
      <c r="AM132" s="93"/>
      <c r="AN132" s="93"/>
      <c r="AO132" s="93"/>
      <c r="AP132" s="93"/>
      <c r="AQ132" s="93"/>
      <c r="AR132" s="93"/>
      <c r="AS132" s="93"/>
      <c r="AT132" s="93"/>
      <c r="AU132" s="93"/>
      <c r="AV132" s="93"/>
      <c r="AW132" s="93"/>
      <c r="AX132" s="93"/>
      <c r="AY132" s="93"/>
      <c r="AZ132" s="93"/>
      <c r="BA132" s="93"/>
      <c r="BB132" s="93"/>
      <c r="BC132" s="93"/>
      <c r="BD132" s="93"/>
      <c r="BE132" s="93"/>
      <c r="BF132" s="93"/>
      <c r="BG132" s="93"/>
      <c r="BH132" s="93"/>
      <c r="BI132" s="93"/>
      <c r="BJ132" s="93"/>
      <c r="BK132" s="93"/>
      <c r="BL132" s="93"/>
      <c r="BM132" s="192">
        <f t="shared" ref="BM132:BM150" si="10">SUM((SUM(COUNTIF(G132:BL132,"E"))),SUM(COUNTIF(G132:BL132,"c")))</f>
        <v>0</v>
      </c>
      <c r="BN132" s="192">
        <f t="shared" ref="BN132:BN150" si="11">SUM(COUNTIF(G132:BL132,"c"))</f>
        <v>0</v>
      </c>
    </row>
    <row r="133" spans="1:66" ht="18" customHeight="1">
      <c r="A133" s="21"/>
      <c r="B133" s="16"/>
      <c r="C133" s="19"/>
      <c r="D133" s="2"/>
      <c r="E133" s="6"/>
      <c r="F133" s="190" t="str">
        <f>IF(B133="","",IF(C133="F",INDEX(Barèmes!$A$1:$A$7,MATCH((YEAR($B133)),Barèmes!$B$1:$B$7,-1)),INDEX(Barèmes!$C$1:$C$7,MATCH((YEAR($B133)),Barèmes!$B$1:$B$7,-1))))</f>
        <v/>
      </c>
      <c r="G133" s="93"/>
      <c r="H133" s="93"/>
      <c r="I133" s="93"/>
      <c r="J133" s="93"/>
      <c r="K133" s="93"/>
      <c r="L133" s="93"/>
      <c r="M133" s="93"/>
      <c r="N133" s="93"/>
      <c r="O133" s="93"/>
      <c r="P133" s="93"/>
      <c r="Q133" s="93"/>
      <c r="R133" s="93"/>
      <c r="S133" s="93"/>
      <c r="T133" s="93"/>
      <c r="U133" s="93"/>
      <c r="V133" s="93"/>
      <c r="W133" s="93"/>
      <c r="X133" s="93"/>
      <c r="Y133" s="93"/>
      <c r="Z133" s="93"/>
      <c r="AA133" s="93"/>
      <c r="AB133" s="93"/>
      <c r="AC133" s="93"/>
      <c r="AD133" s="93"/>
      <c r="AE133" s="93"/>
      <c r="AF133" s="93"/>
      <c r="AG133" s="93"/>
      <c r="AH133" s="93"/>
      <c r="AI133" s="93"/>
      <c r="AJ133" s="93"/>
      <c r="AK133" s="93"/>
      <c r="AL133" s="93"/>
      <c r="AM133" s="93"/>
      <c r="AN133" s="93"/>
      <c r="AO133" s="93"/>
      <c r="AP133" s="93"/>
      <c r="AQ133" s="93"/>
      <c r="AR133" s="93"/>
      <c r="AS133" s="93"/>
      <c r="AT133" s="93"/>
      <c r="AU133" s="93"/>
      <c r="AV133" s="93"/>
      <c r="AW133" s="93"/>
      <c r="AX133" s="93"/>
      <c r="AY133" s="93"/>
      <c r="AZ133" s="93"/>
      <c r="BA133" s="93"/>
      <c r="BB133" s="93"/>
      <c r="BC133" s="93"/>
      <c r="BD133" s="93"/>
      <c r="BE133" s="93"/>
      <c r="BF133" s="93"/>
      <c r="BG133" s="93"/>
      <c r="BH133" s="93"/>
      <c r="BI133" s="93"/>
      <c r="BJ133" s="93"/>
      <c r="BK133" s="93"/>
      <c r="BL133" s="93"/>
      <c r="BM133" s="192">
        <f t="shared" si="10"/>
        <v>0</v>
      </c>
      <c r="BN133" s="192">
        <f t="shared" si="11"/>
        <v>0</v>
      </c>
    </row>
    <row r="134" spans="1:66" ht="18" customHeight="1">
      <c r="A134" s="21"/>
      <c r="B134" s="16"/>
      <c r="C134" s="19"/>
      <c r="D134" s="2"/>
      <c r="E134" s="6"/>
      <c r="F134" s="190" t="str">
        <f>IF(B134="","",IF(C134="F",INDEX(Barèmes!$A$1:$A$7,MATCH((YEAR($B134)),Barèmes!$B$1:$B$7,-1)),INDEX(Barèmes!$C$1:$C$7,MATCH((YEAR($B134)),Barèmes!$B$1:$B$7,-1))))</f>
        <v/>
      </c>
      <c r="G134" s="93"/>
      <c r="H134" s="93"/>
      <c r="I134" s="93"/>
      <c r="J134" s="93"/>
      <c r="K134" s="93"/>
      <c r="L134" s="93"/>
      <c r="M134" s="93"/>
      <c r="N134" s="93"/>
      <c r="O134" s="93"/>
      <c r="P134" s="93"/>
      <c r="Q134" s="93"/>
      <c r="R134" s="93"/>
      <c r="S134" s="93"/>
      <c r="T134" s="93"/>
      <c r="U134" s="93"/>
      <c r="V134" s="93"/>
      <c r="W134" s="93"/>
      <c r="X134" s="93"/>
      <c r="Y134" s="93"/>
      <c r="Z134" s="93"/>
      <c r="AA134" s="93"/>
      <c r="AB134" s="93"/>
      <c r="AC134" s="93"/>
      <c r="AD134" s="93"/>
      <c r="AE134" s="93"/>
      <c r="AF134" s="93"/>
      <c r="AG134" s="93"/>
      <c r="AH134" s="93"/>
      <c r="AI134" s="93"/>
      <c r="AJ134" s="93"/>
      <c r="AK134" s="93"/>
      <c r="AL134" s="93"/>
      <c r="AM134" s="93"/>
      <c r="AN134" s="93"/>
      <c r="AO134" s="93"/>
      <c r="AP134" s="93"/>
      <c r="AQ134" s="93"/>
      <c r="AR134" s="93"/>
      <c r="AS134" s="93"/>
      <c r="AT134" s="93"/>
      <c r="AU134" s="93"/>
      <c r="AV134" s="93"/>
      <c r="AW134" s="93"/>
      <c r="AX134" s="93"/>
      <c r="AY134" s="93"/>
      <c r="AZ134" s="93"/>
      <c r="BA134" s="93"/>
      <c r="BB134" s="93"/>
      <c r="BC134" s="93"/>
      <c r="BD134" s="93"/>
      <c r="BE134" s="93"/>
      <c r="BF134" s="93"/>
      <c r="BG134" s="93"/>
      <c r="BH134" s="93"/>
      <c r="BI134" s="93"/>
      <c r="BJ134" s="93"/>
      <c r="BK134" s="93"/>
      <c r="BL134" s="93"/>
      <c r="BM134" s="192">
        <f t="shared" si="10"/>
        <v>0</v>
      </c>
      <c r="BN134" s="192">
        <f t="shared" si="11"/>
        <v>0</v>
      </c>
    </row>
    <row r="135" spans="1:66" ht="18" customHeight="1">
      <c r="A135" s="21"/>
      <c r="B135" s="16"/>
      <c r="C135" s="19"/>
      <c r="D135" s="2"/>
      <c r="E135" s="6"/>
      <c r="F135" s="190" t="str">
        <f>IF(B135="","",IF(C135="F",INDEX(Barèmes!$A$1:$A$7,MATCH((YEAR($B135)),Barèmes!$B$1:$B$7,-1)),INDEX(Barèmes!$C$1:$C$7,MATCH((YEAR($B135)),Barèmes!$B$1:$B$7,-1))))</f>
        <v/>
      </c>
      <c r="G135" s="93"/>
      <c r="H135" s="93"/>
      <c r="I135" s="93"/>
      <c r="J135" s="93"/>
      <c r="K135" s="93"/>
      <c r="L135" s="93"/>
      <c r="M135" s="93"/>
      <c r="N135" s="93"/>
      <c r="O135" s="93"/>
      <c r="P135" s="93"/>
      <c r="Q135" s="93"/>
      <c r="R135" s="93"/>
      <c r="S135" s="93"/>
      <c r="T135" s="93"/>
      <c r="U135" s="93"/>
      <c r="V135" s="93"/>
      <c r="W135" s="93"/>
      <c r="X135" s="93"/>
      <c r="Y135" s="93"/>
      <c r="Z135" s="93"/>
      <c r="AA135" s="93"/>
      <c r="AB135" s="93"/>
      <c r="AC135" s="93"/>
      <c r="AD135" s="93"/>
      <c r="AE135" s="93"/>
      <c r="AF135" s="93"/>
      <c r="AG135" s="93"/>
      <c r="AH135" s="93"/>
      <c r="AI135" s="93"/>
      <c r="AJ135" s="93"/>
      <c r="AK135" s="93"/>
      <c r="AL135" s="93"/>
      <c r="AM135" s="93"/>
      <c r="AN135" s="93"/>
      <c r="AO135" s="93"/>
      <c r="AP135" s="93"/>
      <c r="AQ135" s="93"/>
      <c r="AR135" s="93"/>
      <c r="AS135" s="93"/>
      <c r="AT135" s="93"/>
      <c r="AU135" s="93"/>
      <c r="AV135" s="93"/>
      <c r="AW135" s="93"/>
      <c r="AX135" s="93"/>
      <c r="AY135" s="93"/>
      <c r="AZ135" s="93"/>
      <c r="BA135" s="93"/>
      <c r="BB135" s="93"/>
      <c r="BC135" s="93"/>
      <c r="BD135" s="93"/>
      <c r="BE135" s="93"/>
      <c r="BF135" s="93"/>
      <c r="BG135" s="93"/>
      <c r="BH135" s="93"/>
      <c r="BI135" s="93"/>
      <c r="BJ135" s="93"/>
      <c r="BK135" s="93"/>
      <c r="BL135" s="93"/>
      <c r="BM135" s="192">
        <f t="shared" si="10"/>
        <v>0</v>
      </c>
      <c r="BN135" s="192">
        <f t="shared" si="11"/>
        <v>0</v>
      </c>
    </row>
    <row r="136" spans="1:66" ht="18" customHeight="1">
      <c r="A136" s="21"/>
      <c r="B136" s="16"/>
      <c r="C136" s="19"/>
      <c r="D136" s="2"/>
      <c r="E136" s="6"/>
      <c r="F136" s="190" t="str">
        <f>IF(B136="","",IF(C136="F",INDEX(Barèmes!$A$1:$A$7,MATCH((YEAR($B136)),Barèmes!$B$1:$B$7,-1)),INDEX(Barèmes!$C$1:$C$7,MATCH((YEAR($B136)),Barèmes!$B$1:$B$7,-1))))</f>
        <v/>
      </c>
      <c r="G136" s="93"/>
      <c r="H136" s="93"/>
      <c r="I136" s="93"/>
      <c r="J136" s="93"/>
      <c r="K136" s="93"/>
      <c r="L136" s="93"/>
      <c r="M136" s="93"/>
      <c r="N136" s="93"/>
      <c r="O136" s="93"/>
      <c r="P136" s="93"/>
      <c r="Q136" s="93"/>
      <c r="R136" s="93"/>
      <c r="S136" s="93"/>
      <c r="T136" s="93"/>
      <c r="U136" s="93"/>
      <c r="V136" s="93"/>
      <c r="W136" s="93"/>
      <c r="X136" s="93"/>
      <c r="Y136" s="93"/>
      <c r="Z136" s="93"/>
      <c r="AA136" s="93"/>
      <c r="AB136" s="93"/>
      <c r="AC136" s="93"/>
      <c r="AD136" s="93"/>
      <c r="AE136" s="93"/>
      <c r="AF136" s="93"/>
      <c r="AG136" s="93"/>
      <c r="AH136" s="93"/>
      <c r="AI136" s="93"/>
      <c r="AJ136" s="93"/>
      <c r="AK136" s="93"/>
      <c r="AL136" s="93"/>
      <c r="AM136" s="93"/>
      <c r="AN136" s="93"/>
      <c r="AO136" s="93"/>
      <c r="AP136" s="93"/>
      <c r="AQ136" s="93"/>
      <c r="AR136" s="93"/>
      <c r="AS136" s="93"/>
      <c r="AT136" s="93"/>
      <c r="AU136" s="93"/>
      <c r="AV136" s="93"/>
      <c r="AW136" s="93"/>
      <c r="AX136" s="93"/>
      <c r="AY136" s="93"/>
      <c r="AZ136" s="93"/>
      <c r="BA136" s="93"/>
      <c r="BB136" s="93"/>
      <c r="BC136" s="93"/>
      <c r="BD136" s="93"/>
      <c r="BE136" s="93"/>
      <c r="BF136" s="93"/>
      <c r="BG136" s="93"/>
      <c r="BH136" s="93"/>
      <c r="BI136" s="93"/>
      <c r="BJ136" s="93"/>
      <c r="BK136" s="93"/>
      <c r="BL136" s="93"/>
      <c r="BM136" s="192">
        <f t="shared" si="10"/>
        <v>0</v>
      </c>
      <c r="BN136" s="192">
        <f t="shared" si="11"/>
        <v>0</v>
      </c>
    </row>
    <row r="137" spans="1:66" ht="18" customHeight="1">
      <c r="A137" s="21"/>
      <c r="B137" s="16"/>
      <c r="C137" s="19"/>
      <c r="D137" s="2"/>
      <c r="E137" s="6"/>
      <c r="F137" s="190" t="str">
        <f>IF(B137="","",IF(C137="F",INDEX(Barèmes!$A$1:$A$7,MATCH((YEAR($B137)),Barèmes!$B$1:$B$7,-1)),INDEX(Barèmes!$C$1:$C$7,MATCH((YEAR($B137)),Barèmes!$B$1:$B$7,-1))))</f>
        <v/>
      </c>
      <c r="G137" s="93"/>
      <c r="H137" s="93"/>
      <c r="I137" s="93"/>
      <c r="J137" s="93"/>
      <c r="K137" s="93"/>
      <c r="L137" s="93"/>
      <c r="M137" s="93"/>
      <c r="N137" s="93"/>
      <c r="O137" s="93"/>
      <c r="P137" s="93"/>
      <c r="Q137" s="93"/>
      <c r="R137" s="93"/>
      <c r="S137" s="93"/>
      <c r="T137" s="93"/>
      <c r="U137" s="93"/>
      <c r="V137" s="93"/>
      <c r="W137" s="93"/>
      <c r="X137" s="93"/>
      <c r="Y137" s="93"/>
      <c r="Z137" s="93"/>
      <c r="AA137" s="93"/>
      <c r="AB137" s="93"/>
      <c r="AC137" s="93"/>
      <c r="AD137" s="93"/>
      <c r="AE137" s="93"/>
      <c r="AF137" s="93"/>
      <c r="AG137" s="93"/>
      <c r="AH137" s="93"/>
      <c r="AI137" s="93"/>
      <c r="AJ137" s="93"/>
      <c r="AK137" s="93"/>
      <c r="AL137" s="93"/>
      <c r="AM137" s="93"/>
      <c r="AN137" s="93"/>
      <c r="AO137" s="93"/>
      <c r="AP137" s="93"/>
      <c r="AQ137" s="93"/>
      <c r="AR137" s="93"/>
      <c r="AS137" s="93"/>
      <c r="AT137" s="93"/>
      <c r="AU137" s="93"/>
      <c r="AV137" s="93"/>
      <c r="AW137" s="93"/>
      <c r="AX137" s="93"/>
      <c r="AY137" s="93"/>
      <c r="AZ137" s="93"/>
      <c r="BA137" s="93"/>
      <c r="BB137" s="93"/>
      <c r="BC137" s="93"/>
      <c r="BD137" s="93"/>
      <c r="BE137" s="93"/>
      <c r="BF137" s="93"/>
      <c r="BG137" s="93"/>
      <c r="BH137" s="93"/>
      <c r="BI137" s="93"/>
      <c r="BJ137" s="93"/>
      <c r="BK137" s="93"/>
      <c r="BL137" s="93"/>
      <c r="BM137" s="192">
        <f t="shared" si="10"/>
        <v>0</v>
      </c>
      <c r="BN137" s="192">
        <f t="shared" si="11"/>
        <v>0</v>
      </c>
    </row>
    <row r="138" spans="1:66" ht="18" customHeight="1">
      <c r="A138" s="21"/>
      <c r="B138" s="16"/>
      <c r="C138" s="19"/>
      <c r="D138" s="2"/>
      <c r="E138" s="6"/>
      <c r="F138" s="190" t="str">
        <f>IF(B138="","",IF(C138="F",INDEX(Barèmes!$A$1:$A$7,MATCH((YEAR($B138)),Barèmes!$B$1:$B$7,-1)),INDEX(Barèmes!$C$1:$C$7,MATCH((YEAR($B138)),Barèmes!$B$1:$B$7,-1))))</f>
        <v/>
      </c>
      <c r="G138" s="93"/>
      <c r="H138" s="93"/>
      <c r="I138" s="93"/>
      <c r="J138" s="93"/>
      <c r="K138" s="93"/>
      <c r="L138" s="93"/>
      <c r="M138" s="93"/>
      <c r="N138" s="93"/>
      <c r="O138" s="93"/>
      <c r="P138" s="93"/>
      <c r="Q138" s="93"/>
      <c r="R138" s="93"/>
      <c r="S138" s="93"/>
      <c r="T138" s="93"/>
      <c r="U138" s="93"/>
      <c r="V138" s="93"/>
      <c r="W138" s="93"/>
      <c r="X138" s="93"/>
      <c r="Y138" s="93"/>
      <c r="Z138" s="93"/>
      <c r="AA138" s="93"/>
      <c r="AB138" s="93"/>
      <c r="AC138" s="93"/>
      <c r="AD138" s="93"/>
      <c r="AE138" s="93"/>
      <c r="AF138" s="93"/>
      <c r="AG138" s="93"/>
      <c r="AH138" s="93"/>
      <c r="AI138" s="93"/>
      <c r="AJ138" s="93"/>
      <c r="AK138" s="93"/>
      <c r="AL138" s="93"/>
      <c r="AM138" s="93"/>
      <c r="AN138" s="93"/>
      <c r="AO138" s="93"/>
      <c r="AP138" s="93"/>
      <c r="AQ138" s="93"/>
      <c r="AR138" s="93"/>
      <c r="AS138" s="93"/>
      <c r="AT138" s="93"/>
      <c r="AU138" s="93"/>
      <c r="AV138" s="93"/>
      <c r="AW138" s="93"/>
      <c r="AX138" s="93"/>
      <c r="AY138" s="93"/>
      <c r="AZ138" s="93"/>
      <c r="BA138" s="93"/>
      <c r="BB138" s="93"/>
      <c r="BC138" s="93"/>
      <c r="BD138" s="93"/>
      <c r="BE138" s="93"/>
      <c r="BF138" s="93"/>
      <c r="BG138" s="93"/>
      <c r="BH138" s="93"/>
      <c r="BI138" s="93"/>
      <c r="BJ138" s="93"/>
      <c r="BK138" s="93"/>
      <c r="BL138" s="93"/>
      <c r="BM138" s="192">
        <f t="shared" si="10"/>
        <v>0</v>
      </c>
      <c r="BN138" s="192">
        <f t="shared" si="11"/>
        <v>0</v>
      </c>
    </row>
    <row r="139" spans="1:66" ht="18" customHeight="1">
      <c r="A139" s="21"/>
      <c r="B139" s="16"/>
      <c r="C139" s="19"/>
      <c r="D139" s="2"/>
      <c r="E139" s="6"/>
      <c r="F139" s="190" t="str">
        <f>IF(B139="","",IF(C139="F",INDEX(Barèmes!$A$1:$A$7,MATCH((YEAR($B139)),Barèmes!$B$1:$B$7,-1)),INDEX(Barèmes!$C$1:$C$7,MATCH((YEAR($B139)),Barèmes!$B$1:$B$7,-1))))</f>
        <v/>
      </c>
      <c r="G139" s="93"/>
      <c r="H139" s="93"/>
      <c r="I139" s="93"/>
      <c r="J139" s="93"/>
      <c r="K139" s="93"/>
      <c r="L139" s="93"/>
      <c r="M139" s="93"/>
      <c r="N139" s="93"/>
      <c r="O139" s="93"/>
      <c r="P139" s="93"/>
      <c r="Q139" s="93"/>
      <c r="R139" s="93"/>
      <c r="S139" s="93"/>
      <c r="T139" s="93"/>
      <c r="U139" s="93"/>
      <c r="V139" s="93"/>
      <c r="W139" s="93"/>
      <c r="X139" s="93"/>
      <c r="Y139" s="93"/>
      <c r="Z139" s="93"/>
      <c r="AA139" s="93"/>
      <c r="AB139" s="93"/>
      <c r="AC139" s="93"/>
      <c r="AD139" s="93"/>
      <c r="AE139" s="93"/>
      <c r="AF139" s="93"/>
      <c r="AG139" s="93"/>
      <c r="AH139" s="93"/>
      <c r="AI139" s="93"/>
      <c r="AJ139" s="93"/>
      <c r="AK139" s="93"/>
      <c r="AL139" s="93"/>
      <c r="AM139" s="93"/>
      <c r="AN139" s="93"/>
      <c r="AO139" s="93"/>
      <c r="AP139" s="93"/>
      <c r="AQ139" s="93"/>
      <c r="AR139" s="93"/>
      <c r="AS139" s="93"/>
      <c r="AT139" s="93"/>
      <c r="AU139" s="93"/>
      <c r="AV139" s="93"/>
      <c r="AW139" s="93"/>
      <c r="AX139" s="93"/>
      <c r="AY139" s="93"/>
      <c r="AZ139" s="93"/>
      <c r="BA139" s="93"/>
      <c r="BB139" s="93"/>
      <c r="BC139" s="93"/>
      <c r="BD139" s="93"/>
      <c r="BE139" s="93"/>
      <c r="BF139" s="93"/>
      <c r="BG139" s="93"/>
      <c r="BH139" s="93"/>
      <c r="BI139" s="93"/>
      <c r="BJ139" s="93"/>
      <c r="BK139" s="93"/>
      <c r="BL139" s="93"/>
      <c r="BM139" s="192">
        <f t="shared" si="10"/>
        <v>0</v>
      </c>
      <c r="BN139" s="192">
        <f t="shared" si="11"/>
        <v>0</v>
      </c>
    </row>
    <row r="140" spans="1:66" ht="18" customHeight="1">
      <c r="A140" s="21"/>
      <c r="B140" s="16"/>
      <c r="C140" s="19"/>
      <c r="D140" s="2"/>
      <c r="E140" s="6"/>
      <c r="F140" s="190" t="str">
        <f>IF(B140="","",IF(C140="F",INDEX(Barèmes!$A$1:$A$7,MATCH((YEAR($B140)),Barèmes!$B$1:$B$7,-1)),INDEX(Barèmes!$C$1:$C$7,MATCH((YEAR($B140)),Barèmes!$B$1:$B$7,-1))))</f>
        <v/>
      </c>
      <c r="G140" s="93"/>
      <c r="H140" s="93"/>
      <c r="I140" s="93"/>
      <c r="J140" s="93"/>
      <c r="K140" s="93"/>
      <c r="L140" s="93"/>
      <c r="M140" s="93"/>
      <c r="N140" s="93"/>
      <c r="O140" s="93"/>
      <c r="P140" s="93"/>
      <c r="Q140" s="93"/>
      <c r="R140" s="93"/>
      <c r="S140" s="93"/>
      <c r="T140" s="93"/>
      <c r="U140" s="93"/>
      <c r="V140" s="93"/>
      <c r="W140" s="93"/>
      <c r="X140" s="93"/>
      <c r="Y140" s="93"/>
      <c r="Z140" s="93"/>
      <c r="AA140" s="93"/>
      <c r="AB140" s="93"/>
      <c r="AC140" s="93"/>
      <c r="AD140" s="93"/>
      <c r="AE140" s="93"/>
      <c r="AF140" s="93"/>
      <c r="AG140" s="93"/>
      <c r="AH140" s="93"/>
      <c r="AI140" s="93"/>
      <c r="AJ140" s="93"/>
      <c r="AK140" s="93"/>
      <c r="AL140" s="93"/>
      <c r="AM140" s="93"/>
      <c r="AN140" s="93"/>
      <c r="AO140" s="93"/>
      <c r="AP140" s="93"/>
      <c r="AQ140" s="93"/>
      <c r="AR140" s="93"/>
      <c r="AS140" s="93"/>
      <c r="AT140" s="93"/>
      <c r="AU140" s="93"/>
      <c r="AV140" s="93"/>
      <c r="AW140" s="93"/>
      <c r="AX140" s="93"/>
      <c r="AY140" s="93"/>
      <c r="AZ140" s="93"/>
      <c r="BA140" s="93"/>
      <c r="BB140" s="93"/>
      <c r="BC140" s="93"/>
      <c r="BD140" s="93"/>
      <c r="BE140" s="93"/>
      <c r="BF140" s="93"/>
      <c r="BG140" s="93"/>
      <c r="BH140" s="93"/>
      <c r="BI140" s="93"/>
      <c r="BJ140" s="93"/>
      <c r="BK140" s="93"/>
      <c r="BL140" s="93"/>
      <c r="BM140" s="192">
        <f t="shared" si="10"/>
        <v>0</v>
      </c>
      <c r="BN140" s="192">
        <f t="shared" si="11"/>
        <v>0</v>
      </c>
    </row>
    <row r="141" spans="1:66" ht="18" customHeight="1">
      <c r="A141" s="21"/>
      <c r="B141" s="16"/>
      <c r="C141" s="19"/>
      <c r="D141" s="2"/>
      <c r="E141" s="6"/>
      <c r="F141" s="190" t="str">
        <f>IF(B141="","",IF(C141="F",INDEX(Barèmes!$A$1:$A$7,MATCH((YEAR($B141)),Barèmes!$B$1:$B$7,-1)),INDEX(Barèmes!$C$1:$C$7,MATCH((YEAR($B141)),Barèmes!$B$1:$B$7,-1))))</f>
        <v/>
      </c>
      <c r="G141" s="93"/>
      <c r="H141" s="93"/>
      <c r="I141" s="93"/>
      <c r="J141" s="93"/>
      <c r="K141" s="93"/>
      <c r="L141" s="93"/>
      <c r="M141" s="93"/>
      <c r="N141" s="93"/>
      <c r="O141" s="93"/>
      <c r="P141" s="93"/>
      <c r="Q141" s="93"/>
      <c r="R141" s="93"/>
      <c r="S141" s="93"/>
      <c r="T141" s="93"/>
      <c r="U141" s="93"/>
      <c r="V141" s="93"/>
      <c r="W141" s="93"/>
      <c r="X141" s="93"/>
      <c r="Y141" s="93"/>
      <c r="Z141" s="93"/>
      <c r="AA141" s="93"/>
      <c r="AB141" s="93"/>
      <c r="AC141" s="93"/>
      <c r="AD141" s="93"/>
      <c r="AE141" s="93"/>
      <c r="AF141" s="93"/>
      <c r="AG141" s="93"/>
      <c r="AH141" s="93"/>
      <c r="AI141" s="93"/>
      <c r="AJ141" s="93"/>
      <c r="AK141" s="93"/>
      <c r="AL141" s="93"/>
      <c r="AM141" s="93"/>
      <c r="AN141" s="93"/>
      <c r="AO141" s="93"/>
      <c r="AP141" s="93"/>
      <c r="AQ141" s="93"/>
      <c r="AR141" s="93"/>
      <c r="AS141" s="93"/>
      <c r="AT141" s="93"/>
      <c r="AU141" s="93"/>
      <c r="AV141" s="93"/>
      <c r="AW141" s="93"/>
      <c r="AX141" s="93"/>
      <c r="AY141" s="93"/>
      <c r="AZ141" s="93"/>
      <c r="BA141" s="93"/>
      <c r="BB141" s="93"/>
      <c r="BC141" s="93"/>
      <c r="BD141" s="93"/>
      <c r="BE141" s="93"/>
      <c r="BF141" s="93"/>
      <c r="BG141" s="93"/>
      <c r="BH141" s="93"/>
      <c r="BI141" s="93"/>
      <c r="BJ141" s="93"/>
      <c r="BK141" s="93"/>
      <c r="BL141" s="93"/>
      <c r="BM141" s="192">
        <f t="shared" si="10"/>
        <v>0</v>
      </c>
      <c r="BN141" s="192">
        <f t="shared" si="11"/>
        <v>0</v>
      </c>
    </row>
    <row r="142" spans="1:66" ht="18" customHeight="1">
      <c r="A142" s="21"/>
      <c r="B142" s="16"/>
      <c r="C142" s="19"/>
      <c r="D142" s="2"/>
      <c r="E142" s="6"/>
      <c r="F142" s="190" t="str">
        <f>IF(B142="","",IF(C142="F",INDEX(Barèmes!$A$1:$A$7,MATCH((YEAR($B142)),Barèmes!$B$1:$B$7,-1)),INDEX(Barèmes!$C$1:$C$7,MATCH((YEAR($B142)),Barèmes!$B$1:$B$7,-1))))</f>
        <v/>
      </c>
      <c r="G142" s="93"/>
      <c r="H142" s="93"/>
      <c r="I142" s="93"/>
      <c r="J142" s="93"/>
      <c r="K142" s="93"/>
      <c r="L142" s="93"/>
      <c r="M142" s="93"/>
      <c r="N142" s="93"/>
      <c r="O142" s="93"/>
      <c r="P142" s="93"/>
      <c r="Q142" s="93"/>
      <c r="R142" s="93"/>
      <c r="S142" s="93"/>
      <c r="T142" s="93"/>
      <c r="U142" s="93"/>
      <c r="V142" s="93"/>
      <c r="W142" s="93"/>
      <c r="X142" s="93"/>
      <c r="Y142" s="93"/>
      <c r="Z142" s="93"/>
      <c r="AA142" s="93"/>
      <c r="AB142" s="93"/>
      <c r="AC142" s="93"/>
      <c r="AD142" s="93"/>
      <c r="AE142" s="93"/>
      <c r="AF142" s="93"/>
      <c r="AG142" s="93"/>
      <c r="AH142" s="93"/>
      <c r="AI142" s="93"/>
      <c r="AJ142" s="93"/>
      <c r="AK142" s="93"/>
      <c r="AL142" s="93"/>
      <c r="AM142" s="93"/>
      <c r="AN142" s="93"/>
      <c r="AO142" s="93"/>
      <c r="AP142" s="93"/>
      <c r="AQ142" s="93"/>
      <c r="AR142" s="93"/>
      <c r="AS142" s="93"/>
      <c r="AT142" s="93"/>
      <c r="AU142" s="93"/>
      <c r="AV142" s="93"/>
      <c r="AW142" s="93"/>
      <c r="AX142" s="93"/>
      <c r="AY142" s="93"/>
      <c r="AZ142" s="93"/>
      <c r="BA142" s="93"/>
      <c r="BB142" s="93"/>
      <c r="BC142" s="93"/>
      <c r="BD142" s="93"/>
      <c r="BE142" s="93"/>
      <c r="BF142" s="93"/>
      <c r="BG142" s="93"/>
      <c r="BH142" s="93"/>
      <c r="BI142" s="93"/>
      <c r="BJ142" s="93"/>
      <c r="BK142" s="93"/>
      <c r="BL142" s="93"/>
      <c r="BM142" s="192">
        <f t="shared" si="10"/>
        <v>0</v>
      </c>
      <c r="BN142" s="192">
        <f t="shared" si="11"/>
        <v>0</v>
      </c>
    </row>
    <row r="143" spans="1:66" ht="18" customHeight="1">
      <c r="A143" s="21"/>
      <c r="B143" s="16"/>
      <c r="C143" s="19"/>
      <c r="D143" s="2"/>
      <c r="E143" s="6"/>
      <c r="F143" s="190" t="str">
        <f>IF(B143="","",IF(C143="F",INDEX(Barèmes!$A$1:$A$7,MATCH((YEAR($B143)),Barèmes!$B$1:$B$7,-1)),INDEX(Barèmes!$C$1:$C$7,MATCH((YEAR($B143)),Barèmes!$B$1:$B$7,-1))))</f>
        <v/>
      </c>
      <c r="G143" s="93"/>
      <c r="H143" s="93"/>
      <c r="I143" s="93"/>
      <c r="J143" s="93"/>
      <c r="K143" s="93"/>
      <c r="L143" s="93"/>
      <c r="M143" s="93"/>
      <c r="N143" s="93"/>
      <c r="O143" s="93"/>
      <c r="P143" s="93"/>
      <c r="Q143" s="93"/>
      <c r="R143" s="93"/>
      <c r="S143" s="93"/>
      <c r="T143" s="93"/>
      <c r="U143" s="93"/>
      <c r="V143" s="93"/>
      <c r="W143" s="93"/>
      <c r="X143" s="93"/>
      <c r="Y143" s="93"/>
      <c r="Z143" s="93"/>
      <c r="AA143" s="93"/>
      <c r="AB143" s="93"/>
      <c r="AC143" s="93"/>
      <c r="AD143" s="93"/>
      <c r="AE143" s="93"/>
      <c r="AF143" s="93"/>
      <c r="AG143" s="93"/>
      <c r="AH143" s="93"/>
      <c r="AI143" s="93"/>
      <c r="AJ143" s="93"/>
      <c r="AK143" s="93"/>
      <c r="AL143" s="93"/>
      <c r="AM143" s="93"/>
      <c r="AN143" s="93"/>
      <c r="AO143" s="93"/>
      <c r="AP143" s="93"/>
      <c r="AQ143" s="93"/>
      <c r="AR143" s="93"/>
      <c r="AS143" s="93"/>
      <c r="AT143" s="93"/>
      <c r="AU143" s="93"/>
      <c r="AV143" s="93"/>
      <c r="AW143" s="93"/>
      <c r="AX143" s="93"/>
      <c r="AY143" s="93"/>
      <c r="AZ143" s="93"/>
      <c r="BA143" s="93"/>
      <c r="BB143" s="93"/>
      <c r="BC143" s="93"/>
      <c r="BD143" s="93"/>
      <c r="BE143" s="93"/>
      <c r="BF143" s="93"/>
      <c r="BG143" s="93"/>
      <c r="BH143" s="93"/>
      <c r="BI143" s="93"/>
      <c r="BJ143" s="93"/>
      <c r="BK143" s="93"/>
      <c r="BL143" s="93"/>
      <c r="BM143" s="192">
        <f t="shared" si="10"/>
        <v>0</v>
      </c>
      <c r="BN143" s="192">
        <f t="shared" si="11"/>
        <v>0</v>
      </c>
    </row>
    <row r="144" spans="1:66" ht="18" customHeight="1">
      <c r="A144" s="21"/>
      <c r="B144" s="16"/>
      <c r="C144" s="19"/>
      <c r="D144" s="2"/>
      <c r="E144" s="6"/>
      <c r="F144" s="190" t="str">
        <f>IF(B144="","",IF(C144="F",INDEX(Barèmes!$A$1:$A$7,MATCH((YEAR($B144)),Barèmes!$B$1:$B$7,-1)),INDEX(Barèmes!$C$1:$C$7,MATCH((YEAR($B144)),Barèmes!$B$1:$B$7,-1))))</f>
        <v/>
      </c>
      <c r="G144" s="93"/>
      <c r="H144" s="93"/>
      <c r="I144" s="93"/>
      <c r="J144" s="93"/>
      <c r="K144" s="93"/>
      <c r="L144" s="93"/>
      <c r="M144" s="93"/>
      <c r="N144" s="93"/>
      <c r="O144" s="93"/>
      <c r="P144" s="93"/>
      <c r="Q144" s="93"/>
      <c r="R144" s="93"/>
      <c r="S144" s="93"/>
      <c r="T144" s="93"/>
      <c r="U144" s="93"/>
      <c r="V144" s="93"/>
      <c r="W144" s="93"/>
      <c r="X144" s="93"/>
      <c r="Y144" s="93"/>
      <c r="Z144" s="93"/>
      <c r="AA144" s="93"/>
      <c r="AB144" s="93"/>
      <c r="AC144" s="93"/>
      <c r="AD144" s="93"/>
      <c r="AE144" s="93"/>
      <c r="AF144" s="93"/>
      <c r="AG144" s="93"/>
      <c r="AH144" s="93"/>
      <c r="AI144" s="93"/>
      <c r="AJ144" s="93"/>
      <c r="AK144" s="93"/>
      <c r="AL144" s="93"/>
      <c r="AM144" s="93"/>
      <c r="AN144" s="93"/>
      <c r="AO144" s="93"/>
      <c r="AP144" s="93"/>
      <c r="AQ144" s="93"/>
      <c r="AR144" s="93"/>
      <c r="AS144" s="93"/>
      <c r="AT144" s="93"/>
      <c r="AU144" s="93"/>
      <c r="AV144" s="93"/>
      <c r="AW144" s="93"/>
      <c r="AX144" s="93"/>
      <c r="AY144" s="93"/>
      <c r="AZ144" s="93"/>
      <c r="BA144" s="93"/>
      <c r="BB144" s="93"/>
      <c r="BC144" s="93"/>
      <c r="BD144" s="93"/>
      <c r="BE144" s="93"/>
      <c r="BF144" s="93"/>
      <c r="BG144" s="93"/>
      <c r="BH144" s="93"/>
      <c r="BI144" s="93"/>
      <c r="BJ144" s="93"/>
      <c r="BK144" s="93"/>
      <c r="BL144" s="93"/>
      <c r="BM144" s="192">
        <f t="shared" si="10"/>
        <v>0</v>
      </c>
      <c r="BN144" s="192">
        <f t="shared" si="11"/>
        <v>0</v>
      </c>
    </row>
    <row r="145" spans="1:71" ht="18" customHeight="1">
      <c r="A145" s="21"/>
      <c r="B145" s="16"/>
      <c r="C145" s="19"/>
      <c r="D145" s="2"/>
      <c r="E145" s="6"/>
      <c r="F145" s="190" t="str">
        <f>IF(B145="","",IF(C145="F",INDEX(Barèmes!$A$1:$A$7,MATCH((YEAR($B145)),Barèmes!$B$1:$B$7,-1)),INDEX(Barèmes!$C$1:$C$7,MATCH((YEAR($B145)),Barèmes!$B$1:$B$7,-1))))</f>
        <v/>
      </c>
      <c r="G145" s="93"/>
      <c r="H145" s="93"/>
      <c r="I145" s="93"/>
      <c r="J145" s="93"/>
      <c r="K145" s="93"/>
      <c r="L145" s="93"/>
      <c r="M145" s="93"/>
      <c r="N145" s="93"/>
      <c r="O145" s="93"/>
      <c r="P145" s="93"/>
      <c r="Q145" s="93"/>
      <c r="R145" s="93"/>
      <c r="S145" s="93"/>
      <c r="T145" s="93"/>
      <c r="U145" s="93"/>
      <c r="V145" s="93"/>
      <c r="W145" s="93"/>
      <c r="X145" s="93"/>
      <c r="Y145" s="93"/>
      <c r="Z145" s="93"/>
      <c r="AA145" s="93"/>
      <c r="AB145" s="93"/>
      <c r="AC145" s="93"/>
      <c r="AD145" s="93"/>
      <c r="AE145" s="93"/>
      <c r="AF145" s="93"/>
      <c r="AG145" s="93"/>
      <c r="AH145" s="93"/>
      <c r="AI145" s="93"/>
      <c r="AJ145" s="93"/>
      <c r="AK145" s="93"/>
      <c r="AL145" s="93"/>
      <c r="AM145" s="93"/>
      <c r="AN145" s="93"/>
      <c r="AO145" s="93"/>
      <c r="AP145" s="93"/>
      <c r="AQ145" s="93"/>
      <c r="AR145" s="93"/>
      <c r="AS145" s="93"/>
      <c r="AT145" s="93"/>
      <c r="AU145" s="93"/>
      <c r="AV145" s="93"/>
      <c r="AW145" s="93"/>
      <c r="AX145" s="93"/>
      <c r="AY145" s="93"/>
      <c r="AZ145" s="93"/>
      <c r="BA145" s="93"/>
      <c r="BB145" s="93"/>
      <c r="BC145" s="93"/>
      <c r="BD145" s="93"/>
      <c r="BE145" s="93"/>
      <c r="BF145" s="93"/>
      <c r="BG145" s="93"/>
      <c r="BH145" s="93"/>
      <c r="BI145" s="93"/>
      <c r="BJ145" s="93"/>
      <c r="BK145" s="93"/>
      <c r="BL145" s="93"/>
      <c r="BM145" s="192">
        <f t="shared" si="10"/>
        <v>0</v>
      </c>
      <c r="BN145" s="192">
        <f t="shared" si="11"/>
        <v>0</v>
      </c>
    </row>
    <row r="146" spans="1:71" ht="18" customHeight="1">
      <c r="A146" s="21"/>
      <c r="B146" s="16"/>
      <c r="C146" s="19"/>
      <c r="D146" s="2"/>
      <c r="E146" s="6"/>
      <c r="F146" s="190" t="str">
        <f>IF(B146="","",IF(C146="F",INDEX(Barèmes!$A$1:$A$7,MATCH((YEAR($B146)),Barèmes!$B$1:$B$7,-1)),INDEX(Barèmes!$C$1:$C$7,MATCH((YEAR($B146)),Barèmes!$B$1:$B$7,-1))))</f>
        <v/>
      </c>
      <c r="G146" s="93"/>
      <c r="H146" s="93"/>
      <c r="I146" s="93"/>
      <c r="J146" s="93"/>
      <c r="K146" s="93"/>
      <c r="L146" s="93"/>
      <c r="M146" s="93"/>
      <c r="N146" s="93"/>
      <c r="O146" s="93"/>
      <c r="P146" s="93"/>
      <c r="Q146" s="93"/>
      <c r="R146" s="93"/>
      <c r="S146" s="93"/>
      <c r="T146" s="93"/>
      <c r="U146" s="93"/>
      <c r="V146" s="93"/>
      <c r="W146" s="93"/>
      <c r="X146" s="93"/>
      <c r="Y146" s="93"/>
      <c r="Z146" s="93"/>
      <c r="AA146" s="93"/>
      <c r="AB146" s="93"/>
      <c r="AC146" s="93"/>
      <c r="AD146" s="93"/>
      <c r="AE146" s="93"/>
      <c r="AF146" s="93"/>
      <c r="AG146" s="93"/>
      <c r="AH146" s="93"/>
      <c r="AI146" s="93"/>
      <c r="AJ146" s="93"/>
      <c r="AK146" s="93"/>
      <c r="AL146" s="93"/>
      <c r="AM146" s="93"/>
      <c r="AN146" s="93"/>
      <c r="AO146" s="93"/>
      <c r="AP146" s="93"/>
      <c r="AQ146" s="93"/>
      <c r="AR146" s="93"/>
      <c r="AS146" s="93"/>
      <c r="AT146" s="93"/>
      <c r="AU146" s="93"/>
      <c r="AV146" s="93"/>
      <c r="AW146" s="93"/>
      <c r="AX146" s="93"/>
      <c r="AY146" s="93"/>
      <c r="AZ146" s="93"/>
      <c r="BA146" s="93"/>
      <c r="BB146" s="93"/>
      <c r="BC146" s="93"/>
      <c r="BD146" s="93"/>
      <c r="BE146" s="93"/>
      <c r="BF146" s="93"/>
      <c r="BG146" s="93"/>
      <c r="BH146" s="93"/>
      <c r="BI146" s="93"/>
      <c r="BJ146" s="93"/>
      <c r="BK146" s="93"/>
      <c r="BL146" s="93"/>
      <c r="BM146" s="192">
        <f t="shared" si="10"/>
        <v>0</v>
      </c>
      <c r="BN146" s="192">
        <f t="shared" si="11"/>
        <v>0</v>
      </c>
    </row>
    <row r="147" spans="1:71" ht="18" customHeight="1">
      <c r="A147" s="21"/>
      <c r="B147" s="16"/>
      <c r="C147" s="19"/>
      <c r="D147" s="2"/>
      <c r="E147" s="6"/>
      <c r="F147" s="190" t="str">
        <f>IF(B147="","",IF(C147="F",INDEX(Barèmes!$A$1:$A$7,MATCH((YEAR($B147)),Barèmes!$B$1:$B$7,-1)),INDEX(Barèmes!$C$1:$C$7,MATCH((YEAR($B147)),Barèmes!$B$1:$B$7,-1))))</f>
        <v/>
      </c>
      <c r="G147" s="93"/>
      <c r="H147" s="93"/>
      <c r="I147" s="93"/>
      <c r="J147" s="93"/>
      <c r="K147" s="93"/>
      <c r="L147" s="93"/>
      <c r="M147" s="93"/>
      <c r="N147" s="93"/>
      <c r="O147" s="93"/>
      <c r="P147" s="93"/>
      <c r="Q147" s="93"/>
      <c r="R147" s="93"/>
      <c r="S147" s="93"/>
      <c r="T147" s="93"/>
      <c r="U147" s="93"/>
      <c r="V147" s="93"/>
      <c r="W147" s="93"/>
      <c r="X147" s="93"/>
      <c r="Y147" s="93"/>
      <c r="Z147" s="93"/>
      <c r="AA147" s="93"/>
      <c r="AB147" s="93"/>
      <c r="AC147" s="93"/>
      <c r="AD147" s="93"/>
      <c r="AE147" s="93"/>
      <c r="AF147" s="93"/>
      <c r="AG147" s="93"/>
      <c r="AH147" s="93"/>
      <c r="AI147" s="93"/>
      <c r="AJ147" s="93"/>
      <c r="AK147" s="93"/>
      <c r="AL147" s="93"/>
      <c r="AM147" s="93"/>
      <c r="AN147" s="93"/>
      <c r="AO147" s="93"/>
      <c r="AP147" s="93"/>
      <c r="AQ147" s="93"/>
      <c r="AR147" s="93"/>
      <c r="AS147" s="93"/>
      <c r="AT147" s="93"/>
      <c r="AU147" s="93"/>
      <c r="AV147" s="93"/>
      <c r="AW147" s="93"/>
      <c r="AX147" s="93"/>
      <c r="AY147" s="93"/>
      <c r="AZ147" s="93"/>
      <c r="BA147" s="93"/>
      <c r="BB147" s="93"/>
      <c r="BC147" s="93"/>
      <c r="BD147" s="93"/>
      <c r="BE147" s="93"/>
      <c r="BF147" s="93"/>
      <c r="BG147" s="93"/>
      <c r="BH147" s="93"/>
      <c r="BI147" s="93"/>
      <c r="BJ147" s="93"/>
      <c r="BK147" s="93"/>
      <c r="BL147" s="93"/>
      <c r="BM147" s="192">
        <f t="shared" si="10"/>
        <v>0</v>
      </c>
      <c r="BN147" s="192">
        <f t="shared" si="11"/>
        <v>0</v>
      </c>
    </row>
    <row r="148" spans="1:71" ht="18" customHeight="1">
      <c r="A148" s="21"/>
      <c r="B148" s="16"/>
      <c r="C148" s="19"/>
      <c r="D148" s="2"/>
      <c r="E148" s="6"/>
      <c r="F148" s="190" t="str">
        <f>IF(B148="","",IF(C148="F",INDEX(Barèmes!$A$1:$A$7,MATCH((YEAR($B148)),Barèmes!$B$1:$B$7,-1)),INDEX(Barèmes!$C$1:$C$7,MATCH((YEAR($B148)),Barèmes!$B$1:$B$7,-1))))</f>
        <v/>
      </c>
      <c r="G148" s="93"/>
      <c r="H148" s="93"/>
      <c r="I148" s="93"/>
      <c r="J148" s="93"/>
      <c r="K148" s="93"/>
      <c r="L148" s="93"/>
      <c r="M148" s="93"/>
      <c r="N148" s="93"/>
      <c r="O148" s="93"/>
      <c r="P148" s="93"/>
      <c r="Q148" s="93"/>
      <c r="R148" s="93"/>
      <c r="S148" s="93"/>
      <c r="T148" s="93"/>
      <c r="U148" s="93"/>
      <c r="V148" s="93"/>
      <c r="W148" s="93"/>
      <c r="X148" s="93"/>
      <c r="Y148" s="93"/>
      <c r="Z148" s="93"/>
      <c r="AA148" s="93"/>
      <c r="AB148" s="93"/>
      <c r="AC148" s="93"/>
      <c r="AD148" s="93"/>
      <c r="AE148" s="93"/>
      <c r="AF148" s="93"/>
      <c r="AG148" s="93"/>
      <c r="AH148" s="93"/>
      <c r="AI148" s="93"/>
      <c r="AJ148" s="93"/>
      <c r="AK148" s="93"/>
      <c r="AL148" s="93"/>
      <c r="AM148" s="93"/>
      <c r="AN148" s="93"/>
      <c r="AO148" s="93"/>
      <c r="AP148" s="93"/>
      <c r="AQ148" s="93"/>
      <c r="AR148" s="93"/>
      <c r="AS148" s="93"/>
      <c r="AT148" s="93"/>
      <c r="AU148" s="93"/>
      <c r="AV148" s="93"/>
      <c r="AW148" s="93"/>
      <c r="AX148" s="93"/>
      <c r="AY148" s="93"/>
      <c r="AZ148" s="93"/>
      <c r="BA148" s="93"/>
      <c r="BB148" s="93"/>
      <c r="BC148" s="93"/>
      <c r="BD148" s="93"/>
      <c r="BE148" s="93"/>
      <c r="BF148" s="93"/>
      <c r="BG148" s="93"/>
      <c r="BH148" s="93"/>
      <c r="BI148" s="93"/>
      <c r="BJ148" s="93"/>
      <c r="BK148" s="93"/>
      <c r="BL148" s="93"/>
      <c r="BM148" s="192">
        <f t="shared" si="10"/>
        <v>0</v>
      </c>
      <c r="BN148" s="192">
        <f t="shared" si="11"/>
        <v>0</v>
      </c>
    </row>
    <row r="149" spans="1:71" ht="18" customHeight="1">
      <c r="A149" s="21"/>
      <c r="B149" s="16"/>
      <c r="C149" s="19"/>
      <c r="D149" s="2"/>
      <c r="E149" s="6"/>
      <c r="F149" s="190" t="str">
        <f>IF(B149="","",IF(C149="F",INDEX(Barèmes!$A$1:$A$7,MATCH((YEAR($B149)),Barèmes!$B$1:$B$7,-1)),INDEX(Barèmes!$C$1:$C$7,MATCH((YEAR($B149)),Barèmes!$B$1:$B$7,-1))))</f>
        <v/>
      </c>
      <c r="G149" s="93"/>
      <c r="H149" s="93"/>
      <c r="I149" s="93"/>
      <c r="J149" s="93"/>
      <c r="K149" s="93"/>
      <c r="L149" s="93"/>
      <c r="M149" s="93"/>
      <c r="N149" s="93"/>
      <c r="O149" s="93"/>
      <c r="P149" s="93"/>
      <c r="Q149" s="93"/>
      <c r="R149" s="93"/>
      <c r="S149" s="93"/>
      <c r="T149" s="93"/>
      <c r="U149" s="93"/>
      <c r="V149" s="93"/>
      <c r="W149" s="93"/>
      <c r="X149" s="93"/>
      <c r="Y149" s="93"/>
      <c r="Z149" s="93"/>
      <c r="AA149" s="93"/>
      <c r="AB149" s="93"/>
      <c r="AC149" s="93"/>
      <c r="AD149" s="93"/>
      <c r="AE149" s="93"/>
      <c r="AF149" s="93"/>
      <c r="AG149" s="93"/>
      <c r="AH149" s="93"/>
      <c r="AI149" s="93"/>
      <c r="AJ149" s="93"/>
      <c r="AK149" s="93"/>
      <c r="AL149" s="93"/>
      <c r="AM149" s="93"/>
      <c r="AN149" s="93"/>
      <c r="AO149" s="93"/>
      <c r="AP149" s="93"/>
      <c r="AQ149" s="93"/>
      <c r="AR149" s="93"/>
      <c r="AS149" s="93"/>
      <c r="AT149" s="93"/>
      <c r="AU149" s="93"/>
      <c r="AV149" s="93"/>
      <c r="AW149" s="93"/>
      <c r="AX149" s="93"/>
      <c r="AY149" s="93"/>
      <c r="AZ149" s="93"/>
      <c r="BA149" s="93"/>
      <c r="BB149" s="93"/>
      <c r="BC149" s="93"/>
      <c r="BD149" s="93"/>
      <c r="BE149" s="93"/>
      <c r="BF149" s="93"/>
      <c r="BG149" s="93"/>
      <c r="BH149" s="93"/>
      <c r="BI149" s="93"/>
      <c r="BJ149" s="93"/>
      <c r="BK149" s="93"/>
      <c r="BL149" s="93"/>
      <c r="BM149" s="192">
        <f t="shared" si="10"/>
        <v>0</v>
      </c>
      <c r="BN149" s="192">
        <f t="shared" si="11"/>
        <v>0</v>
      </c>
    </row>
    <row r="150" spans="1:71" ht="18" customHeight="1">
      <c r="A150" s="21"/>
      <c r="B150" s="16"/>
      <c r="C150" s="19"/>
      <c r="D150" s="2"/>
      <c r="E150" s="6"/>
      <c r="F150" s="191" t="str">
        <f>IF(B150="","",IF(C150="F",INDEX(Barèmes!$A$1:$A$7,MATCH((YEAR($B150)),Barèmes!$B$1:$B$7,-1)),INDEX(Barèmes!$C$1:$C$7,MATCH((YEAR($B150)),Barèmes!$B$1:$B$7,-1))))</f>
        <v/>
      </c>
      <c r="G150" s="56"/>
      <c r="H150" s="56"/>
      <c r="I150" s="56"/>
      <c r="J150" s="56"/>
      <c r="K150" s="56"/>
      <c r="L150" s="56"/>
      <c r="M150" s="56"/>
      <c r="N150" s="56"/>
      <c r="O150" s="56"/>
      <c r="P150" s="56"/>
      <c r="Q150" s="56"/>
      <c r="R150" s="56"/>
      <c r="S150" s="56"/>
      <c r="T150" s="56"/>
      <c r="U150" s="56"/>
      <c r="V150" s="56"/>
      <c r="W150" s="56"/>
      <c r="X150" s="56"/>
      <c r="Y150" s="56"/>
      <c r="Z150" s="56"/>
      <c r="AA150" s="56"/>
      <c r="AB150" s="56"/>
      <c r="AC150" s="56"/>
      <c r="AD150" s="56"/>
      <c r="AE150" s="56"/>
      <c r="AF150" s="56"/>
      <c r="AG150" s="56"/>
      <c r="AH150" s="56"/>
      <c r="AI150" s="56"/>
      <c r="AJ150" s="56"/>
      <c r="AK150" s="56"/>
      <c r="AL150" s="56"/>
      <c r="AM150" s="56"/>
      <c r="AN150" s="56"/>
      <c r="AO150" s="56"/>
      <c r="AP150" s="56"/>
      <c r="AQ150" s="56"/>
      <c r="AR150" s="56"/>
      <c r="AS150" s="56"/>
      <c r="AT150" s="56"/>
      <c r="AU150" s="56"/>
      <c r="AV150" s="56"/>
      <c r="AW150" s="56"/>
      <c r="AX150" s="56"/>
      <c r="AY150" s="56"/>
      <c r="AZ150" s="56"/>
      <c r="BA150" s="56"/>
      <c r="BB150" s="56"/>
      <c r="BC150" s="56"/>
      <c r="BD150" s="56"/>
      <c r="BE150" s="56"/>
      <c r="BF150" s="56"/>
      <c r="BG150" s="56"/>
      <c r="BH150" s="56"/>
      <c r="BI150" s="56"/>
      <c r="BJ150" s="56"/>
      <c r="BK150" s="56"/>
      <c r="BL150" s="56"/>
      <c r="BM150" s="192">
        <f t="shared" si="10"/>
        <v>0</v>
      </c>
      <c r="BN150" s="192">
        <f t="shared" si="11"/>
        <v>0</v>
      </c>
    </row>
    <row r="151" spans="1:71" ht="18" customHeight="1">
      <c r="E151" s="57"/>
      <c r="F151" s="193" t="s">
        <v>30</v>
      </c>
      <c r="G151" s="194">
        <f t="shared" ref="G151:AL151" si="12">COUNTIF(G4:G150,"E")+COUNTIF(G4:G150,"c")</f>
        <v>0</v>
      </c>
      <c r="H151" s="194">
        <f t="shared" si="12"/>
        <v>0</v>
      </c>
      <c r="I151" s="194">
        <f t="shared" si="12"/>
        <v>0</v>
      </c>
      <c r="J151" s="194">
        <f t="shared" si="12"/>
        <v>0</v>
      </c>
      <c r="K151" s="194">
        <f t="shared" si="12"/>
        <v>0</v>
      </c>
      <c r="L151" s="194">
        <f t="shared" si="12"/>
        <v>0</v>
      </c>
      <c r="M151" s="194">
        <f t="shared" si="12"/>
        <v>0</v>
      </c>
      <c r="N151" s="194">
        <f t="shared" si="12"/>
        <v>0</v>
      </c>
      <c r="O151" s="194">
        <f t="shared" si="12"/>
        <v>0</v>
      </c>
      <c r="P151" s="194">
        <f t="shared" si="12"/>
        <v>0</v>
      </c>
      <c r="Q151" s="194">
        <f t="shared" si="12"/>
        <v>0</v>
      </c>
      <c r="R151" s="194">
        <f t="shared" si="12"/>
        <v>0</v>
      </c>
      <c r="S151" s="194">
        <f t="shared" si="12"/>
        <v>0</v>
      </c>
      <c r="T151" s="194">
        <f t="shared" si="12"/>
        <v>0</v>
      </c>
      <c r="U151" s="194">
        <f t="shared" si="12"/>
        <v>0</v>
      </c>
      <c r="V151" s="194">
        <f t="shared" si="12"/>
        <v>0</v>
      </c>
      <c r="W151" s="194">
        <f t="shared" si="12"/>
        <v>0</v>
      </c>
      <c r="X151" s="194">
        <f t="shared" si="12"/>
        <v>0</v>
      </c>
      <c r="Y151" s="194">
        <f t="shared" si="12"/>
        <v>0</v>
      </c>
      <c r="Z151" s="194">
        <f t="shared" si="12"/>
        <v>0</v>
      </c>
      <c r="AA151" s="194">
        <f t="shared" si="12"/>
        <v>0</v>
      </c>
      <c r="AB151" s="194">
        <f t="shared" si="12"/>
        <v>0</v>
      </c>
      <c r="AC151" s="194">
        <f t="shared" si="12"/>
        <v>0</v>
      </c>
      <c r="AD151" s="194">
        <f t="shared" si="12"/>
        <v>0</v>
      </c>
      <c r="AE151" s="194">
        <f t="shared" si="12"/>
        <v>0</v>
      </c>
      <c r="AF151" s="194">
        <f t="shared" si="12"/>
        <v>0</v>
      </c>
      <c r="AG151" s="194">
        <f t="shared" si="12"/>
        <v>0</v>
      </c>
      <c r="AH151" s="194">
        <f t="shared" si="12"/>
        <v>0</v>
      </c>
      <c r="AI151" s="194">
        <f t="shared" si="12"/>
        <v>0</v>
      </c>
      <c r="AJ151" s="194">
        <f t="shared" si="12"/>
        <v>0</v>
      </c>
      <c r="AK151" s="194">
        <f t="shared" si="12"/>
        <v>0</v>
      </c>
      <c r="AL151" s="194">
        <f t="shared" si="12"/>
        <v>0</v>
      </c>
      <c r="AM151" s="194">
        <f t="shared" ref="AM151:BL151" si="13">COUNTIF(AM4:AM150,"E")+COUNTIF(AM4:AM150,"c")</f>
        <v>0</v>
      </c>
      <c r="AN151" s="194">
        <f t="shared" si="13"/>
        <v>0</v>
      </c>
      <c r="AO151" s="194">
        <f t="shared" si="13"/>
        <v>0</v>
      </c>
      <c r="AP151" s="194">
        <f t="shared" si="13"/>
        <v>0</v>
      </c>
      <c r="AQ151" s="194">
        <f t="shared" si="13"/>
        <v>0</v>
      </c>
      <c r="AR151" s="194">
        <f t="shared" si="13"/>
        <v>0</v>
      </c>
      <c r="AS151" s="194">
        <f t="shared" si="13"/>
        <v>0</v>
      </c>
      <c r="AT151" s="194">
        <f t="shared" si="13"/>
        <v>0</v>
      </c>
      <c r="AU151" s="194">
        <f t="shared" si="13"/>
        <v>0</v>
      </c>
      <c r="AV151" s="194">
        <f t="shared" si="13"/>
        <v>0</v>
      </c>
      <c r="AW151" s="194">
        <f t="shared" si="13"/>
        <v>0</v>
      </c>
      <c r="AX151" s="194">
        <f t="shared" si="13"/>
        <v>0</v>
      </c>
      <c r="AY151" s="194">
        <f t="shared" si="13"/>
        <v>0</v>
      </c>
      <c r="AZ151" s="194">
        <f t="shared" si="13"/>
        <v>0</v>
      </c>
      <c r="BA151" s="194">
        <f t="shared" si="13"/>
        <v>0</v>
      </c>
      <c r="BB151" s="194">
        <f>COUNTIF(BB4:BB150,"E")+COUNTIF(BB4:BB150,"c")</f>
        <v>0</v>
      </c>
      <c r="BC151" s="194">
        <f t="shared" si="13"/>
        <v>0</v>
      </c>
      <c r="BD151" s="194">
        <f t="shared" si="13"/>
        <v>0</v>
      </c>
      <c r="BE151" s="194">
        <f t="shared" si="13"/>
        <v>0</v>
      </c>
      <c r="BF151" s="194">
        <f t="shared" si="13"/>
        <v>0</v>
      </c>
      <c r="BG151" s="194">
        <f t="shared" si="13"/>
        <v>0</v>
      </c>
      <c r="BH151" s="194">
        <f t="shared" si="13"/>
        <v>0</v>
      </c>
      <c r="BI151" s="194">
        <f t="shared" si="13"/>
        <v>0</v>
      </c>
      <c r="BJ151" s="194">
        <f t="shared" si="13"/>
        <v>0</v>
      </c>
      <c r="BK151" s="194">
        <f t="shared" si="13"/>
        <v>0</v>
      </c>
      <c r="BL151" s="194">
        <f t="shared" si="13"/>
        <v>0</v>
      </c>
      <c r="BM151" s="192">
        <f>SUM(BM4:BM150)</f>
        <v>0</v>
      </c>
      <c r="BN151" s="192">
        <f>SUM(BN4:BN150)</f>
        <v>0</v>
      </c>
      <c r="BO151" s="14" t="str">
        <f ca="1">IF(AND(BM151='Cahier AS'!D14,'Cahier AS'!E14=BN151),"Cahier AS OK", "Pb Cahier AS")</f>
        <v>Cahier AS OK</v>
      </c>
    </row>
    <row r="152" spans="1:71">
      <c r="F152" s="193" t="s">
        <v>23</v>
      </c>
      <c r="G152" s="194">
        <f t="shared" ref="G152:AL152" si="14">COUNTIF(G4:G150,"c")</f>
        <v>0</v>
      </c>
      <c r="H152" s="194">
        <f t="shared" si="14"/>
        <v>0</v>
      </c>
      <c r="I152" s="194">
        <f t="shared" si="14"/>
        <v>0</v>
      </c>
      <c r="J152" s="194">
        <f t="shared" si="14"/>
        <v>0</v>
      </c>
      <c r="K152" s="194">
        <f t="shared" si="14"/>
        <v>0</v>
      </c>
      <c r="L152" s="194">
        <f t="shared" si="14"/>
        <v>0</v>
      </c>
      <c r="M152" s="194">
        <f t="shared" si="14"/>
        <v>0</v>
      </c>
      <c r="N152" s="194">
        <f t="shared" si="14"/>
        <v>0</v>
      </c>
      <c r="O152" s="194">
        <f t="shared" si="14"/>
        <v>0</v>
      </c>
      <c r="P152" s="194">
        <f t="shared" si="14"/>
        <v>0</v>
      </c>
      <c r="Q152" s="194">
        <f t="shared" si="14"/>
        <v>0</v>
      </c>
      <c r="R152" s="194">
        <f t="shared" si="14"/>
        <v>0</v>
      </c>
      <c r="S152" s="194">
        <f t="shared" si="14"/>
        <v>0</v>
      </c>
      <c r="T152" s="194">
        <f t="shared" si="14"/>
        <v>0</v>
      </c>
      <c r="U152" s="194">
        <f t="shared" si="14"/>
        <v>0</v>
      </c>
      <c r="V152" s="194">
        <f t="shared" si="14"/>
        <v>0</v>
      </c>
      <c r="W152" s="194">
        <f t="shared" si="14"/>
        <v>0</v>
      </c>
      <c r="X152" s="194">
        <f t="shared" si="14"/>
        <v>0</v>
      </c>
      <c r="Y152" s="194">
        <f t="shared" si="14"/>
        <v>0</v>
      </c>
      <c r="Z152" s="194">
        <f t="shared" si="14"/>
        <v>0</v>
      </c>
      <c r="AA152" s="194">
        <f t="shared" si="14"/>
        <v>0</v>
      </c>
      <c r="AB152" s="194">
        <f t="shared" si="14"/>
        <v>0</v>
      </c>
      <c r="AC152" s="194">
        <f t="shared" si="14"/>
        <v>0</v>
      </c>
      <c r="AD152" s="194">
        <f t="shared" si="14"/>
        <v>0</v>
      </c>
      <c r="AE152" s="194">
        <f t="shared" si="14"/>
        <v>0</v>
      </c>
      <c r="AF152" s="194">
        <f t="shared" si="14"/>
        <v>0</v>
      </c>
      <c r="AG152" s="194">
        <f t="shared" si="14"/>
        <v>0</v>
      </c>
      <c r="AH152" s="194">
        <f t="shared" si="14"/>
        <v>0</v>
      </c>
      <c r="AI152" s="194">
        <f t="shared" si="14"/>
        <v>0</v>
      </c>
      <c r="AJ152" s="194">
        <f t="shared" si="14"/>
        <v>0</v>
      </c>
      <c r="AK152" s="194">
        <f t="shared" si="14"/>
        <v>0</v>
      </c>
      <c r="AL152" s="194">
        <f t="shared" si="14"/>
        <v>0</v>
      </c>
      <c r="AM152" s="194">
        <f t="shared" ref="AM152:BF152" si="15">COUNTIF(AM4:AM150,"c")</f>
        <v>0</v>
      </c>
      <c r="AN152" s="194">
        <f t="shared" si="15"/>
        <v>0</v>
      </c>
      <c r="AO152" s="194">
        <f t="shared" si="15"/>
        <v>0</v>
      </c>
      <c r="AP152" s="194">
        <f t="shared" si="15"/>
        <v>0</v>
      </c>
      <c r="AQ152" s="194">
        <f t="shared" si="15"/>
        <v>0</v>
      </c>
      <c r="AR152" s="194">
        <f t="shared" si="15"/>
        <v>0</v>
      </c>
      <c r="AS152" s="194">
        <f t="shared" si="15"/>
        <v>0</v>
      </c>
      <c r="AT152" s="194">
        <f t="shared" si="15"/>
        <v>0</v>
      </c>
      <c r="AU152" s="194">
        <f t="shared" si="15"/>
        <v>0</v>
      </c>
      <c r="AV152" s="194">
        <f t="shared" si="15"/>
        <v>0</v>
      </c>
      <c r="AW152" s="194">
        <f t="shared" si="15"/>
        <v>0</v>
      </c>
      <c r="AX152" s="194">
        <f t="shared" si="15"/>
        <v>0</v>
      </c>
      <c r="AY152" s="194">
        <f t="shared" si="15"/>
        <v>0</v>
      </c>
      <c r="AZ152" s="194">
        <f t="shared" si="15"/>
        <v>0</v>
      </c>
      <c r="BA152" s="194">
        <f t="shared" si="15"/>
        <v>0</v>
      </c>
      <c r="BB152" s="194">
        <f>COUNTIF(BB4:BB150,"c")</f>
        <v>0</v>
      </c>
      <c r="BC152" s="194">
        <f t="shared" si="15"/>
        <v>0</v>
      </c>
      <c r="BD152" s="194">
        <f t="shared" si="15"/>
        <v>0</v>
      </c>
      <c r="BE152" s="194">
        <f t="shared" si="15"/>
        <v>0</v>
      </c>
      <c r="BF152" s="194">
        <f t="shared" si="15"/>
        <v>0</v>
      </c>
      <c r="BG152" s="194">
        <f t="shared" ref="BG152:BL152" si="16">COUNTIF(BG4:BG150,"c")</f>
        <v>0</v>
      </c>
      <c r="BH152" s="194">
        <f t="shared" si="16"/>
        <v>0</v>
      </c>
      <c r="BI152" s="194">
        <f t="shared" si="16"/>
        <v>0</v>
      </c>
      <c r="BJ152" s="194">
        <f t="shared" si="16"/>
        <v>0</v>
      </c>
      <c r="BK152" s="194">
        <f t="shared" si="16"/>
        <v>0</v>
      </c>
      <c r="BL152" s="194">
        <f t="shared" si="16"/>
        <v>0</v>
      </c>
    </row>
    <row r="153" spans="1:71" ht="15" customHeight="1">
      <c r="BP153" s="195" t="s">
        <v>108</v>
      </c>
      <c r="BQ153" s="196"/>
      <c r="BR153" s="197"/>
      <c r="BS153" s="50"/>
    </row>
    <row r="154" spans="1:71">
      <c r="E154" s="25"/>
      <c r="K154" s="58"/>
      <c r="L154" s="58"/>
      <c r="BP154" s="198"/>
      <c r="BQ154" s="199"/>
      <c r="BR154" s="200"/>
      <c r="BS154" s="50"/>
    </row>
    <row r="155" spans="1:71" ht="38.25" customHeight="1">
      <c r="E155" s="25"/>
      <c r="BP155" s="201" t="s">
        <v>8</v>
      </c>
      <c r="BQ155" s="201" t="s">
        <v>44</v>
      </c>
      <c r="BR155" s="201" t="s">
        <v>78</v>
      </c>
      <c r="BS155" s="50"/>
    </row>
    <row r="156" spans="1:71">
      <c r="BP156" s="191" t="s">
        <v>71</v>
      </c>
      <c r="BQ156" s="202"/>
      <c r="BR156" s="202"/>
      <c r="BS156" s="50"/>
    </row>
    <row r="157" spans="1:71">
      <c r="BP157" s="191" t="s">
        <v>54</v>
      </c>
      <c r="BQ157" s="202"/>
      <c r="BR157" s="202"/>
      <c r="BS157" s="50"/>
    </row>
    <row r="158" spans="1:71">
      <c r="BP158" s="191" t="s">
        <v>35</v>
      </c>
      <c r="BQ158" s="202"/>
      <c r="BR158" s="202"/>
      <c r="BS158" s="50"/>
    </row>
    <row r="159" spans="1:71">
      <c r="BP159" s="191" t="s">
        <v>33</v>
      </c>
      <c r="BQ159" s="202"/>
      <c r="BR159" s="202"/>
      <c r="BS159" s="50"/>
    </row>
    <row r="160" spans="1:71">
      <c r="BP160" s="191" t="s">
        <v>41</v>
      </c>
      <c r="BQ160" s="202"/>
      <c r="BR160" s="202"/>
      <c r="BS160" s="50"/>
    </row>
    <row r="161" spans="68:71">
      <c r="BP161" s="191" t="s">
        <v>42</v>
      </c>
      <c r="BQ161" s="202"/>
      <c r="BR161" s="202"/>
      <c r="BS161" s="50"/>
    </row>
    <row r="162" spans="68:71">
      <c r="BP162" s="191" t="s">
        <v>43</v>
      </c>
      <c r="BQ162" s="202"/>
      <c r="BR162" s="202"/>
      <c r="BS162" s="50"/>
    </row>
  </sheetData>
  <sheetProtection formatCells="0" formatColumns="0" formatRows="0" insertColumns="0"/>
  <mergeCells count="2">
    <mergeCell ref="A1:B2"/>
    <mergeCell ref="BP153:BR154"/>
  </mergeCells>
  <conditionalFormatting sqref="BO151">
    <cfRule type="cellIs" dxfId="264" priority="31" stopIfTrue="1" operator="equal">
      <formula>"Pb Cahier AS"</formula>
    </cfRule>
    <cfRule type="cellIs" dxfId="263" priority="32" stopIfTrue="1" operator="equal">
      <formula>"Cahier AS OK"</formula>
    </cfRule>
  </conditionalFormatting>
  <conditionalFormatting sqref="G4:BL150">
    <cfRule type="expression" dxfId="262" priority="30" stopIfTrue="1">
      <formula>G$2="E"</formula>
    </cfRule>
  </conditionalFormatting>
  <conditionalFormatting sqref="G4:BL150">
    <cfRule type="expression" dxfId="261" priority="29" stopIfTrue="1">
      <formula>G$2="M"</formula>
    </cfRule>
  </conditionalFormatting>
  <conditionalFormatting sqref="G4:BL150">
    <cfRule type="expression" dxfId="260" priority="28" stopIfTrue="1">
      <formula>G$2="C"</formula>
    </cfRule>
  </conditionalFormatting>
  <conditionalFormatting sqref="E7:E8 E12:E13 E17:E18 E22:E150">
    <cfRule type="cellIs" dxfId="259" priority="27" stopIfTrue="1" operator="equal">
      <formula>"Int"</formula>
    </cfRule>
  </conditionalFormatting>
  <conditionalFormatting sqref="E4:E6 E9:E11 E14:E16 E19:E21">
    <cfRule type="cellIs" dxfId="258" priority="26" stopIfTrue="1" operator="equal">
      <formula>"Int"</formula>
    </cfRule>
  </conditionalFormatting>
  <conditionalFormatting sqref="A4:A150">
    <cfRule type="duplicateValues" dxfId="257" priority="33" stopIfTrue="1"/>
  </conditionalFormatting>
  <conditionalFormatting sqref="G4:K7">
    <cfRule type="expression" dxfId="256" priority="24" stopIfTrue="1">
      <formula>G$2="E"</formula>
    </cfRule>
  </conditionalFormatting>
  <conditionalFormatting sqref="G4:K7">
    <cfRule type="expression" dxfId="255" priority="23" stopIfTrue="1">
      <formula>G$2="M"</formula>
    </cfRule>
  </conditionalFormatting>
  <conditionalFormatting sqref="G4:K7">
    <cfRule type="expression" dxfId="254" priority="22" stopIfTrue="1">
      <formula>G$2="C"</formula>
    </cfRule>
  </conditionalFormatting>
  <conditionalFormatting sqref="E4:E7">
    <cfRule type="cellIs" dxfId="253" priority="21" stopIfTrue="1" operator="equal">
      <formula>"Int"</formula>
    </cfRule>
  </conditionalFormatting>
  <conditionalFormatting sqref="A4:A7">
    <cfRule type="duplicateValues" dxfId="252" priority="20" stopIfTrue="1"/>
  </conditionalFormatting>
  <conditionalFormatting sqref="E4:E7">
    <cfRule type="cellIs" dxfId="251" priority="19" stopIfTrue="1" operator="equal">
      <formula>"Int"</formula>
    </cfRule>
  </conditionalFormatting>
  <conditionalFormatting sqref="A4:A7">
    <cfRule type="duplicateValues" dxfId="250" priority="18" stopIfTrue="1"/>
  </conditionalFormatting>
  <conditionalFormatting sqref="E23:E150">
    <cfRule type="cellIs" dxfId="249" priority="17" stopIfTrue="1" operator="equal">
      <formula>"Int"</formula>
    </cfRule>
  </conditionalFormatting>
  <conditionalFormatting sqref="A23:A150">
    <cfRule type="duplicateValues" dxfId="248" priority="16" stopIfTrue="1"/>
  </conditionalFormatting>
  <conditionalFormatting sqref="E4:E150">
    <cfRule type="cellIs" dxfId="247" priority="15" stopIfTrue="1" operator="equal">
      <formula>"Int"</formula>
    </cfRule>
  </conditionalFormatting>
  <conditionalFormatting sqref="A4:A150">
    <cfRule type="duplicateValues" dxfId="246" priority="14" stopIfTrue="1"/>
  </conditionalFormatting>
  <conditionalFormatting sqref="E8:E10">
    <cfRule type="cellIs" dxfId="245" priority="13" stopIfTrue="1" operator="equal">
      <formula>"Int"</formula>
    </cfRule>
  </conditionalFormatting>
  <conditionalFormatting sqref="E11:E14">
    <cfRule type="cellIs" dxfId="244" priority="12" stopIfTrue="1" operator="equal">
      <formula>"Int"</formula>
    </cfRule>
  </conditionalFormatting>
  <conditionalFormatting sqref="A11:A14">
    <cfRule type="duplicateValues" dxfId="243" priority="11" stopIfTrue="1"/>
  </conditionalFormatting>
  <conditionalFormatting sqref="E15:E18">
    <cfRule type="cellIs" dxfId="242" priority="10" stopIfTrue="1" operator="equal">
      <formula>"Int"</formula>
    </cfRule>
  </conditionalFormatting>
  <conditionalFormatting sqref="A15:A18">
    <cfRule type="duplicateValues" dxfId="241" priority="9" stopIfTrue="1"/>
  </conditionalFormatting>
  <conditionalFormatting sqref="E19:E22">
    <cfRule type="cellIs" dxfId="240" priority="8" stopIfTrue="1" operator="equal">
      <formula>"Int"</formula>
    </cfRule>
  </conditionalFormatting>
  <conditionalFormatting sqref="A19:A22">
    <cfRule type="duplicateValues" dxfId="239" priority="7" stopIfTrue="1"/>
  </conditionalFormatting>
  <conditionalFormatting sqref="A8:A10">
    <cfRule type="duplicateValues" dxfId="238" priority="6" stopIfTrue="1"/>
  </conditionalFormatting>
  <conditionalFormatting sqref="E4:E150">
    <cfRule type="cellIs" dxfId="237" priority="5" stopIfTrue="1" operator="equal">
      <formula>"Int"</formula>
    </cfRule>
  </conditionalFormatting>
  <conditionalFormatting sqref="A4:A150">
    <cfRule type="duplicateValues" dxfId="236" priority="4" stopIfTrue="1"/>
  </conditionalFormatting>
  <conditionalFormatting sqref="A4:E150">
    <cfRule type="expression" dxfId="235" priority="3">
      <formula>IF(SEARCH("non",VLOOKUP($A4,inscrits,11))=1,TRUE,FALSE)</formula>
    </cfRule>
  </conditionalFormatting>
  <conditionalFormatting sqref="E4">
    <cfRule type="cellIs" dxfId="234" priority="2" stopIfTrue="1" operator="equal">
      <formula>"Int"</formula>
    </cfRule>
  </conditionalFormatting>
  <conditionalFormatting sqref="A4">
    <cfRule type="duplicateValues" dxfId="233" priority="1" stopIfTrue="1"/>
  </conditionalFormatting>
  <dataValidations count="1">
    <dataValidation type="list" allowBlank="1" showInputMessage="1" showErrorMessage="1" sqref="BQ156:BQ162">
      <formula1>"District, Départemental, académique, Interacadémique,CF"</formula1>
    </dataValidation>
  </dataValidations>
  <printOptions horizontalCentered="1" verticalCentered="1"/>
  <pageMargins left="0.23622047244094491" right="0.23622047244094491" top="0.19685039370078741" bottom="0.19685039370078741" header="0.51181102362204722" footer="0.51181102362204722"/>
  <pageSetup paperSize="9" scale="80" firstPageNumber="0" orientation="portrait" r:id="rId1"/>
  <legacyDrawing r:id="rId2"/>
  <controls>
    <control shapeId="57352" r:id="rId3" name="CommandButton4"/>
    <control shapeId="57353" r:id="rId4" name="CommandButton1"/>
    <control shapeId="57354" r:id="rId5" name="CommandButton5"/>
    <control shapeId="57355" r:id="rId6" name="CommandButton2"/>
    <control shapeId="57356" r:id="rId7" name="CommandButton3"/>
  </controls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expression" priority="34" id="{D4497D49-8806-4FAB-BF97-97D919F85C06}">
            <xm:f>IF(VLOOKUP($A4,'Inscr AS'!$A$4:$K$700,11,TRUE)="non",TRUE,FALSE)</xm:f>
            <x14:dxf>
              <fill>
                <patternFill>
                  <bgColor rgb="FFFF0000"/>
                </patternFill>
              </fill>
            </x14:dxf>
          </x14:cfRule>
          <xm:sqref>A4:A150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5">
    <tabColor rgb="FFFFFFC0"/>
  </sheetPr>
  <dimension ref="A1:BS162"/>
  <sheetViews>
    <sheetView zoomScale="55" zoomScaleNormal="55" workbookViewId="0">
      <pane xSplit="6" ySplit="3" topLeftCell="G4" activePane="bottomRight" state="frozen"/>
      <selection activeCell="AS161" sqref="AS161"/>
      <selection pane="topRight" activeCell="AS161" sqref="AS161"/>
      <selection pane="bottomLeft" activeCell="AS161" sqref="AS161"/>
      <selection pane="bottomRight" activeCell="AE25" sqref="AE25"/>
    </sheetView>
  </sheetViews>
  <sheetFormatPr baseColWidth="10" defaultColWidth="9.140625" defaultRowHeight="15"/>
  <cols>
    <col min="1" max="1" width="26.7109375" style="52" customWidth="1"/>
    <col min="2" max="2" width="12.42578125" style="52" customWidth="1"/>
    <col min="3" max="5" width="11.140625" style="52" customWidth="1"/>
    <col min="6" max="6" width="12" style="52" customWidth="1"/>
    <col min="7" max="31" width="3.7109375" style="49" customWidth="1"/>
    <col min="32" max="32" width="3.7109375" style="50" customWidth="1"/>
    <col min="33" max="64" width="3.7109375" style="49" customWidth="1"/>
    <col min="65" max="65" width="8.140625" style="52" customWidth="1"/>
    <col min="66" max="66" width="6.7109375" style="52" customWidth="1"/>
    <col min="67" max="67" width="13.7109375" style="49" customWidth="1"/>
    <col min="68" max="68" width="20.28515625" style="49" customWidth="1"/>
    <col min="69" max="69" width="19.7109375" style="49" customWidth="1"/>
    <col min="70" max="70" width="16.85546875" style="49" customWidth="1"/>
    <col min="71" max="16384" width="9.140625" style="49"/>
  </cols>
  <sheetData>
    <row r="1" spans="1:69" ht="11.25" customHeight="1">
      <c r="A1" s="174" t="s">
        <v>331</v>
      </c>
      <c r="B1" s="183"/>
      <c r="C1" s="26"/>
      <c r="D1" s="26"/>
      <c r="E1" s="26"/>
      <c r="F1" s="26"/>
      <c r="G1" s="48"/>
      <c r="AX1" s="51"/>
      <c r="AY1" s="51"/>
    </row>
    <row r="2" spans="1:69" ht="27.75" customHeight="1">
      <c r="A2" s="184"/>
      <c r="B2" s="184"/>
      <c r="C2" s="27"/>
      <c r="D2" s="27"/>
      <c r="E2" s="27"/>
      <c r="F2" s="30"/>
      <c r="G2" s="53" t="str">
        <f t="shared" ref="G2:AL2" si="0">IF(AND(COUNTIF(G4:G150,"E")=0,COUNTIF(G4:G150,"C")=0),"",IF(AND(COUNTIF(G4:G150,"E")&gt;0,COUNTIF(G4:G150,"C")=0),"E",IF(AND(COUNTIF(G4:G150,"E")=0,COUNTIF(G4:G150,"C")&gt;0),"C",IF(AND(COUNTIF(G4:G150,"E")&gt;0,COUNTIF(G4:G150,"C")&gt;0),"M"))))</f>
        <v/>
      </c>
      <c r="H2" s="53" t="str">
        <f t="shared" si="0"/>
        <v/>
      </c>
      <c r="I2" s="53" t="str">
        <f t="shared" si="0"/>
        <v/>
      </c>
      <c r="J2" s="53" t="str">
        <f t="shared" si="0"/>
        <v/>
      </c>
      <c r="K2" s="53" t="str">
        <f t="shared" si="0"/>
        <v/>
      </c>
      <c r="L2" s="53" t="str">
        <f t="shared" si="0"/>
        <v/>
      </c>
      <c r="M2" s="53" t="str">
        <f t="shared" si="0"/>
        <v/>
      </c>
      <c r="N2" s="53" t="str">
        <f t="shared" si="0"/>
        <v/>
      </c>
      <c r="O2" s="53" t="str">
        <f t="shared" si="0"/>
        <v/>
      </c>
      <c r="P2" s="53" t="str">
        <f t="shared" si="0"/>
        <v/>
      </c>
      <c r="Q2" s="53" t="str">
        <f t="shared" si="0"/>
        <v/>
      </c>
      <c r="R2" s="53" t="str">
        <f t="shared" si="0"/>
        <v/>
      </c>
      <c r="S2" s="53" t="str">
        <f t="shared" si="0"/>
        <v/>
      </c>
      <c r="T2" s="53" t="str">
        <f t="shared" si="0"/>
        <v/>
      </c>
      <c r="U2" s="53" t="str">
        <f t="shared" si="0"/>
        <v/>
      </c>
      <c r="V2" s="53" t="str">
        <f t="shared" si="0"/>
        <v/>
      </c>
      <c r="W2" s="53" t="str">
        <f t="shared" si="0"/>
        <v/>
      </c>
      <c r="X2" s="53" t="str">
        <f t="shared" si="0"/>
        <v/>
      </c>
      <c r="Y2" s="53" t="str">
        <f t="shared" si="0"/>
        <v/>
      </c>
      <c r="Z2" s="53" t="str">
        <f t="shared" si="0"/>
        <v/>
      </c>
      <c r="AA2" s="53" t="str">
        <f t="shared" si="0"/>
        <v/>
      </c>
      <c r="AB2" s="53" t="str">
        <f t="shared" si="0"/>
        <v/>
      </c>
      <c r="AC2" s="53" t="str">
        <f t="shared" si="0"/>
        <v/>
      </c>
      <c r="AD2" s="53" t="str">
        <f t="shared" si="0"/>
        <v/>
      </c>
      <c r="AE2" s="53" t="str">
        <f t="shared" si="0"/>
        <v/>
      </c>
      <c r="AF2" s="53" t="str">
        <f t="shared" si="0"/>
        <v/>
      </c>
      <c r="AG2" s="53" t="str">
        <f t="shared" si="0"/>
        <v/>
      </c>
      <c r="AH2" s="53" t="str">
        <f t="shared" si="0"/>
        <v/>
      </c>
      <c r="AI2" s="53" t="str">
        <f t="shared" si="0"/>
        <v/>
      </c>
      <c r="AJ2" s="53" t="str">
        <f t="shared" si="0"/>
        <v/>
      </c>
      <c r="AK2" s="53" t="str">
        <f t="shared" si="0"/>
        <v/>
      </c>
      <c r="AL2" s="53" t="str">
        <f t="shared" si="0"/>
        <v/>
      </c>
      <c r="AM2" s="53" t="str">
        <f t="shared" ref="AM2:BL2" si="1">IF(AND(COUNTIF(AM4:AM150,"E")=0,COUNTIF(AM4:AM150,"C")=0),"",IF(AND(COUNTIF(AM4:AM150,"E")&gt;0,COUNTIF(AM4:AM150,"C")=0),"E",IF(AND(COUNTIF(AM4:AM150,"E")=0,COUNTIF(AM4:AM150,"C")&gt;0),"C",IF(AND(COUNTIF(AM4:AM150,"E")&gt;0,COUNTIF(AM4:AM150,"C")&gt;0),"M"))))</f>
        <v/>
      </c>
      <c r="AN2" s="53" t="str">
        <f t="shared" si="1"/>
        <v/>
      </c>
      <c r="AO2" s="53" t="str">
        <f t="shared" si="1"/>
        <v/>
      </c>
      <c r="AP2" s="53" t="str">
        <f t="shared" si="1"/>
        <v/>
      </c>
      <c r="AQ2" s="53" t="str">
        <f t="shared" si="1"/>
        <v/>
      </c>
      <c r="AR2" s="53" t="str">
        <f t="shared" si="1"/>
        <v/>
      </c>
      <c r="AS2" s="53" t="str">
        <f t="shared" si="1"/>
        <v/>
      </c>
      <c r="AT2" s="53" t="str">
        <f t="shared" si="1"/>
        <v/>
      </c>
      <c r="AU2" s="53" t="str">
        <f t="shared" si="1"/>
        <v/>
      </c>
      <c r="AV2" s="53" t="str">
        <f t="shared" si="1"/>
        <v/>
      </c>
      <c r="AW2" s="53" t="str">
        <f t="shared" si="1"/>
        <v/>
      </c>
      <c r="AX2" s="53" t="str">
        <f t="shared" si="1"/>
        <v/>
      </c>
      <c r="AY2" s="53" t="str">
        <f t="shared" si="1"/>
        <v/>
      </c>
      <c r="AZ2" s="53" t="str">
        <f t="shared" si="1"/>
        <v/>
      </c>
      <c r="BA2" s="53" t="str">
        <f t="shared" si="1"/>
        <v/>
      </c>
      <c r="BB2" s="53" t="str">
        <f>IF(AND(COUNTIF(BB4:BB150,"E")=0,COUNTIF(BB4:BB150,"C")=0),"",IF(AND(COUNTIF(BB4:BB150,"E")&gt;0,COUNTIF(BB4:BB150,"C")=0),"E",IF(AND(COUNTIF(BB4:BB150,"E")=0,COUNTIF(BB4:BB150,"C")&gt;0),"C",IF(AND(COUNTIF(BB4:BB150,"E")&gt;0,COUNTIF(BB4:BB150,"C")&gt;0),"M"))))</f>
        <v/>
      </c>
      <c r="BC2" s="53" t="str">
        <f t="shared" si="1"/>
        <v/>
      </c>
      <c r="BD2" s="53" t="str">
        <f t="shared" si="1"/>
        <v/>
      </c>
      <c r="BE2" s="53" t="str">
        <f t="shared" si="1"/>
        <v/>
      </c>
      <c r="BF2" s="53" t="str">
        <f t="shared" si="1"/>
        <v/>
      </c>
      <c r="BG2" s="53" t="str">
        <f t="shared" si="1"/>
        <v/>
      </c>
      <c r="BH2" s="53" t="str">
        <f t="shared" si="1"/>
        <v/>
      </c>
      <c r="BI2" s="53" t="str">
        <f t="shared" si="1"/>
        <v/>
      </c>
      <c r="BJ2" s="53" t="str">
        <f t="shared" si="1"/>
        <v/>
      </c>
      <c r="BK2" s="53" t="str">
        <f t="shared" si="1"/>
        <v/>
      </c>
      <c r="BL2" s="53" t="str">
        <f t="shared" si="1"/>
        <v/>
      </c>
    </row>
    <row r="3" spans="1:69" ht="81.75" customHeight="1">
      <c r="A3" s="127" t="s">
        <v>0</v>
      </c>
      <c r="B3" s="128" t="s">
        <v>3</v>
      </c>
      <c r="C3" s="128" t="s">
        <v>14</v>
      </c>
      <c r="D3" s="127" t="s">
        <v>2</v>
      </c>
      <c r="E3" s="127" t="s">
        <v>39</v>
      </c>
      <c r="F3" s="129" t="s">
        <v>8</v>
      </c>
      <c r="G3" s="130"/>
      <c r="H3" s="130"/>
      <c r="I3" s="130"/>
      <c r="J3" s="130"/>
      <c r="K3" s="130"/>
      <c r="L3" s="130"/>
      <c r="M3" s="130"/>
      <c r="N3" s="130"/>
      <c r="O3" s="130"/>
      <c r="P3" s="130"/>
      <c r="Q3" s="130"/>
      <c r="R3" s="130"/>
      <c r="S3" s="130"/>
      <c r="T3" s="130"/>
      <c r="U3" s="130"/>
      <c r="V3" s="130"/>
      <c r="W3" s="130"/>
      <c r="X3" s="130"/>
      <c r="Y3" s="130"/>
      <c r="Z3" s="130"/>
      <c r="AA3" s="130"/>
      <c r="AB3" s="130"/>
      <c r="AC3" s="130"/>
      <c r="AD3" s="130"/>
      <c r="AE3" s="130"/>
      <c r="AF3" s="130"/>
      <c r="AG3" s="130"/>
      <c r="AH3" s="130"/>
      <c r="AI3" s="130"/>
      <c r="AJ3" s="130"/>
      <c r="AK3" s="130"/>
      <c r="AL3" s="130"/>
      <c r="AM3" s="130"/>
      <c r="AN3" s="130"/>
      <c r="AO3" s="130"/>
      <c r="AP3" s="130"/>
      <c r="AQ3" s="130"/>
      <c r="AR3" s="130"/>
      <c r="AS3" s="130"/>
      <c r="AT3" s="130"/>
      <c r="AU3" s="130"/>
      <c r="AV3" s="130"/>
      <c r="AW3" s="130"/>
      <c r="AX3" s="130"/>
      <c r="AY3" s="130"/>
      <c r="AZ3" s="130"/>
      <c r="BA3" s="130"/>
      <c r="BB3" s="130"/>
      <c r="BC3" s="130"/>
      <c r="BD3" s="130"/>
      <c r="BE3" s="130"/>
      <c r="BF3" s="130"/>
      <c r="BG3" s="130"/>
      <c r="BH3" s="130"/>
      <c r="BI3" s="130"/>
      <c r="BJ3" s="130"/>
      <c r="BK3" s="130"/>
      <c r="BL3" s="130"/>
      <c r="BM3" s="131" t="s">
        <v>22</v>
      </c>
      <c r="BN3" s="131" t="s">
        <v>23</v>
      </c>
    </row>
    <row r="4" spans="1:69" ht="18" customHeight="1">
      <c r="A4" s="21"/>
      <c r="B4" s="16"/>
      <c r="C4" s="19"/>
      <c r="D4" s="2"/>
      <c r="E4" s="6"/>
      <c r="F4" s="132" t="str">
        <f>IF(B4="","",IF(C4="F",INDEX(Barèmes!$A$1:$A$7,MATCH((YEAR($B4)),Barèmes!$B$1:$B$7,-1)),INDEX(Barèmes!$C$1:$C$7,MATCH((YEAR($B4)),Barèmes!$B$1:$B$7,-1))))</f>
        <v/>
      </c>
      <c r="G4" s="93"/>
      <c r="H4" s="93"/>
      <c r="I4" s="93"/>
      <c r="J4" s="93"/>
      <c r="K4" s="93"/>
      <c r="L4" s="93"/>
      <c r="M4" s="93"/>
      <c r="N4" s="93"/>
      <c r="O4" s="93"/>
      <c r="P4" s="93"/>
      <c r="Q4" s="93"/>
      <c r="R4" s="93"/>
      <c r="S4" s="93"/>
      <c r="T4" s="93"/>
      <c r="U4" s="93"/>
      <c r="V4" s="93"/>
      <c r="W4" s="93"/>
      <c r="X4" s="93"/>
      <c r="Y4" s="93"/>
      <c r="Z4" s="93"/>
      <c r="AA4" s="93"/>
      <c r="AB4" s="93"/>
      <c r="AC4" s="93"/>
      <c r="AD4" s="93"/>
      <c r="AE4" s="93"/>
      <c r="AF4" s="93"/>
      <c r="AG4" s="93"/>
      <c r="AH4" s="93"/>
      <c r="AI4" s="93"/>
      <c r="AJ4" s="93"/>
      <c r="AK4" s="93"/>
      <c r="AL4" s="93"/>
      <c r="AM4" s="93"/>
      <c r="AN4" s="93"/>
      <c r="AO4" s="93"/>
      <c r="AP4" s="93"/>
      <c r="AQ4" s="93"/>
      <c r="AR4" s="93"/>
      <c r="AS4" s="93"/>
      <c r="AT4" s="93"/>
      <c r="AU4" s="93"/>
      <c r="AV4" s="93"/>
      <c r="AW4" s="93"/>
      <c r="AX4" s="93"/>
      <c r="AY4" s="93"/>
      <c r="AZ4" s="93"/>
      <c r="BA4" s="93"/>
      <c r="BB4" s="93"/>
      <c r="BC4" s="93"/>
      <c r="BD4" s="93"/>
      <c r="BE4" s="93"/>
      <c r="BF4" s="93"/>
      <c r="BG4" s="93"/>
      <c r="BH4" s="93"/>
      <c r="BI4" s="93"/>
      <c r="BJ4" s="93"/>
      <c r="BK4" s="93"/>
      <c r="BL4" s="93"/>
      <c r="BM4" s="134">
        <f t="shared" ref="BM4:BM35" si="2">SUM((SUM(COUNTIF(G4:BL4,"E"))),SUM(COUNTIF(G4:BL4,"c")))</f>
        <v>0</v>
      </c>
      <c r="BN4" s="134">
        <f t="shared" ref="BN4:BN35" si="3">SUM(COUNTIF(G4:BL4,"c"))</f>
        <v>0</v>
      </c>
    </row>
    <row r="5" spans="1:69" ht="18" customHeight="1">
      <c r="A5" s="21"/>
      <c r="B5" s="16"/>
      <c r="C5" s="19"/>
      <c r="D5" s="2"/>
      <c r="E5" s="6"/>
      <c r="F5" s="132" t="str">
        <f>IF(B5="","",IF(C5="F",INDEX(Barèmes!$A$1:$A$7,MATCH((YEAR($B5)),Barèmes!$B$1:$B$7,-1)),INDEX(Barèmes!$C$1:$C$7,MATCH((YEAR($B5)),Barèmes!$B$1:$B$7,-1))))</f>
        <v/>
      </c>
      <c r="G5" s="93"/>
      <c r="H5" s="93"/>
      <c r="I5" s="93"/>
      <c r="J5" s="93"/>
      <c r="K5" s="93"/>
      <c r="L5" s="93"/>
      <c r="M5" s="93"/>
      <c r="N5" s="93"/>
      <c r="O5" s="93"/>
      <c r="P5" s="93"/>
      <c r="Q5" s="93"/>
      <c r="R5" s="93"/>
      <c r="S5" s="93"/>
      <c r="T5" s="93"/>
      <c r="U5" s="93"/>
      <c r="V5" s="93"/>
      <c r="W5" s="93"/>
      <c r="X5" s="93"/>
      <c r="Y5" s="93"/>
      <c r="Z5" s="93"/>
      <c r="AA5" s="93"/>
      <c r="AB5" s="93"/>
      <c r="AC5" s="93"/>
      <c r="AD5" s="93"/>
      <c r="AE5" s="93"/>
      <c r="AF5" s="93"/>
      <c r="AG5" s="93"/>
      <c r="AH5" s="93"/>
      <c r="AI5" s="93"/>
      <c r="AJ5" s="93"/>
      <c r="AK5" s="93"/>
      <c r="AL5" s="93"/>
      <c r="AM5" s="93"/>
      <c r="AN5" s="93"/>
      <c r="AO5" s="93"/>
      <c r="AP5" s="93"/>
      <c r="AQ5" s="93"/>
      <c r="AR5" s="93"/>
      <c r="AS5" s="93"/>
      <c r="AT5" s="93"/>
      <c r="AU5" s="93"/>
      <c r="AV5" s="93"/>
      <c r="AW5" s="93"/>
      <c r="AX5" s="93"/>
      <c r="AY5" s="93"/>
      <c r="AZ5" s="93"/>
      <c r="BA5" s="93"/>
      <c r="BB5" s="93"/>
      <c r="BC5" s="93"/>
      <c r="BD5" s="93"/>
      <c r="BE5" s="93"/>
      <c r="BF5" s="93"/>
      <c r="BG5" s="93"/>
      <c r="BH5" s="93"/>
      <c r="BI5" s="93"/>
      <c r="BJ5" s="93"/>
      <c r="BK5" s="93"/>
      <c r="BL5" s="93"/>
      <c r="BM5" s="134">
        <f t="shared" si="2"/>
        <v>0</v>
      </c>
      <c r="BN5" s="134">
        <f t="shared" si="3"/>
        <v>0</v>
      </c>
    </row>
    <row r="6" spans="1:69" ht="18" customHeight="1">
      <c r="A6" s="21"/>
      <c r="B6" s="16"/>
      <c r="C6" s="19"/>
      <c r="D6" s="2"/>
      <c r="E6" s="6"/>
      <c r="F6" s="132" t="str">
        <f>IF(B6="","",IF(C6="F",INDEX(Barèmes!$A$1:$A$7,MATCH((YEAR($B6)),Barèmes!$B$1:$B$7,-1)),INDEX(Barèmes!$C$1:$C$7,MATCH((YEAR($B6)),Barèmes!$B$1:$B$7,-1))))</f>
        <v/>
      </c>
      <c r="G6" s="93"/>
      <c r="H6" s="93"/>
      <c r="I6" s="93"/>
      <c r="J6" s="93"/>
      <c r="K6" s="93"/>
      <c r="L6" s="93"/>
      <c r="M6" s="93"/>
      <c r="N6" s="93"/>
      <c r="O6" s="93"/>
      <c r="P6" s="93"/>
      <c r="Q6" s="93"/>
      <c r="R6" s="93"/>
      <c r="S6" s="93"/>
      <c r="T6" s="93"/>
      <c r="U6" s="93"/>
      <c r="V6" s="93"/>
      <c r="W6" s="93"/>
      <c r="X6" s="93"/>
      <c r="Y6" s="93"/>
      <c r="Z6" s="93"/>
      <c r="AA6" s="93"/>
      <c r="AB6" s="93"/>
      <c r="AC6" s="93"/>
      <c r="AD6" s="93"/>
      <c r="AE6" s="93"/>
      <c r="AF6" s="93"/>
      <c r="AG6" s="93"/>
      <c r="AH6" s="93"/>
      <c r="AI6" s="93"/>
      <c r="AJ6" s="93"/>
      <c r="AK6" s="93"/>
      <c r="AL6" s="93"/>
      <c r="AM6" s="93"/>
      <c r="AN6" s="93"/>
      <c r="AO6" s="93"/>
      <c r="AP6" s="93"/>
      <c r="AQ6" s="93"/>
      <c r="AR6" s="93"/>
      <c r="AS6" s="93"/>
      <c r="AT6" s="93"/>
      <c r="AU6" s="93"/>
      <c r="AV6" s="93"/>
      <c r="AW6" s="93"/>
      <c r="AX6" s="93"/>
      <c r="AY6" s="93"/>
      <c r="AZ6" s="93"/>
      <c r="BA6" s="93"/>
      <c r="BB6" s="93"/>
      <c r="BC6" s="93"/>
      <c r="BD6" s="93"/>
      <c r="BE6" s="93"/>
      <c r="BF6" s="93"/>
      <c r="BG6" s="93"/>
      <c r="BH6" s="93"/>
      <c r="BI6" s="93"/>
      <c r="BJ6" s="93"/>
      <c r="BK6" s="93"/>
      <c r="BL6" s="93"/>
      <c r="BM6" s="134">
        <f t="shared" si="2"/>
        <v>0</v>
      </c>
      <c r="BN6" s="134">
        <f t="shared" si="3"/>
        <v>0</v>
      </c>
    </row>
    <row r="7" spans="1:69" ht="18" customHeight="1">
      <c r="A7" s="21"/>
      <c r="B7" s="16"/>
      <c r="C7" s="19"/>
      <c r="D7" s="2"/>
      <c r="E7" s="6"/>
      <c r="F7" s="132" t="str">
        <f>IF(B7="","",IF(C7="F",INDEX(Barèmes!$A$1:$A$7,MATCH((YEAR($B7)),Barèmes!$B$1:$B$7,-1)),INDEX(Barèmes!$C$1:$C$7,MATCH((YEAR($B7)),Barèmes!$B$1:$B$7,-1))))</f>
        <v/>
      </c>
      <c r="G7" s="93"/>
      <c r="H7" s="93"/>
      <c r="I7" s="93"/>
      <c r="J7" s="93"/>
      <c r="K7" s="93"/>
      <c r="L7" s="93"/>
      <c r="M7" s="93"/>
      <c r="N7" s="93"/>
      <c r="O7" s="93"/>
      <c r="P7" s="93"/>
      <c r="Q7" s="93"/>
      <c r="R7" s="93"/>
      <c r="S7" s="93"/>
      <c r="T7" s="93"/>
      <c r="U7" s="93"/>
      <c r="V7" s="93"/>
      <c r="W7" s="93"/>
      <c r="X7" s="93"/>
      <c r="Y7" s="93"/>
      <c r="Z7" s="93"/>
      <c r="AA7" s="93"/>
      <c r="AB7" s="93"/>
      <c r="AC7" s="93"/>
      <c r="AD7" s="93"/>
      <c r="AE7" s="93"/>
      <c r="AF7" s="93"/>
      <c r="AG7" s="93"/>
      <c r="AH7" s="93"/>
      <c r="AI7" s="93"/>
      <c r="AJ7" s="93"/>
      <c r="AK7" s="93"/>
      <c r="AL7" s="93"/>
      <c r="AM7" s="93"/>
      <c r="AN7" s="93"/>
      <c r="AO7" s="93"/>
      <c r="AP7" s="93"/>
      <c r="AQ7" s="93"/>
      <c r="AR7" s="93"/>
      <c r="AS7" s="93"/>
      <c r="AT7" s="93"/>
      <c r="AU7" s="93"/>
      <c r="AV7" s="93"/>
      <c r="AW7" s="93"/>
      <c r="AX7" s="93"/>
      <c r="AY7" s="93"/>
      <c r="AZ7" s="93"/>
      <c r="BA7" s="93"/>
      <c r="BB7" s="93"/>
      <c r="BC7" s="93"/>
      <c r="BD7" s="93"/>
      <c r="BE7" s="93"/>
      <c r="BF7" s="93"/>
      <c r="BG7" s="93"/>
      <c r="BH7" s="93"/>
      <c r="BI7" s="93"/>
      <c r="BJ7" s="93"/>
      <c r="BK7" s="93"/>
      <c r="BL7" s="93"/>
      <c r="BM7" s="134">
        <f t="shared" si="2"/>
        <v>0</v>
      </c>
      <c r="BN7" s="134">
        <f t="shared" si="3"/>
        <v>0</v>
      </c>
    </row>
    <row r="8" spans="1:69" ht="18" customHeight="1">
      <c r="A8" s="21"/>
      <c r="B8" s="16"/>
      <c r="C8" s="19"/>
      <c r="D8" s="2"/>
      <c r="E8" s="6"/>
      <c r="F8" s="132" t="str">
        <f>IF(B8="","",IF(C8="F",INDEX(Barèmes!$A$1:$A$7,MATCH((YEAR($B8)),Barèmes!$B$1:$B$7,-1)),INDEX(Barèmes!$C$1:$C$7,MATCH((YEAR($B8)),Barèmes!$B$1:$B$7,-1))))</f>
        <v/>
      </c>
      <c r="G8" s="93"/>
      <c r="H8" s="93"/>
      <c r="I8" s="93"/>
      <c r="J8" s="93"/>
      <c r="K8" s="93"/>
      <c r="L8" s="93"/>
      <c r="M8" s="93"/>
      <c r="N8" s="93"/>
      <c r="O8" s="93"/>
      <c r="P8" s="93"/>
      <c r="Q8" s="93"/>
      <c r="R8" s="93"/>
      <c r="S8" s="93"/>
      <c r="T8" s="93"/>
      <c r="U8" s="93"/>
      <c r="V8" s="93"/>
      <c r="W8" s="93"/>
      <c r="X8" s="93"/>
      <c r="Y8" s="93"/>
      <c r="Z8" s="93"/>
      <c r="AA8" s="93"/>
      <c r="AB8" s="93"/>
      <c r="AC8" s="93"/>
      <c r="AD8" s="93"/>
      <c r="AE8" s="93"/>
      <c r="AF8" s="93"/>
      <c r="AG8" s="93"/>
      <c r="AH8" s="93"/>
      <c r="AI8" s="93"/>
      <c r="AJ8" s="93"/>
      <c r="AK8" s="93"/>
      <c r="AL8" s="93"/>
      <c r="AM8" s="93"/>
      <c r="AN8" s="93"/>
      <c r="AO8" s="93"/>
      <c r="AP8" s="93"/>
      <c r="AQ8" s="93"/>
      <c r="AR8" s="93"/>
      <c r="AS8" s="93"/>
      <c r="AT8" s="93"/>
      <c r="AU8" s="93"/>
      <c r="AV8" s="93"/>
      <c r="AW8" s="93"/>
      <c r="AX8" s="93"/>
      <c r="AY8" s="93"/>
      <c r="AZ8" s="93"/>
      <c r="BA8" s="93"/>
      <c r="BB8" s="93"/>
      <c r="BC8" s="93"/>
      <c r="BD8" s="93"/>
      <c r="BE8" s="93"/>
      <c r="BF8" s="93"/>
      <c r="BG8" s="93"/>
      <c r="BH8" s="93"/>
      <c r="BI8" s="93"/>
      <c r="BJ8" s="93"/>
      <c r="BK8" s="93"/>
      <c r="BL8" s="93"/>
      <c r="BM8" s="134">
        <f t="shared" si="2"/>
        <v>0</v>
      </c>
      <c r="BN8" s="134">
        <f t="shared" si="3"/>
        <v>0</v>
      </c>
    </row>
    <row r="9" spans="1:69" ht="18" customHeight="1">
      <c r="A9" s="21"/>
      <c r="B9" s="16"/>
      <c r="C9" s="19"/>
      <c r="D9" s="2"/>
      <c r="E9" s="6"/>
      <c r="F9" s="132" t="str">
        <f>IF(B9="","",IF(C9="F",INDEX(Barèmes!$A$1:$A$7,MATCH((YEAR($B9)),Barèmes!$B$1:$B$7,-1)),INDEX(Barèmes!$C$1:$C$7,MATCH((YEAR($B9)),Barèmes!$B$1:$B$7,-1))))</f>
        <v/>
      </c>
      <c r="G9" s="93"/>
      <c r="H9" s="93"/>
      <c r="I9" s="93"/>
      <c r="J9" s="93"/>
      <c r="K9" s="93"/>
      <c r="L9" s="93"/>
      <c r="M9" s="93"/>
      <c r="N9" s="93"/>
      <c r="O9" s="93"/>
      <c r="P9" s="93"/>
      <c r="Q9" s="93"/>
      <c r="R9" s="93"/>
      <c r="S9" s="93"/>
      <c r="T9" s="93"/>
      <c r="U9" s="93"/>
      <c r="V9" s="93"/>
      <c r="W9" s="93"/>
      <c r="X9" s="93"/>
      <c r="Y9" s="93"/>
      <c r="Z9" s="93"/>
      <c r="AA9" s="93"/>
      <c r="AB9" s="93"/>
      <c r="AC9" s="93"/>
      <c r="AD9" s="93"/>
      <c r="AE9" s="93"/>
      <c r="AF9" s="93"/>
      <c r="AG9" s="93"/>
      <c r="AH9" s="93"/>
      <c r="AI9" s="93"/>
      <c r="AJ9" s="93"/>
      <c r="AK9" s="93"/>
      <c r="AL9" s="93"/>
      <c r="AM9" s="93"/>
      <c r="AN9" s="93"/>
      <c r="AO9" s="93"/>
      <c r="AP9" s="93"/>
      <c r="AQ9" s="93"/>
      <c r="AR9" s="93"/>
      <c r="AS9" s="93"/>
      <c r="AT9" s="93"/>
      <c r="AU9" s="93"/>
      <c r="AV9" s="93"/>
      <c r="AW9" s="93"/>
      <c r="AX9" s="93"/>
      <c r="AY9" s="93"/>
      <c r="AZ9" s="93"/>
      <c r="BA9" s="93"/>
      <c r="BB9" s="93"/>
      <c r="BC9" s="93"/>
      <c r="BD9" s="93"/>
      <c r="BE9" s="93"/>
      <c r="BF9" s="93"/>
      <c r="BG9" s="93"/>
      <c r="BH9" s="93"/>
      <c r="BI9" s="93"/>
      <c r="BJ9" s="93"/>
      <c r="BK9" s="93"/>
      <c r="BL9" s="93"/>
      <c r="BM9" s="134">
        <f t="shared" si="2"/>
        <v>0</v>
      </c>
      <c r="BN9" s="134">
        <f t="shared" si="3"/>
        <v>0</v>
      </c>
      <c r="BQ9" s="54"/>
    </row>
    <row r="10" spans="1:69" ht="18" customHeight="1">
      <c r="A10" s="21"/>
      <c r="B10" s="16"/>
      <c r="C10" s="19"/>
      <c r="D10" s="2"/>
      <c r="E10" s="6"/>
      <c r="F10" s="132" t="str">
        <f>IF(B10="","",IF(C10="F",INDEX(Barèmes!$A$1:$A$7,MATCH((YEAR($B10)),Barèmes!$B$1:$B$7,-1)),INDEX(Barèmes!$C$1:$C$7,MATCH((YEAR($B10)),Barèmes!$B$1:$B$7,-1))))</f>
        <v/>
      </c>
      <c r="G10" s="93"/>
      <c r="H10" s="93"/>
      <c r="I10" s="93"/>
      <c r="J10" s="93"/>
      <c r="K10" s="93"/>
      <c r="L10" s="93"/>
      <c r="M10" s="93"/>
      <c r="N10" s="93"/>
      <c r="O10" s="93"/>
      <c r="P10" s="93"/>
      <c r="Q10" s="93"/>
      <c r="R10" s="93"/>
      <c r="S10" s="93"/>
      <c r="T10" s="93"/>
      <c r="U10" s="93"/>
      <c r="V10" s="93"/>
      <c r="W10" s="93"/>
      <c r="X10" s="93"/>
      <c r="Y10" s="93"/>
      <c r="Z10" s="93"/>
      <c r="AA10" s="93"/>
      <c r="AB10" s="93"/>
      <c r="AC10" s="93"/>
      <c r="AD10" s="93"/>
      <c r="AE10" s="93"/>
      <c r="AF10" s="93"/>
      <c r="AG10" s="93"/>
      <c r="AH10" s="93"/>
      <c r="AI10" s="93"/>
      <c r="AJ10" s="93"/>
      <c r="AK10" s="93"/>
      <c r="AL10" s="93"/>
      <c r="AM10" s="93"/>
      <c r="AN10" s="93"/>
      <c r="AO10" s="93"/>
      <c r="AP10" s="93"/>
      <c r="AQ10" s="93"/>
      <c r="AR10" s="93"/>
      <c r="AS10" s="93"/>
      <c r="AT10" s="93"/>
      <c r="AU10" s="93"/>
      <c r="AV10" s="93"/>
      <c r="AW10" s="93"/>
      <c r="AX10" s="93"/>
      <c r="AY10" s="93"/>
      <c r="AZ10" s="93"/>
      <c r="BA10" s="93"/>
      <c r="BB10" s="93"/>
      <c r="BC10" s="93"/>
      <c r="BD10" s="93"/>
      <c r="BE10" s="93"/>
      <c r="BF10" s="93"/>
      <c r="BG10" s="93"/>
      <c r="BH10" s="93"/>
      <c r="BI10" s="93"/>
      <c r="BJ10" s="93"/>
      <c r="BK10" s="93"/>
      <c r="BL10" s="93"/>
      <c r="BM10" s="134">
        <f t="shared" si="2"/>
        <v>0</v>
      </c>
      <c r="BN10" s="134">
        <f t="shared" si="3"/>
        <v>0</v>
      </c>
      <c r="BQ10" s="54"/>
    </row>
    <row r="11" spans="1:69" ht="18" customHeight="1">
      <c r="A11" s="21"/>
      <c r="B11" s="16"/>
      <c r="C11" s="19"/>
      <c r="D11" s="2"/>
      <c r="E11" s="6"/>
      <c r="F11" s="132" t="str">
        <f>IF(B11="","",IF(C11="F",INDEX(Barèmes!$A$1:$A$7,MATCH((YEAR($B11)),Barèmes!$B$1:$B$7,-1)),INDEX(Barèmes!$C$1:$C$7,MATCH((YEAR($B11)),Barèmes!$B$1:$B$7,-1))))</f>
        <v/>
      </c>
      <c r="G11" s="93"/>
      <c r="H11" s="93"/>
      <c r="I11" s="93"/>
      <c r="J11" s="93"/>
      <c r="K11" s="93"/>
      <c r="L11" s="93"/>
      <c r="M11" s="93"/>
      <c r="N11" s="93"/>
      <c r="O11" s="93"/>
      <c r="P11" s="93"/>
      <c r="Q11" s="93"/>
      <c r="R11" s="93"/>
      <c r="S11" s="93"/>
      <c r="T11" s="93"/>
      <c r="U11" s="93"/>
      <c r="V11" s="93"/>
      <c r="W11" s="93"/>
      <c r="X11" s="93"/>
      <c r="Y11" s="93"/>
      <c r="Z11" s="93"/>
      <c r="AA11" s="93"/>
      <c r="AB11" s="93"/>
      <c r="AC11" s="93"/>
      <c r="AD11" s="93"/>
      <c r="AE11" s="93"/>
      <c r="AF11" s="93"/>
      <c r="AG11" s="93"/>
      <c r="AH11" s="93"/>
      <c r="AI11" s="93"/>
      <c r="AJ11" s="93"/>
      <c r="AK11" s="93"/>
      <c r="AL11" s="93"/>
      <c r="AM11" s="93"/>
      <c r="AN11" s="93"/>
      <c r="AO11" s="93"/>
      <c r="AP11" s="93"/>
      <c r="AQ11" s="93"/>
      <c r="AR11" s="93"/>
      <c r="AS11" s="93"/>
      <c r="AT11" s="93"/>
      <c r="AU11" s="93"/>
      <c r="AV11" s="93"/>
      <c r="AW11" s="93"/>
      <c r="AX11" s="93"/>
      <c r="AY11" s="93"/>
      <c r="AZ11" s="93"/>
      <c r="BA11" s="93"/>
      <c r="BB11" s="93"/>
      <c r="BC11" s="93"/>
      <c r="BD11" s="93"/>
      <c r="BE11" s="93"/>
      <c r="BF11" s="93"/>
      <c r="BG11" s="93"/>
      <c r="BH11" s="93"/>
      <c r="BI11" s="93"/>
      <c r="BJ11" s="93"/>
      <c r="BK11" s="93"/>
      <c r="BL11" s="93"/>
      <c r="BM11" s="134">
        <f t="shared" si="2"/>
        <v>0</v>
      </c>
      <c r="BN11" s="134">
        <f t="shared" si="3"/>
        <v>0</v>
      </c>
      <c r="BQ11" s="54"/>
    </row>
    <row r="12" spans="1:69" ht="18" customHeight="1">
      <c r="A12" s="21"/>
      <c r="B12" s="16"/>
      <c r="C12" s="19"/>
      <c r="D12" s="2"/>
      <c r="E12" s="6"/>
      <c r="F12" s="132" t="str">
        <f>IF(B12="","",IF(C12="F",INDEX(Barèmes!$A$1:$A$7,MATCH((YEAR($B12)),Barèmes!$B$1:$B$7,-1)),INDEX(Barèmes!$C$1:$C$7,MATCH((YEAR($B12)),Barèmes!$B$1:$B$7,-1))))</f>
        <v/>
      </c>
      <c r="G12" s="93"/>
      <c r="H12" s="93"/>
      <c r="I12" s="93"/>
      <c r="J12" s="93"/>
      <c r="K12" s="93"/>
      <c r="L12" s="93"/>
      <c r="M12" s="93"/>
      <c r="N12" s="93"/>
      <c r="O12" s="93"/>
      <c r="P12" s="93"/>
      <c r="Q12" s="93"/>
      <c r="R12" s="93"/>
      <c r="S12" s="93"/>
      <c r="T12" s="93"/>
      <c r="U12" s="93"/>
      <c r="V12" s="93"/>
      <c r="W12" s="93"/>
      <c r="X12" s="93"/>
      <c r="Y12" s="93"/>
      <c r="Z12" s="93"/>
      <c r="AA12" s="93"/>
      <c r="AB12" s="93"/>
      <c r="AC12" s="93"/>
      <c r="AD12" s="93"/>
      <c r="AE12" s="93"/>
      <c r="AF12" s="93"/>
      <c r="AG12" s="93"/>
      <c r="AH12" s="93"/>
      <c r="AI12" s="93"/>
      <c r="AJ12" s="93"/>
      <c r="AK12" s="93"/>
      <c r="AL12" s="93"/>
      <c r="AM12" s="93"/>
      <c r="AN12" s="93"/>
      <c r="AO12" s="93"/>
      <c r="AP12" s="93"/>
      <c r="AQ12" s="93"/>
      <c r="AR12" s="93"/>
      <c r="AS12" s="93"/>
      <c r="AT12" s="93"/>
      <c r="AU12" s="93"/>
      <c r="AV12" s="93"/>
      <c r="AW12" s="93"/>
      <c r="AX12" s="93"/>
      <c r="AY12" s="93"/>
      <c r="AZ12" s="93"/>
      <c r="BA12" s="93"/>
      <c r="BB12" s="93"/>
      <c r="BC12" s="93"/>
      <c r="BD12" s="93"/>
      <c r="BE12" s="93"/>
      <c r="BF12" s="93"/>
      <c r="BG12" s="93"/>
      <c r="BH12" s="93"/>
      <c r="BI12" s="93"/>
      <c r="BJ12" s="93"/>
      <c r="BK12" s="93"/>
      <c r="BL12" s="93"/>
      <c r="BM12" s="134">
        <f t="shared" si="2"/>
        <v>0</v>
      </c>
      <c r="BN12" s="134">
        <f t="shared" si="3"/>
        <v>0</v>
      </c>
      <c r="BQ12" s="54"/>
    </row>
    <row r="13" spans="1:69" ht="18" customHeight="1">
      <c r="A13" s="21"/>
      <c r="B13" s="16"/>
      <c r="C13" s="19"/>
      <c r="D13" s="2"/>
      <c r="E13" s="6"/>
      <c r="F13" s="132" t="str">
        <f>IF(B13="","",IF(C13="F",INDEX(Barèmes!$A$1:$A$7,MATCH((YEAR($B13)),Barèmes!$B$1:$B$7,-1)),INDEX(Barèmes!$C$1:$C$7,MATCH((YEAR($B13)),Barèmes!$B$1:$B$7,-1))))</f>
        <v/>
      </c>
      <c r="G13" s="93"/>
      <c r="H13" s="93"/>
      <c r="I13" s="93"/>
      <c r="J13" s="93"/>
      <c r="K13" s="93"/>
      <c r="L13" s="93"/>
      <c r="M13" s="93"/>
      <c r="N13" s="93"/>
      <c r="O13" s="93"/>
      <c r="P13" s="93"/>
      <c r="Q13" s="93"/>
      <c r="R13" s="93"/>
      <c r="S13" s="93"/>
      <c r="T13" s="93"/>
      <c r="U13" s="93"/>
      <c r="V13" s="93"/>
      <c r="W13" s="93"/>
      <c r="X13" s="93"/>
      <c r="Y13" s="93"/>
      <c r="Z13" s="93"/>
      <c r="AA13" s="93"/>
      <c r="AB13" s="93"/>
      <c r="AC13" s="93"/>
      <c r="AD13" s="93"/>
      <c r="AE13" s="93"/>
      <c r="AF13" s="93"/>
      <c r="AG13" s="93"/>
      <c r="AH13" s="93"/>
      <c r="AI13" s="93"/>
      <c r="AJ13" s="93"/>
      <c r="AK13" s="93"/>
      <c r="AL13" s="93"/>
      <c r="AM13" s="93"/>
      <c r="AN13" s="93"/>
      <c r="AO13" s="93"/>
      <c r="AP13" s="93"/>
      <c r="AQ13" s="93"/>
      <c r="AR13" s="93"/>
      <c r="AS13" s="93"/>
      <c r="AT13" s="93"/>
      <c r="AU13" s="93"/>
      <c r="AV13" s="93"/>
      <c r="AW13" s="93"/>
      <c r="AX13" s="93"/>
      <c r="AY13" s="93"/>
      <c r="AZ13" s="93"/>
      <c r="BA13" s="93"/>
      <c r="BB13" s="93"/>
      <c r="BC13" s="93"/>
      <c r="BD13" s="93"/>
      <c r="BE13" s="93"/>
      <c r="BF13" s="93"/>
      <c r="BG13" s="93"/>
      <c r="BH13" s="93"/>
      <c r="BI13" s="93"/>
      <c r="BJ13" s="93"/>
      <c r="BK13" s="93"/>
      <c r="BL13" s="93"/>
      <c r="BM13" s="134">
        <f t="shared" si="2"/>
        <v>0</v>
      </c>
      <c r="BN13" s="134">
        <f t="shared" si="3"/>
        <v>0</v>
      </c>
      <c r="BQ13" s="54"/>
    </row>
    <row r="14" spans="1:69" ht="18" customHeight="1">
      <c r="A14" s="21"/>
      <c r="B14" s="16"/>
      <c r="C14" s="19"/>
      <c r="D14" s="2"/>
      <c r="E14" s="6"/>
      <c r="F14" s="132" t="str">
        <f>IF(B14="","",IF(C14="F",INDEX(Barèmes!$A$1:$A$7,MATCH((YEAR($B14)),Barèmes!$B$1:$B$7,-1)),INDEX(Barèmes!$C$1:$C$7,MATCH((YEAR($B14)),Barèmes!$B$1:$B$7,-1))))</f>
        <v/>
      </c>
      <c r="G14" s="93"/>
      <c r="H14" s="93"/>
      <c r="I14" s="93"/>
      <c r="J14" s="93"/>
      <c r="K14" s="93"/>
      <c r="L14" s="93"/>
      <c r="M14" s="93"/>
      <c r="N14" s="93"/>
      <c r="O14" s="93"/>
      <c r="P14" s="93"/>
      <c r="Q14" s="93"/>
      <c r="R14" s="93"/>
      <c r="S14" s="93"/>
      <c r="T14" s="93"/>
      <c r="U14" s="93"/>
      <c r="V14" s="93"/>
      <c r="W14" s="93"/>
      <c r="X14" s="93"/>
      <c r="Y14" s="93"/>
      <c r="Z14" s="93"/>
      <c r="AA14" s="93"/>
      <c r="AB14" s="93"/>
      <c r="AC14" s="93"/>
      <c r="AD14" s="93"/>
      <c r="AE14" s="93"/>
      <c r="AF14" s="93"/>
      <c r="AG14" s="93"/>
      <c r="AH14" s="93"/>
      <c r="AI14" s="93"/>
      <c r="AJ14" s="93"/>
      <c r="AK14" s="93"/>
      <c r="AL14" s="93"/>
      <c r="AM14" s="93"/>
      <c r="AN14" s="93"/>
      <c r="AO14" s="93"/>
      <c r="AP14" s="93"/>
      <c r="AQ14" s="93"/>
      <c r="AR14" s="93"/>
      <c r="AS14" s="93"/>
      <c r="AT14" s="93"/>
      <c r="AU14" s="93"/>
      <c r="AV14" s="93"/>
      <c r="AW14" s="93"/>
      <c r="AX14" s="93"/>
      <c r="AY14" s="93"/>
      <c r="AZ14" s="93"/>
      <c r="BA14" s="93"/>
      <c r="BB14" s="93"/>
      <c r="BC14" s="93"/>
      <c r="BD14" s="93"/>
      <c r="BE14" s="93"/>
      <c r="BF14" s="93"/>
      <c r="BG14" s="93"/>
      <c r="BH14" s="93"/>
      <c r="BI14" s="93"/>
      <c r="BJ14" s="93"/>
      <c r="BK14" s="93"/>
      <c r="BL14" s="93"/>
      <c r="BM14" s="134">
        <f t="shared" si="2"/>
        <v>0</v>
      </c>
      <c r="BN14" s="134">
        <f t="shared" si="3"/>
        <v>0</v>
      </c>
    </row>
    <row r="15" spans="1:69" ht="18" customHeight="1">
      <c r="A15" s="21"/>
      <c r="B15" s="16"/>
      <c r="C15" s="19"/>
      <c r="D15" s="2"/>
      <c r="E15" s="6"/>
      <c r="F15" s="132" t="str">
        <f>IF(B15="","",IF(C15="F",INDEX(Barèmes!$A$1:$A$7,MATCH((YEAR($B15)),Barèmes!$B$1:$B$7,-1)),INDEX(Barèmes!$C$1:$C$7,MATCH((YEAR($B15)),Barèmes!$B$1:$B$7,-1))))</f>
        <v/>
      </c>
      <c r="G15" s="93"/>
      <c r="H15" s="93"/>
      <c r="I15" s="93"/>
      <c r="J15" s="93"/>
      <c r="K15" s="93"/>
      <c r="L15" s="93"/>
      <c r="M15" s="93"/>
      <c r="N15" s="93"/>
      <c r="O15" s="93"/>
      <c r="P15" s="93"/>
      <c r="Q15" s="93"/>
      <c r="R15" s="93"/>
      <c r="S15" s="93"/>
      <c r="T15" s="93"/>
      <c r="U15" s="93"/>
      <c r="V15" s="93"/>
      <c r="W15" s="93"/>
      <c r="X15" s="93"/>
      <c r="Y15" s="93"/>
      <c r="Z15" s="93"/>
      <c r="AA15" s="93"/>
      <c r="AB15" s="93"/>
      <c r="AC15" s="93"/>
      <c r="AD15" s="93"/>
      <c r="AE15" s="93"/>
      <c r="AF15" s="93"/>
      <c r="AG15" s="93"/>
      <c r="AH15" s="93"/>
      <c r="AI15" s="93"/>
      <c r="AJ15" s="93"/>
      <c r="AK15" s="93"/>
      <c r="AL15" s="93"/>
      <c r="AM15" s="93"/>
      <c r="AN15" s="93"/>
      <c r="AO15" s="93"/>
      <c r="AP15" s="93"/>
      <c r="AQ15" s="93"/>
      <c r="AR15" s="93"/>
      <c r="AS15" s="93"/>
      <c r="AT15" s="93"/>
      <c r="AU15" s="93"/>
      <c r="AV15" s="93"/>
      <c r="AW15" s="93"/>
      <c r="AX15" s="93"/>
      <c r="AY15" s="93"/>
      <c r="AZ15" s="93"/>
      <c r="BA15" s="93"/>
      <c r="BB15" s="93"/>
      <c r="BC15" s="93"/>
      <c r="BD15" s="93"/>
      <c r="BE15" s="93"/>
      <c r="BF15" s="93"/>
      <c r="BG15" s="93"/>
      <c r="BH15" s="93"/>
      <c r="BI15" s="93"/>
      <c r="BJ15" s="93"/>
      <c r="BK15" s="93"/>
      <c r="BL15" s="93"/>
      <c r="BM15" s="134">
        <f t="shared" si="2"/>
        <v>0</v>
      </c>
      <c r="BN15" s="134">
        <f t="shared" si="3"/>
        <v>0</v>
      </c>
    </row>
    <row r="16" spans="1:69" ht="18" customHeight="1">
      <c r="A16" s="21"/>
      <c r="B16" s="16"/>
      <c r="C16" s="19"/>
      <c r="D16" s="2"/>
      <c r="E16" s="6"/>
      <c r="F16" s="132" t="str">
        <f>IF(B16="","",IF(C16="F",INDEX(Barèmes!$A$1:$A$7,MATCH((YEAR($B16)),Barèmes!$B$1:$B$7,-1)),INDEX(Barèmes!$C$1:$C$7,MATCH((YEAR($B16)),Barèmes!$B$1:$B$7,-1))))</f>
        <v/>
      </c>
      <c r="G16" s="93"/>
      <c r="H16" s="93"/>
      <c r="I16" s="93"/>
      <c r="J16" s="93"/>
      <c r="K16" s="93"/>
      <c r="L16" s="93"/>
      <c r="M16" s="93"/>
      <c r="N16" s="93"/>
      <c r="O16" s="93"/>
      <c r="P16" s="93"/>
      <c r="Q16" s="93"/>
      <c r="R16" s="93"/>
      <c r="S16" s="93"/>
      <c r="T16" s="93"/>
      <c r="U16" s="93"/>
      <c r="V16" s="93"/>
      <c r="W16" s="93"/>
      <c r="X16" s="93"/>
      <c r="Y16" s="93"/>
      <c r="Z16" s="93"/>
      <c r="AA16" s="93"/>
      <c r="AB16" s="93"/>
      <c r="AC16" s="93"/>
      <c r="AD16" s="93"/>
      <c r="AE16" s="93"/>
      <c r="AF16" s="93"/>
      <c r="AG16" s="93"/>
      <c r="AH16" s="93"/>
      <c r="AI16" s="93"/>
      <c r="AJ16" s="93"/>
      <c r="AK16" s="93"/>
      <c r="AL16" s="93"/>
      <c r="AM16" s="93"/>
      <c r="AN16" s="93"/>
      <c r="AO16" s="93"/>
      <c r="AP16" s="93"/>
      <c r="AQ16" s="93"/>
      <c r="AR16" s="93"/>
      <c r="AS16" s="93"/>
      <c r="AT16" s="93"/>
      <c r="AU16" s="93"/>
      <c r="AV16" s="93"/>
      <c r="AW16" s="93"/>
      <c r="AX16" s="93"/>
      <c r="AY16" s="93"/>
      <c r="AZ16" s="93"/>
      <c r="BA16" s="93"/>
      <c r="BB16" s="93"/>
      <c r="BC16" s="93"/>
      <c r="BD16" s="93"/>
      <c r="BE16" s="93"/>
      <c r="BF16" s="93"/>
      <c r="BG16" s="93"/>
      <c r="BH16" s="93"/>
      <c r="BI16" s="93"/>
      <c r="BJ16" s="93"/>
      <c r="BK16" s="93"/>
      <c r="BL16" s="93"/>
      <c r="BM16" s="134">
        <f t="shared" si="2"/>
        <v>0</v>
      </c>
      <c r="BN16" s="134">
        <f t="shared" si="3"/>
        <v>0</v>
      </c>
    </row>
    <row r="17" spans="1:70" ht="18" customHeight="1">
      <c r="A17" s="21"/>
      <c r="B17" s="16"/>
      <c r="C17" s="19"/>
      <c r="D17" s="2"/>
      <c r="E17" s="6"/>
      <c r="F17" s="132" t="str">
        <f>IF(B17="","",IF(C17="F",INDEX(Barèmes!$A$1:$A$7,MATCH((YEAR($B17)),Barèmes!$B$1:$B$7,-1)),INDEX(Barèmes!$C$1:$C$7,MATCH((YEAR($B17)),Barèmes!$B$1:$B$7,-1))))</f>
        <v/>
      </c>
      <c r="G17" s="93"/>
      <c r="H17" s="93"/>
      <c r="I17" s="93"/>
      <c r="J17" s="93"/>
      <c r="K17" s="93"/>
      <c r="L17" s="93"/>
      <c r="M17" s="93"/>
      <c r="N17" s="93"/>
      <c r="O17" s="93"/>
      <c r="P17" s="93"/>
      <c r="Q17" s="93"/>
      <c r="R17" s="93"/>
      <c r="S17" s="93"/>
      <c r="T17" s="93"/>
      <c r="U17" s="93"/>
      <c r="V17" s="93"/>
      <c r="W17" s="93"/>
      <c r="X17" s="93"/>
      <c r="Y17" s="93"/>
      <c r="Z17" s="93"/>
      <c r="AA17" s="93"/>
      <c r="AB17" s="93"/>
      <c r="AC17" s="93"/>
      <c r="AD17" s="93"/>
      <c r="AE17" s="93"/>
      <c r="AF17" s="93"/>
      <c r="AG17" s="93"/>
      <c r="AH17" s="93"/>
      <c r="AI17" s="93"/>
      <c r="AJ17" s="93"/>
      <c r="AK17" s="93"/>
      <c r="AL17" s="93"/>
      <c r="AM17" s="93"/>
      <c r="AN17" s="93"/>
      <c r="AO17" s="93"/>
      <c r="AP17" s="93"/>
      <c r="AQ17" s="93"/>
      <c r="AR17" s="93"/>
      <c r="AS17" s="93"/>
      <c r="AT17" s="93"/>
      <c r="AU17" s="93"/>
      <c r="AV17" s="93"/>
      <c r="AW17" s="93"/>
      <c r="AX17" s="93"/>
      <c r="AY17" s="93"/>
      <c r="AZ17" s="93"/>
      <c r="BA17" s="93"/>
      <c r="BB17" s="93"/>
      <c r="BC17" s="93"/>
      <c r="BD17" s="93"/>
      <c r="BE17" s="93"/>
      <c r="BF17" s="93"/>
      <c r="BG17" s="93"/>
      <c r="BH17" s="93"/>
      <c r="BI17" s="93"/>
      <c r="BJ17" s="93"/>
      <c r="BK17" s="93"/>
      <c r="BL17" s="93"/>
      <c r="BM17" s="134">
        <f t="shared" si="2"/>
        <v>0</v>
      </c>
      <c r="BN17" s="134">
        <f t="shared" si="3"/>
        <v>0</v>
      </c>
    </row>
    <row r="18" spans="1:70" ht="18" customHeight="1">
      <c r="A18" s="21"/>
      <c r="B18" s="16"/>
      <c r="C18" s="19"/>
      <c r="D18" s="2"/>
      <c r="E18" s="6"/>
      <c r="F18" s="132" t="str">
        <f>IF(B18="","",IF(C18="F",INDEX(Barèmes!$A$1:$A$7,MATCH((YEAR($B18)),Barèmes!$B$1:$B$7,-1)),INDEX(Barèmes!$C$1:$C$7,MATCH((YEAR($B18)),Barèmes!$B$1:$B$7,-1))))</f>
        <v/>
      </c>
      <c r="G18" s="93"/>
      <c r="H18" s="93"/>
      <c r="I18" s="93"/>
      <c r="J18" s="93"/>
      <c r="K18" s="93"/>
      <c r="L18" s="93"/>
      <c r="M18" s="93"/>
      <c r="N18" s="93"/>
      <c r="O18" s="93"/>
      <c r="P18" s="93"/>
      <c r="Q18" s="93"/>
      <c r="R18" s="93"/>
      <c r="S18" s="93"/>
      <c r="T18" s="93"/>
      <c r="U18" s="93"/>
      <c r="V18" s="93"/>
      <c r="W18" s="93"/>
      <c r="X18" s="93"/>
      <c r="Y18" s="93"/>
      <c r="Z18" s="93"/>
      <c r="AA18" s="93"/>
      <c r="AB18" s="93"/>
      <c r="AC18" s="93"/>
      <c r="AD18" s="93"/>
      <c r="AE18" s="93"/>
      <c r="AF18" s="93"/>
      <c r="AG18" s="93"/>
      <c r="AH18" s="93"/>
      <c r="AI18" s="93"/>
      <c r="AJ18" s="93"/>
      <c r="AK18" s="93"/>
      <c r="AL18" s="93"/>
      <c r="AM18" s="93"/>
      <c r="AN18" s="93"/>
      <c r="AO18" s="93"/>
      <c r="AP18" s="93"/>
      <c r="AQ18" s="93"/>
      <c r="AR18" s="93"/>
      <c r="AS18" s="93"/>
      <c r="AT18" s="93"/>
      <c r="AU18" s="93"/>
      <c r="AV18" s="93"/>
      <c r="AW18" s="93"/>
      <c r="AX18" s="93"/>
      <c r="AY18" s="93"/>
      <c r="AZ18" s="93"/>
      <c r="BA18" s="93"/>
      <c r="BB18" s="93"/>
      <c r="BC18" s="93"/>
      <c r="BD18" s="93"/>
      <c r="BE18" s="93"/>
      <c r="BF18" s="93"/>
      <c r="BG18" s="93"/>
      <c r="BH18" s="93"/>
      <c r="BI18" s="93"/>
      <c r="BJ18" s="93"/>
      <c r="BK18" s="93"/>
      <c r="BL18" s="93"/>
      <c r="BM18" s="134">
        <f t="shared" si="2"/>
        <v>0</v>
      </c>
      <c r="BN18" s="134">
        <f t="shared" si="3"/>
        <v>0</v>
      </c>
    </row>
    <row r="19" spans="1:70" ht="18" customHeight="1">
      <c r="A19" s="21"/>
      <c r="B19" s="16"/>
      <c r="C19" s="19"/>
      <c r="D19" s="2"/>
      <c r="E19" s="6"/>
      <c r="F19" s="132" t="str">
        <f>IF(B19="","",IF(C19="F",INDEX(Barèmes!$A$1:$A$7,MATCH((YEAR($B19)),Barèmes!$B$1:$B$7,-1)),INDEX(Barèmes!$C$1:$C$7,MATCH((YEAR($B19)),Barèmes!$B$1:$B$7,-1))))</f>
        <v/>
      </c>
      <c r="G19" s="93"/>
      <c r="H19" s="93"/>
      <c r="I19" s="93"/>
      <c r="J19" s="93"/>
      <c r="K19" s="93"/>
      <c r="L19" s="93"/>
      <c r="M19" s="93"/>
      <c r="N19" s="93"/>
      <c r="O19" s="93"/>
      <c r="P19" s="93"/>
      <c r="Q19" s="93"/>
      <c r="R19" s="93"/>
      <c r="S19" s="93"/>
      <c r="T19" s="93"/>
      <c r="U19" s="93"/>
      <c r="V19" s="93"/>
      <c r="W19" s="93"/>
      <c r="X19" s="93"/>
      <c r="Y19" s="93"/>
      <c r="Z19" s="93"/>
      <c r="AA19" s="93"/>
      <c r="AB19" s="93"/>
      <c r="AC19" s="93"/>
      <c r="AD19" s="93"/>
      <c r="AE19" s="93"/>
      <c r="AF19" s="93"/>
      <c r="AG19" s="93"/>
      <c r="AH19" s="93"/>
      <c r="AI19" s="93"/>
      <c r="AJ19" s="93"/>
      <c r="AK19" s="93"/>
      <c r="AL19" s="93"/>
      <c r="AM19" s="93"/>
      <c r="AN19" s="93"/>
      <c r="AO19" s="93"/>
      <c r="AP19" s="93"/>
      <c r="AQ19" s="93"/>
      <c r="AR19" s="93"/>
      <c r="AS19" s="93"/>
      <c r="AT19" s="93"/>
      <c r="AU19" s="93"/>
      <c r="AV19" s="93"/>
      <c r="AW19" s="93"/>
      <c r="AX19" s="93"/>
      <c r="AY19" s="93"/>
      <c r="AZ19" s="93"/>
      <c r="BA19" s="93"/>
      <c r="BB19" s="93"/>
      <c r="BC19" s="93"/>
      <c r="BD19" s="93"/>
      <c r="BE19" s="93"/>
      <c r="BF19" s="93"/>
      <c r="BG19" s="93"/>
      <c r="BH19" s="93"/>
      <c r="BI19" s="93"/>
      <c r="BJ19" s="93"/>
      <c r="BK19" s="93"/>
      <c r="BL19" s="93"/>
      <c r="BM19" s="134">
        <f t="shared" si="2"/>
        <v>0</v>
      </c>
      <c r="BN19" s="134">
        <f t="shared" si="3"/>
        <v>0</v>
      </c>
    </row>
    <row r="20" spans="1:70" ht="18" customHeight="1">
      <c r="A20" s="21"/>
      <c r="B20" s="16"/>
      <c r="C20" s="19"/>
      <c r="D20" s="2"/>
      <c r="E20" s="6"/>
      <c r="F20" s="132" t="str">
        <f>IF(B20="","",IF(C20="F",INDEX(Barèmes!$A$1:$A$7,MATCH((YEAR($B20)),Barèmes!$B$1:$B$7,-1)),INDEX(Barèmes!$C$1:$C$7,MATCH((YEAR($B20)),Barèmes!$B$1:$B$7,-1))))</f>
        <v/>
      </c>
      <c r="G20" s="93"/>
      <c r="H20" s="93"/>
      <c r="I20" s="93"/>
      <c r="J20" s="93"/>
      <c r="K20" s="93"/>
      <c r="L20" s="93"/>
      <c r="M20" s="93"/>
      <c r="N20" s="93"/>
      <c r="O20" s="93"/>
      <c r="P20" s="93"/>
      <c r="Q20" s="93"/>
      <c r="R20" s="93"/>
      <c r="S20" s="93"/>
      <c r="T20" s="93"/>
      <c r="U20" s="93"/>
      <c r="V20" s="93"/>
      <c r="W20" s="93"/>
      <c r="X20" s="93"/>
      <c r="Y20" s="93"/>
      <c r="Z20" s="93"/>
      <c r="AA20" s="93"/>
      <c r="AB20" s="93"/>
      <c r="AC20" s="93"/>
      <c r="AD20" s="93"/>
      <c r="AE20" s="93"/>
      <c r="AF20" s="93"/>
      <c r="AG20" s="93"/>
      <c r="AH20" s="93"/>
      <c r="AI20" s="93"/>
      <c r="AJ20" s="93"/>
      <c r="AK20" s="93"/>
      <c r="AL20" s="93"/>
      <c r="AM20" s="93"/>
      <c r="AN20" s="93"/>
      <c r="AO20" s="93"/>
      <c r="AP20" s="93"/>
      <c r="AQ20" s="93"/>
      <c r="AR20" s="93"/>
      <c r="AS20" s="93"/>
      <c r="AT20" s="93"/>
      <c r="AU20" s="93"/>
      <c r="AV20" s="93"/>
      <c r="AW20" s="93"/>
      <c r="AX20" s="93"/>
      <c r="AY20" s="93"/>
      <c r="AZ20" s="93"/>
      <c r="BA20" s="93"/>
      <c r="BB20" s="93"/>
      <c r="BC20" s="93"/>
      <c r="BD20" s="93"/>
      <c r="BE20" s="93"/>
      <c r="BF20" s="93"/>
      <c r="BG20" s="93"/>
      <c r="BH20" s="93"/>
      <c r="BI20" s="93"/>
      <c r="BJ20" s="93"/>
      <c r="BK20" s="93"/>
      <c r="BL20" s="93"/>
      <c r="BM20" s="134">
        <f t="shared" si="2"/>
        <v>0</v>
      </c>
      <c r="BN20" s="134">
        <f t="shared" si="3"/>
        <v>0</v>
      </c>
    </row>
    <row r="21" spans="1:70" ht="18" customHeight="1">
      <c r="A21" s="21"/>
      <c r="B21" s="16"/>
      <c r="C21" s="19"/>
      <c r="D21" s="2"/>
      <c r="E21" s="6"/>
      <c r="F21" s="132" t="str">
        <f>IF(B21="","",IF(C21="F",INDEX(Barèmes!$A$1:$A$7,MATCH((YEAR($B21)),Barèmes!$B$1:$B$7,-1)),INDEX(Barèmes!$C$1:$C$7,MATCH((YEAR($B21)),Barèmes!$B$1:$B$7,-1))))</f>
        <v/>
      </c>
      <c r="G21" s="93"/>
      <c r="H21" s="93"/>
      <c r="I21" s="93"/>
      <c r="J21" s="93"/>
      <c r="K21" s="93"/>
      <c r="L21" s="93"/>
      <c r="M21" s="93"/>
      <c r="N21" s="93"/>
      <c r="O21" s="93"/>
      <c r="P21" s="93"/>
      <c r="Q21" s="93"/>
      <c r="R21" s="93"/>
      <c r="S21" s="93"/>
      <c r="T21" s="93"/>
      <c r="U21" s="93"/>
      <c r="V21" s="93"/>
      <c r="W21" s="93"/>
      <c r="X21" s="93"/>
      <c r="Y21" s="93"/>
      <c r="Z21" s="93"/>
      <c r="AA21" s="93"/>
      <c r="AB21" s="93"/>
      <c r="AC21" s="93"/>
      <c r="AD21" s="93"/>
      <c r="AE21" s="93"/>
      <c r="AF21" s="93"/>
      <c r="AG21" s="93"/>
      <c r="AH21" s="93"/>
      <c r="AI21" s="93"/>
      <c r="AJ21" s="93"/>
      <c r="AK21" s="93"/>
      <c r="AL21" s="93"/>
      <c r="AM21" s="93"/>
      <c r="AN21" s="93"/>
      <c r="AO21" s="93"/>
      <c r="AP21" s="93"/>
      <c r="AQ21" s="93"/>
      <c r="AR21" s="93"/>
      <c r="AS21" s="93"/>
      <c r="AT21" s="93"/>
      <c r="AU21" s="93"/>
      <c r="AV21" s="93"/>
      <c r="AW21" s="93"/>
      <c r="AX21" s="93"/>
      <c r="AY21" s="93"/>
      <c r="AZ21" s="93"/>
      <c r="BA21" s="93"/>
      <c r="BB21" s="93"/>
      <c r="BC21" s="93"/>
      <c r="BD21" s="93"/>
      <c r="BE21" s="93"/>
      <c r="BF21" s="93"/>
      <c r="BG21" s="93"/>
      <c r="BH21" s="93"/>
      <c r="BI21" s="93"/>
      <c r="BJ21" s="93"/>
      <c r="BK21" s="93"/>
      <c r="BL21" s="93"/>
      <c r="BM21" s="134">
        <f t="shared" si="2"/>
        <v>0</v>
      </c>
      <c r="BN21" s="134">
        <f t="shared" si="3"/>
        <v>0</v>
      </c>
      <c r="BR21" s="55"/>
    </row>
    <row r="22" spans="1:70" ht="18" customHeight="1">
      <c r="A22" s="21"/>
      <c r="B22" s="16"/>
      <c r="C22" s="19"/>
      <c r="D22" s="2"/>
      <c r="E22" s="6"/>
      <c r="F22" s="132" t="str">
        <f>IF(B22="","",IF(C22="F",INDEX(Barèmes!$A$1:$A$7,MATCH((YEAR($B22)),Barèmes!$B$1:$B$7,-1)),INDEX(Barèmes!$C$1:$C$7,MATCH((YEAR($B22)),Barèmes!$B$1:$B$7,-1))))</f>
        <v/>
      </c>
      <c r="G22" s="93"/>
      <c r="H22" s="93"/>
      <c r="I22" s="93"/>
      <c r="J22" s="93"/>
      <c r="K22" s="93"/>
      <c r="L22" s="93"/>
      <c r="M22" s="93"/>
      <c r="N22" s="93"/>
      <c r="O22" s="93"/>
      <c r="P22" s="93"/>
      <c r="Q22" s="93"/>
      <c r="R22" s="93"/>
      <c r="S22" s="93"/>
      <c r="T22" s="93"/>
      <c r="U22" s="93"/>
      <c r="V22" s="93"/>
      <c r="W22" s="93"/>
      <c r="X22" s="93"/>
      <c r="Y22" s="93"/>
      <c r="Z22" s="93"/>
      <c r="AA22" s="93"/>
      <c r="AB22" s="93"/>
      <c r="AC22" s="93"/>
      <c r="AD22" s="93"/>
      <c r="AE22" s="93"/>
      <c r="AF22" s="93"/>
      <c r="AG22" s="93"/>
      <c r="AH22" s="93"/>
      <c r="AI22" s="93"/>
      <c r="AJ22" s="93"/>
      <c r="AK22" s="93"/>
      <c r="AL22" s="93"/>
      <c r="AM22" s="93"/>
      <c r="AN22" s="93"/>
      <c r="AO22" s="93"/>
      <c r="AP22" s="93"/>
      <c r="AQ22" s="93"/>
      <c r="AR22" s="93"/>
      <c r="AS22" s="93"/>
      <c r="AT22" s="93"/>
      <c r="AU22" s="93"/>
      <c r="AV22" s="93"/>
      <c r="AW22" s="93"/>
      <c r="AX22" s="93"/>
      <c r="AY22" s="93"/>
      <c r="AZ22" s="93"/>
      <c r="BA22" s="93"/>
      <c r="BB22" s="93"/>
      <c r="BC22" s="93"/>
      <c r="BD22" s="93"/>
      <c r="BE22" s="93"/>
      <c r="BF22" s="93"/>
      <c r="BG22" s="93"/>
      <c r="BH22" s="93"/>
      <c r="BI22" s="93"/>
      <c r="BJ22" s="93"/>
      <c r="BK22" s="93"/>
      <c r="BL22" s="93"/>
      <c r="BM22" s="134">
        <f t="shared" si="2"/>
        <v>0</v>
      </c>
      <c r="BN22" s="134">
        <f t="shared" si="3"/>
        <v>0</v>
      </c>
    </row>
    <row r="23" spans="1:70" ht="18" customHeight="1">
      <c r="A23" s="21"/>
      <c r="B23" s="16"/>
      <c r="C23" s="19"/>
      <c r="D23" s="2"/>
      <c r="E23" s="6"/>
      <c r="F23" s="132" t="str">
        <f>IF(B23="","",IF(C23="F",INDEX(Barèmes!$A$1:$A$7,MATCH((YEAR($B23)),Barèmes!$B$1:$B$7,-1)),INDEX(Barèmes!$C$1:$C$7,MATCH((YEAR($B23)),Barèmes!$B$1:$B$7,-1))))</f>
        <v/>
      </c>
      <c r="G23" s="93"/>
      <c r="H23" s="93"/>
      <c r="I23" s="93"/>
      <c r="J23" s="93"/>
      <c r="K23" s="93"/>
      <c r="L23" s="93"/>
      <c r="M23" s="93"/>
      <c r="N23" s="93"/>
      <c r="O23" s="93"/>
      <c r="P23" s="93"/>
      <c r="Q23" s="93"/>
      <c r="R23" s="93"/>
      <c r="S23" s="93"/>
      <c r="T23" s="93"/>
      <c r="U23" s="93"/>
      <c r="V23" s="93"/>
      <c r="W23" s="93"/>
      <c r="X23" s="93"/>
      <c r="Y23" s="93"/>
      <c r="Z23" s="93"/>
      <c r="AA23" s="93"/>
      <c r="AB23" s="93"/>
      <c r="AC23" s="93"/>
      <c r="AD23" s="93"/>
      <c r="AE23" s="93"/>
      <c r="AF23" s="93"/>
      <c r="AG23" s="93"/>
      <c r="AH23" s="93"/>
      <c r="AI23" s="93"/>
      <c r="AJ23" s="93"/>
      <c r="AK23" s="93"/>
      <c r="AL23" s="93"/>
      <c r="AM23" s="93"/>
      <c r="AN23" s="93"/>
      <c r="AO23" s="93"/>
      <c r="AP23" s="93"/>
      <c r="AQ23" s="93"/>
      <c r="AR23" s="93"/>
      <c r="AS23" s="93"/>
      <c r="AT23" s="93"/>
      <c r="AU23" s="93"/>
      <c r="AV23" s="93"/>
      <c r="AW23" s="93"/>
      <c r="AX23" s="93"/>
      <c r="AY23" s="93"/>
      <c r="AZ23" s="93"/>
      <c r="BA23" s="93"/>
      <c r="BB23" s="93"/>
      <c r="BC23" s="93"/>
      <c r="BD23" s="93"/>
      <c r="BE23" s="93"/>
      <c r="BF23" s="93"/>
      <c r="BG23" s="93"/>
      <c r="BH23" s="93"/>
      <c r="BI23" s="93"/>
      <c r="BJ23" s="93"/>
      <c r="BK23" s="93"/>
      <c r="BL23" s="93"/>
      <c r="BM23" s="134">
        <f t="shared" si="2"/>
        <v>0</v>
      </c>
      <c r="BN23" s="134">
        <f t="shared" si="3"/>
        <v>0</v>
      </c>
    </row>
    <row r="24" spans="1:70" ht="18" customHeight="1">
      <c r="A24" s="21"/>
      <c r="B24" s="16"/>
      <c r="C24" s="19"/>
      <c r="D24" s="2"/>
      <c r="E24" s="6"/>
      <c r="F24" s="132" t="str">
        <f>IF(B24="","",IF(C24="F",INDEX(Barèmes!$A$1:$A$7,MATCH((YEAR($B24)),Barèmes!$B$1:$B$7,-1)),INDEX(Barèmes!$C$1:$C$7,MATCH((YEAR($B24)),Barèmes!$B$1:$B$7,-1))))</f>
        <v/>
      </c>
      <c r="G24" s="93"/>
      <c r="H24" s="93"/>
      <c r="I24" s="93"/>
      <c r="J24" s="93"/>
      <c r="K24" s="93"/>
      <c r="L24" s="93"/>
      <c r="M24" s="93"/>
      <c r="N24" s="93"/>
      <c r="O24" s="93"/>
      <c r="P24" s="93"/>
      <c r="Q24" s="93"/>
      <c r="R24" s="93"/>
      <c r="S24" s="93"/>
      <c r="T24" s="93"/>
      <c r="U24" s="93"/>
      <c r="V24" s="93"/>
      <c r="W24" s="93"/>
      <c r="X24" s="93"/>
      <c r="Y24" s="93"/>
      <c r="Z24" s="93"/>
      <c r="AA24" s="93"/>
      <c r="AB24" s="93"/>
      <c r="AC24" s="93"/>
      <c r="AD24" s="93"/>
      <c r="AE24" s="93"/>
      <c r="AF24" s="93"/>
      <c r="AG24" s="93"/>
      <c r="AH24" s="93"/>
      <c r="AI24" s="93"/>
      <c r="AJ24" s="93"/>
      <c r="AK24" s="93"/>
      <c r="AL24" s="93"/>
      <c r="AM24" s="93"/>
      <c r="AN24" s="93"/>
      <c r="AO24" s="93"/>
      <c r="AP24" s="93"/>
      <c r="AQ24" s="93"/>
      <c r="AR24" s="93"/>
      <c r="AS24" s="93"/>
      <c r="AT24" s="93"/>
      <c r="AU24" s="93"/>
      <c r="AV24" s="93"/>
      <c r="AW24" s="93"/>
      <c r="AX24" s="93"/>
      <c r="AY24" s="93"/>
      <c r="AZ24" s="93"/>
      <c r="BA24" s="93"/>
      <c r="BB24" s="93"/>
      <c r="BC24" s="93"/>
      <c r="BD24" s="93"/>
      <c r="BE24" s="93"/>
      <c r="BF24" s="93"/>
      <c r="BG24" s="93"/>
      <c r="BH24" s="93"/>
      <c r="BI24" s="93"/>
      <c r="BJ24" s="93"/>
      <c r="BK24" s="93"/>
      <c r="BL24" s="93"/>
      <c r="BM24" s="134">
        <f t="shared" si="2"/>
        <v>0</v>
      </c>
      <c r="BN24" s="134">
        <f t="shared" si="3"/>
        <v>0</v>
      </c>
    </row>
    <row r="25" spans="1:70" ht="18" customHeight="1">
      <c r="A25" s="21"/>
      <c r="B25" s="16"/>
      <c r="C25" s="19"/>
      <c r="D25" s="2"/>
      <c r="E25" s="6"/>
      <c r="F25" s="132" t="str">
        <f>IF(B25="","",IF(C25="F",INDEX(Barèmes!$A$1:$A$7,MATCH((YEAR($B25)),Barèmes!$B$1:$B$7,-1)),INDEX(Barèmes!$C$1:$C$7,MATCH((YEAR($B25)),Barèmes!$B$1:$B$7,-1))))</f>
        <v/>
      </c>
      <c r="G25" s="93"/>
      <c r="H25" s="93"/>
      <c r="I25" s="93"/>
      <c r="J25" s="93"/>
      <c r="K25" s="93"/>
      <c r="L25" s="93"/>
      <c r="M25" s="93"/>
      <c r="N25" s="93"/>
      <c r="O25" s="93"/>
      <c r="P25" s="93"/>
      <c r="Q25" s="93"/>
      <c r="R25" s="93"/>
      <c r="S25" s="93"/>
      <c r="T25" s="93"/>
      <c r="U25" s="93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93"/>
      <c r="AH25" s="93"/>
      <c r="AI25" s="93"/>
      <c r="AJ25" s="93"/>
      <c r="AK25" s="93"/>
      <c r="AL25" s="93"/>
      <c r="AM25" s="93"/>
      <c r="AN25" s="93"/>
      <c r="AO25" s="93"/>
      <c r="AP25" s="93"/>
      <c r="AQ25" s="93"/>
      <c r="AR25" s="93"/>
      <c r="AS25" s="93"/>
      <c r="AT25" s="93"/>
      <c r="AU25" s="93"/>
      <c r="AV25" s="93"/>
      <c r="AW25" s="93"/>
      <c r="AX25" s="93"/>
      <c r="AY25" s="93"/>
      <c r="AZ25" s="93"/>
      <c r="BA25" s="93"/>
      <c r="BB25" s="93"/>
      <c r="BC25" s="93"/>
      <c r="BD25" s="93"/>
      <c r="BE25" s="93"/>
      <c r="BF25" s="93"/>
      <c r="BG25" s="93"/>
      <c r="BH25" s="93"/>
      <c r="BI25" s="93"/>
      <c r="BJ25" s="93"/>
      <c r="BK25" s="93"/>
      <c r="BL25" s="93"/>
      <c r="BM25" s="134">
        <f t="shared" si="2"/>
        <v>0</v>
      </c>
      <c r="BN25" s="134">
        <f t="shared" si="3"/>
        <v>0</v>
      </c>
    </row>
    <row r="26" spans="1:70" ht="18" customHeight="1">
      <c r="A26" s="21"/>
      <c r="B26" s="16"/>
      <c r="C26" s="19"/>
      <c r="D26" s="2"/>
      <c r="E26" s="6"/>
      <c r="F26" s="132" t="str">
        <f>IF(B26="","",IF(C26="F",INDEX(Barèmes!$A$1:$A$7,MATCH((YEAR($B26)),Barèmes!$B$1:$B$7,-1)),INDEX(Barèmes!$C$1:$C$7,MATCH((YEAR($B26)),Barèmes!$B$1:$B$7,-1))))</f>
        <v/>
      </c>
      <c r="G26" s="93"/>
      <c r="H26" s="93"/>
      <c r="I26" s="93"/>
      <c r="J26" s="93"/>
      <c r="K26" s="93"/>
      <c r="L26" s="93"/>
      <c r="M26" s="93"/>
      <c r="N26" s="93"/>
      <c r="O26" s="93"/>
      <c r="P26" s="93"/>
      <c r="Q26" s="93"/>
      <c r="R26" s="93"/>
      <c r="S26" s="93"/>
      <c r="T26" s="93"/>
      <c r="U26" s="93"/>
      <c r="V26" s="93"/>
      <c r="W26" s="93"/>
      <c r="X26" s="93"/>
      <c r="Y26" s="93"/>
      <c r="Z26" s="93"/>
      <c r="AA26" s="93"/>
      <c r="AB26" s="93"/>
      <c r="AC26" s="93"/>
      <c r="AD26" s="93"/>
      <c r="AE26" s="93"/>
      <c r="AF26" s="93"/>
      <c r="AG26" s="93"/>
      <c r="AH26" s="93"/>
      <c r="AI26" s="93"/>
      <c r="AJ26" s="93"/>
      <c r="AK26" s="93"/>
      <c r="AL26" s="93"/>
      <c r="AM26" s="93"/>
      <c r="AN26" s="93"/>
      <c r="AO26" s="93"/>
      <c r="AP26" s="93"/>
      <c r="AQ26" s="93"/>
      <c r="AR26" s="93"/>
      <c r="AS26" s="93"/>
      <c r="AT26" s="93"/>
      <c r="AU26" s="93"/>
      <c r="AV26" s="93"/>
      <c r="AW26" s="93"/>
      <c r="AX26" s="93"/>
      <c r="AY26" s="93"/>
      <c r="AZ26" s="93"/>
      <c r="BA26" s="93"/>
      <c r="BB26" s="93"/>
      <c r="BC26" s="93"/>
      <c r="BD26" s="93"/>
      <c r="BE26" s="93"/>
      <c r="BF26" s="93"/>
      <c r="BG26" s="93"/>
      <c r="BH26" s="93"/>
      <c r="BI26" s="93"/>
      <c r="BJ26" s="93"/>
      <c r="BK26" s="93"/>
      <c r="BL26" s="93"/>
      <c r="BM26" s="134">
        <f t="shared" si="2"/>
        <v>0</v>
      </c>
      <c r="BN26" s="134">
        <f t="shared" si="3"/>
        <v>0</v>
      </c>
    </row>
    <row r="27" spans="1:70" ht="18" customHeight="1">
      <c r="A27" s="21"/>
      <c r="B27" s="16"/>
      <c r="C27" s="19"/>
      <c r="D27" s="2"/>
      <c r="E27" s="6"/>
      <c r="F27" s="132" t="str">
        <f>IF(B27="","",IF(C27="F",INDEX(Barèmes!$A$1:$A$7,MATCH((YEAR($B27)),Barèmes!$B$1:$B$7,-1)),INDEX(Barèmes!$C$1:$C$7,MATCH((YEAR($B27)),Barèmes!$B$1:$B$7,-1))))</f>
        <v/>
      </c>
      <c r="G27" s="93"/>
      <c r="H27" s="93"/>
      <c r="I27" s="93"/>
      <c r="J27" s="93"/>
      <c r="K27" s="93"/>
      <c r="L27" s="93"/>
      <c r="M27" s="93"/>
      <c r="N27" s="93"/>
      <c r="O27" s="93"/>
      <c r="P27" s="93"/>
      <c r="Q27" s="93"/>
      <c r="R27" s="93"/>
      <c r="S27" s="93"/>
      <c r="T27" s="93"/>
      <c r="U27" s="93"/>
      <c r="V27" s="93"/>
      <c r="W27" s="93"/>
      <c r="X27" s="93"/>
      <c r="Y27" s="93"/>
      <c r="Z27" s="93"/>
      <c r="AA27" s="93"/>
      <c r="AB27" s="93"/>
      <c r="AC27" s="93"/>
      <c r="AD27" s="93"/>
      <c r="AE27" s="93"/>
      <c r="AF27" s="93"/>
      <c r="AG27" s="93"/>
      <c r="AH27" s="93"/>
      <c r="AI27" s="93"/>
      <c r="AJ27" s="93"/>
      <c r="AK27" s="93"/>
      <c r="AL27" s="93"/>
      <c r="AM27" s="93"/>
      <c r="AN27" s="93"/>
      <c r="AO27" s="93"/>
      <c r="AP27" s="93"/>
      <c r="AQ27" s="93"/>
      <c r="AR27" s="93"/>
      <c r="AS27" s="93"/>
      <c r="AT27" s="93"/>
      <c r="AU27" s="93"/>
      <c r="AV27" s="93"/>
      <c r="AW27" s="93"/>
      <c r="AX27" s="93"/>
      <c r="AY27" s="93"/>
      <c r="AZ27" s="93"/>
      <c r="BA27" s="93"/>
      <c r="BB27" s="93"/>
      <c r="BC27" s="93"/>
      <c r="BD27" s="93"/>
      <c r="BE27" s="93"/>
      <c r="BF27" s="93"/>
      <c r="BG27" s="93"/>
      <c r="BH27" s="93"/>
      <c r="BI27" s="93"/>
      <c r="BJ27" s="93"/>
      <c r="BK27" s="93"/>
      <c r="BL27" s="93"/>
      <c r="BM27" s="134">
        <f t="shared" si="2"/>
        <v>0</v>
      </c>
      <c r="BN27" s="134">
        <f t="shared" si="3"/>
        <v>0</v>
      </c>
    </row>
    <row r="28" spans="1:70" ht="18" customHeight="1">
      <c r="A28" s="21"/>
      <c r="B28" s="16"/>
      <c r="C28" s="19"/>
      <c r="D28" s="2"/>
      <c r="E28" s="6"/>
      <c r="F28" s="132" t="str">
        <f>IF(B28="","",IF(C28="F",INDEX(Barèmes!$A$1:$A$7,MATCH((YEAR($B28)),Barèmes!$B$1:$B$7,-1)),INDEX(Barèmes!$C$1:$C$7,MATCH((YEAR($B28)),Barèmes!$B$1:$B$7,-1))))</f>
        <v/>
      </c>
      <c r="G28" s="93"/>
      <c r="H28" s="93"/>
      <c r="I28" s="93"/>
      <c r="J28" s="93"/>
      <c r="K28" s="93"/>
      <c r="L28" s="93"/>
      <c r="M28" s="93"/>
      <c r="N28" s="93"/>
      <c r="O28" s="93"/>
      <c r="P28" s="93"/>
      <c r="Q28" s="93"/>
      <c r="R28" s="93"/>
      <c r="S28" s="93"/>
      <c r="T28" s="93"/>
      <c r="U28" s="93"/>
      <c r="V28" s="93"/>
      <c r="W28" s="93"/>
      <c r="X28" s="93"/>
      <c r="Y28" s="93"/>
      <c r="Z28" s="93"/>
      <c r="AA28" s="93"/>
      <c r="AB28" s="93"/>
      <c r="AC28" s="93"/>
      <c r="AD28" s="93"/>
      <c r="AE28" s="93"/>
      <c r="AF28" s="93"/>
      <c r="AG28" s="93"/>
      <c r="AH28" s="93"/>
      <c r="AI28" s="93"/>
      <c r="AJ28" s="93"/>
      <c r="AK28" s="93"/>
      <c r="AL28" s="93"/>
      <c r="AM28" s="93"/>
      <c r="AN28" s="93"/>
      <c r="AO28" s="93"/>
      <c r="AP28" s="93"/>
      <c r="AQ28" s="93"/>
      <c r="AR28" s="93"/>
      <c r="AS28" s="93"/>
      <c r="AT28" s="93"/>
      <c r="AU28" s="93"/>
      <c r="AV28" s="93"/>
      <c r="AW28" s="93"/>
      <c r="AX28" s="93"/>
      <c r="AY28" s="93"/>
      <c r="AZ28" s="93"/>
      <c r="BA28" s="93"/>
      <c r="BB28" s="93"/>
      <c r="BC28" s="93"/>
      <c r="BD28" s="93"/>
      <c r="BE28" s="93"/>
      <c r="BF28" s="93"/>
      <c r="BG28" s="93"/>
      <c r="BH28" s="93"/>
      <c r="BI28" s="93"/>
      <c r="BJ28" s="93"/>
      <c r="BK28" s="93"/>
      <c r="BL28" s="93"/>
      <c r="BM28" s="134">
        <f t="shared" si="2"/>
        <v>0</v>
      </c>
      <c r="BN28" s="134">
        <f t="shared" si="3"/>
        <v>0</v>
      </c>
    </row>
    <row r="29" spans="1:70" ht="18" customHeight="1">
      <c r="A29" s="21"/>
      <c r="B29" s="16"/>
      <c r="C29" s="19"/>
      <c r="D29" s="2"/>
      <c r="E29" s="6"/>
      <c r="F29" s="132" t="str">
        <f>IF(B29="","",IF(C29="F",INDEX(Barèmes!$A$1:$A$7,MATCH((YEAR($B29)),Barèmes!$B$1:$B$7,-1)),INDEX(Barèmes!$C$1:$C$7,MATCH((YEAR($B29)),Barèmes!$B$1:$B$7,-1))))</f>
        <v/>
      </c>
      <c r="G29" s="93"/>
      <c r="H29" s="93"/>
      <c r="I29" s="93"/>
      <c r="J29" s="93"/>
      <c r="K29" s="93"/>
      <c r="L29" s="93"/>
      <c r="M29" s="93"/>
      <c r="N29" s="93"/>
      <c r="O29" s="93"/>
      <c r="P29" s="93"/>
      <c r="Q29" s="93"/>
      <c r="R29" s="93"/>
      <c r="S29" s="93"/>
      <c r="T29" s="93"/>
      <c r="U29" s="93"/>
      <c r="V29" s="93"/>
      <c r="W29" s="93"/>
      <c r="X29" s="93"/>
      <c r="Y29" s="93"/>
      <c r="Z29" s="93"/>
      <c r="AA29" s="93"/>
      <c r="AB29" s="93"/>
      <c r="AC29" s="93"/>
      <c r="AD29" s="93"/>
      <c r="AE29" s="93"/>
      <c r="AF29" s="93"/>
      <c r="AG29" s="93"/>
      <c r="AH29" s="93"/>
      <c r="AI29" s="93"/>
      <c r="AJ29" s="93"/>
      <c r="AK29" s="93"/>
      <c r="AL29" s="93"/>
      <c r="AM29" s="93"/>
      <c r="AN29" s="93"/>
      <c r="AO29" s="93"/>
      <c r="AP29" s="93"/>
      <c r="AQ29" s="93"/>
      <c r="AR29" s="93"/>
      <c r="AS29" s="93"/>
      <c r="AT29" s="93"/>
      <c r="AU29" s="93"/>
      <c r="AV29" s="93"/>
      <c r="AW29" s="93"/>
      <c r="AX29" s="93"/>
      <c r="AY29" s="93"/>
      <c r="AZ29" s="93"/>
      <c r="BA29" s="93"/>
      <c r="BB29" s="93"/>
      <c r="BC29" s="93"/>
      <c r="BD29" s="93"/>
      <c r="BE29" s="93"/>
      <c r="BF29" s="93"/>
      <c r="BG29" s="93"/>
      <c r="BH29" s="93"/>
      <c r="BI29" s="93"/>
      <c r="BJ29" s="93"/>
      <c r="BK29" s="93"/>
      <c r="BL29" s="93"/>
      <c r="BM29" s="134">
        <f t="shared" si="2"/>
        <v>0</v>
      </c>
      <c r="BN29" s="134">
        <f t="shared" si="3"/>
        <v>0</v>
      </c>
    </row>
    <row r="30" spans="1:70" ht="18" customHeight="1">
      <c r="A30" s="21"/>
      <c r="B30" s="16"/>
      <c r="C30" s="19"/>
      <c r="D30" s="2"/>
      <c r="E30" s="6"/>
      <c r="F30" s="132" t="str">
        <f>IF(B30="","",IF(C30="F",INDEX(Barèmes!$A$1:$A$7,MATCH((YEAR($B30)),Barèmes!$B$1:$B$7,-1)),INDEX(Barèmes!$C$1:$C$7,MATCH((YEAR($B30)),Barèmes!$B$1:$B$7,-1))))</f>
        <v/>
      </c>
      <c r="G30" s="93"/>
      <c r="H30" s="93"/>
      <c r="I30" s="93"/>
      <c r="J30" s="93"/>
      <c r="K30" s="93"/>
      <c r="L30" s="93"/>
      <c r="M30" s="93"/>
      <c r="N30" s="93"/>
      <c r="O30" s="93"/>
      <c r="P30" s="93"/>
      <c r="Q30" s="93"/>
      <c r="R30" s="93"/>
      <c r="S30" s="93"/>
      <c r="T30" s="93"/>
      <c r="U30" s="93"/>
      <c r="V30" s="93"/>
      <c r="W30" s="93"/>
      <c r="X30" s="93"/>
      <c r="Y30" s="93"/>
      <c r="Z30" s="93"/>
      <c r="AA30" s="93"/>
      <c r="AB30" s="93"/>
      <c r="AC30" s="93"/>
      <c r="AD30" s="93"/>
      <c r="AE30" s="93"/>
      <c r="AF30" s="93"/>
      <c r="AG30" s="93"/>
      <c r="AH30" s="93"/>
      <c r="AI30" s="93"/>
      <c r="AJ30" s="93"/>
      <c r="AK30" s="93"/>
      <c r="AL30" s="93"/>
      <c r="AM30" s="93"/>
      <c r="AN30" s="93"/>
      <c r="AO30" s="93"/>
      <c r="AP30" s="93"/>
      <c r="AQ30" s="93"/>
      <c r="AR30" s="93"/>
      <c r="AS30" s="93"/>
      <c r="AT30" s="93"/>
      <c r="AU30" s="93"/>
      <c r="AV30" s="93"/>
      <c r="AW30" s="93"/>
      <c r="AX30" s="93"/>
      <c r="AY30" s="93"/>
      <c r="AZ30" s="93"/>
      <c r="BA30" s="93"/>
      <c r="BB30" s="93"/>
      <c r="BC30" s="93"/>
      <c r="BD30" s="93"/>
      <c r="BE30" s="93"/>
      <c r="BF30" s="93"/>
      <c r="BG30" s="93"/>
      <c r="BH30" s="93"/>
      <c r="BI30" s="93"/>
      <c r="BJ30" s="93"/>
      <c r="BK30" s="93"/>
      <c r="BL30" s="93"/>
      <c r="BM30" s="134">
        <f t="shared" si="2"/>
        <v>0</v>
      </c>
      <c r="BN30" s="134">
        <f t="shared" si="3"/>
        <v>0</v>
      </c>
    </row>
    <row r="31" spans="1:70" ht="18" customHeight="1">
      <c r="A31" s="21"/>
      <c r="B31" s="16"/>
      <c r="C31" s="19"/>
      <c r="D31" s="2"/>
      <c r="E31" s="6"/>
      <c r="F31" s="132" t="str">
        <f>IF(B31="","",IF(C31="F",INDEX(Barèmes!$A$1:$A$7,MATCH((YEAR($B31)),Barèmes!$B$1:$B$7,-1)),INDEX(Barèmes!$C$1:$C$7,MATCH((YEAR($B31)),Barèmes!$B$1:$B$7,-1))))</f>
        <v/>
      </c>
      <c r="G31" s="93"/>
      <c r="H31" s="93"/>
      <c r="I31" s="93"/>
      <c r="J31" s="93"/>
      <c r="K31" s="93"/>
      <c r="L31" s="93"/>
      <c r="M31" s="93"/>
      <c r="N31" s="93"/>
      <c r="O31" s="93"/>
      <c r="P31" s="93"/>
      <c r="Q31" s="93"/>
      <c r="R31" s="93"/>
      <c r="S31" s="93"/>
      <c r="T31" s="93"/>
      <c r="U31" s="93"/>
      <c r="V31" s="93"/>
      <c r="W31" s="93"/>
      <c r="X31" s="93"/>
      <c r="Y31" s="93"/>
      <c r="Z31" s="93"/>
      <c r="AA31" s="93"/>
      <c r="AB31" s="93"/>
      <c r="AC31" s="93"/>
      <c r="AD31" s="93"/>
      <c r="AE31" s="93"/>
      <c r="AF31" s="93"/>
      <c r="AG31" s="93"/>
      <c r="AH31" s="93"/>
      <c r="AI31" s="93"/>
      <c r="AJ31" s="93"/>
      <c r="AK31" s="93"/>
      <c r="AL31" s="93"/>
      <c r="AM31" s="93"/>
      <c r="AN31" s="93"/>
      <c r="AO31" s="93"/>
      <c r="AP31" s="93"/>
      <c r="AQ31" s="93"/>
      <c r="AR31" s="93"/>
      <c r="AS31" s="93"/>
      <c r="AT31" s="93"/>
      <c r="AU31" s="93"/>
      <c r="AV31" s="93"/>
      <c r="AW31" s="93"/>
      <c r="AX31" s="93"/>
      <c r="AY31" s="93"/>
      <c r="AZ31" s="93"/>
      <c r="BA31" s="93"/>
      <c r="BB31" s="93"/>
      <c r="BC31" s="93"/>
      <c r="BD31" s="93"/>
      <c r="BE31" s="93"/>
      <c r="BF31" s="93"/>
      <c r="BG31" s="93"/>
      <c r="BH31" s="93"/>
      <c r="BI31" s="93"/>
      <c r="BJ31" s="93"/>
      <c r="BK31" s="93"/>
      <c r="BL31" s="93"/>
      <c r="BM31" s="134">
        <f t="shared" si="2"/>
        <v>0</v>
      </c>
      <c r="BN31" s="134">
        <f t="shared" si="3"/>
        <v>0</v>
      </c>
    </row>
    <row r="32" spans="1:70" ht="18" customHeight="1">
      <c r="A32" s="21"/>
      <c r="B32" s="16"/>
      <c r="C32" s="19"/>
      <c r="D32" s="2"/>
      <c r="E32" s="6"/>
      <c r="F32" s="132" t="str">
        <f>IF(B32="","",IF(C32="F",INDEX(Barèmes!$A$1:$A$7,MATCH((YEAR($B32)),Barèmes!$B$1:$B$7,-1)),INDEX(Barèmes!$C$1:$C$7,MATCH((YEAR($B32)),Barèmes!$B$1:$B$7,-1))))</f>
        <v/>
      </c>
      <c r="G32" s="93"/>
      <c r="H32" s="93"/>
      <c r="I32" s="93"/>
      <c r="J32" s="93"/>
      <c r="K32" s="93"/>
      <c r="L32" s="93"/>
      <c r="M32" s="93"/>
      <c r="N32" s="93"/>
      <c r="O32" s="93"/>
      <c r="P32" s="93"/>
      <c r="Q32" s="93"/>
      <c r="R32" s="93"/>
      <c r="S32" s="93"/>
      <c r="T32" s="93"/>
      <c r="U32" s="93"/>
      <c r="V32" s="93"/>
      <c r="W32" s="93"/>
      <c r="X32" s="93"/>
      <c r="Y32" s="93"/>
      <c r="Z32" s="93"/>
      <c r="AA32" s="93"/>
      <c r="AB32" s="93"/>
      <c r="AC32" s="93"/>
      <c r="AD32" s="93"/>
      <c r="AE32" s="93"/>
      <c r="AF32" s="93"/>
      <c r="AG32" s="93"/>
      <c r="AH32" s="93"/>
      <c r="AI32" s="93"/>
      <c r="AJ32" s="93"/>
      <c r="AK32" s="93"/>
      <c r="AL32" s="93"/>
      <c r="AM32" s="93"/>
      <c r="AN32" s="93"/>
      <c r="AO32" s="93"/>
      <c r="AP32" s="93"/>
      <c r="AQ32" s="93"/>
      <c r="AR32" s="93"/>
      <c r="AS32" s="93"/>
      <c r="AT32" s="93"/>
      <c r="AU32" s="93"/>
      <c r="AV32" s="93"/>
      <c r="AW32" s="93"/>
      <c r="AX32" s="93"/>
      <c r="AY32" s="93"/>
      <c r="AZ32" s="93"/>
      <c r="BA32" s="93"/>
      <c r="BB32" s="93"/>
      <c r="BC32" s="93"/>
      <c r="BD32" s="93"/>
      <c r="BE32" s="93"/>
      <c r="BF32" s="93"/>
      <c r="BG32" s="93"/>
      <c r="BH32" s="93"/>
      <c r="BI32" s="93"/>
      <c r="BJ32" s="93"/>
      <c r="BK32" s="93"/>
      <c r="BL32" s="93"/>
      <c r="BM32" s="134">
        <f t="shared" si="2"/>
        <v>0</v>
      </c>
      <c r="BN32" s="134">
        <f t="shared" si="3"/>
        <v>0</v>
      </c>
    </row>
    <row r="33" spans="1:66" ht="18" customHeight="1">
      <c r="A33" s="21"/>
      <c r="B33" s="16"/>
      <c r="C33" s="19"/>
      <c r="D33" s="2"/>
      <c r="E33" s="6"/>
      <c r="F33" s="132" t="str">
        <f>IF(B33="","",IF(C33="F",INDEX(Barèmes!$A$1:$A$7,MATCH((YEAR($B33)),Barèmes!$B$1:$B$7,-1)),INDEX(Barèmes!$C$1:$C$7,MATCH((YEAR($B33)),Barèmes!$B$1:$B$7,-1))))</f>
        <v/>
      </c>
      <c r="G33" s="93"/>
      <c r="H33" s="93"/>
      <c r="I33" s="93"/>
      <c r="J33" s="93"/>
      <c r="K33" s="93"/>
      <c r="L33" s="93"/>
      <c r="M33" s="93"/>
      <c r="N33" s="93"/>
      <c r="O33" s="93"/>
      <c r="P33" s="93"/>
      <c r="Q33" s="93"/>
      <c r="R33" s="93"/>
      <c r="S33" s="93"/>
      <c r="T33" s="93"/>
      <c r="U33" s="93"/>
      <c r="V33" s="93"/>
      <c r="W33" s="93"/>
      <c r="X33" s="93"/>
      <c r="Y33" s="93"/>
      <c r="Z33" s="93"/>
      <c r="AA33" s="93"/>
      <c r="AB33" s="93"/>
      <c r="AC33" s="93"/>
      <c r="AD33" s="93"/>
      <c r="AE33" s="93"/>
      <c r="AF33" s="93"/>
      <c r="AG33" s="93"/>
      <c r="AH33" s="93"/>
      <c r="AI33" s="93"/>
      <c r="AJ33" s="93"/>
      <c r="AK33" s="93"/>
      <c r="AL33" s="93"/>
      <c r="AM33" s="93"/>
      <c r="AN33" s="93"/>
      <c r="AO33" s="93"/>
      <c r="AP33" s="93"/>
      <c r="AQ33" s="93"/>
      <c r="AR33" s="93"/>
      <c r="AS33" s="93"/>
      <c r="AT33" s="93"/>
      <c r="AU33" s="93"/>
      <c r="AV33" s="93"/>
      <c r="AW33" s="93"/>
      <c r="AX33" s="93"/>
      <c r="AY33" s="93"/>
      <c r="AZ33" s="93"/>
      <c r="BA33" s="93"/>
      <c r="BB33" s="93"/>
      <c r="BC33" s="93"/>
      <c r="BD33" s="93"/>
      <c r="BE33" s="93"/>
      <c r="BF33" s="93"/>
      <c r="BG33" s="93"/>
      <c r="BH33" s="93"/>
      <c r="BI33" s="93"/>
      <c r="BJ33" s="93"/>
      <c r="BK33" s="93"/>
      <c r="BL33" s="93"/>
      <c r="BM33" s="134">
        <f t="shared" si="2"/>
        <v>0</v>
      </c>
      <c r="BN33" s="134">
        <f t="shared" si="3"/>
        <v>0</v>
      </c>
    </row>
    <row r="34" spans="1:66" ht="18" customHeight="1">
      <c r="A34" s="21"/>
      <c r="B34" s="16"/>
      <c r="C34" s="19"/>
      <c r="D34" s="2"/>
      <c r="E34" s="6"/>
      <c r="F34" s="132" t="str">
        <f>IF(B34="","",IF(C34="F",INDEX(Barèmes!$A$1:$A$7,MATCH((YEAR($B34)),Barèmes!$B$1:$B$7,-1)),INDEX(Barèmes!$C$1:$C$7,MATCH((YEAR($B34)),Barèmes!$B$1:$B$7,-1))))</f>
        <v/>
      </c>
      <c r="G34" s="93"/>
      <c r="H34" s="93"/>
      <c r="I34" s="93"/>
      <c r="J34" s="93"/>
      <c r="K34" s="93"/>
      <c r="L34" s="93"/>
      <c r="M34" s="93"/>
      <c r="N34" s="93"/>
      <c r="O34" s="93"/>
      <c r="P34" s="93"/>
      <c r="Q34" s="93"/>
      <c r="R34" s="93"/>
      <c r="S34" s="93"/>
      <c r="T34" s="93"/>
      <c r="U34" s="93"/>
      <c r="V34" s="93"/>
      <c r="W34" s="93"/>
      <c r="X34" s="93"/>
      <c r="Y34" s="93"/>
      <c r="Z34" s="93"/>
      <c r="AA34" s="93"/>
      <c r="AB34" s="93"/>
      <c r="AC34" s="93"/>
      <c r="AD34" s="93"/>
      <c r="AE34" s="93"/>
      <c r="AF34" s="93"/>
      <c r="AG34" s="93"/>
      <c r="AH34" s="93"/>
      <c r="AI34" s="93"/>
      <c r="AJ34" s="93"/>
      <c r="AK34" s="93"/>
      <c r="AL34" s="93"/>
      <c r="AM34" s="93"/>
      <c r="AN34" s="93"/>
      <c r="AO34" s="93"/>
      <c r="AP34" s="93"/>
      <c r="AQ34" s="93"/>
      <c r="AR34" s="93"/>
      <c r="AS34" s="93"/>
      <c r="AT34" s="93"/>
      <c r="AU34" s="93"/>
      <c r="AV34" s="93"/>
      <c r="AW34" s="93"/>
      <c r="AX34" s="93"/>
      <c r="AY34" s="93"/>
      <c r="AZ34" s="93"/>
      <c r="BA34" s="93"/>
      <c r="BB34" s="93"/>
      <c r="BC34" s="93"/>
      <c r="BD34" s="93"/>
      <c r="BE34" s="93"/>
      <c r="BF34" s="93"/>
      <c r="BG34" s="93"/>
      <c r="BH34" s="93"/>
      <c r="BI34" s="93"/>
      <c r="BJ34" s="93"/>
      <c r="BK34" s="93"/>
      <c r="BL34" s="93"/>
      <c r="BM34" s="134">
        <f t="shared" si="2"/>
        <v>0</v>
      </c>
      <c r="BN34" s="134">
        <f t="shared" si="3"/>
        <v>0</v>
      </c>
    </row>
    <row r="35" spans="1:66" ht="18" customHeight="1">
      <c r="A35" s="21"/>
      <c r="B35" s="16"/>
      <c r="C35" s="19"/>
      <c r="D35" s="2"/>
      <c r="E35" s="6"/>
      <c r="F35" s="132" t="str">
        <f>IF(B35="","",IF(C35="F",INDEX(Barèmes!$A$1:$A$7,MATCH((YEAR($B35)),Barèmes!$B$1:$B$7,-1)),INDEX(Barèmes!$C$1:$C$7,MATCH((YEAR($B35)),Barèmes!$B$1:$B$7,-1))))</f>
        <v/>
      </c>
      <c r="G35" s="93"/>
      <c r="H35" s="93"/>
      <c r="I35" s="93"/>
      <c r="J35" s="93"/>
      <c r="K35" s="93"/>
      <c r="L35" s="93"/>
      <c r="M35" s="93"/>
      <c r="N35" s="93"/>
      <c r="O35" s="93"/>
      <c r="P35" s="93"/>
      <c r="Q35" s="93"/>
      <c r="R35" s="93"/>
      <c r="S35" s="93"/>
      <c r="T35" s="93"/>
      <c r="U35" s="93"/>
      <c r="V35" s="93"/>
      <c r="W35" s="93"/>
      <c r="X35" s="93"/>
      <c r="Y35" s="93"/>
      <c r="Z35" s="93"/>
      <c r="AA35" s="93"/>
      <c r="AB35" s="93"/>
      <c r="AC35" s="93"/>
      <c r="AD35" s="93"/>
      <c r="AE35" s="93"/>
      <c r="AF35" s="93"/>
      <c r="AG35" s="93"/>
      <c r="AH35" s="93"/>
      <c r="AI35" s="93"/>
      <c r="AJ35" s="93"/>
      <c r="AK35" s="93"/>
      <c r="AL35" s="93"/>
      <c r="AM35" s="93"/>
      <c r="AN35" s="93"/>
      <c r="AO35" s="93"/>
      <c r="AP35" s="93"/>
      <c r="AQ35" s="93"/>
      <c r="AR35" s="93"/>
      <c r="AS35" s="93"/>
      <c r="AT35" s="93"/>
      <c r="AU35" s="93"/>
      <c r="AV35" s="93"/>
      <c r="AW35" s="93"/>
      <c r="AX35" s="93"/>
      <c r="AY35" s="93"/>
      <c r="AZ35" s="93"/>
      <c r="BA35" s="93"/>
      <c r="BB35" s="93"/>
      <c r="BC35" s="93"/>
      <c r="BD35" s="93"/>
      <c r="BE35" s="93"/>
      <c r="BF35" s="93"/>
      <c r="BG35" s="93"/>
      <c r="BH35" s="93"/>
      <c r="BI35" s="93"/>
      <c r="BJ35" s="93"/>
      <c r="BK35" s="93"/>
      <c r="BL35" s="93"/>
      <c r="BM35" s="134">
        <f t="shared" si="2"/>
        <v>0</v>
      </c>
      <c r="BN35" s="134">
        <f t="shared" si="3"/>
        <v>0</v>
      </c>
    </row>
    <row r="36" spans="1:66" ht="18" customHeight="1">
      <c r="A36" s="21"/>
      <c r="B36" s="16"/>
      <c r="C36" s="19"/>
      <c r="D36" s="2"/>
      <c r="E36" s="6"/>
      <c r="F36" s="132" t="str">
        <f>IF(B36="","",IF(C36="F",INDEX(Barèmes!$A$1:$A$7,MATCH((YEAR($B36)),Barèmes!$B$1:$B$7,-1)),INDEX(Barèmes!$C$1:$C$7,MATCH((YEAR($B36)),Barèmes!$B$1:$B$7,-1))))</f>
        <v/>
      </c>
      <c r="G36" s="93"/>
      <c r="H36" s="93"/>
      <c r="I36" s="93"/>
      <c r="J36" s="93"/>
      <c r="K36" s="93"/>
      <c r="L36" s="93"/>
      <c r="M36" s="93"/>
      <c r="N36" s="93"/>
      <c r="O36" s="93"/>
      <c r="P36" s="93"/>
      <c r="Q36" s="93"/>
      <c r="R36" s="93"/>
      <c r="S36" s="93"/>
      <c r="T36" s="93"/>
      <c r="U36" s="93"/>
      <c r="V36" s="93"/>
      <c r="W36" s="93"/>
      <c r="X36" s="93"/>
      <c r="Y36" s="93"/>
      <c r="Z36" s="93"/>
      <c r="AA36" s="93"/>
      <c r="AB36" s="93"/>
      <c r="AC36" s="93"/>
      <c r="AD36" s="93"/>
      <c r="AE36" s="93"/>
      <c r="AF36" s="93"/>
      <c r="AG36" s="93"/>
      <c r="AH36" s="93"/>
      <c r="AI36" s="93"/>
      <c r="AJ36" s="93"/>
      <c r="AK36" s="93"/>
      <c r="AL36" s="93"/>
      <c r="AM36" s="93"/>
      <c r="AN36" s="93"/>
      <c r="AO36" s="93"/>
      <c r="AP36" s="93"/>
      <c r="AQ36" s="93"/>
      <c r="AR36" s="93"/>
      <c r="AS36" s="93"/>
      <c r="AT36" s="93"/>
      <c r="AU36" s="93"/>
      <c r="AV36" s="93"/>
      <c r="AW36" s="93"/>
      <c r="AX36" s="93"/>
      <c r="AY36" s="93"/>
      <c r="AZ36" s="93"/>
      <c r="BA36" s="93"/>
      <c r="BB36" s="93"/>
      <c r="BC36" s="93"/>
      <c r="BD36" s="93"/>
      <c r="BE36" s="93"/>
      <c r="BF36" s="93"/>
      <c r="BG36" s="93"/>
      <c r="BH36" s="93"/>
      <c r="BI36" s="93"/>
      <c r="BJ36" s="93"/>
      <c r="BK36" s="93"/>
      <c r="BL36" s="93"/>
      <c r="BM36" s="134">
        <f t="shared" ref="BM36:BM67" si="4">SUM((SUM(COUNTIF(G36:BL36,"E"))),SUM(COUNTIF(G36:BL36,"c")))</f>
        <v>0</v>
      </c>
      <c r="BN36" s="134">
        <f t="shared" ref="BN36:BN67" si="5">SUM(COUNTIF(G36:BL36,"c"))</f>
        <v>0</v>
      </c>
    </row>
    <row r="37" spans="1:66" ht="18" customHeight="1">
      <c r="A37" s="21"/>
      <c r="B37" s="16"/>
      <c r="C37" s="19"/>
      <c r="D37" s="2"/>
      <c r="E37" s="6"/>
      <c r="F37" s="132" t="str">
        <f>IF(B37="","",IF(C37="F",INDEX(Barèmes!$A$1:$A$7,MATCH((YEAR($B37)),Barèmes!$B$1:$B$7,-1)),INDEX(Barèmes!$C$1:$C$7,MATCH((YEAR($B37)),Barèmes!$B$1:$B$7,-1))))</f>
        <v/>
      </c>
      <c r="G37" s="93"/>
      <c r="H37" s="93"/>
      <c r="I37" s="93"/>
      <c r="J37" s="93"/>
      <c r="K37" s="93"/>
      <c r="L37" s="93"/>
      <c r="M37" s="93"/>
      <c r="N37" s="93"/>
      <c r="O37" s="93"/>
      <c r="P37" s="93"/>
      <c r="Q37" s="93"/>
      <c r="R37" s="93"/>
      <c r="S37" s="93"/>
      <c r="T37" s="93"/>
      <c r="U37" s="93"/>
      <c r="V37" s="93"/>
      <c r="W37" s="93"/>
      <c r="X37" s="93"/>
      <c r="Y37" s="93"/>
      <c r="Z37" s="93"/>
      <c r="AA37" s="93"/>
      <c r="AB37" s="93"/>
      <c r="AC37" s="93"/>
      <c r="AD37" s="93"/>
      <c r="AE37" s="93"/>
      <c r="AF37" s="93"/>
      <c r="AG37" s="93"/>
      <c r="AH37" s="93"/>
      <c r="AI37" s="93"/>
      <c r="AJ37" s="93"/>
      <c r="AK37" s="93"/>
      <c r="AL37" s="93"/>
      <c r="AM37" s="93"/>
      <c r="AN37" s="93"/>
      <c r="AO37" s="93"/>
      <c r="AP37" s="93"/>
      <c r="AQ37" s="93"/>
      <c r="AR37" s="93"/>
      <c r="AS37" s="93"/>
      <c r="AT37" s="93"/>
      <c r="AU37" s="93"/>
      <c r="AV37" s="93"/>
      <c r="AW37" s="93"/>
      <c r="AX37" s="93"/>
      <c r="AY37" s="93"/>
      <c r="AZ37" s="93"/>
      <c r="BA37" s="93"/>
      <c r="BB37" s="93"/>
      <c r="BC37" s="93"/>
      <c r="BD37" s="93"/>
      <c r="BE37" s="93"/>
      <c r="BF37" s="93"/>
      <c r="BG37" s="93"/>
      <c r="BH37" s="93"/>
      <c r="BI37" s="93"/>
      <c r="BJ37" s="93"/>
      <c r="BK37" s="93"/>
      <c r="BL37" s="93"/>
      <c r="BM37" s="134">
        <f t="shared" si="4"/>
        <v>0</v>
      </c>
      <c r="BN37" s="134">
        <f t="shared" si="5"/>
        <v>0</v>
      </c>
    </row>
    <row r="38" spans="1:66" ht="18" customHeight="1">
      <c r="A38" s="21"/>
      <c r="B38" s="16"/>
      <c r="C38" s="19"/>
      <c r="D38" s="2"/>
      <c r="E38" s="6"/>
      <c r="F38" s="132" t="str">
        <f>IF(B38="","",IF(C38="F",INDEX(Barèmes!$A$1:$A$7,MATCH((YEAR($B38)),Barèmes!$B$1:$B$7,-1)),INDEX(Barèmes!$C$1:$C$7,MATCH((YEAR($B38)),Barèmes!$B$1:$B$7,-1))))</f>
        <v/>
      </c>
      <c r="G38" s="93"/>
      <c r="H38" s="93"/>
      <c r="I38" s="93"/>
      <c r="J38" s="93"/>
      <c r="K38" s="93"/>
      <c r="L38" s="93"/>
      <c r="M38" s="93"/>
      <c r="N38" s="93"/>
      <c r="O38" s="93"/>
      <c r="P38" s="93"/>
      <c r="Q38" s="93"/>
      <c r="R38" s="93"/>
      <c r="S38" s="93"/>
      <c r="T38" s="93"/>
      <c r="U38" s="93"/>
      <c r="V38" s="93"/>
      <c r="W38" s="93"/>
      <c r="X38" s="93"/>
      <c r="Y38" s="93"/>
      <c r="Z38" s="93"/>
      <c r="AA38" s="93"/>
      <c r="AB38" s="93"/>
      <c r="AC38" s="93"/>
      <c r="AD38" s="93"/>
      <c r="AE38" s="93"/>
      <c r="AF38" s="93"/>
      <c r="AG38" s="93"/>
      <c r="AH38" s="93"/>
      <c r="AI38" s="93"/>
      <c r="AJ38" s="93"/>
      <c r="AK38" s="93"/>
      <c r="AL38" s="93"/>
      <c r="AM38" s="93"/>
      <c r="AN38" s="93"/>
      <c r="AO38" s="93"/>
      <c r="AP38" s="93"/>
      <c r="AQ38" s="93"/>
      <c r="AR38" s="93"/>
      <c r="AS38" s="93"/>
      <c r="AT38" s="93"/>
      <c r="AU38" s="93"/>
      <c r="AV38" s="93"/>
      <c r="AW38" s="93"/>
      <c r="AX38" s="93"/>
      <c r="AY38" s="93"/>
      <c r="AZ38" s="93"/>
      <c r="BA38" s="93"/>
      <c r="BB38" s="93"/>
      <c r="BC38" s="93"/>
      <c r="BD38" s="93"/>
      <c r="BE38" s="93"/>
      <c r="BF38" s="93"/>
      <c r="BG38" s="93"/>
      <c r="BH38" s="93"/>
      <c r="BI38" s="93"/>
      <c r="BJ38" s="93"/>
      <c r="BK38" s="93"/>
      <c r="BL38" s="93"/>
      <c r="BM38" s="134">
        <f t="shared" si="4"/>
        <v>0</v>
      </c>
      <c r="BN38" s="134">
        <f t="shared" si="5"/>
        <v>0</v>
      </c>
    </row>
    <row r="39" spans="1:66" ht="18" customHeight="1">
      <c r="A39" s="21"/>
      <c r="B39" s="16"/>
      <c r="C39" s="19"/>
      <c r="D39" s="2"/>
      <c r="E39" s="6"/>
      <c r="F39" s="132" t="str">
        <f>IF(B39="","",IF(C39="F",INDEX(Barèmes!$A$1:$A$7,MATCH((YEAR($B39)),Barèmes!$B$1:$B$7,-1)),INDEX(Barèmes!$C$1:$C$7,MATCH((YEAR($B39)),Barèmes!$B$1:$B$7,-1))))</f>
        <v/>
      </c>
      <c r="G39" s="93"/>
      <c r="H39" s="93"/>
      <c r="I39" s="93"/>
      <c r="J39" s="93"/>
      <c r="K39" s="93"/>
      <c r="L39" s="93"/>
      <c r="M39" s="93"/>
      <c r="N39" s="93"/>
      <c r="O39" s="93"/>
      <c r="P39" s="93"/>
      <c r="Q39" s="93"/>
      <c r="R39" s="93"/>
      <c r="S39" s="93"/>
      <c r="T39" s="93"/>
      <c r="U39" s="93"/>
      <c r="V39" s="93"/>
      <c r="W39" s="93"/>
      <c r="X39" s="93"/>
      <c r="Y39" s="93"/>
      <c r="Z39" s="93"/>
      <c r="AA39" s="93"/>
      <c r="AB39" s="93"/>
      <c r="AC39" s="93"/>
      <c r="AD39" s="93"/>
      <c r="AE39" s="93"/>
      <c r="AF39" s="93"/>
      <c r="AG39" s="93"/>
      <c r="AH39" s="93"/>
      <c r="AI39" s="93"/>
      <c r="AJ39" s="93"/>
      <c r="AK39" s="93"/>
      <c r="AL39" s="93"/>
      <c r="AM39" s="93"/>
      <c r="AN39" s="93"/>
      <c r="AO39" s="93"/>
      <c r="AP39" s="93"/>
      <c r="AQ39" s="93"/>
      <c r="AR39" s="93"/>
      <c r="AS39" s="93"/>
      <c r="AT39" s="93"/>
      <c r="AU39" s="93"/>
      <c r="AV39" s="93"/>
      <c r="AW39" s="93"/>
      <c r="AX39" s="93"/>
      <c r="AY39" s="93"/>
      <c r="AZ39" s="93"/>
      <c r="BA39" s="93"/>
      <c r="BB39" s="93"/>
      <c r="BC39" s="93"/>
      <c r="BD39" s="93"/>
      <c r="BE39" s="93"/>
      <c r="BF39" s="93"/>
      <c r="BG39" s="93"/>
      <c r="BH39" s="93"/>
      <c r="BI39" s="93"/>
      <c r="BJ39" s="93"/>
      <c r="BK39" s="93"/>
      <c r="BL39" s="93"/>
      <c r="BM39" s="134">
        <f t="shared" si="4"/>
        <v>0</v>
      </c>
      <c r="BN39" s="134">
        <f t="shared" si="5"/>
        <v>0</v>
      </c>
    </row>
    <row r="40" spans="1:66" ht="18" customHeight="1">
      <c r="A40" s="21"/>
      <c r="B40" s="16"/>
      <c r="C40" s="19"/>
      <c r="D40" s="2"/>
      <c r="E40" s="6"/>
      <c r="F40" s="132" t="str">
        <f>IF(B40="","",IF(C40="F",INDEX(Barèmes!$A$1:$A$7,MATCH((YEAR($B40)),Barèmes!$B$1:$B$7,-1)),INDEX(Barèmes!$C$1:$C$7,MATCH((YEAR($B40)),Barèmes!$B$1:$B$7,-1))))</f>
        <v/>
      </c>
      <c r="G40" s="93"/>
      <c r="H40" s="93"/>
      <c r="I40" s="93"/>
      <c r="J40" s="93"/>
      <c r="K40" s="93"/>
      <c r="L40" s="93"/>
      <c r="M40" s="93"/>
      <c r="N40" s="93"/>
      <c r="O40" s="93"/>
      <c r="P40" s="93"/>
      <c r="Q40" s="93"/>
      <c r="R40" s="93"/>
      <c r="S40" s="93"/>
      <c r="T40" s="93"/>
      <c r="U40" s="93"/>
      <c r="V40" s="93"/>
      <c r="W40" s="93"/>
      <c r="X40" s="93"/>
      <c r="Y40" s="93"/>
      <c r="Z40" s="93"/>
      <c r="AA40" s="93"/>
      <c r="AB40" s="93"/>
      <c r="AC40" s="93"/>
      <c r="AD40" s="93"/>
      <c r="AE40" s="93"/>
      <c r="AF40" s="93"/>
      <c r="AG40" s="93"/>
      <c r="AH40" s="93"/>
      <c r="AI40" s="93"/>
      <c r="AJ40" s="93"/>
      <c r="AK40" s="93"/>
      <c r="AL40" s="93"/>
      <c r="AM40" s="93"/>
      <c r="AN40" s="93"/>
      <c r="AO40" s="93"/>
      <c r="AP40" s="93"/>
      <c r="AQ40" s="93"/>
      <c r="AR40" s="93"/>
      <c r="AS40" s="93"/>
      <c r="AT40" s="93"/>
      <c r="AU40" s="93"/>
      <c r="AV40" s="93"/>
      <c r="AW40" s="93"/>
      <c r="AX40" s="93"/>
      <c r="AY40" s="93"/>
      <c r="AZ40" s="93"/>
      <c r="BA40" s="93"/>
      <c r="BB40" s="93"/>
      <c r="BC40" s="93"/>
      <c r="BD40" s="93"/>
      <c r="BE40" s="93"/>
      <c r="BF40" s="93"/>
      <c r="BG40" s="93"/>
      <c r="BH40" s="93"/>
      <c r="BI40" s="93"/>
      <c r="BJ40" s="93"/>
      <c r="BK40" s="93"/>
      <c r="BL40" s="93"/>
      <c r="BM40" s="134">
        <f t="shared" si="4"/>
        <v>0</v>
      </c>
      <c r="BN40" s="134">
        <f t="shared" si="5"/>
        <v>0</v>
      </c>
    </row>
    <row r="41" spans="1:66" ht="18" customHeight="1">
      <c r="A41" s="21"/>
      <c r="B41" s="16"/>
      <c r="C41" s="19"/>
      <c r="D41" s="2"/>
      <c r="E41" s="6"/>
      <c r="F41" s="132" t="str">
        <f>IF(B41="","",IF(C41="F",INDEX(Barèmes!$A$1:$A$7,MATCH((YEAR($B41)),Barèmes!$B$1:$B$7,-1)),INDEX(Barèmes!$C$1:$C$7,MATCH((YEAR($B41)),Barèmes!$B$1:$B$7,-1))))</f>
        <v/>
      </c>
      <c r="G41" s="93"/>
      <c r="H41" s="93"/>
      <c r="I41" s="93"/>
      <c r="J41" s="93"/>
      <c r="K41" s="93"/>
      <c r="L41" s="93"/>
      <c r="M41" s="93"/>
      <c r="N41" s="93"/>
      <c r="O41" s="93"/>
      <c r="P41" s="93"/>
      <c r="Q41" s="93"/>
      <c r="R41" s="93"/>
      <c r="S41" s="93"/>
      <c r="T41" s="93"/>
      <c r="U41" s="93"/>
      <c r="V41" s="93"/>
      <c r="W41" s="93"/>
      <c r="X41" s="93"/>
      <c r="Y41" s="93"/>
      <c r="Z41" s="93"/>
      <c r="AA41" s="93"/>
      <c r="AB41" s="93"/>
      <c r="AC41" s="93"/>
      <c r="AD41" s="93"/>
      <c r="AE41" s="93"/>
      <c r="AF41" s="93"/>
      <c r="AG41" s="93"/>
      <c r="AH41" s="93"/>
      <c r="AI41" s="93"/>
      <c r="AJ41" s="93"/>
      <c r="AK41" s="93"/>
      <c r="AL41" s="93"/>
      <c r="AM41" s="93"/>
      <c r="AN41" s="93"/>
      <c r="AO41" s="93"/>
      <c r="AP41" s="93"/>
      <c r="AQ41" s="93"/>
      <c r="AR41" s="93"/>
      <c r="AS41" s="93"/>
      <c r="AT41" s="93"/>
      <c r="AU41" s="93"/>
      <c r="AV41" s="93"/>
      <c r="AW41" s="93"/>
      <c r="AX41" s="93"/>
      <c r="AY41" s="93"/>
      <c r="AZ41" s="93"/>
      <c r="BA41" s="93"/>
      <c r="BB41" s="93"/>
      <c r="BC41" s="93"/>
      <c r="BD41" s="93"/>
      <c r="BE41" s="93"/>
      <c r="BF41" s="93"/>
      <c r="BG41" s="93"/>
      <c r="BH41" s="93"/>
      <c r="BI41" s="93"/>
      <c r="BJ41" s="93"/>
      <c r="BK41" s="93"/>
      <c r="BL41" s="93"/>
      <c r="BM41" s="134">
        <f t="shared" si="4"/>
        <v>0</v>
      </c>
      <c r="BN41" s="134">
        <f t="shared" si="5"/>
        <v>0</v>
      </c>
    </row>
    <row r="42" spans="1:66" ht="18" customHeight="1">
      <c r="A42" s="21"/>
      <c r="B42" s="16"/>
      <c r="C42" s="19"/>
      <c r="D42" s="2"/>
      <c r="E42" s="6"/>
      <c r="F42" s="132" t="str">
        <f>IF(B42="","",IF(C42="F",INDEX(Barèmes!$A$1:$A$7,MATCH((YEAR($B42)),Barèmes!$B$1:$B$7,-1)),INDEX(Barèmes!$C$1:$C$7,MATCH((YEAR($B42)),Barèmes!$B$1:$B$7,-1))))</f>
        <v/>
      </c>
      <c r="G42" s="93"/>
      <c r="H42" s="93"/>
      <c r="I42" s="93"/>
      <c r="J42" s="93"/>
      <c r="K42" s="93"/>
      <c r="L42" s="93"/>
      <c r="M42" s="93"/>
      <c r="N42" s="93"/>
      <c r="O42" s="93"/>
      <c r="P42" s="93"/>
      <c r="Q42" s="93"/>
      <c r="R42" s="93"/>
      <c r="S42" s="93"/>
      <c r="T42" s="93"/>
      <c r="U42" s="93"/>
      <c r="V42" s="93"/>
      <c r="W42" s="93"/>
      <c r="X42" s="93"/>
      <c r="Y42" s="93"/>
      <c r="Z42" s="93"/>
      <c r="AA42" s="93"/>
      <c r="AB42" s="93"/>
      <c r="AC42" s="93"/>
      <c r="AD42" s="93"/>
      <c r="AE42" s="93"/>
      <c r="AF42" s="93"/>
      <c r="AG42" s="93"/>
      <c r="AH42" s="93"/>
      <c r="AI42" s="93"/>
      <c r="AJ42" s="93"/>
      <c r="AK42" s="93"/>
      <c r="AL42" s="93"/>
      <c r="AM42" s="93"/>
      <c r="AN42" s="93"/>
      <c r="AO42" s="93"/>
      <c r="AP42" s="93"/>
      <c r="AQ42" s="93"/>
      <c r="AR42" s="93"/>
      <c r="AS42" s="93"/>
      <c r="AT42" s="93"/>
      <c r="AU42" s="93"/>
      <c r="AV42" s="93"/>
      <c r="AW42" s="93"/>
      <c r="AX42" s="93"/>
      <c r="AY42" s="93"/>
      <c r="AZ42" s="93"/>
      <c r="BA42" s="93"/>
      <c r="BB42" s="93"/>
      <c r="BC42" s="93"/>
      <c r="BD42" s="93"/>
      <c r="BE42" s="93"/>
      <c r="BF42" s="93"/>
      <c r="BG42" s="93"/>
      <c r="BH42" s="93"/>
      <c r="BI42" s="93"/>
      <c r="BJ42" s="93"/>
      <c r="BK42" s="93"/>
      <c r="BL42" s="93"/>
      <c r="BM42" s="134">
        <f t="shared" si="4"/>
        <v>0</v>
      </c>
      <c r="BN42" s="134">
        <f t="shared" si="5"/>
        <v>0</v>
      </c>
    </row>
    <row r="43" spans="1:66" ht="18" customHeight="1">
      <c r="A43" s="21"/>
      <c r="B43" s="16"/>
      <c r="C43" s="19"/>
      <c r="D43" s="2"/>
      <c r="E43" s="6"/>
      <c r="F43" s="132" t="str">
        <f>IF(B43="","",IF(C43="F",INDEX(Barèmes!$A$1:$A$7,MATCH((YEAR($B43)),Barèmes!$B$1:$B$7,-1)),INDEX(Barèmes!$C$1:$C$7,MATCH((YEAR($B43)),Barèmes!$B$1:$B$7,-1))))</f>
        <v/>
      </c>
      <c r="G43" s="93"/>
      <c r="H43" s="93"/>
      <c r="I43" s="93"/>
      <c r="J43" s="93"/>
      <c r="K43" s="93"/>
      <c r="L43" s="93"/>
      <c r="M43" s="93"/>
      <c r="N43" s="93"/>
      <c r="O43" s="93"/>
      <c r="P43" s="93"/>
      <c r="Q43" s="93"/>
      <c r="R43" s="93"/>
      <c r="S43" s="93"/>
      <c r="T43" s="93"/>
      <c r="U43" s="93"/>
      <c r="V43" s="93"/>
      <c r="W43" s="93"/>
      <c r="X43" s="93"/>
      <c r="Y43" s="93"/>
      <c r="Z43" s="93"/>
      <c r="AA43" s="93"/>
      <c r="AB43" s="93"/>
      <c r="AC43" s="93"/>
      <c r="AD43" s="93"/>
      <c r="AE43" s="93"/>
      <c r="AF43" s="93"/>
      <c r="AG43" s="93"/>
      <c r="AH43" s="93"/>
      <c r="AI43" s="93"/>
      <c r="AJ43" s="93"/>
      <c r="AK43" s="93"/>
      <c r="AL43" s="93"/>
      <c r="AM43" s="93"/>
      <c r="AN43" s="93"/>
      <c r="AO43" s="93"/>
      <c r="AP43" s="93"/>
      <c r="AQ43" s="93"/>
      <c r="AR43" s="93"/>
      <c r="AS43" s="93"/>
      <c r="AT43" s="93"/>
      <c r="AU43" s="93"/>
      <c r="AV43" s="93"/>
      <c r="AW43" s="93"/>
      <c r="AX43" s="93"/>
      <c r="AY43" s="93"/>
      <c r="AZ43" s="93"/>
      <c r="BA43" s="93"/>
      <c r="BB43" s="93"/>
      <c r="BC43" s="93"/>
      <c r="BD43" s="93"/>
      <c r="BE43" s="93"/>
      <c r="BF43" s="93"/>
      <c r="BG43" s="93"/>
      <c r="BH43" s="93"/>
      <c r="BI43" s="93"/>
      <c r="BJ43" s="93"/>
      <c r="BK43" s="93"/>
      <c r="BL43" s="93"/>
      <c r="BM43" s="134">
        <f t="shared" si="4"/>
        <v>0</v>
      </c>
      <c r="BN43" s="134">
        <f t="shared" si="5"/>
        <v>0</v>
      </c>
    </row>
    <row r="44" spans="1:66" ht="18" customHeight="1">
      <c r="A44" s="21"/>
      <c r="B44" s="16"/>
      <c r="C44" s="19"/>
      <c r="D44" s="2"/>
      <c r="E44" s="6"/>
      <c r="F44" s="132" t="str">
        <f>IF(B44="","",IF(C44="F",INDEX(Barèmes!$A$1:$A$7,MATCH((YEAR($B44)),Barèmes!$B$1:$B$7,-1)),INDEX(Barèmes!$C$1:$C$7,MATCH((YEAR($B44)),Barèmes!$B$1:$B$7,-1))))</f>
        <v/>
      </c>
      <c r="G44" s="93"/>
      <c r="H44" s="93"/>
      <c r="I44" s="93"/>
      <c r="J44" s="93"/>
      <c r="K44" s="93"/>
      <c r="L44" s="93"/>
      <c r="M44" s="93"/>
      <c r="N44" s="93"/>
      <c r="O44" s="93"/>
      <c r="P44" s="93"/>
      <c r="Q44" s="93"/>
      <c r="R44" s="93"/>
      <c r="S44" s="93"/>
      <c r="T44" s="93"/>
      <c r="U44" s="93"/>
      <c r="V44" s="93"/>
      <c r="W44" s="93"/>
      <c r="X44" s="93"/>
      <c r="Y44" s="93"/>
      <c r="Z44" s="93"/>
      <c r="AA44" s="93"/>
      <c r="AB44" s="93"/>
      <c r="AC44" s="93"/>
      <c r="AD44" s="93"/>
      <c r="AE44" s="93"/>
      <c r="AF44" s="93"/>
      <c r="AG44" s="93"/>
      <c r="AH44" s="93"/>
      <c r="AI44" s="93"/>
      <c r="AJ44" s="93"/>
      <c r="AK44" s="93"/>
      <c r="AL44" s="93"/>
      <c r="AM44" s="93"/>
      <c r="AN44" s="93"/>
      <c r="AO44" s="93"/>
      <c r="AP44" s="93"/>
      <c r="AQ44" s="93"/>
      <c r="AR44" s="93"/>
      <c r="AS44" s="93"/>
      <c r="AT44" s="93"/>
      <c r="AU44" s="93"/>
      <c r="AV44" s="93"/>
      <c r="AW44" s="93"/>
      <c r="AX44" s="93"/>
      <c r="AY44" s="93"/>
      <c r="AZ44" s="93"/>
      <c r="BA44" s="93"/>
      <c r="BB44" s="93"/>
      <c r="BC44" s="93"/>
      <c r="BD44" s="93"/>
      <c r="BE44" s="93"/>
      <c r="BF44" s="93"/>
      <c r="BG44" s="93"/>
      <c r="BH44" s="93"/>
      <c r="BI44" s="93"/>
      <c r="BJ44" s="93"/>
      <c r="BK44" s="93"/>
      <c r="BL44" s="93"/>
      <c r="BM44" s="134">
        <f t="shared" si="4"/>
        <v>0</v>
      </c>
      <c r="BN44" s="134">
        <f t="shared" si="5"/>
        <v>0</v>
      </c>
    </row>
    <row r="45" spans="1:66" ht="18" customHeight="1">
      <c r="A45" s="21"/>
      <c r="B45" s="16"/>
      <c r="C45" s="19"/>
      <c r="D45" s="2"/>
      <c r="E45" s="6"/>
      <c r="F45" s="132" t="str">
        <f>IF(B45="","",IF(C45="F",INDEX(Barèmes!$A$1:$A$7,MATCH((YEAR($B45)),Barèmes!$B$1:$B$7,-1)),INDEX(Barèmes!$C$1:$C$7,MATCH((YEAR($B45)),Barèmes!$B$1:$B$7,-1))))</f>
        <v/>
      </c>
      <c r="G45" s="93"/>
      <c r="H45" s="93"/>
      <c r="I45" s="93"/>
      <c r="J45" s="93"/>
      <c r="K45" s="93"/>
      <c r="L45" s="93"/>
      <c r="M45" s="93"/>
      <c r="N45" s="93"/>
      <c r="O45" s="93"/>
      <c r="P45" s="93"/>
      <c r="Q45" s="93"/>
      <c r="R45" s="93"/>
      <c r="S45" s="93"/>
      <c r="T45" s="93"/>
      <c r="U45" s="93"/>
      <c r="V45" s="93"/>
      <c r="W45" s="93"/>
      <c r="X45" s="93"/>
      <c r="Y45" s="93"/>
      <c r="Z45" s="93"/>
      <c r="AA45" s="93"/>
      <c r="AB45" s="93"/>
      <c r="AC45" s="93"/>
      <c r="AD45" s="93"/>
      <c r="AE45" s="93"/>
      <c r="AF45" s="93"/>
      <c r="AG45" s="93"/>
      <c r="AH45" s="93"/>
      <c r="AI45" s="93"/>
      <c r="AJ45" s="93"/>
      <c r="AK45" s="93"/>
      <c r="AL45" s="93"/>
      <c r="AM45" s="93"/>
      <c r="AN45" s="93"/>
      <c r="AO45" s="93"/>
      <c r="AP45" s="93"/>
      <c r="AQ45" s="93"/>
      <c r="AR45" s="93"/>
      <c r="AS45" s="93"/>
      <c r="AT45" s="93"/>
      <c r="AU45" s="93"/>
      <c r="AV45" s="93"/>
      <c r="AW45" s="93"/>
      <c r="AX45" s="93"/>
      <c r="AY45" s="93"/>
      <c r="AZ45" s="93"/>
      <c r="BA45" s="93"/>
      <c r="BB45" s="93"/>
      <c r="BC45" s="93"/>
      <c r="BD45" s="93"/>
      <c r="BE45" s="93"/>
      <c r="BF45" s="93"/>
      <c r="BG45" s="93"/>
      <c r="BH45" s="93"/>
      <c r="BI45" s="93"/>
      <c r="BJ45" s="93"/>
      <c r="BK45" s="93"/>
      <c r="BL45" s="93"/>
      <c r="BM45" s="134">
        <f t="shared" si="4"/>
        <v>0</v>
      </c>
      <c r="BN45" s="134">
        <f t="shared" si="5"/>
        <v>0</v>
      </c>
    </row>
    <row r="46" spans="1:66" ht="18" customHeight="1">
      <c r="A46" s="21"/>
      <c r="B46" s="16"/>
      <c r="C46" s="19"/>
      <c r="D46" s="2"/>
      <c r="E46" s="6"/>
      <c r="F46" s="132" t="str">
        <f>IF(B46="","",IF(C46="F",INDEX(Barèmes!$A$1:$A$7,MATCH((YEAR($B46)),Barèmes!$B$1:$B$7,-1)),INDEX(Barèmes!$C$1:$C$7,MATCH((YEAR($B46)),Barèmes!$B$1:$B$7,-1))))</f>
        <v/>
      </c>
      <c r="G46" s="93"/>
      <c r="H46" s="93"/>
      <c r="I46" s="93"/>
      <c r="J46" s="93"/>
      <c r="K46" s="93"/>
      <c r="L46" s="93"/>
      <c r="M46" s="93"/>
      <c r="N46" s="93"/>
      <c r="O46" s="93"/>
      <c r="P46" s="93"/>
      <c r="Q46" s="93"/>
      <c r="R46" s="93"/>
      <c r="S46" s="93"/>
      <c r="T46" s="93"/>
      <c r="U46" s="93"/>
      <c r="V46" s="93"/>
      <c r="W46" s="93"/>
      <c r="X46" s="93"/>
      <c r="Y46" s="93"/>
      <c r="Z46" s="93"/>
      <c r="AA46" s="93"/>
      <c r="AB46" s="93"/>
      <c r="AC46" s="93"/>
      <c r="AD46" s="93"/>
      <c r="AE46" s="93"/>
      <c r="AF46" s="93"/>
      <c r="AG46" s="93"/>
      <c r="AH46" s="93"/>
      <c r="AI46" s="93"/>
      <c r="AJ46" s="93"/>
      <c r="AK46" s="93"/>
      <c r="AL46" s="93"/>
      <c r="AM46" s="93"/>
      <c r="AN46" s="93"/>
      <c r="AO46" s="93"/>
      <c r="AP46" s="93"/>
      <c r="AQ46" s="93"/>
      <c r="AR46" s="93"/>
      <c r="AS46" s="93"/>
      <c r="AT46" s="93"/>
      <c r="AU46" s="93"/>
      <c r="AV46" s="93"/>
      <c r="AW46" s="93"/>
      <c r="AX46" s="93"/>
      <c r="AY46" s="93"/>
      <c r="AZ46" s="93"/>
      <c r="BA46" s="93"/>
      <c r="BB46" s="93"/>
      <c r="BC46" s="93"/>
      <c r="BD46" s="93"/>
      <c r="BE46" s="93"/>
      <c r="BF46" s="93"/>
      <c r="BG46" s="93"/>
      <c r="BH46" s="93"/>
      <c r="BI46" s="93"/>
      <c r="BJ46" s="93"/>
      <c r="BK46" s="93"/>
      <c r="BL46" s="93"/>
      <c r="BM46" s="134">
        <f t="shared" si="4"/>
        <v>0</v>
      </c>
      <c r="BN46" s="134">
        <f t="shared" si="5"/>
        <v>0</v>
      </c>
    </row>
    <row r="47" spans="1:66" ht="18" customHeight="1">
      <c r="A47" s="21"/>
      <c r="B47" s="16"/>
      <c r="C47" s="19"/>
      <c r="D47" s="2"/>
      <c r="E47" s="6"/>
      <c r="F47" s="132" t="str">
        <f>IF(B47="","",IF(C47="F",INDEX(Barèmes!$A$1:$A$7,MATCH((YEAR($B47)),Barèmes!$B$1:$B$7,-1)),INDEX(Barèmes!$C$1:$C$7,MATCH((YEAR($B47)),Barèmes!$B$1:$B$7,-1))))</f>
        <v/>
      </c>
      <c r="G47" s="93"/>
      <c r="H47" s="93"/>
      <c r="I47" s="93"/>
      <c r="J47" s="93"/>
      <c r="K47" s="93"/>
      <c r="L47" s="93"/>
      <c r="M47" s="93"/>
      <c r="N47" s="93"/>
      <c r="O47" s="93"/>
      <c r="P47" s="93"/>
      <c r="Q47" s="93"/>
      <c r="R47" s="93"/>
      <c r="S47" s="93"/>
      <c r="T47" s="93"/>
      <c r="U47" s="93"/>
      <c r="V47" s="93"/>
      <c r="W47" s="93"/>
      <c r="X47" s="93"/>
      <c r="Y47" s="93"/>
      <c r="Z47" s="93"/>
      <c r="AA47" s="93"/>
      <c r="AB47" s="93"/>
      <c r="AC47" s="93"/>
      <c r="AD47" s="93"/>
      <c r="AE47" s="93"/>
      <c r="AF47" s="93"/>
      <c r="AG47" s="93"/>
      <c r="AH47" s="93"/>
      <c r="AI47" s="93"/>
      <c r="AJ47" s="93"/>
      <c r="AK47" s="93"/>
      <c r="AL47" s="93"/>
      <c r="AM47" s="93"/>
      <c r="AN47" s="93"/>
      <c r="AO47" s="93"/>
      <c r="AP47" s="93"/>
      <c r="AQ47" s="93"/>
      <c r="AR47" s="93"/>
      <c r="AS47" s="93"/>
      <c r="AT47" s="93"/>
      <c r="AU47" s="93"/>
      <c r="AV47" s="93"/>
      <c r="AW47" s="93"/>
      <c r="AX47" s="93"/>
      <c r="AY47" s="93"/>
      <c r="AZ47" s="93"/>
      <c r="BA47" s="93"/>
      <c r="BB47" s="93"/>
      <c r="BC47" s="93"/>
      <c r="BD47" s="93"/>
      <c r="BE47" s="93"/>
      <c r="BF47" s="93"/>
      <c r="BG47" s="93"/>
      <c r="BH47" s="93"/>
      <c r="BI47" s="93"/>
      <c r="BJ47" s="93"/>
      <c r="BK47" s="93"/>
      <c r="BL47" s="93"/>
      <c r="BM47" s="134">
        <f t="shared" si="4"/>
        <v>0</v>
      </c>
      <c r="BN47" s="134">
        <f t="shared" si="5"/>
        <v>0</v>
      </c>
    </row>
    <row r="48" spans="1:66" ht="18" customHeight="1">
      <c r="A48" s="21"/>
      <c r="B48" s="16"/>
      <c r="C48" s="19"/>
      <c r="D48" s="2"/>
      <c r="E48" s="6"/>
      <c r="F48" s="132" t="str">
        <f>IF(B48="","",IF(C48="F",INDEX(Barèmes!$A$1:$A$7,MATCH((YEAR($B48)),Barèmes!$B$1:$B$7,-1)),INDEX(Barèmes!$C$1:$C$7,MATCH((YEAR($B48)),Barèmes!$B$1:$B$7,-1))))</f>
        <v/>
      </c>
      <c r="G48" s="93"/>
      <c r="H48" s="93"/>
      <c r="I48" s="93"/>
      <c r="J48" s="93"/>
      <c r="K48" s="93"/>
      <c r="L48" s="93"/>
      <c r="M48" s="93"/>
      <c r="N48" s="93"/>
      <c r="O48" s="93"/>
      <c r="P48" s="93"/>
      <c r="Q48" s="93"/>
      <c r="R48" s="93"/>
      <c r="S48" s="93"/>
      <c r="T48" s="93"/>
      <c r="U48" s="93"/>
      <c r="V48" s="93"/>
      <c r="W48" s="93"/>
      <c r="X48" s="93"/>
      <c r="Y48" s="93"/>
      <c r="Z48" s="93"/>
      <c r="AA48" s="93"/>
      <c r="AB48" s="93"/>
      <c r="AC48" s="93"/>
      <c r="AD48" s="93"/>
      <c r="AE48" s="93"/>
      <c r="AF48" s="93"/>
      <c r="AG48" s="93"/>
      <c r="AH48" s="93"/>
      <c r="AI48" s="93"/>
      <c r="AJ48" s="93"/>
      <c r="AK48" s="93"/>
      <c r="AL48" s="93"/>
      <c r="AM48" s="93"/>
      <c r="AN48" s="93"/>
      <c r="AO48" s="93"/>
      <c r="AP48" s="93"/>
      <c r="AQ48" s="93"/>
      <c r="AR48" s="93"/>
      <c r="AS48" s="93"/>
      <c r="AT48" s="93"/>
      <c r="AU48" s="93"/>
      <c r="AV48" s="93"/>
      <c r="AW48" s="93"/>
      <c r="AX48" s="93"/>
      <c r="AY48" s="93"/>
      <c r="AZ48" s="93"/>
      <c r="BA48" s="93"/>
      <c r="BB48" s="93"/>
      <c r="BC48" s="93"/>
      <c r="BD48" s="93"/>
      <c r="BE48" s="93"/>
      <c r="BF48" s="93"/>
      <c r="BG48" s="93"/>
      <c r="BH48" s="93"/>
      <c r="BI48" s="93"/>
      <c r="BJ48" s="93"/>
      <c r="BK48" s="93"/>
      <c r="BL48" s="93"/>
      <c r="BM48" s="134">
        <f t="shared" si="4"/>
        <v>0</v>
      </c>
      <c r="BN48" s="134">
        <f t="shared" si="5"/>
        <v>0</v>
      </c>
    </row>
    <row r="49" spans="1:66" ht="18" customHeight="1">
      <c r="A49" s="21"/>
      <c r="B49" s="16"/>
      <c r="C49" s="19"/>
      <c r="D49" s="2"/>
      <c r="E49" s="6"/>
      <c r="F49" s="132" t="str">
        <f>IF(B49="","",IF(C49="F",INDEX(Barèmes!$A$1:$A$7,MATCH((YEAR($B49)),Barèmes!$B$1:$B$7,-1)),INDEX(Barèmes!$C$1:$C$7,MATCH((YEAR($B49)),Barèmes!$B$1:$B$7,-1))))</f>
        <v/>
      </c>
      <c r="G49" s="93"/>
      <c r="H49" s="93"/>
      <c r="I49" s="93"/>
      <c r="J49" s="93"/>
      <c r="K49" s="93"/>
      <c r="L49" s="93"/>
      <c r="M49" s="93"/>
      <c r="N49" s="93"/>
      <c r="O49" s="93"/>
      <c r="P49" s="93"/>
      <c r="Q49" s="93"/>
      <c r="R49" s="93"/>
      <c r="S49" s="93"/>
      <c r="T49" s="93"/>
      <c r="U49" s="93"/>
      <c r="V49" s="93"/>
      <c r="W49" s="93"/>
      <c r="X49" s="93"/>
      <c r="Y49" s="93"/>
      <c r="Z49" s="93"/>
      <c r="AA49" s="93"/>
      <c r="AB49" s="93"/>
      <c r="AC49" s="93"/>
      <c r="AD49" s="93"/>
      <c r="AE49" s="93"/>
      <c r="AF49" s="93"/>
      <c r="AG49" s="93"/>
      <c r="AH49" s="93"/>
      <c r="AI49" s="93"/>
      <c r="AJ49" s="93"/>
      <c r="AK49" s="93"/>
      <c r="AL49" s="93"/>
      <c r="AM49" s="93"/>
      <c r="AN49" s="93"/>
      <c r="AO49" s="93"/>
      <c r="AP49" s="93"/>
      <c r="AQ49" s="93"/>
      <c r="AR49" s="93"/>
      <c r="AS49" s="93"/>
      <c r="AT49" s="93"/>
      <c r="AU49" s="93"/>
      <c r="AV49" s="93"/>
      <c r="AW49" s="93"/>
      <c r="AX49" s="93"/>
      <c r="AY49" s="93"/>
      <c r="AZ49" s="93"/>
      <c r="BA49" s="93"/>
      <c r="BB49" s="93"/>
      <c r="BC49" s="93"/>
      <c r="BD49" s="93"/>
      <c r="BE49" s="93"/>
      <c r="BF49" s="93"/>
      <c r="BG49" s="93"/>
      <c r="BH49" s="93"/>
      <c r="BI49" s="93"/>
      <c r="BJ49" s="93"/>
      <c r="BK49" s="93"/>
      <c r="BL49" s="93"/>
      <c r="BM49" s="134">
        <f t="shared" si="4"/>
        <v>0</v>
      </c>
      <c r="BN49" s="134">
        <f t="shared" si="5"/>
        <v>0</v>
      </c>
    </row>
    <row r="50" spans="1:66" ht="18" customHeight="1">
      <c r="A50" s="21"/>
      <c r="B50" s="16"/>
      <c r="C50" s="19"/>
      <c r="D50" s="2"/>
      <c r="E50" s="6"/>
      <c r="F50" s="132" t="str">
        <f>IF(B50="","",IF(C50="F",INDEX(Barèmes!$A$1:$A$7,MATCH((YEAR($B50)),Barèmes!$B$1:$B$7,-1)),INDEX(Barèmes!$C$1:$C$7,MATCH((YEAR($B50)),Barèmes!$B$1:$B$7,-1))))</f>
        <v/>
      </c>
      <c r="G50" s="93"/>
      <c r="H50" s="93"/>
      <c r="I50" s="93"/>
      <c r="J50" s="93"/>
      <c r="K50" s="93"/>
      <c r="L50" s="93"/>
      <c r="M50" s="93"/>
      <c r="N50" s="93"/>
      <c r="O50" s="93"/>
      <c r="P50" s="93"/>
      <c r="Q50" s="93"/>
      <c r="R50" s="93"/>
      <c r="S50" s="93"/>
      <c r="T50" s="93"/>
      <c r="U50" s="93"/>
      <c r="V50" s="93"/>
      <c r="W50" s="93"/>
      <c r="X50" s="93"/>
      <c r="Y50" s="93"/>
      <c r="Z50" s="93"/>
      <c r="AA50" s="93"/>
      <c r="AB50" s="93"/>
      <c r="AC50" s="93"/>
      <c r="AD50" s="93"/>
      <c r="AE50" s="93"/>
      <c r="AF50" s="93"/>
      <c r="AG50" s="93"/>
      <c r="AH50" s="93"/>
      <c r="AI50" s="93"/>
      <c r="AJ50" s="93"/>
      <c r="AK50" s="93"/>
      <c r="AL50" s="93"/>
      <c r="AM50" s="93"/>
      <c r="AN50" s="93"/>
      <c r="AO50" s="93"/>
      <c r="AP50" s="93"/>
      <c r="AQ50" s="93"/>
      <c r="AR50" s="93"/>
      <c r="AS50" s="93"/>
      <c r="AT50" s="93"/>
      <c r="AU50" s="93"/>
      <c r="AV50" s="93"/>
      <c r="AW50" s="93"/>
      <c r="AX50" s="93"/>
      <c r="AY50" s="93"/>
      <c r="AZ50" s="93"/>
      <c r="BA50" s="93"/>
      <c r="BB50" s="93"/>
      <c r="BC50" s="93"/>
      <c r="BD50" s="93"/>
      <c r="BE50" s="93"/>
      <c r="BF50" s="93"/>
      <c r="BG50" s="93"/>
      <c r="BH50" s="93"/>
      <c r="BI50" s="93"/>
      <c r="BJ50" s="93"/>
      <c r="BK50" s="93"/>
      <c r="BL50" s="93"/>
      <c r="BM50" s="134">
        <f t="shared" si="4"/>
        <v>0</v>
      </c>
      <c r="BN50" s="134">
        <f t="shared" si="5"/>
        <v>0</v>
      </c>
    </row>
    <row r="51" spans="1:66" ht="18" customHeight="1">
      <c r="A51" s="21"/>
      <c r="B51" s="16"/>
      <c r="C51" s="19"/>
      <c r="D51" s="2"/>
      <c r="E51" s="6"/>
      <c r="F51" s="132" t="str">
        <f>IF(B51="","",IF(C51="F",INDEX(Barèmes!$A$1:$A$7,MATCH((YEAR($B51)),Barèmes!$B$1:$B$7,-1)),INDEX(Barèmes!$C$1:$C$7,MATCH((YEAR($B51)),Barèmes!$B$1:$B$7,-1))))</f>
        <v/>
      </c>
      <c r="G51" s="93"/>
      <c r="H51" s="93"/>
      <c r="I51" s="93"/>
      <c r="J51" s="93"/>
      <c r="K51" s="93"/>
      <c r="L51" s="93"/>
      <c r="M51" s="93"/>
      <c r="N51" s="93"/>
      <c r="O51" s="93"/>
      <c r="P51" s="93"/>
      <c r="Q51" s="93"/>
      <c r="R51" s="93"/>
      <c r="S51" s="93"/>
      <c r="T51" s="93"/>
      <c r="U51" s="93"/>
      <c r="V51" s="93"/>
      <c r="W51" s="93"/>
      <c r="X51" s="93"/>
      <c r="Y51" s="93"/>
      <c r="Z51" s="93"/>
      <c r="AA51" s="93"/>
      <c r="AB51" s="93"/>
      <c r="AC51" s="93"/>
      <c r="AD51" s="93"/>
      <c r="AE51" s="93"/>
      <c r="AF51" s="93"/>
      <c r="AG51" s="93"/>
      <c r="AH51" s="93"/>
      <c r="AI51" s="93"/>
      <c r="AJ51" s="93"/>
      <c r="AK51" s="93"/>
      <c r="AL51" s="93"/>
      <c r="AM51" s="93"/>
      <c r="AN51" s="93"/>
      <c r="AO51" s="93"/>
      <c r="AP51" s="93"/>
      <c r="AQ51" s="93"/>
      <c r="AR51" s="93"/>
      <c r="AS51" s="93"/>
      <c r="AT51" s="93"/>
      <c r="AU51" s="93"/>
      <c r="AV51" s="93"/>
      <c r="AW51" s="93"/>
      <c r="AX51" s="93"/>
      <c r="AY51" s="93"/>
      <c r="AZ51" s="93"/>
      <c r="BA51" s="93"/>
      <c r="BB51" s="93"/>
      <c r="BC51" s="93"/>
      <c r="BD51" s="93"/>
      <c r="BE51" s="93"/>
      <c r="BF51" s="93"/>
      <c r="BG51" s="93"/>
      <c r="BH51" s="93"/>
      <c r="BI51" s="93"/>
      <c r="BJ51" s="93"/>
      <c r="BK51" s="93"/>
      <c r="BL51" s="93"/>
      <c r="BM51" s="134">
        <f t="shared" si="4"/>
        <v>0</v>
      </c>
      <c r="BN51" s="134">
        <f t="shared" si="5"/>
        <v>0</v>
      </c>
    </row>
    <row r="52" spans="1:66" ht="18" customHeight="1">
      <c r="A52" s="21"/>
      <c r="B52" s="16"/>
      <c r="C52" s="19"/>
      <c r="D52" s="2"/>
      <c r="E52" s="6"/>
      <c r="F52" s="132" t="str">
        <f>IF(B52="","",IF(C52="F",INDEX(Barèmes!$A$1:$A$7,MATCH((YEAR($B52)),Barèmes!$B$1:$B$7,-1)),INDEX(Barèmes!$C$1:$C$7,MATCH((YEAR($B52)),Barèmes!$B$1:$B$7,-1))))</f>
        <v/>
      </c>
      <c r="G52" s="93"/>
      <c r="H52" s="93"/>
      <c r="I52" s="93"/>
      <c r="J52" s="93"/>
      <c r="K52" s="93"/>
      <c r="L52" s="93"/>
      <c r="M52" s="93"/>
      <c r="N52" s="93"/>
      <c r="O52" s="93"/>
      <c r="P52" s="93"/>
      <c r="Q52" s="93"/>
      <c r="R52" s="93"/>
      <c r="S52" s="93"/>
      <c r="T52" s="93"/>
      <c r="U52" s="93"/>
      <c r="V52" s="93"/>
      <c r="W52" s="93"/>
      <c r="X52" s="93"/>
      <c r="Y52" s="93"/>
      <c r="Z52" s="93"/>
      <c r="AA52" s="93"/>
      <c r="AB52" s="93"/>
      <c r="AC52" s="93"/>
      <c r="AD52" s="93"/>
      <c r="AE52" s="93"/>
      <c r="AF52" s="93"/>
      <c r="AG52" s="93"/>
      <c r="AH52" s="93"/>
      <c r="AI52" s="93"/>
      <c r="AJ52" s="93"/>
      <c r="AK52" s="93"/>
      <c r="AL52" s="93"/>
      <c r="AM52" s="93"/>
      <c r="AN52" s="93"/>
      <c r="AO52" s="93"/>
      <c r="AP52" s="93"/>
      <c r="AQ52" s="93"/>
      <c r="AR52" s="93"/>
      <c r="AS52" s="93"/>
      <c r="AT52" s="93"/>
      <c r="AU52" s="93"/>
      <c r="AV52" s="93"/>
      <c r="AW52" s="93"/>
      <c r="AX52" s="93"/>
      <c r="AY52" s="93"/>
      <c r="AZ52" s="93"/>
      <c r="BA52" s="93"/>
      <c r="BB52" s="93"/>
      <c r="BC52" s="93"/>
      <c r="BD52" s="93"/>
      <c r="BE52" s="93"/>
      <c r="BF52" s="93"/>
      <c r="BG52" s="93"/>
      <c r="BH52" s="93"/>
      <c r="BI52" s="93"/>
      <c r="BJ52" s="93"/>
      <c r="BK52" s="93"/>
      <c r="BL52" s="93"/>
      <c r="BM52" s="134">
        <f t="shared" si="4"/>
        <v>0</v>
      </c>
      <c r="BN52" s="134">
        <f t="shared" si="5"/>
        <v>0</v>
      </c>
    </row>
    <row r="53" spans="1:66" ht="18" customHeight="1">
      <c r="A53" s="21"/>
      <c r="B53" s="16"/>
      <c r="C53" s="19"/>
      <c r="D53" s="2"/>
      <c r="E53" s="6"/>
      <c r="F53" s="132" t="str">
        <f>IF(B53="","",IF(C53="F",INDEX(Barèmes!$A$1:$A$7,MATCH((YEAR($B53)),Barèmes!$B$1:$B$7,-1)),INDEX(Barèmes!$C$1:$C$7,MATCH((YEAR($B53)),Barèmes!$B$1:$B$7,-1))))</f>
        <v/>
      </c>
      <c r="G53" s="93"/>
      <c r="H53" s="93"/>
      <c r="I53" s="93"/>
      <c r="J53" s="93"/>
      <c r="K53" s="93"/>
      <c r="L53" s="93"/>
      <c r="M53" s="93"/>
      <c r="N53" s="93"/>
      <c r="O53" s="93"/>
      <c r="P53" s="93"/>
      <c r="Q53" s="93"/>
      <c r="R53" s="93"/>
      <c r="S53" s="93"/>
      <c r="T53" s="93"/>
      <c r="U53" s="93"/>
      <c r="V53" s="93"/>
      <c r="W53" s="93"/>
      <c r="X53" s="93"/>
      <c r="Y53" s="93"/>
      <c r="Z53" s="93"/>
      <c r="AA53" s="93"/>
      <c r="AB53" s="93"/>
      <c r="AC53" s="93"/>
      <c r="AD53" s="93"/>
      <c r="AE53" s="93"/>
      <c r="AF53" s="93"/>
      <c r="AG53" s="93"/>
      <c r="AH53" s="93"/>
      <c r="AI53" s="93"/>
      <c r="AJ53" s="93"/>
      <c r="AK53" s="93"/>
      <c r="AL53" s="93"/>
      <c r="AM53" s="93"/>
      <c r="AN53" s="93"/>
      <c r="AO53" s="93"/>
      <c r="AP53" s="93"/>
      <c r="AQ53" s="93"/>
      <c r="AR53" s="93"/>
      <c r="AS53" s="93"/>
      <c r="AT53" s="93"/>
      <c r="AU53" s="93"/>
      <c r="AV53" s="93"/>
      <c r="AW53" s="93"/>
      <c r="AX53" s="93"/>
      <c r="AY53" s="93"/>
      <c r="AZ53" s="93"/>
      <c r="BA53" s="93"/>
      <c r="BB53" s="93"/>
      <c r="BC53" s="93"/>
      <c r="BD53" s="93"/>
      <c r="BE53" s="93"/>
      <c r="BF53" s="93"/>
      <c r="BG53" s="93"/>
      <c r="BH53" s="93"/>
      <c r="BI53" s="93"/>
      <c r="BJ53" s="93"/>
      <c r="BK53" s="93"/>
      <c r="BL53" s="93"/>
      <c r="BM53" s="134">
        <f t="shared" si="4"/>
        <v>0</v>
      </c>
      <c r="BN53" s="134">
        <f t="shared" si="5"/>
        <v>0</v>
      </c>
    </row>
    <row r="54" spans="1:66" ht="18" customHeight="1">
      <c r="A54" s="21"/>
      <c r="B54" s="16"/>
      <c r="C54" s="19"/>
      <c r="D54" s="2"/>
      <c r="E54" s="6"/>
      <c r="F54" s="132" t="str">
        <f>IF(B54="","",IF(C54="F",INDEX(Barèmes!$A$1:$A$7,MATCH((YEAR($B54)),Barèmes!$B$1:$B$7,-1)),INDEX(Barèmes!$C$1:$C$7,MATCH((YEAR($B54)),Barèmes!$B$1:$B$7,-1))))</f>
        <v/>
      </c>
      <c r="G54" s="93"/>
      <c r="H54" s="93"/>
      <c r="I54" s="93"/>
      <c r="J54" s="93"/>
      <c r="K54" s="93"/>
      <c r="L54" s="93"/>
      <c r="M54" s="93"/>
      <c r="N54" s="93"/>
      <c r="O54" s="93"/>
      <c r="P54" s="93"/>
      <c r="Q54" s="93"/>
      <c r="R54" s="93"/>
      <c r="S54" s="93"/>
      <c r="T54" s="93"/>
      <c r="U54" s="93"/>
      <c r="V54" s="93"/>
      <c r="W54" s="93"/>
      <c r="X54" s="93"/>
      <c r="Y54" s="93"/>
      <c r="Z54" s="93"/>
      <c r="AA54" s="93"/>
      <c r="AB54" s="93"/>
      <c r="AC54" s="93"/>
      <c r="AD54" s="93"/>
      <c r="AE54" s="93"/>
      <c r="AF54" s="93"/>
      <c r="AG54" s="93"/>
      <c r="AH54" s="93"/>
      <c r="AI54" s="93"/>
      <c r="AJ54" s="93"/>
      <c r="AK54" s="93"/>
      <c r="AL54" s="93"/>
      <c r="AM54" s="93"/>
      <c r="AN54" s="93"/>
      <c r="AO54" s="93"/>
      <c r="AP54" s="93"/>
      <c r="AQ54" s="93"/>
      <c r="AR54" s="93"/>
      <c r="AS54" s="93"/>
      <c r="AT54" s="93"/>
      <c r="AU54" s="93"/>
      <c r="AV54" s="93"/>
      <c r="AW54" s="93"/>
      <c r="AX54" s="93"/>
      <c r="AY54" s="93"/>
      <c r="AZ54" s="93"/>
      <c r="BA54" s="93"/>
      <c r="BB54" s="93"/>
      <c r="BC54" s="93"/>
      <c r="BD54" s="93"/>
      <c r="BE54" s="93"/>
      <c r="BF54" s="93"/>
      <c r="BG54" s="93"/>
      <c r="BH54" s="93"/>
      <c r="BI54" s="93"/>
      <c r="BJ54" s="93"/>
      <c r="BK54" s="93"/>
      <c r="BL54" s="93"/>
      <c r="BM54" s="134">
        <f t="shared" si="4"/>
        <v>0</v>
      </c>
      <c r="BN54" s="134">
        <f t="shared" si="5"/>
        <v>0</v>
      </c>
    </row>
    <row r="55" spans="1:66" ht="18" customHeight="1">
      <c r="A55" s="21"/>
      <c r="B55" s="16"/>
      <c r="C55" s="19"/>
      <c r="D55" s="2"/>
      <c r="E55" s="6"/>
      <c r="F55" s="132" t="str">
        <f>IF(B55="","",IF(C55="F",INDEX(Barèmes!$A$1:$A$7,MATCH((YEAR($B55)),Barèmes!$B$1:$B$7,-1)),INDEX(Barèmes!$C$1:$C$7,MATCH((YEAR($B55)),Barèmes!$B$1:$B$7,-1))))</f>
        <v/>
      </c>
      <c r="G55" s="93"/>
      <c r="H55" s="93"/>
      <c r="I55" s="93"/>
      <c r="J55" s="93"/>
      <c r="K55" s="93"/>
      <c r="L55" s="93"/>
      <c r="M55" s="93"/>
      <c r="N55" s="93"/>
      <c r="O55" s="93"/>
      <c r="P55" s="93"/>
      <c r="Q55" s="93"/>
      <c r="R55" s="93"/>
      <c r="S55" s="93"/>
      <c r="T55" s="93"/>
      <c r="U55" s="93"/>
      <c r="V55" s="93"/>
      <c r="W55" s="93"/>
      <c r="X55" s="93"/>
      <c r="Y55" s="93"/>
      <c r="Z55" s="93"/>
      <c r="AA55" s="93"/>
      <c r="AB55" s="93"/>
      <c r="AC55" s="93"/>
      <c r="AD55" s="93"/>
      <c r="AE55" s="93"/>
      <c r="AF55" s="93"/>
      <c r="AG55" s="93"/>
      <c r="AH55" s="93"/>
      <c r="AI55" s="93"/>
      <c r="AJ55" s="93"/>
      <c r="AK55" s="93"/>
      <c r="AL55" s="93"/>
      <c r="AM55" s="93"/>
      <c r="AN55" s="93"/>
      <c r="AO55" s="93"/>
      <c r="AP55" s="93"/>
      <c r="AQ55" s="93"/>
      <c r="AR55" s="93"/>
      <c r="AS55" s="93"/>
      <c r="AT55" s="93"/>
      <c r="AU55" s="93"/>
      <c r="AV55" s="93"/>
      <c r="AW55" s="93"/>
      <c r="AX55" s="93"/>
      <c r="AY55" s="93"/>
      <c r="AZ55" s="93"/>
      <c r="BA55" s="93"/>
      <c r="BB55" s="93"/>
      <c r="BC55" s="93"/>
      <c r="BD55" s="93"/>
      <c r="BE55" s="93"/>
      <c r="BF55" s="93"/>
      <c r="BG55" s="93"/>
      <c r="BH55" s="93"/>
      <c r="BI55" s="93"/>
      <c r="BJ55" s="93"/>
      <c r="BK55" s="93"/>
      <c r="BL55" s="93"/>
      <c r="BM55" s="134">
        <f t="shared" si="4"/>
        <v>0</v>
      </c>
      <c r="BN55" s="134">
        <f t="shared" si="5"/>
        <v>0</v>
      </c>
    </row>
    <row r="56" spans="1:66" ht="18" customHeight="1">
      <c r="A56" s="21"/>
      <c r="B56" s="16"/>
      <c r="C56" s="19"/>
      <c r="D56" s="2"/>
      <c r="E56" s="6"/>
      <c r="F56" s="132" t="str">
        <f>IF(B56="","",IF(C56="F",INDEX(Barèmes!$A$1:$A$7,MATCH((YEAR($B56)),Barèmes!$B$1:$B$7,-1)),INDEX(Barèmes!$C$1:$C$7,MATCH((YEAR($B56)),Barèmes!$B$1:$B$7,-1))))</f>
        <v/>
      </c>
      <c r="G56" s="93"/>
      <c r="H56" s="93"/>
      <c r="I56" s="93"/>
      <c r="J56" s="93"/>
      <c r="K56" s="93"/>
      <c r="L56" s="93"/>
      <c r="M56" s="93"/>
      <c r="N56" s="93"/>
      <c r="O56" s="93"/>
      <c r="P56" s="93"/>
      <c r="Q56" s="93"/>
      <c r="R56" s="93"/>
      <c r="S56" s="93"/>
      <c r="T56" s="93"/>
      <c r="U56" s="93"/>
      <c r="V56" s="93"/>
      <c r="W56" s="93"/>
      <c r="X56" s="93"/>
      <c r="Y56" s="93"/>
      <c r="Z56" s="93"/>
      <c r="AA56" s="93"/>
      <c r="AB56" s="93"/>
      <c r="AC56" s="93"/>
      <c r="AD56" s="93"/>
      <c r="AE56" s="93"/>
      <c r="AF56" s="93"/>
      <c r="AG56" s="93"/>
      <c r="AH56" s="93"/>
      <c r="AI56" s="93"/>
      <c r="AJ56" s="93"/>
      <c r="AK56" s="93"/>
      <c r="AL56" s="93"/>
      <c r="AM56" s="93"/>
      <c r="AN56" s="93"/>
      <c r="AO56" s="93"/>
      <c r="AP56" s="93"/>
      <c r="AQ56" s="93"/>
      <c r="AR56" s="93"/>
      <c r="AS56" s="93"/>
      <c r="AT56" s="93"/>
      <c r="AU56" s="93"/>
      <c r="AV56" s="93"/>
      <c r="AW56" s="93"/>
      <c r="AX56" s="93"/>
      <c r="AY56" s="93"/>
      <c r="AZ56" s="93"/>
      <c r="BA56" s="93"/>
      <c r="BB56" s="93"/>
      <c r="BC56" s="93"/>
      <c r="BD56" s="93"/>
      <c r="BE56" s="93"/>
      <c r="BF56" s="93"/>
      <c r="BG56" s="93"/>
      <c r="BH56" s="93"/>
      <c r="BI56" s="93"/>
      <c r="BJ56" s="93"/>
      <c r="BK56" s="93"/>
      <c r="BL56" s="93"/>
      <c r="BM56" s="134">
        <f t="shared" si="4"/>
        <v>0</v>
      </c>
      <c r="BN56" s="134">
        <f t="shared" si="5"/>
        <v>0</v>
      </c>
    </row>
    <row r="57" spans="1:66" ht="18" customHeight="1">
      <c r="A57" s="21"/>
      <c r="B57" s="16"/>
      <c r="C57" s="19"/>
      <c r="D57" s="2"/>
      <c r="E57" s="6"/>
      <c r="F57" s="132" t="str">
        <f>IF(B57="","",IF(C57="F",INDEX(Barèmes!$A$1:$A$7,MATCH((YEAR($B57)),Barèmes!$B$1:$B$7,-1)),INDEX(Barèmes!$C$1:$C$7,MATCH((YEAR($B57)),Barèmes!$B$1:$B$7,-1))))</f>
        <v/>
      </c>
      <c r="G57" s="93"/>
      <c r="H57" s="93"/>
      <c r="I57" s="93"/>
      <c r="J57" s="93"/>
      <c r="K57" s="93"/>
      <c r="L57" s="93"/>
      <c r="M57" s="93"/>
      <c r="N57" s="93"/>
      <c r="O57" s="93"/>
      <c r="P57" s="93"/>
      <c r="Q57" s="93"/>
      <c r="R57" s="93"/>
      <c r="S57" s="93"/>
      <c r="T57" s="93"/>
      <c r="U57" s="93"/>
      <c r="V57" s="93"/>
      <c r="W57" s="93"/>
      <c r="X57" s="93"/>
      <c r="Y57" s="93"/>
      <c r="Z57" s="93"/>
      <c r="AA57" s="93"/>
      <c r="AB57" s="93"/>
      <c r="AC57" s="93"/>
      <c r="AD57" s="93"/>
      <c r="AE57" s="93"/>
      <c r="AF57" s="93"/>
      <c r="AG57" s="93"/>
      <c r="AH57" s="93"/>
      <c r="AI57" s="93"/>
      <c r="AJ57" s="93"/>
      <c r="AK57" s="93"/>
      <c r="AL57" s="93"/>
      <c r="AM57" s="93"/>
      <c r="AN57" s="93"/>
      <c r="AO57" s="93"/>
      <c r="AP57" s="93"/>
      <c r="AQ57" s="93"/>
      <c r="AR57" s="93"/>
      <c r="AS57" s="93"/>
      <c r="AT57" s="93"/>
      <c r="AU57" s="93"/>
      <c r="AV57" s="93"/>
      <c r="AW57" s="93"/>
      <c r="AX57" s="93"/>
      <c r="AY57" s="93"/>
      <c r="AZ57" s="93"/>
      <c r="BA57" s="93"/>
      <c r="BB57" s="93"/>
      <c r="BC57" s="93"/>
      <c r="BD57" s="93"/>
      <c r="BE57" s="93"/>
      <c r="BF57" s="93"/>
      <c r="BG57" s="93"/>
      <c r="BH57" s="93"/>
      <c r="BI57" s="93"/>
      <c r="BJ57" s="93"/>
      <c r="BK57" s="93"/>
      <c r="BL57" s="93"/>
      <c r="BM57" s="134">
        <f t="shared" si="4"/>
        <v>0</v>
      </c>
      <c r="BN57" s="134">
        <f t="shared" si="5"/>
        <v>0</v>
      </c>
    </row>
    <row r="58" spans="1:66" ht="18" customHeight="1">
      <c r="A58" s="21"/>
      <c r="B58" s="16"/>
      <c r="C58" s="19"/>
      <c r="D58" s="2"/>
      <c r="E58" s="6"/>
      <c r="F58" s="132" t="str">
        <f>IF(B58="","",IF(C58="F",INDEX(Barèmes!$A$1:$A$7,MATCH((YEAR($B58)),Barèmes!$B$1:$B$7,-1)),INDEX(Barèmes!$C$1:$C$7,MATCH((YEAR($B58)),Barèmes!$B$1:$B$7,-1))))</f>
        <v/>
      </c>
      <c r="G58" s="93"/>
      <c r="H58" s="93"/>
      <c r="I58" s="93"/>
      <c r="J58" s="93"/>
      <c r="K58" s="93"/>
      <c r="L58" s="93"/>
      <c r="M58" s="93"/>
      <c r="N58" s="93"/>
      <c r="O58" s="93"/>
      <c r="P58" s="93"/>
      <c r="Q58" s="93"/>
      <c r="R58" s="93"/>
      <c r="S58" s="93"/>
      <c r="T58" s="93"/>
      <c r="U58" s="93"/>
      <c r="V58" s="93"/>
      <c r="W58" s="93"/>
      <c r="X58" s="93"/>
      <c r="Y58" s="93"/>
      <c r="Z58" s="93"/>
      <c r="AA58" s="93"/>
      <c r="AB58" s="93"/>
      <c r="AC58" s="93"/>
      <c r="AD58" s="93"/>
      <c r="AE58" s="93"/>
      <c r="AF58" s="93"/>
      <c r="AG58" s="93"/>
      <c r="AH58" s="93"/>
      <c r="AI58" s="93"/>
      <c r="AJ58" s="93"/>
      <c r="AK58" s="93"/>
      <c r="AL58" s="93"/>
      <c r="AM58" s="93"/>
      <c r="AN58" s="93"/>
      <c r="AO58" s="93"/>
      <c r="AP58" s="93"/>
      <c r="AQ58" s="93"/>
      <c r="AR58" s="93"/>
      <c r="AS58" s="93"/>
      <c r="AT58" s="93"/>
      <c r="AU58" s="93"/>
      <c r="AV58" s="93"/>
      <c r="AW58" s="93"/>
      <c r="AX58" s="93"/>
      <c r="AY58" s="93"/>
      <c r="AZ58" s="93"/>
      <c r="BA58" s="93"/>
      <c r="BB58" s="93"/>
      <c r="BC58" s="93"/>
      <c r="BD58" s="93"/>
      <c r="BE58" s="93"/>
      <c r="BF58" s="93"/>
      <c r="BG58" s="93"/>
      <c r="BH58" s="93"/>
      <c r="BI58" s="93"/>
      <c r="BJ58" s="93"/>
      <c r="BK58" s="93"/>
      <c r="BL58" s="93"/>
      <c r="BM58" s="134">
        <f t="shared" si="4"/>
        <v>0</v>
      </c>
      <c r="BN58" s="134">
        <f t="shared" si="5"/>
        <v>0</v>
      </c>
    </row>
    <row r="59" spans="1:66" ht="18" customHeight="1">
      <c r="A59" s="21"/>
      <c r="B59" s="16"/>
      <c r="C59" s="19"/>
      <c r="D59" s="2"/>
      <c r="E59" s="6"/>
      <c r="F59" s="132" t="str">
        <f>IF(B59="","",IF(C59="F",INDEX(Barèmes!$A$1:$A$7,MATCH((YEAR($B59)),Barèmes!$B$1:$B$7,-1)),INDEX(Barèmes!$C$1:$C$7,MATCH((YEAR($B59)),Barèmes!$B$1:$B$7,-1))))</f>
        <v/>
      </c>
      <c r="G59" s="93"/>
      <c r="H59" s="93"/>
      <c r="I59" s="93"/>
      <c r="J59" s="93"/>
      <c r="K59" s="93"/>
      <c r="L59" s="93"/>
      <c r="M59" s="93"/>
      <c r="N59" s="93"/>
      <c r="O59" s="93"/>
      <c r="P59" s="93"/>
      <c r="Q59" s="93"/>
      <c r="R59" s="93"/>
      <c r="S59" s="93"/>
      <c r="T59" s="93"/>
      <c r="U59" s="93"/>
      <c r="V59" s="93"/>
      <c r="W59" s="93"/>
      <c r="X59" s="93"/>
      <c r="Y59" s="93"/>
      <c r="Z59" s="93"/>
      <c r="AA59" s="93"/>
      <c r="AB59" s="93"/>
      <c r="AC59" s="93"/>
      <c r="AD59" s="93"/>
      <c r="AE59" s="93"/>
      <c r="AF59" s="93"/>
      <c r="AG59" s="93"/>
      <c r="AH59" s="93"/>
      <c r="AI59" s="93"/>
      <c r="AJ59" s="93"/>
      <c r="AK59" s="93"/>
      <c r="AL59" s="93"/>
      <c r="AM59" s="93"/>
      <c r="AN59" s="93"/>
      <c r="AO59" s="93"/>
      <c r="AP59" s="93"/>
      <c r="AQ59" s="93"/>
      <c r="AR59" s="93"/>
      <c r="AS59" s="93"/>
      <c r="AT59" s="93"/>
      <c r="AU59" s="93"/>
      <c r="AV59" s="93"/>
      <c r="AW59" s="93"/>
      <c r="AX59" s="93"/>
      <c r="AY59" s="93"/>
      <c r="AZ59" s="93"/>
      <c r="BA59" s="93"/>
      <c r="BB59" s="93"/>
      <c r="BC59" s="93"/>
      <c r="BD59" s="93"/>
      <c r="BE59" s="93"/>
      <c r="BF59" s="93"/>
      <c r="BG59" s="93"/>
      <c r="BH59" s="93"/>
      <c r="BI59" s="93"/>
      <c r="BJ59" s="93"/>
      <c r="BK59" s="93"/>
      <c r="BL59" s="93"/>
      <c r="BM59" s="134">
        <f t="shared" si="4"/>
        <v>0</v>
      </c>
      <c r="BN59" s="134">
        <f t="shared" si="5"/>
        <v>0</v>
      </c>
    </row>
    <row r="60" spans="1:66" ht="18" customHeight="1">
      <c r="A60" s="21"/>
      <c r="B60" s="16"/>
      <c r="C60" s="19"/>
      <c r="D60" s="2"/>
      <c r="E60" s="6"/>
      <c r="F60" s="132" t="str">
        <f>IF(B60="","",IF(C60="F",INDEX(Barèmes!$A$1:$A$7,MATCH((YEAR($B60)),Barèmes!$B$1:$B$7,-1)),INDEX(Barèmes!$C$1:$C$7,MATCH((YEAR($B60)),Barèmes!$B$1:$B$7,-1))))</f>
        <v/>
      </c>
      <c r="G60" s="93"/>
      <c r="H60" s="93"/>
      <c r="I60" s="93"/>
      <c r="J60" s="93"/>
      <c r="K60" s="93"/>
      <c r="L60" s="93"/>
      <c r="M60" s="93"/>
      <c r="N60" s="93"/>
      <c r="O60" s="93"/>
      <c r="P60" s="93"/>
      <c r="Q60" s="93"/>
      <c r="R60" s="93"/>
      <c r="S60" s="93"/>
      <c r="T60" s="93"/>
      <c r="U60" s="93"/>
      <c r="V60" s="93"/>
      <c r="W60" s="93"/>
      <c r="X60" s="93"/>
      <c r="Y60" s="93"/>
      <c r="Z60" s="93"/>
      <c r="AA60" s="93"/>
      <c r="AB60" s="93"/>
      <c r="AC60" s="93"/>
      <c r="AD60" s="93"/>
      <c r="AE60" s="93"/>
      <c r="AF60" s="93"/>
      <c r="AG60" s="93"/>
      <c r="AH60" s="93"/>
      <c r="AI60" s="93"/>
      <c r="AJ60" s="93"/>
      <c r="AK60" s="93"/>
      <c r="AL60" s="93"/>
      <c r="AM60" s="93"/>
      <c r="AN60" s="93"/>
      <c r="AO60" s="93"/>
      <c r="AP60" s="93"/>
      <c r="AQ60" s="93"/>
      <c r="AR60" s="93"/>
      <c r="AS60" s="93"/>
      <c r="AT60" s="93"/>
      <c r="AU60" s="93"/>
      <c r="AV60" s="93"/>
      <c r="AW60" s="93"/>
      <c r="AX60" s="93"/>
      <c r="AY60" s="93"/>
      <c r="AZ60" s="93"/>
      <c r="BA60" s="93"/>
      <c r="BB60" s="93"/>
      <c r="BC60" s="93"/>
      <c r="BD60" s="93"/>
      <c r="BE60" s="93"/>
      <c r="BF60" s="93"/>
      <c r="BG60" s="93"/>
      <c r="BH60" s="93"/>
      <c r="BI60" s="93"/>
      <c r="BJ60" s="93"/>
      <c r="BK60" s="93"/>
      <c r="BL60" s="93"/>
      <c r="BM60" s="134">
        <f t="shared" si="4"/>
        <v>0</v>
      </c>
      <c r="BN60" s="134">
        <f t="shared" si="5"/>
        <v>0</v>
      </c>
    </row>
    <row r="61" spans="1:66" ht="18" customHeight="1">
      <c r="A61" s="21"/>
      <c r="B61" s="16"/>
      <c r="C61" s="19"/>
      <c r="D61" s="2"/>
      <c r="E61" s="6"/>
      <c r="F61" s="132" t="str">
        <f>IF(B61="","",IF(C61="F",INDEX(Barèmes!$A$1:$A$7,MATCH((YEAR($B61)),Barèmes!$B$1:$B$7,-1)),INDEX(Barèmes!$C$1:$C$7,MATCH((YEAR($B61)),Barèmes!$B$1:$B$7,-1))))</f>
        <v/>
      </c>
      <c r="G61" s="93"/>
      <c r="H61" s="93"/>
      <c r="I61" s="93"/>
      <c r="J61" s="93"/>
      <c r="K61" s="93"/>
      <c r="L61" s="93"/>
      <c r="M61" s="93"/>
      <c r="N61" s="93"/>
      <c r="O61" s="93"/>
      <c r="P61" s="93"/>
      <c r="Q61" s="93"/>
      <c r="R61" s="93"/>
      <c r="S61" s="93"/>
      <c r="T61" s="93"/>
      <c r="U61" s="93"/>
      <c r="V61" s="93"/>
      <c r="W61" s="93"/>
      <c r="X61" s="93"/>
      <c r="Y61" s="93"/>
      <c r="Z61" s="93"/>
      <c r="AA61" s="93"/>
      <c r="AB61" s="93"/>
      <c r="AC61" s="93"/>
      <c r="AD61" s="93"/>
      <c r="AE61" s="93"/>
      <c r="AF61" s="93"/>
      <c r="AG61" s="93"/>
      <c r="AH61" s="93"/>
      <c r="AI61" s="93"/>
      <c r="AJ61" s="93"/>
      <c r="AK61" s="93"/>
      <c r="AL61" s="93"/>
      <c r="AM61" s="93"/>
      <c r="AN61" s="93"/>
      <c r="AO61" s="93"/>
      <c r="AP61" s="93"/>
      <c r="AQ61" s="93"/>
      <c r="AR61" s="93"/>
      <c r="AS61" s="93"/>
      <c r="AT61" s="93"/>
      <c r="AU61" s="93"/>
      <c r="AV61" s="93"/>
      <c r="AW61" s="93"/>
      <c r="AX61" s="93"/>
      <c r="AY61" s="93"/>
      <c r="AZ61" s="93"/>
      <c r="BA61" s="93"/>
      <c r="BB61" s="93"/>
      <c r="BC61" s="93"/>
      <c r="BD61" s="93"/>
      <c r="BE61" s="93"/>
      <c r="BF61" s="93"/>
      <c r="BG61" s="93"/>
      <c r="BH61" s="93"/>
      <c r="BI61" s="93"/>
      <c r="BJ61" s="93"/>
      <c r="BK61" s="93"/>
      <c r="BL61" s="93"/>
      <c r="BM61" s="134">
        <f t="shared" si="4"/>
        <v>0</v>
      </c>
      <c r="BN61" s="134">
        <f t="shared" si="5"/>
        <v>0</v>
      </c>
    </row>
    <row r="62" spans="1:66" ht="18" customHeight="1">
      <c r="A62" s="21"/>
      <c r="B62" s="16"/>
      <c r="C62" s="19"/>
      <c r="D62" s="2"/>
      <c r="E62" s="6"/>
      <c r="F62" s="132" t="str">
        <f>IF(B62="","",IF(C62="F",INDEX(Barèmes!$A$1:$A$7,MATCH((YEAR($B62)),Barèmes!$B$1:$B$7,-1)),INDEX(Barèmes!$C$1:$C$7,MATCH((YEAR($B62)),Barèmes!$B$1:$B$7,-1))))</f>
        <v/>
      </c>
      <c r="G62" s="93"/>
      <c r="H62" s="93"/>
      <c r="I62" s="93"/>
      <c r="J62" s="93"/>
      <c r="K62" s="93"/>
      <c r="L62" s="93"/>
      <c r="M62" s="93"/>
      <c r="N62" s="93"/>
      <c r="O62" s="93"/>
      <c r="P62" s="93"/>
      <c r="Q62" s="93"/>
      <c r="R62" s="93"/>
      <c r="S62" s="93"/>
      <c r="T62" s="93"/>
      <c r="U62" s="93"/>
      <c r="V62" s="93"/>
      <c r="W62" s="93"/>
      <c r="X62" s="93"/>
      <c r="Y62" s="93"/>
      <c r="Z62" s="93"/>
      <c r="AA62" s="93"/>
      <c r="AB62" s="93"/>
      <c r="AC62" s="93"/>
      <c r="AD62" s="93"/>
      <c r="AE62" s="93"/>
      <c r="AF62" s="93"/>
      <c r="AG62" s="93"/>
      <c r="AH62" s="93"/>
      <c r="AI62" s="93"/>
      <c r="AJ62" s="93"/>
      <c r="AK62" s="93"/>
      <c r="AL62" s="93"/>
      <c r="AM62" s="93"/>
      <c r="AN62" s="93"/>
      <c r="AO62" s="93"/>
      <c r="AP62" s="93"/>
      <c r="AQ62" s="93"/>
      <c r="AR62" s="93"/>
      <c r="AS62" s="93"/>
      <c r="AT62" s="93"/>
      <c r="AU62" s="93"/>
      <c r="AV62" s="93"/>
      <c r="AW62" s="93"/>
      <c r="AX62" s="93"/>
      <c r="AY62" s="93"/>
      <c r="AZ62" s="93"/>
      <c r="BA62" s="93"/>
      <c r="BB62" s="93"/>
      <c r="BC62" s="93"/>
      <c r="BD62" s="93"/>
      <c r="BE62" s="93"/>
      <c r="BF62" s="93"/>
      <c r="BG62" s="93"/>
      <c r="BH62" s="93"/>
      <c r="BI62" s="93"/>
      <c r="BJ62" s="93"/>
      <c r="BK62" s="93"/>
      <c r="BL62" s="93"/>
      <c r="BM62" s="134">
        <f t="shared" si="4"/>
        <v>0</v>
      </c>
      <c r="BN62" s="134">
        <f t="shared" si="5"/>
        <v>0</v>
      </c>
    </row>
    <row r="63" spans="1:66" ht="18" customHeight="1">
      <c r="A63" s="21"/>
      <c r="B63" s="16"/>
      <c r="C63" s="19"/>
      <c r="D63" s="2"/>
      <c r="E63" s="6"/>
      <c r="F63" s="132" t="str">
        <f>IF(B63="","",IF(C63="F",INDEX(Barèmes!$A$1:$A$7,MATCH((YEAR($B63)),Barèmes!$B$1:$B$7,-1)),INDEX(Barèmes!$C$1:$C$7,MATCH((YEAR($B63)),Barèmes!$B$1:$B$7,-1))))</f>
        <v/>
      </c>
      <c r="G63" s="93"/>
      <c r="H63" s="93"/>
      <c r="I63" s="93"/>
      <c r="J63" s="93"/>
      <c r="K63" s="93"/>
      <c r="L63" s="93"/>
      <c r="M63" s="93"/>
      <c r="N63" s="93"/>
      <c r="O63" s="93"/>
      <c r="P63" s="93"/>
      <c r="Q63" s="93"/>
      <c r="R63" s="93"/>
      <c r="S63" s="93"/>
      <c r="T63" s="93"/>
      <c r="U63" s="93"/>
      <c r="V63" s="93"/>
      <c r="W63" s="93"/>
      <c r="X63" s="93"/>
      <c r="Y63" s="93"/>
      <c r="Z63" s="93"/>
      <c r="AA63" s="93"/>
      <c r="AB63" s="93"/>
      <c r="AC63" s="93"/>
      <c r="AD63" s="93"/>
      <c r="AE63" s="93"/>
      <c r="AF63" s="93"/>
      <c r="AG63" s="93"/>
      <c r="AH63" s="93"/>
      <c r="AI63" s="93"/>
      <c r="AJ63" s="93"/>
      <c r="AK63" s="93"/>
      <c r="AL63" s="93"/>
      <c r="AM63" s="93"/>
      <c r="AN63" s="93"/>
      <c r="AO63" s="93"/>
      <c r="AP63" s="93"/>
      <c r="AQ63" s="93"/>
      <c r="AR63" s="93"/>
      <c r="AS63" s="93"/>
      <c r="AT63" s="93"/>
      <c r="AU63" s="93"/>
      <c r="AV63" s="93"/>
      <c r="AW63" s="93"/>
      <c r="AX63" s="93"/>
      <c r="AY63" s="93"/>
      <c r="AZ63" s="93"/>
      <c r="BA63" s="93"/>
      <c r="BB63" s="93"/>
      <c r="BC63" s="93"/>
      <c r="BD63" s="93"/>
      <c r="BE63" s="93"/>
      <c r="BF63" s="93"/>
      <c r="BG63" s="93"/>
      <c r="BH63" s="93"/>
      <c r="BI63" s="93"/>
      <c r="BJ63" s="93"/>
      <c r="BK63" s="93"/>
      <c r="BL63" s="93"/>
      <c r="BM63" s="134">
        <f t="shared" si="4"/>
        <v>0</v>
      </c>
      <c r="BN63" s="134">
        <f t="shared" si="5"/>
        <v>0</v>
      </c>
    </row>
    <row r="64" spans="1:66" ht="18" customHeight="1">
      <c r="A64" s="21"/>
      <c r="B64" s="16"/>
      <c r="C64" s="19"/>
      <c r="D64" s="2"/>
      <c r="E64" s="6"/>
      <c r="F64" s="132" t="str">
        <f>IF(B64="","",IF(C64="F",INDEX(Barèmes!$A$1:$A$7,MATCH((YEAR($B64)),Barèmes!$B$1:$B$7,-1)),INDEX(Barèmes!$C$1:$C$7,MATCH((YEAR($B64)),Barèmes!$B$1:$B$7,-1))))</f>
        <v/>
      </c>
      <c r="G64" s="93"/>
      <c r="H64" s="93"/>
      <c r="I64" s="93"/>
      <c r="J64" s="93"/>
      <c r="K64" s="93"/>
      <c r="L64" s="93"/>
      <c r="M64" s="93"/>
      <c r="N64" s="93"/>
      <c r="O64" s="93"/>
      <c r="P64" s="93"/>
      <c r="Q64" s="93"/>
      <c r="R64" s="93"/>
      <c r="S64" s="93"/>
      <c r="T64" s="93"/>
      <c r="U64" s="93"/>
      <c r="V64" s="93"/>
      <c r="W64" s="93"/>
      <c r="X64" s="93"/>
      <c r="Y64" s="93"/>
      <c r="Z64" s="93"/>
      <c r="AA64" s="93"/>
      <c r="AB64" s="93"/>
      <c r="AC64" s="93"/>
      <c r="AD64" s="93"/>
      <c r="AE64" s="93"/>
      <c r="AF64" s="93"/>
      <c r="AG64" s="93"/>
      <c r="AH64" s="93"/>
      <c r="AI64" s="93"/>
      <c r="AJ64" s="93"/>
      <c r="AK64" s="93"/>
      <c r="AL64" s="93"/>
      <c r="AM64" s="93"/>
      <c r="AN64" s="93"/>
      <c r="AO64" s="93"/>
      <c r="AP64" s="93"/>
      <c r="AQ64" s="93"/>
      <c r="AR64" s="93"/>
      <c r="AS64" s="93"/>
      <c r="AT64" s="93"/>
      <c r="AU64" s="93"/>
      <c r="AV64" s="93"/>
      <c r="AW64" s="93"/>
      <c r="AX64" s="93"/>
      <c r="AY64" s="93"/>
      <c r="AZ64" s="93"/>
      <c r="BA64" s="93"/>
      <c r="BB64" s="93"/>
      <c r="BC64" s="93"/>
      <c r="BD64" s="93"/>
      <c r="BE64" s="93"/>
      <c r="BF64" s="93"/>
      <c r="BG64" s="93"/>
      <c r="BH64" s="93"/>
      <c r="BI64" s="93"/>
      <c r="BJ64" s="93"/>
      <c r="BK64" s="93"/>
      <c r="BL64" s="93"/>
      <c r="BM64" s="134">
        <f t="shared" si="4"/>
        <v>0</v>
      </c>
      <c r="BN64" s="134">
        <f t="shared" si="5"/>
        <v>0</v>
      </c>
    </row>
    <row r="65" spans="1:66" ht="18" customHeight="1">
      <c r="A65" s="21"/>
      <c r="B65" s="16"/>
      <c r="C65" s="19"/>
      <c r="D65" s="2"/>
      <c r="E65" s="6"/>
      <c r="F65" s="132" t="str">
        <f>IF(B65="","",IF(C65="F",INDEX(Barèmes!$A$1:$A$7,MATCH((YEAR($B65)),Barèmes!$B$1:$B$7,-1)),INDEX(Barèmes!$C$1:$C$7,MATCH((YEAR($B65)),Barèmes!$B$1:$B$7,-1))))</f>
        <v/>
      </c>
      <c r="G65" s="93"/>
      <c r="H65" s="93"/>
      <c r="I65" s="93"/>
      <c r="J65" s="93"/>
      <c r="K65" s="93"/>
      <c r="L65" s="93"/>
      <c r="M65" s="93"/>
      <c r="N65" s="93"/>
      <c r="O65" s="93"/>
      <c r="P65" s="93"/>
      <c r="Q65" s="93"/>
      <c r="R65" s="93"/>
      <c r="S65" s="93"/>
      <c r="T65" s="93"/>
      <c r="U65" s="93"/>
      <c r="V65" s="93"/>
      <c r="W65" s="93"/>
      <c r="X65" s="93"/>
      <c r="Y65" s="93"/>
      <c r="Z65" s="93"/>
      <c r="AA65" s="93"/>
      <c r="AB65" s="93"/>
      <c r="AC65" s="93"/>
      <c r="AD65" s="93"/>
      <c r="AE65" s="93"/>
      <c r="AF65" s="93"/>
      <c r="AG65" s="93"/>
      <c r="AH65" s="93"/>
      <c r="AI65" s="93"/>
      <c r="AJ65" s="93"/>
      <c r="AK65" s="93"/>
      <c r="AL65" s="93"/>
      <c r="AM65" s="93"/>
      <c r="AN65" s="93"/>
      <c r="AO65" s="93"/>
      <c r="AP65" s="93"/>
      <c r="AQ65" s="93"/>
      <c r="AR65" s="93"/>
      <c r="AS65" s="93"/>
      <c r="AT65" s="93"/>
      <c r="AU65" s="93"/>
      <c r="AV65" s="93"/>
      <c r="AW65" s="93"/>
      <c r="AX65" s="93"/>
      <c r="AY65" s="93"/>
      <c r="AZ65" s="93"/>
      <c r="BA65" s="93"/>
      <c r="BB65" s="93"/>
      <c r="BC65" s="93"/>
      <c r="BD65" s="93"/>
      <c r="BE65" s="93"/>
      <c r="BF65" s="93"/>
      <c r="BG65" s="93"/>
      <c r="BH65" s="93"/>
      <c r="BI65" s="93"/>
      <c r="BJ65" s="93"/>
      <c r="BK65" s="93"/>
      <c r="BL65" s="93"/>
      <c r="BM65" s="134">
        <f t="shared" si="4"/>
        <v>0</v>
      </c>
      <c r="BN65" s="134">
        <f t="shared" si="5"/>
        <v>0</v>
      </c>
    </row>
    <row r="66" spans="1:66" ht="18" customHeight="1">
      <c r="A66" s="21"/>
      <c r="B66" s="16"/>
      <c r="C66" s="19"/>
      <c r="D66" s="2"/>
      <c r="E66" s="6"/>
      <c r="F66" s="132" t="str">
        <f>IF(B66="","",IF(C66="F",INDEX(Barèmes!$A$1:$A$7,MATCH((YEAR($B66)),Barèmes!$B$1:$B$7,-1)),INDEX(Barèmes!$C$1:$C$7,MATCH((YEAR($B66)),Barèmes!$B$1:$B$7,-1))))</f>
        <v/>
      </c>
      <c r="G66" s="93"/>
      <c r="H66" s="93"/>
      <c r="I66" s="93"/>
      <c r="J66" s="93"/>
      <c r="K66" s="93"/>
      <c r="L66" s="93"/>
      <c r="M66" s="93"/>
      <c r="N66" s="93"/>
      <c r="O66" s="93"/>
      <c r="P66" s="93"/>
      <c r="Q66" s="93"/>
      <c r="R66" s="93"/>
      <c r="S66" s="93"/>
      <c r="T66" s="93"/>
      <c r="U66" s="93"/>
      <c r="V66" s="93"/>
      <c r="W66" s="93"/>
      <c r="X66" s="93"/>
      <c r="Y66" s="93"/>
      <c r="Z66" s="93"/>
      <c r="AA66" s="93"/>
      <c r="AB66" s="93"/>
      <c r="AC66" s="93"/>
      <c r="AD66" s="93"/>
      <c r="AE66" s="93"/>
      <c r="AF66" s="93"/>
      <c r="AG66" s="93"/>
      <c r="AH66" s="93"/>
      <c r="AI66" s="93"/>
      <c r="AJ66" s="93"/>
      <c r="AK66" s="93"/>
      <c r="AL66" s="93"/>
      <c r="AM66" s="93"/>
      <c r="AN66" s="93"/>
      <c r="AO66" s="93"/>
      <c r="AP66" s="93"/>
      <c r="AQ66" s="93"/>
      <c r="AR66" s="93"/>
      <c r="AS66" s="93"/>
      <c r="AT66" s="93"/>
      <c r="AU66" s="93"/>
      <c r="AV66" s="93"/>
      <c r="AW66" s="93"/>
      <c r="AX66" s="93"/>
      <c r="AY66" s="93"/>
      <c r="AZ66" s="93"/>
      <c r="BA66" s="93"/>
      <c r="BB66" s="93"/>
      <c r="BC66" s="93"/>
      <c r="BD66" s="93"/>
      <c r="BE66" s="93"/>
      <c r="BF66" s="93"/>
      <c r="BG66" s="93"/>
      <c r="BH66" s="93"/>
      <c r="BI66" s="93"/>
      <c r="BJ66" s="93"/>
      <c r="BK66" s="93"/>
      <c r="BL66" s="93"/>
      <c r="BM66" s="134">
        <f t="shared" si="4"/>
        <v>0</v>
      </c>
      <c r="BN66" s="134">
        <f t="shared" si="5"/>
        <v>0</v>
      </c>
    </row>
    <row r="67" spans="1:66" ht="18" customHeight="1">
      <c r="A67" s="21"/>
      <c r="B67" s="16"/>
      <c r="C67" s="19"/>
      <c r="D67" s="2"/>
      <c r="E67" s="6"/>
      <c r="F67" s="132" t="str">
        <f>IF(B67="","",IF(C67="F",INDEX(Barèmes!$A$1:$A$7,MATCH((YEAR($B67)),Barèmes!$B$1:$B$7,-1)),INDEX(Barèmes!$C$1:$C$7,MATCH((YEAR($B67)),Barèmes!$B$1:$B$7,-1))))</f>
        <v/>
      </c>
      <c r="G67" s="93"/>
      <c r="H67" s="93"/>
      <c r="I67" s="93"/>
      <c r="J67" s="93"/>
      <c r="K67" s="93"/>
      <c r="L67" s="93"/>
      <c r="M67" s="93"/>
      <c r="N67" s="93"/>
      <c r="O67" s="93"/>
      <c r="P67" s="93"/>
      <c r="Q67" s="93"/>
      <c r="R67" s="93"/>
      <c r="S67" s="93"/>
      <c r="T67" s="93"/>
      <c r="U67" s="93"/>
      <c r="V67" s="93"/>
      <c r="W67" s="93"/>
      <c r="X67" s="93"/>
      <c r="Y67" s="93"/>
      <c r="Z67" s="93"/>
      <c r="AA67" s="93"/>
      <c r="AB67" s="93"/>
      <c r="AC67" s="93"/>
      <c r="AD67" s="93"/>
      <c r="AE67" s="93"/>
      <c r="AF67" s="93"/>
      <c r="AG67" s="93"/>
      <c r="AH67" s="93"/>
      <c r="AI67" s="93"/>
      <c r="AJ67" s="93"/>
      <c r="AK67" s="93"/>
      <c r="AL67" s="93"/>
      <c r="AM67" s="93"/>
      <c r="AN67" s="93"/>
      <c r="AO67" s="93"/>
      <c r="AP67" s="93"/>
      <c r="AQ67" s="93"/>
      <c r="AR67" s="93"/>
      <c r="AS67" s="93"/>
      <c r="AT67" s="93"/>
      <c r="AU67" s="93"/>
      <c r="AV67" s="93"/>
      <c r="AW67" s="93"/>
      <c r="AX67" s="93"/>
      <c r="AY67" s="93"/>
      <c r="AZ67" s="93"/>
      <c r="BA67" s="93"/>
      <c r="BB67" s="93"/>
      <c r="BC67" s="93"/>
      <c r="BD67" s="93"/>
      <c r="BE67" s="93"/>
      <c r="BF67" s="93"/>
      <c r="BG67" s="93"/>
      <c r="BH67" s="93"/>
      <c r="BI67" s="93"/>
      <c r="BJ67" s="93"/>
      <c r="BK67" s="93"/>
      <c r="BL67" s="93"/>
      <c r="BM67" s="134">
        <f t="shared" si="4"/>
        <v>0</v>
      </c>
      <c r="BN67" s="134">
        <f t="shared" si="5"/>
        <v>0</v>
      </c>
    </row>
    <row r="68" spans="1:66" ht="18" customHeight="1">
      <c r="A68" s="21"/>
      <c r="B68" s="16"/>
      <c r="C68" s="19"/>
      <c r="D68" s="2"/>
      <c r="E68" s="6"/>
      <c r="F68" s="132" t="str">
        <f>IF(B68="","",IF(C68="F",INDEX(Barèmes!$A$1:$A$7,MATCH((YEAR($B68)),Barèmes!$B$1:$B$7,-1)),INDEX(Barèmes!$C$1:$C$7,MATCH((YEAR($B68)),Barèmes!$B$1:$B$7,-1))))</f>
        <v/>
      </c>
      <c r="G68" s="93"/>
      <c r="H68" s="93"/>
      <c r="I68" s="93"/>
      <c r="J68" s="93"/>
      <c r="K68" s="93"/>
      <c r="L68" s="93"/>
      <c r="M68" s="93"/>
      <c r="N68" s="93"/>
      <c r="O68" s="93"/>
      <c r="P68" s="93"/>
      <c r="Q68" s="93"/>
      <c r="R68" s="93"/>
      <c r="S68" s="93"/>
      <c r="T68" s="93"/>
      <c r="U68" s="93"/>
      <c r="V68" s="93"/>
      <c r="W68" s="93"/>
      <c r="X68" s="93"/>
      <c r="Y68" s="93"/>
      <c r="Z68" s="93"/>
      <c r="AA68" s="93"/>
      <c r="AB68" s="93"/>
      <c r="AC68" s="93"/>
      <c r="AD68" s="93"/>
      <c r="AE68" s="93"/>
      <c r="AF68" s="93"/>
      <c r="AG68" s="93"/>
      <c r="AH68" s="93"/>
      <c r="AI68" s="93"/>
      <c r="AJ68" s="93"/>
      <c r="AK68" s="93"/>
      <c r="AL68" s="93"/>
      <c r="AM68" s="93"/>
      <c r="AN68" s="93"/>
      <c r="AO68" s="93"/>
      <c r="AP68" s="93"/>
      <c r="AQ68" s="93"/>
      <c r="AR68" s="93"/>
      <c r="AS68" s="93"/>
      <c r="AT68" s="93"/>
      <c r="AU68" s="93"/>
      <c r="AV68" s="93"/>
      <c r="AW68" s="93"/>
      <c r="AX68" s="93"/>
      <c r="AY68" s="93"/>
      <c r="AZ68" s="93"/>
      <c r="BA68" s="93"/>
      <c r="BB68" s="93"/>
      <c r="BC68" s="93"/>
      <c r="BD68" s="93"/>
      <c r="BE68" s="93"/>
      <c r="BF68" s="93"/>
      <c r="BG68" s="93"/>
      <c r="BH68" s="93"/>
      <c r="BI68" s="93"/>
      <c r="BJ68" s="93"/>
      <c r="BK68" s="93"/>
      <c r="BL68" s="93"/>
      <c r="BM68" s="134">
        <f t="shared" ref="BM68:BM99" si="6">SUM((SUM(COUNTIF(G68:BL68,"E"))),SUM(COUNTIF(G68:BL68,"c")))</f>
        <v>0</v>
      </c>
      <c r="BN68" s="134">
        <f t="shared" ref="BN68:BN99" si="7">SUM(COUNTIF(G68:BL68,"c"))</f>
        <v>0</v>
      </c>
    </row>
    <row r="69" spans="1:66" ht="18" customHeight="1">
      <c r="A69" s="21"/>
      <c r="B69" s="16"/>
      <c r="C69" s="19"/>
      <c r="D69" s="2"/>
      <c r="E69" s="6"/>
      <c r="F69" s="132" t="str">
        <f>IF(B69="","",IF(C69="F",INDEX(Barèmes!$A$1:$A$7,MATCH((YEAR($B69)),Barèmes!$B$1:$B$7,-1)),INDEX(Barèmes!$C$1:$C$7,MATCH((YEAR($B69)),Barèmes!$B$1:$B$7,-1))))</f>
        <v/>
      </c>
      <c r="G69" s="93"/>
      <c r="H69" s="93"/>
      <c r="I69" s="93"/>
      <c r="J69" s="93"/>
      <c r="K69" s="93"/>
      <c r="L69" s="93"/>
      <c r="M69" s="93"/>
      <c r="N69" s="93"/>
      <c r="O69" s="93"/>
      <c r="P69" s="93"/>
      <c r="Q69" s="93"/>
      <c r="R69" s="93"/>
      <c r="S69" s="93"/>
      <c r="T69" s="93"/>
      <c r="U69" s="93"/>
      <c r="V69" s="93"/>
      <c r="W69" s="93"/>
      <c r="X69" s="93"/>
      <c r="Y69" s="93"/>
      <c r="Z69" s="93"/>
      <c r="AA69" s="93"/>
      <c r="AB69" s="93"/>
      <c r="AC69" s="93"/>
      <c r="AD69" s="93"/>
      <c r="AE69" s="93"/>
      <c r="AF69" s="93"/>
      <c r="AG69" s="93"/>
      <c r="AH69" s="93"/>
      <c r="AI69" s="93"/>
      <c r="AJ69" s="93"/>
      <c r="AK69" s="93"/>
      <c r="AL69" s="93"/>
      <c r="AM69" s="93"/>
      <c r="AN69" s="93"/>
      <c r="AO69" s="93"/>
      <c r="AP69" s="93"/>
      <c r="AQ69" s="93"/>
      <c r="AR69" s="93"/>
      <c r="AS69" s="93"/>
      <c r="AT69" s="93"/>
      <c r="AU69" s="93"/>
      <c r="AV69" s="93"/>
      <c r="AW69" s="93"/>
      <c r="AX69" s="93"/>
      <c r="AY69" s="93"/>
      <c r="AZ69" s="93"/>
      <c r="BA69" s="93"/>
      <c r="BB69" s="93"/>
      <c r="BC69" s="93"/>
      <c r="BD69" s="93"/>
      <c r="BE69" s="93"/>
      <c r="BF69" s="93"/>
      <c r="BG69" s="93"/>
      <c r="BH69" s="93"/>
      <c r="BI69" s="93"/>
      <c r="BJ69" s="93"/>
      <c r="BK69" s="93"/>
      <c r="BL69" s="93"/>
      <c r="BM69" s="134">
        <f t="shared" si="6"/>
        <v>0</v>
      </c>
      <c r="BN69" s="134">
        <f t="shared" si="7"/>
        <v>0</v>
      </c>
    </row>
    <row r="70" spans="1:66" ht="18" customHeight="1">
      <c r="A70" s="21"/>
      <c r="B70" s="16"/>
      <c r="C70" s="19"/>
      <c r="D70" s="2"/>
      <c r="E70" s="6"/>
      <c r="F70" s="132" t="str">
        <f>IF(B70="","",IF(C70="F",INDEX(Barèmes!$A$1:$A$7,MATCH((YEAR($B70)),Barèmes!$B$1:$B$7,-1)),INDEX(Barèmes!$C$1:$C$7,MATCH((YEAR($B70)),Barèmes!$B$1:$B$7,-1))))</f>
        <v/>
      </c>
      <c r="G70" s="93"/>
      <c r="H70" s="93"/>
      <c r="I70" s="93"/>
      <c r="J70" s="93"/>
      <c r="K70" s="93"/>
      <c r="L70" s="93"/>
      <c r="M70" s="93"/>
      <c r="N70" s="93"/>
      <c r="O70" s="93"/>
      <c r="P70" s="93"/>
      <c r="Q70" s="93"/>
      <c r="R70" s="93"/>
      <c r="S70" s="93"/>
      <c r="T70" s="93"/>
      <c r="U70" s="93"/>
      <c r="V70" s="93"/>
      <c r="W70" s="93"/>
      <c r="X70" s="93"/>
      <c r="Y70" s="93"/>
      <c r="Z70" s="93"/>
      <c r="AA70" s="93"/>
      <c r="AB70" s="93"/>
      <c r="AC70" s="93"/>
      <c r="AD70" s="93"/>
      <c r="AE70" s="93"/>
      <c r="AF70" s="93"/>
      <c r="AG70" s="93"/>
      <c r="AH70" s="93"/>
      <c r="AI70" s="93"/>
      <c r="AJ70" s="93"/>
      <c r="AK70" s="93"/>
      <c r="AL70" s="93"/>
      <c r="AM70" s="93"/>
      <c r="AN70" s="93"/>
      <c r="AO70" s="93"/>
      <c r="AP70" s="93"/>
      <c r="AQ70" s="93"/>
      <c r="AR70" s="93"/>
      <c r="AS70" s="93"/>
      <c r="AT70" s="93"/>
      <c r="AU70" s="93"/>
      <c r="AV70" s="93"/>
      <c r="AW70" s="93"/>
      <c r="AX70" s="93"/>
      <c r="AY70" s="93"/>
      <c r="AZ70" s="93"/>
      <c r="BA70" s="93"/>
      <c r="BB70" s="93"/>
      <c r="BC70" s="93"/>
      <c r="BD70" s="93"/>
      <c r="BE70" s="93"/>
      <c r="BF70" s="93"/>
      <c r="BG70" s="93"/>
      <c r="BH70" s="93"/>
      <c r="BI70" s="93"/>
      <c r="BJ70" s="93"/>
      <c r="BK70" s="93"/>
      <c r="BL70" s="93"/>
      <c r="BM70" s="134">
        <f t="shared" si="6"/>
        <v>0</v>
      </c>
      <c r="BN70" s="134">
        <f t="shared" si="7"/>
        <v>0</v>
      </c>
    </row>
    <row r="71" spans="1:66" ht="18" customHeight="1">
      <c r="A71" s="21"/>
      <c r="B71" s="16"/>
      <c r="C71" s="19"/>
      <c r="D71" s="2"/>
      <c r="E71" s="6"/>
      <c r="F71" s="132" t="str">
        <f>IF(B71="","",IF(C71="F",INDEX(Barèmes!$A$1:$A$7,MATCH((YEAR($B71)),Barèmes!$B$1:$B$7,-1)),INDEX(Barèmes!$C$1:$C$7,MATCH((YEAR($B71)),Barèmes!$B$1:$B$7,-1))))</f>
        <v/>
      </c>
      <c r="G71" s="93"/>
      <c r="H71" s="93"/>
      <c r="I71" s="93"/>
      <c r="J71" s="93"/>
      <c r="K71" s="93"/>
      <c r="L71" s="93"/>
      <c r="M71" s="93"/>
      <c r="N71" s="93"/>
      <c r="O71" s="93"/>
      <c r="P71" s="93"/>
      <c r="Q71" s="93"/>
      <c r="R71" s="93"/>
      <c r="S71" s="93"/>
      <c r="T71" s="93"/>
      <c r="U71" s="93"/>
      <c r="V71" s="93"/>
      <c r="W71" s="93"/>
      <c r="X71" s="93"/>
      <c r="Y71" s="93"/>
      <c r="Z71" s="93"/>
      <c r="AA71" s="93"/>
      <c r="AB71" s="93"/>
      <c r="AC71" s="93"/>
      <c r="AD71" s="93"/>
      <c r="AE71" s="93"/>
      <c r="AF71" s="93"/>
      <c r="AG71" s="93"/>
      <c r="AH71" s="93"/>
      <c r="AI71" s="93"/>
      <c r="AJ71" s="93"/>
      <c r="AK71" s="93"/>
      <c r="AL71" s="93"/>
      <c r="AM71" s="93"/>
      <c r="AN71" s="93"/>
      <c r="AO71" s="93"/>
      <c r="AP71" s="93"/>
      <c r="AQ71" s="93"/>
      <c r="AR71" s="93"/>
      <c r="AS71" s="93"/>
      <c r="AT71" s="93"/>
      <c r="AU71" s="93"/>
      <c r="AV71" s="93"/>
      <c r="AW71" s="93"/>
      <c r="AX71" s="93"/>
      <c r="AY71" s="93"/>
      <c r="AZ71" s="93"/>
      <c r="BA71" s="93"/>
      <c r="BB71" s="93"/>
      <c r="BC71" s="93"/>
      <c r="BD71" s="93"/>
      <c r="BE71" s="93"/>
      <c r="BF71" s="93"/>
      <c r="BG71" s="93"/>
      <c r="BH71" s="93"/>
      <c r="BI71" s="93"/>
      <c r="BJ71" s="93"/>
      <c r="BK71" s="93"/>
      <c r="BL71" s="93"/>
      <c r="BM71" s="134">
        <f t="shared" si="6"/>
        <v>0</v>
      </c>
      <c r="BN71" s="134">
        <f t="shared" si="7"/>
        <v>0</v>
      </c>
    </row>
    <row r="72" spans="1:66" ht="18" customHeight="1">
      <c r="A72" s="21"/>
      <c r="B72" s="16"/>
      <c r="C72" s="19"/>
      <c r="D72" s="2"/>
      <c r="E72" s="6"/>
      <c r="F72" s="132" t="str">
        <f>IF(B72="","",IF(C72="F",INDEX(Barèmes!$A$1:$A$7,MATCH((YEAR($B72)),Barèmes!$B$1:$B$7,-1)),INDEX(Barèmes!$C$1:$C$7,MATCH((YEAR($B72)),Barèmes!$B$1:$B$7,-1))))</f>
        <v/>
      </c>
      <c r="G72" s="93"/>
      <c r="H72" s="93"/>
      <c r="I72" s="93"/>
      <c r="J72" s="93"/>
      <c r="K72" s="93"/>
      <c r="L72" s="93"/>
      <c r="M72" s="93"/>
      <c r="N72" s="93"/>
      <c r="O72" s="93"/>
      <c r="P72" s="93"/>
      <c r="Q72" s="93"/>
      <c r="R72" s="93"/>
      <c r="S72" s="93"/>
      <c r="T72" s="93"/>
      <c r="U72" s="93"/>
      <c r="V72" s="93"/>
      <c r="W72" s="93"/>
      <c r="X72" s="93"/>
      <c r="Y72" s="93"/>
      <c r="Z72" s="93"/>
      <c r="AA72" s="93"/>
      <c r="AB72" s="93"/>
      <c r="AC72" s="93"/>
      <c r="AD72" s="93"/>
      <c r="AE72" s="93"/>
      <c r="AF72" s="93"/>
      <c r="AG72" s="93"/>
      <c r="AH72" s="93"/>
      <c r="AI72" s="93"/>
      <c r="AJ72" s="93"/>
      <c r="AK72" s="93"/>
      <c r="AL72" s="93"/>
      <c r="AM72" s="93"/>
      <c r="AN72" s="93"/>
      <c r="AO72" s="93"/>
      <c r="AP72" s="93"/>
      <c r="AQ72" s="93"/>
      <c r="AR72" s="93"/>
      <c r="AS72" s="93"/>
      <c r="AT72" s="93"/>
      <c r="AU72" s="93"/>
      <c r="AV72" s="93"/>
      <c r="AW72" s="93"/>
      <c r="AX72" s="93"/>
      <c r="AY72" s="93"/>
      <c r="AZ72" s="93"/>
      <c r="BA72" s="93"/>
      <c r="BB72" s="93"/>
      <c r="BC72" s="93"/>
      <c r="BD72" s="93"/>
      <c r="BE72" s="93"/>
      <c r="BF72" s="93"/>
      <c r="BG72" s="93"/>
      <c r="BH72" s="93"/>
      <c r="BI72" s="93"/>
      <c r="BJ72" s="93"/>
      <c r="BK72" s="93"/>
      <c r="BL72" s="93"/>
      <c r="BM72" s="134">
        <f t="shared" si="6"/>
        <v>0</v>
      </c>
      <c r="BN72" s="134">
        <f t="shared" si="7"/>
        <v>0</v>
      </c>
    </row>
    <row r="73" spans="1:66" ht="18" customHeight="1">
      <c r="A73" s="21"/>
      <c r="B73" s="16"/>
      <c r="C73" s="19"/>
      <c r="D73" s="2"/>
      <c r="E73" s="6"/>
      <c r="F73" s="132" t="str">
        <f>IF(B73="","",IF(C73="F",INDEX(Barèmes!$A$1:$A$7,MATCH((YEAR($B73)),Barèmes!$B$1:$B$7,-1)),INDEX(Barèmes!$C$1:$C$7,MATCH((YEAR($B73)),Barèmes!$B$1:$B$7,-1))))</f>
        <v/>
      </c>
      <c r="G73" s="93"/>
      <c r="H73" s="93"/>
      <c r="I73" s="93"/>
      <c r="J73" s="93"/>
      <c r="K73" s="93"/>
      <c r="L73" s="93"/>
      <c r="M73" s="93"/>
      <c r="N73" s="93"/>
      <c r="O73" s="93"/>
      <c r="P73" s="93"/>
      <c r="Q73" s="93"/>
      <c r="R73" s="93"/>
      <c r="S73" s="93"/>
      <c r="T73" s="93"/>
      <c r="U73" s="93"/>
      <c r="V73" s="93"/>
      <c r="W73" s="93"/>
      <c r="X73" s="93"/>
      <c r="Y73" s="93"/>
      <c r="Z73" s="93"/>
      <c r="AA73" s="93"/>
      <c r="AB73" s="93"/>
      <c r="AC73" s="93"/>
      <c r="AD73" s="93"/>
      <c r="AE73" s="93"/>
      <c r="AF73" s="93"/>
      <c r="AG73" s="93"/>
      <c r="AH73" s="93"/>
      <c r="AI73" s="93"/>
      <c r="AJ73" s="93"/>
      <c r="AK73" s="93"/>
      <c r="AL73" s="93"/>
      <c r="AM73" s="93"/>
      <c r="AN73" s="93"/>
      <c r="AO73" s="93"/>
      <c r="AP73" s="93"/>
      <c r="AQ73" s="93"/>
      <c r="AR73" s="93"/>
      <c r="AS73" s="93"/>
      <c r="AT73" s="93"/>
      <c r="AU73" s="93"/>
      <c r="AV73" s="93"/>
      <c r="AW73" s="93"/>
      <c r="AX73" s="93"/>
      <c r="AY73" s="93"/>
      <c r="AZ73" s="93"/>
      <c r="BA73" s="93"/>
      <c r="BB73" s="93"/>
      <c r="BC73" s="93"/>
      <c r="BD73" s="93"/>
      <c r="BE73" s="93"/>
      <c r="BF73" s="93"/>
      <c r="BG73" s="93"/>
      <c r="BH73" s="93"/>
      <c r="BI73" s="93"/>
      <c r="BJ73" s="93"/>
      <c r="BK73" s="93"/>
      <c r="BL73" s="93"/>
      <c r="BM73" s="134">
        <f t="shared" si="6"/>
        <v>0</v>
      </c>
      <c r="BN73" s="134">
        <f t="shared" si="7"/>
        <v>0</v>
      </c>
    </row>
    <row r="74" spans="1:66" ht="18" customHeight="1">
      <c r="A74" s="21"/>
      <c r="B74" s="16"/>
      <c r="C74" s="19"/>
      <c r="D74" s="2"/>
      <c r="E74" s="6"/>
      <c r="F74" s="132" t="str">
        <f>IF(B74="","",IF(C74="F",INDEX(Barèmes!$A$1:$A$7,MATCH((YEAR($B74)),Barèmes!$B$1:$B$7,-1)),INDEX(Barèmes!$C$1:$C$7,MATCH((YEAR($B74)),Barèmes!$B$1:$B$7,-1))))</f>
        <v/>
      </c>
      <c r="G74" s="93"/>
      <c r="H74" s="93"/>
      <c r="I74" s="93"/>
      <c r="J74" s="93"/>
      <c r="K74" s="93"/>
      <c r="L74" s="93"/>
      <c r="M74" s="93"/>
      <c r="N74" s="93"/>
      <c r="O74" s="93"/>
      <c r="P74" s="93"/>
      <c r="Q74" s="93"/>
      <c r="R74" s="93"/>
      <c r="S74" s="93"/>
      <c r="T74" s="93"/>
      <c r="U74" s="93"/>
      <c r="V74" s="93"/>
      <c r="W74" s="93"/>
      <c r="X74" s="93"/>
      <c r="Y74" s="93"/>
      <c r="Z74" s="93"/>
      <c r="AA74" s="93"/>
      <c r="AB74" s="93"/>
      <c r="AC74" s="93"/>
      <c r="AD74" s="93"/>
      <c r="AE74" s="93"/>
      <c r="AF74" s="93"/>
      <c r="AG74" s="93"/>
      <c r="AH74" s="93"/>
      <c r="AI74" s="93"/>
      <c r="AJ74" s="93"/>
      <c r="AK74" s="93"/>
      <c r="AL74" s="93"/>
      <c r="AM74" s="93"/>
      <c r="AN74" s="93"/>
      <c r="AO74" s="93"/>
      <c r="AP74" s="93"/>
      <c r="AQ74" s="93"/>
      <c r="AR74" s="93"/>
      <c r="AS74" s="93"/>
      <c r="AT74" s="93"/>
      <c r="AU74" s="93"/>
      <c r="AV74" s="93"/>
      <c r="AW74" s="93"/>
      <c r="AX74" s="93"/>
      <c r="AY74" s="93"/>
      <c r="AZ74" s="93"/>
      <c r="BA74" s="93"/>
      <c r="BB74" s="93"/>
      <c r="BC74" s="93"/>
      <c r="BD74" s="93"/>
      <c r="BE74" s="93"/>
      <c r="BF74" s="93"/>
      <c r="BG74" s="93"/>
      <c r="BH74" s="93"/>
      <c r="BI74" s="93"/>
      <c r="BJ74" s="93"/>
      <c r="BK74" s="93"/>
      <c r="BL74" s="93"/>
      <c r="BM74" s="134">
        <f t="shared" si="6"/>
        <v>0</v>
      </c>
      <c r="BN74" s="134">
        <f t="shared" si="7"/>
        <v>0</v>
      </c>
    </row>
    <row r="75" spans="1:66" ht="18" customHeight="1">
      <c r="A75" s="21"/>
      <c r="B75" s="16"/>
      <c r="C75" s="19"/>
      <c r="D75" s="2"/>
      <c r="E75" s="6"/>
      <c r="F75" s="132" t="str">
        <f>IF(B75="","",IF(C75="F",INDEX(Barèmes!$A$1:$A$7,MATCH((YEAR($B75)),Barèmes!$B$1:$B$7,-1)),INDEX(Barèmes!$C$1:$C$7,MATCH((YEAR($B75)),Barèmes!$B$1:$B$7,-1))))</f>
        <v/>
      </c>
      <c r="G75" s="93"/>
      <c r="H75" s="93"/>
      <c r="I75" s="93"/>
      <c r="J75" s="93"/>
      <c r="K75" s="93"/>
      <c r="L75" s="93"/>
      <c r="M75" s="93"/>
      <c r="N75" s="93"/>
      <c r="O75" s="93"/>
      <c r="P75" s="93"/>
      <c r="Q75" s="93"/>
      <c r="R75" s="93"/>
      <c r="S75" s="93"/>
      <c r="T75" s="93"/>
      <c r="U75" s="93"/>
      <c r="V75" s="93"/>
      <c r="W75" s="93"/>
      <c r="X75" s="93"/>
      <c r="Y75" s="93"/>
      <c r="Z75" s="93"/>
      <c r="AA75" s="93"/>
      <c r="AB75" s="93"/>
      <c r="AC75" s="93"/>
      <c r="AD75" s="93"/>
      <c r="AE75" s="93"/>
      <c r="AF75" s="93"/>
      <c r="AG75" s="93"/>
      <c r="AH75" s="93"/>
      <c r="AI75" s="93"/>
      <c r="AJ75" s="93"/>
      <c r="AK75" s="93"/>
      <c r="AL75" s="93"/>
      <c r="AM75" s="93"/>
      <c r="AN75" s="93"/>
      <c r="AO75" s="93"/>
      <c r="AP75" s="93"/>
      <c r="AQ75" s="93"/>
      <c r="AR75" s="93"/>
      <c r="AS75" s="93"/>
      <c r="AT75" s="93"/>
      <c r="AU75" s="93"/>
      <c r="AV75" s="93"/>
      <c r="AW75" s="93"/>
      <c r="AX75" s="93"/>
      <c r="AY75" s="93"/>
      <c r="AZ75" s="93"/>
      <c r="BA75" s="93"/>
      <c r="BB75" s="93"/>
      <c r="BC75" s="93"/>
      <c r="BD75" s="93"/>
      <c r="BE75" s="93"/>
      <c r="BF75" s="93"/>
      <c r="BG75" s="93"/>
      <c r="BH75" s="93"/>
      <c r="BI75" s="93"/>
      <c r="BJ75" s="93"/>
      <c r="BK75" s="93"/>
      <c r="BL75" s="93"/>
      <c r="BM75" s="134">
        <f t="shared" si="6"/>
        <v>0</v>
      </c>
      <c r="BN75" s="134">
        <f t="shared" si="7"/>
        <v>0</v>
      </c>
    </row>
    <row r="76" spans="1:66" ht="18" customHeight="1">
      <c r="A76" s="21"/>
      <c r="B76" s="16"/>
      <c r="C76" s="19"/>
      <c r="D76" s="2"/>
      <c r="E76" s="6"/>
      <c r="F76" s="132" t="str">
        <f>IF(B76="","",IF(C76="F",INDEX(Barèmes!$A$1:$A$7,MATCH((YEAR($B76)),Barèmes!$B$1:$B$7,-1)),INDEX(Barèmes!$C$1:$C$7,MATCH((YEAR($B76)),Barèmes!$B$1:$B$7,-1))))</f>
        <v/>
      </c>
      <c r="G76" s="93"/>
      <c r="H76" s="93"/>
      <c r="I76" s="93"/>
      <c r="J76" s="93"/>
      <c r="K76" s="93"/>
      <c r="L76" s="93"/>
      <c r="M76" s="93"/>
      <c r="N76" s="93"/>
      <c r="O76" s="93"/>
      <c r="P76" s="93"/>
      <c r="Q76" s="93"/>
      <c r="R76" s="93"/>
      <c r="S76" s="93"/>
      <c r="T76" s="93"/>
      <c r="U76" s="93"/>
      <c r="V76" s="93"/>
      <c r="W76" s="93"/>
      <c r="X76" s="93"/>
      <c r="Y76" s="93"/>
      <c r="Z76" s="93"/>
      <c r="AA76" s="93"/>
      <c r="AB76" s="93"/>
      <c r="AC76" s="93"/>
      <c r="AD76" s="93"/>
      <c r="AE76" s="93"/>
      <c r="AF76" s="93"/>
      <c r="AG76" s="93"/>
      <c r="AH76" s="93"/>
      <c r="AI76" s="93"/>
      <c r="AJ76" s="93"/>
      <c r="AK76" s="93"/>
      <c r="AL76" s="93"/>
      <c r="AM76" s="93"/>
      <c r="AN76" s="93"/>
      <c r="AO76" s="93"/>
      <c r="AP76" s="93"/>
      <c r="AQ76" s="93"/>
      <c r="AR76" s="93"/>
      <c r="AS76" s="93"/>
      <c r="AT76" s="93"/>
      <c r="AU76" s="93"/>
      <c r="AV76" s="93"/>
      <c r="AW76" s="93"/>
      <c r="AX76" s="93"/>
      <c r="AY76" s="93"/>
      <c r="AZ76" s="93"/>
      <c r="BA76" s="93"/>
      <c r="BB76" s="93"/>
      <c r="BC76" s="93"/>
      <c r="BD76" s="93"/>
      <c r="BE76" s="93"/>
      <c r="BF76" s="93"/>
      <c r="BG76" s="93"/>
      <c r="BH76" s="93"/>
      <c r="BI76" s="93"/>
      <c r="BJ76" s="93"/>
      <c r="BK76" s="93"/>
      <c r="BL76" s="93"/>
      <c r="BM76" s="134">
        <f t="shared" si="6"/>
        <v>0</v>
      </c>
      <c r="BN76" s="134">
        <f t="shared" si="7"/>
        <v>0</v>
      </c>
    </row>
    <row r="77" spans="1:66" ht="18" customHeight="1">
      <c r="A77" s="21"/>
      <c r="B77" s="16"/>
      <c r="C77" s="19"/>
      <c r="D77" s="2"/>
      <c r="E77" s="6"/>
      <c r="F77" s="132" t="str">
        <f>IF(B77="","",IF(C77="F",INDEX(Barèmes!$A$1:$A$7,MATCH((YEAR($B77)),Barèmes!$B$1:$B$7,-1)),INDEX(Barèmes!$C$1:$C$7,MATCH((YEAR($B77)),Barèmes!$B$1:$B$7,-1))))</f>
        <v/>
      </c>
      <c r="G77" s="93"/>
      <c r="H77" s="93"/>
      <c r="I77" s="93"/>
      <c r="J77" s="93"/>
      <c r="K77" s="93"/>
      <c r="L77" s="93"/>
      <c r="M77" s="93"/>
      <c r="N77" s="93"/>
      <c r="O77" s="93"/>
      <c r="P77" s="93"/>
      <c r="Q77" s="93"/>
      <c r="R77" s="93"/>
      <c r="S77" s="93"/>
      <c r="T77" s="93"/>
      <c r="U77" s="93"/>
      <c r="V77" s="93"/>
      <c r="W77" s="93"/>
      <c r="X77" s="93"/>
      <c r="Y77" s="93"/>
      <c r="Z77" s="93"/>
      <c r="AA77" s="93"/>
      <c r="AB77" s="93"/>
      <c r="AC77" s="93"/>
      <c r="AD77" s="93"/>
      <c r="AE77" s="93"/>
      <c r="AF77" s="93"/>
      <c r="AG77" s="93"/>
      <c r="AH77" s="93"/>
      <c r="AI77" s="93"/>
      <c r="AJ77" s="93"/>
      <c r="AK77" s="93"/>
      <c r="AL77" s="93"/>
      <c r="AM77" s="93"/>
      <c r="AN77" s="93"/>
      <c r="AO77" s="93"/>
      <c r="AP77" s="93"/>
      <c r="AQ77" s="93"/>
      <c r="AR77" s="93"/>
      <c r="AS77" s="93"/>
      <c r="AT77" s="93"/>
      <c r="AU77" s="93"/>
      <c r="AV77" s="93"/>
      <c r="AW77" s="93"/>
      <c r="AX77" s="93"/>
      <c r="AY77" s="93"/>
      <c r="AZ77" s="93"/>
      <c r="BA77" s="93"/>
      <c r="BB77" s="93"/>
      <c r="BC77" s="93"/>
      <c r="BD77" s="93"/>
      <c r="BE77" s="93"/>
      <c r="BF77" s="93"/>
      <c r="BG77" s="93"/>
      <c r="BH77" s="93"/>
      <c r="BI77" s="93"/>
      <c r="BJ77" s="93"/>
      <c r="BK77" s="93"/>
      <c r="BL77" s="93"/>
      <c r="BM77" s="134">
        <f t="shared" si="6"/>
        <v>0</v>
      </c>
      <c r="BN77" s="134">
        <f t="shared" si="7"/>
        <v>0</v>
      </c>
    </row>
    <row r="78" spans="1:66" ht="18" customHeight="1">
      <c r="A78" s="21"/>
      <c r="B78" s="16"/>
      <c r="C78" s="19"/>
      <c r="D78" s="2"/>
      <c r="E78" s="6"/>
      <c r="F78" s="132" t="str">
        <f>IF(B78="","",IF(C78="F",INDEX(Barèmes!$A$1:$A$7,MATCH((YEAR($B78)),Barèmes!$B$1:$B$7,-1)),INDEX(Barèmes!$C$1:$C$7,MATCH((YEAR($B78)),Barèmes!$B$1:$B$7,-1))))</f>
        <v/>
      </c>
      <c r="G78" s="93"/>
      <c r="H78" s="93"/>
      <c r="I78" s="93"/>
      <c r="J78" s="93"/>
      <c r="K78" s="93"/>
      <c r="L78" s="93"/>
      <c r="M78" s="93"/>
      <c r="N78" s="93"/>
      <c r="O78" s="93"/>
      <c r="P78" s="93"/>
      <c r="Q78" s="93"/>
      <c r="R78" s="93"/>
      <c r="S78" s="93"/>
      <c r="T78" s="93"/>
      <c r="U78" s="93"/>
      <c r="V78" s="93"/>
      <c r="W78" s="93"/>
      <c r="X78" s="93"/>
      <c r="Y78" s="93"/>
      <c r="Z78" s="93"/>
      <c r="AA78" s="93"/>
      <c r="AB78" s="93"/>
      <c r="AC78" s="93"/>
      <c r="AD78" s="93"/>
      <c r="AE78" s="93"/>
      <c r="AF78" s="93"/>
      <c r="AG78" s="93"/>
      <c r="AH78" s="93"/>
      <c r="AI78" s="93"/>
      <c r="AJ78" s="93"/>
      <c r="AK78" s="93"/>
      <c r="AL78" s="93"/>
      <c r="AM78" s="93"/>
      <c r="AN78" s="93"/>
      <c r="AO78" s="93"/>
      <c r="AP78" s="93"/>
      <c r="AQ78" s="93"/>
      <c r="AR78" s="93"/>
      <c r="AS78" s="93"/>
      <c r="AT78" s="93"/>
      <c r="AU78" s="93"/>
      <c r="AV78" s="93"/>
      <c r="AW78" s="93"/>
      <c r="AX78" s="93"/>
      <c r="AY78" s="93"/>
      <c r="AZ78" s="93"/>
      <c r="BA78" s="93"/>
      <c r="BB78" s="93"/>
      <c r="BC78" s="93"/>
      <c r="BD78" s="93"/>
      <c r="BE78" s="93"/>
      <c r="BF78" s="93"/>
      <c r="BG78" s="93"/>
      <c r="BH78" s="93"/>
      <c r="BI78" s="93"/>
      <c r="BJ78" s="93"/>
      <c r="BK78" s="93"/>
      <c r="BL78" s="93"/>
      <c r="BM78" s="134">
        <f t="shared" si="6"/>
        <v>0</v>
      </c>
      <c r="BN78" s="134">
        <f t="shared" si="7"/>
        <v>0</v>
      </c>
    </row>
    <row r="79" spans="1:66" ht="18" customHeight="1">
      <c r="A79" s="21"/>
      <c r="B79" s="16"/>
      <c r="C79" s="19"/>
      <c r="D79" s="2"/>
      <c r="E79" s="6"/>
      <c r="F79" s="132" t="str">
        <f>IF(B79="","",IF(C79="F",INDEX(Barèmes!$A$1:$A$7,MATCH((YEAR($B79)),Barèmes!$B$1:$B$7,-1)),INDEX(Barèmes!$C$1:$C$7,MATCH((YEAR($B79)),Barèmes!$B$1:$B$7,-1))))</f>
        <v/>
      </c>
      <c r="G79" s="93"/>
      <c r="H79" s="93"/>
      <c r="I79" s="93"/>
      <c r="J79" s="93"/>
      <c r="K79" s="93"/>
      <c r="L79" s="93"/>
      <c r="M79" s="93"/>
      <c r="N79" s="93"/>
      <c r="O79" s="93"/>
      <c r="P79" s="93"/>
      <c r="Q79" s="93"/>
      <c r="R79" s="93"/>
      <c r="S79" s="93"/>
      <c r="T79" s="93"/>
      <c r="U79" s="93"/>
      <c r="V79" s="93"/>
      <c r="W79" s="93"/>
      <c r="X79" s="93"/>
      <c r="Y79" s="93"/>
      <c r="Z79" s="93"/>
      <c r="AA79" s="93"/>
      <c r="AB79" s="93"/>
      <c r="AC79" s="93"/>
      <c r="AD79" s="93"/>
      <c r="AE79" s="93"/>
      <c r="AF79" s="93"/>
      <c r="AG79" s="93"/>
      <c r="AH79" s="93"/>
      <c r="AI79" s="93"/>
      <c r="AJ79" s="93"/>
      <c r="AK79" s="93"/>
      <c r="AL79" s="93"/>
      <c r="AM79" s="93"/>
      <c r="AN79" s="93"/>
      <c r="AO79" s="93"/>
      <c r="AP79" s="93"/>
      <c r="AQ79" s="93"/>
      <c r="AR79" s="93"/>
      <c r="AS79" s="93"/>
      <c r="AT79" s="93"/>
      <c r="AU79" s="93"/>
      <c r="AV79" s="93"/>
      <c r="AW79" s="93"/>
      <c r="AX79" s="93"/>
      <c r="AY79" s="93"/>
      <c r="AZ79" s="93"/>
      <c r="BA79" s="93"/>
      <c r="BB79" s="93"/>
      <c r="BC79" s="93"/>
      <c r="BD79" s="93"/>
      <c r="BE79" s="93"/>
      <c r="BF79" s="93"/>
      <c r="BG79" s="93"/>
      <c r="BH79" s="93"/>
      <c r="BI79" s="93"/>
      <c r="BJ79" s="93"/>
      <c r="BK79" s="93"/>
      <c r="BL79" s="93"/>
      <c r="BM79" s="134">
        <f t="shared" si="6"/>
        <v>0</v>
      </c>
      <c r="BN79" s="134">
        <f t="shared" si="7"/>
        <v>0</v>
      </c>
    </row>
    <row r="80" spans="1:66" ht="18" customHeight="1">
      <c r="A80" s="21"/>
      <c r="B80" s="16"/>
      <c r="C80" s="19"/>
      <c r="D80" s="2"/>
      <c r="E80" s="6"/>
      <c r="F80" s="132" t="str">
        <f>IF(B80="","",IF(C80="F",INDEX(Barèmes!$A$1:$A$7,MATCH((YEAR($B80)),Barèmes!$B$1:$B$7,-1)),INDEX(Barèmes!$C$1:$C$7,MATCH((YEAR($B80)),Barèmes!$B$1:$B$7,-1))))</f>
        <v/>
      </c>
      <c r="G80" s="93"/>
      <c r="H80" s="93"/>
      <c r="I80" s="93"/>
      <c r="J80" s="93"/>
      <c r="K80" s="93"/>
      <c r="L80" s="93"/>
      <c r="M80" s="93"/>
      <c r="N80" s="93"/>
      <c r="O80" s="93"/>
      <c r="P80" s="93"/>
      <c r="Q80" s="93"/>
      <c r="R80" s="93"/>
      <c r="S80" s="93"/>
      <c r="T80" s="93"/>
      <c r="U80" s="93"/>
      <c r="V80" s="93"/>
      <c r="W80" s="93"/>
      <c r="X80" s="93"/>
      <c r="Y80" s="93"/>
      <c r="Z80" s="93"/>
      <c r="AA80" s="93"/>
      <c r="AB80" s="93"/>
      <c r="AC80" s="93"/>
      <c r="AD80" s="93"/>
      <c r="AE80" s="93"/>
      <c r="AF80" s="93"/>
      <c r="AG80" s="93"/>
      <c r="AH80" s="93"/>
      <c r="AI80" s="93"/>
      <c r="AJ80" s="93"/>
      <c r="AK80" s="93"/>
      <c r="AL80" s="93"/>
      <c r="AM80" s="93"/>
      <c r="AN80" s="93"/>
      <c r="AO80" s="93"/>
      <c r="AP80" s="93"/>
      <c r="AQ80" s="93"/>
      <c r="AR80" s="93"/>
      <c r="AS80" s="93"/>
      <c r="AT80" s="93"/>
      <c r="AU80" s="93"/>
      <c r="AV80" s="93"/>
      <c r="AW80" s="93"/>
      <c r="AX80" s="93"/>
      <c r="AY80" s="93"/>
      <c r="AZ80" s="93"/>
      <c r="BA80" s="93"/>
      <c r="BB80" s="93"/>
      <c r="BC80" s="93"/>
      <c r="BD80" s="93"/>
      <c r="BE80" s="93"/>
      <c r="BF80" s="93"/>
      <c r="BG80" s="93"/>
      <c r="BH80" s="93"/>
      <c r="BI80" s="93"/>
      <c r="BJ80" s="93"/>
      <c r="BK80" s="93"/>
      <c r="BL80" s="93"/>
      <c r="BM80" s="134">
        <f t="shared" si="6"/>
        <v>0</v>
      </c>
      <c r="BN80" s="134">
        <f t="shared" si="7"/>
        <v>0</v>
      </c>
    </row>
    <row r="81" spans="1:66" ht="18" customHeight="1">
      <c r="A81" s="21"/>
      <c r="B81" s="16"/>
      <c r="C81" s="19"/>
      <c r="D81" s="2"/>
      <c r="E81" s="6"/>
      <c r="F81" s="132" t="str">
        <f>IF(B81="","",IF(C81="F",INDEX(Barèmes!$A$1:$A$7,MATCH((YEAR($B81)),Barèmes!$B$1:$B$7,-1)),INDEX(Barèmes!$C$1:$C$7,MATCH((YEAR($B81)),Barèmes!$B$1:$B$7,-1))))</f>
        <v/>
      </c>
      <c r="G81" s="93"/>
      <c r="H81" s="93"/>
      <c r="I81" s="93"/>
      <c r="J81" s="93"/>
      <c r="K81" s="93"/>
      <c r="L81" s="93"/>
      <c r="M81" s="93"/>
      <c r="N81" s="93"/>
      <c r="O81" s="93"/>
      <c r="P81" s="93"/>
      <c r="Q81" s="93"/>
      <c r="R81" s="93"/>
      <c r="S81" s="93"/>
      <c r="T81" s="93"/>
      <c r="U81" s="93"/>
      <c r="V81" s="93"/>
      <c r="W81" s="93"/>
      <c r="X81" s="93"/>
      <c r="Y81" s="93"/>
      <c r="Z81" s="93"/>
      <c r="AA81" s="93"/>
      <c r="AB81" s="93"/>
      <c r="AC81" s="93"/>
      <c r="AD81" s="93"/>
      <c r="AE81" s="93"/>
      <c r="AF81" s="93"/>
      <c r="AG81" s="93"/>
      <c r="AH81" s="93"/>
      <c r="AI81" s="93"/>
      <c r="AJ81" s="93"/>
      <c r="AK81" s="93"/>
      <c r="AL81" s="93"/>
      <c r="AM81" s="93"/>
      <c r="AN81" s="93"/>
      <c r="AO81" s="93"/>
      <c r="AP81" s="93"/>
      <c r="AQ81" s="93"/>
      <c r="AR81" s="93"/>
      <c r="AS81" s="93"/>
      <c r="AT81" s="93"/>
      <c r="AU81" s="93"/>
      <c r="AV81" s="93"/>
      <c r="AW81" s="93"/>
      <c r="AX81" s="93"/>
      <c r="AY81" s="93"/>
      <c r="AZ81" s="93"/>
      <c r="BA81" s="93"/>
      <c r="BB81" s="93"/>
      <c r="BC81" s="93"/>
      <c r="BD81" s="93"/>
      <c r="BE81" s="93"/>
      <c r="BF81" s="93"/>
      <c r="BG81" s="93"/>
      <c r="BH81" s="93"/>
      <c r="BI81" s="93"/>
      <c r="BJ81" s="93"/>
      <c r="BK81" s="93"/>
      <c r="BL81" s="93"/>
      <c r="BM81" s="134">
        <f t="shared" si="6"/>
        <v>0</v>
      </c>
      <c r="BN81" s="134">
        <f t="shared" si="7"/>
        <v>0</v>
      </c>
    </row>
    <row r="82" spans="1:66" ht="18" customHeight="1">
      <c r="A82" s="21"/>
      <c r="B82" s="16"/>
      <c r="C82" s="19"/>
      <c r="D82" s="2"/>
      <c r="E82" s="6"/>
      <c r="F82" s="132" t="str">
        <f>IF(B82="","",IF(C82="F",INDEX(Barèmes!$A$1:$A$7,MATCH((YEAR($B82)),Barèmes!$B$1:$B$7,-1)),INDEX(Barèmes!$C$1:$C$7,MATCH((YEAR($B82)),Barèmes!$B$1:$B$7,-1))))</f>
        <v/>
      </c>
      <c r="G82" s="93"/>
      <c r="H82" s="93"/>
      <c r="I82" s="93"/>
      <c r="J82" s="93"/>
      <c r="K82" s="93"/>
      <c r="L82" s="93"/>
      <c r="M82" s="93"/>
      <c r="N82" s="93"/>
      <c r="O82" s="93"/>
      <c r="P82" s="93"/>
      <c r="Q82" s="93"/>
      <c r="R82" s="93"/>
      <c r="S82" s="93"/>
      <c r="T82" s="93"/>
      <c r="U82" s="93"/>
      <c r="V82" s="93"/>
      <c r="W82" s="93"/>
      <c r="X82" s="93"/>
      <c r="Y82" s="93"/>
      <c r="Z82" s="93"/>
      <c r="AA82" s="93"/>
      <c r="AB82" s="93"/>
      <c r="AC82" s="93"/>
      <c r="AD82" s="93"/>
      <c r="AE82" s="93"/>
      <c r="AF82" s="93"/>
      <c r="AG82" s="93"/>
      <c r="AH82" s="93"/>
      <c r="AI82" s="93"/>
      <c r="AJ82" s="93"/>
      <c r="AK82" s="93"/>
      <c r="AL82" s="93"/>
      <c r="AM82" s="93"/>
      <c r="AN82" s="93"/>
      <c r="AO82" s="93"/>
      <c r="AP82" s="93"/>
      <c r="AQ82" s="93"/>
      <c r="AR82" s="93"/>
      <c r="AS82" s="93"/>
      <c r="AT82" s="93"/>
      <c r="AU82" s="93"/>
      <c r="AV82" s="93"/>
      <c r="AW82" s="93"/>
      <c r="AX82" s="93"/>
      <c r="AY82" s="93"/>
      <c r="AZ82" s="93"/>
      <c r="BA82" s="93"/>
      <c r="BB82" s="93"/>
      <c r="BC82" s="93"/>
      <c r="BD82" s="93"/>
      <c r="BE82" s="93"/>
      <c r="BF82" s="93"/>
      <c r="BG82" s="93"/>
      <c r="BH82" s="93"/>
      <c r="BI82" s="93"/>
      <c r="BJ82" s="93"/>
      <c r="BK82" s="93"/>
      <c r="BL82" s="93"/>
      <c r="BM82" s="134">
        <f t="shared" si="6"/>
        <v>0</v>
      </c>
      <c r="BN82" s="134">
        <f t="shared" si="7"/>
        <v>0</v>
      </c>
    </row>
    <row r="83" spans="1:66" ht="18" customHeight="1">
      <c r="A83" s="21"/>
      <c r="B83" s="16"/>
      <c r="C83" s="19"/>
      <c r="D83" s="2"/>
      <c r="E83" s="6"/>
      <c r="F83" s="132" t="str">
        <f>IF(B83="","",IF(C83="F",INDEX(Barèmes!$A$1:$A$7,MATCH((YEAR($B83)),Barèmes!$B$1:$B$7,-1)),INDEX(Barèmes!$C$1:$C$7,MATCH((YEAR($B83)),Barèmes!$B$1:$B$7,-1))))</f>
        <v/>
      </c>
      <c r="G83" s="93"/>
      <c r="H83" s="93"/>
      <c r="I83" s="93"/>
      <c r="J83" s="93"/>
      <c r="K83" s="93"/>
      <c r="L83" s="93"/>
      <c r="M83" s="93"/>
      <c r="N83" s="93"/>
      <c r="O83" s="93"/>
      <c r="P83" s="93"/>
      <c r="Q83" s="93"/>
      <c r="R83" s="93"/>
      <c r="S83" s="93"/>
      <c r="T83" s="93"/>
      <c r="U83" s="93"/>
      <c r="V83" s="93"/>
      <c r="W83" s="93"/>
      <c r="X83" s="93"/>
      <c r="Y83" s="93"/>
      <c r="Z83" s="93"/>
      <c r="AA83" s="93"/>
      <c r="AB83" s="93"/>
      <c r="AC83" s="93"/>
      <c r="AD83" s="93"/>
      <c r="AE83" s="93"/>
      <c r="AF83" s="93"/>
      <c r="AG83" s="93"/>
      <c r="AH83" s="93"/>
      <c r="AI83" s="93"/>
      <c r="AJ83" s="93"/>
      <c r="AK83" s="93"/>
      <c r="AL83" s="93"/>
      <c r="AM83" s="93"/>
      <c r="AN83" s="93"/>
      <c r="AO83" s="93"/>
      <c r="AP83" s="93"/>
      <c r="AQ83" s="93"/>
      <c r="AR83" s="93"/>
      <c r="AS83" s="93"/>
      <c r="AT83" s="93"/>
      <c r="AU83" s="93"/>
      <c r="AV83" s="93"/>
      <c r="AW83" s="93"/>
      <c r="AX83" s="93"/>
      <c r="AY83" s="93"/>
      <c r="AZ83" s="93"/>
      <c r="BA83" s="93"/>
      <c r="BB83" s="93"/>
      <c r="BC83" s="93"/>
      <c r="BD83" s="93"/>
      <c r="BE83" s="93"/>
      <c r="BF83" s="93"/>
      <c r="BG83" s="93"/>
      <c r="BH83" s="93"/>
      <c r="BI83" s="93"/>
      <c r="BJ83" s="93"/>
      <c r="BK83" s="93"/>
      <c r="BL83" s="93"/>
      <c r="BM83" s="134">
        <f t="shared" si="6"/>
        <v>0</v>
      </c>
      <c r="BN83" s="134">
        <f t="shared" si="7"/>
        <v>0</v>
      </c>
    </row>
    <row r="84" spans="1:66" ht="18" customHeight="1">
      <c r="A84" s="21"/>
      <c r="B84" s="16"/>
      <c r="C84" s="19"/>
      <c r="D84" s="2"/>
      <c r="E84" s="6"/>
      <c r="F84" s="132" t="str">
        <f>IF(B84="","",IF(C84="F",INDEX(Barèmes!$A$1:$A$7,MATCH((YEAR($B84)),Barèmes!$B$1:$B$7,-1)),INDEX(Barèmes!$C$1:$C$7,MATCH((YEAR($B84)),Barèmes!$B$1:$B$7,-1))))</f>
        <v/>
      </c>
      <c r="G84" s="93"/>
      <c r="H84" s="93"/>
      <c r="I84" s="93"/>
      <c r="J84" s="93"/>
      <c r="K84" s="93"/>
      <c r="L84" s="93"/>
      <c r="M84" s="93"/>
      <c r="N84" s="93"/>
      <c r="O84" s="93"/>
      <c r="P84" s="93"/>
      <c r="Q84" s="93"/>
      <c r="R84" s="93"/>
      <c r="S84" s="93"/>
      <c r="T84" s="93"/>
      <c r="U84" s="93"/>
      <c r="V84" s="93"/>
      <c r="W84" s="93"/>
      <c r="X84" s="93"/>
      <c r="Y84" s="93"/>
      <c r="Z84" s="93"/>
      <c r="AA84" s="93"/>
      <c r="AB84" s="93"/>
      <c r="AC84" s="93"/>
      <c r="AD84" s="93"/>
      <c r="AE84" s="93"/>
      <c r="AF84" s="93"/>
      <c r="AG84" s="93"/>
      <c r="AH84" s="93"/>
      <c r="AI84" s="93"/>
      <c r="AJ84" s="93"/>
      <c r="AK84" s="93"/>
      <c r="AL84" s="93"/>
      <c r="AM84" s="93"/>
      <c r="AN84" s="93"/>
      <c r="AO84" s="93"/>
      <c r="AP84" s="93"/>
      <c r="AQ84" s="93"/>
      <c r="AR84" s="93"/>
      <c r="AS84" s="93"/>
      <c r="AT84" s="93"/>
      <c r="AU84" s="93"/>
      <c r="AV84" s="93"/>
      <c r="AW84" s="93"/>
      <c r="AX84" s="93"/>
      <c r="AY84" s="93"/>
      <c r="AZ84" s="93"/>
      <c r="BA84" s="93"/>
      <c r="BB84" s="93"/>
      <c r="BC84" s="93"/>
      <c r="BD84" s="93"/>
      <c r="BE84" s="93"/>
      <c r="BF84" s="93"/>
      <c r="BG84" s="93"/>
      <c r="BH84" s="93"/>
      <c r="BI84" s="93"/>
      <c r="BJ84" s="93"/>
      <c r="BK84" s="93"/>
      <c r="BL84" s="93"/>
      <c r="BM84" s="134">
        <f t="shared" si="6"/>
        <v>0</v>
      </c>
      <c r="BN84" s="134">
        <f t="shared" si="7"/>
        <v>0</v>
      </c>
    </row>
    <row r="85" spans="1:66" ht="18" customHeight="1">
      <c r="A85" s="21"/>
      <c r="B85" s="16"/>
      <c r="C85" s="19"/>
      <c r="D85" s="2"/>
      <c r="E85" s="6"/>
      <c r="F85" s="132" t="str">
        <f>IF(B85="","",IF(C85="F",INDEX(Barèmes!$A$1:$A$7,MATCH((YEAR($B85)),Barèmes!$B$1:$B$7,-1)),INDEX(Barèmes!$C$1:$C$7,MATCH((YEAR($B85)),Barèmes!$B$1:$B$7,-1))))</f>
        <v/>
      </c>
      <c r="G85" s="93"/>
      <c r="H85" s="93"/>
      <c r="I85" s="93"/>
      <c r="J85" s="93"/>
      <c r="K85" s="93"/>
      <c r="L85" s="93"/>
      <c r="M85" s="93"/>
      <c r="N85" s="93"/>
      <c r="O85" s="93"/>
      <c r="P85" s="93"/>
      <c r="Q85" s="93"/>
      <c r="R85" s="93"/>
      <c r="S85" s="93"/>
      <c r="T85" s="93"/>
      <c r="U85" s="93"/>
      <c r="V85" s="93"/>
      <c r="W85" s="93"/>
      <c r="X85" s="93"/>
      <c r="Y85" s="93"/>
      <c r="Z85" s="93"/>
      <c r="AA85" s="93"/>
      <c r="AB85" s="93"/>
      <c r="AC85" s="93"/>
      <c r="AD85" s="93"/>
      <c r="AE85" s="93"/>
      <c r="AF85" s="93"/>
      <c r="AG85" s="93"/>
      <c r="AH85" s="93"/>
      <c r="AI85" s="93"/>
      <c r="AJ85" s="93"/>
      <c r="AK85" s="93"/>
      <c r="AL85" s="93"/>
      <c r="AM85" s="93"/>
      <c r="AN85" s="93"/>
      <c r="AO85" s="93"/>
      <c r="AP85" s="93"/>
      <c r="AQ85" s="93"/>
      <c r="AR85" s="93"/>
      <c r="AS85" s="93"/>
      <c r="AT85" s="93"/>
      <c r="AU85" s="93"/>
      <c r="AV85" s="93"/>
      <c r="AW85" s="93"/>
      <c r="AX85" s="93"/>
      <c r="AY85" s="93"/>
      <c r="AZ85" s="93"/>
      <c r="BA85" s="93"/>
      <c r="BB85" s="93"/>
      <c r="BC85" s="93"/>
      <c r="BD85" s="93"/>
      <c r="BE85" s="93"/>
      <c r="BF85" s="93"/>
      <c r="BG85" s="93"/>
      <c r="BH85" s="93"/>
      <c r="BI85" s="93"/>
      <c r="BJ85" s="93"/>
      <c r="BK85" s="93"/>
      <c r="BL85" s="93"/>
      <c r="BM85" s="134">
        <f t="shared" si="6"/>
        <v>0</v>
      </c>
      <c r="BN85" s="134">
        <f t="shared" si="7"/>
        <v>0</v>
      </c>
    </row>
    <row r="86" spans="1:66" ht="18" customHeight="1">
      <c r="A86" s="21"/>
      <c r="B86" s="16"/>
      <c r="C86" s="19"/>
      <c r="D86" s="2"/>
      <c r="E86" s="6"/>
      <c r="F86" s="132" t="str">
        <f>IF(B86="","",IF(C86="F",INDEX(Barèmes!$A$1:$A$7,MATCH((YEAR($B86)),Barèmes!$B$1:$B$7,-1)),INDEX(Barèmes!$C$1:$C$7,MATCH((YEAR($B86)),Barèmes!$B$1:$B$7,-1))))</f>
        <v/>
      </c>
      <c r="G86" s="93"/>
      <c r="H86" s="93"/>
      <c r="I86" s="93"/>
      <c r="J86" s="93"/>
      <c r="K86" s="93"/>
      <c r="L86" s="93"/>
      <c r="M86" s="93"/>
      <c r="N86" s="93"/>
      <c r="O86" s="93"/>
      <c r="P86" s="93"/>
      <c r="Q86" s="93"/>
      <c r="R86" s="93"/>
      <c r="S86" s="93"/>
      <c r="T86" s="93"/>
      <c r="U86" s="93"/>
      <c r="V86" s="93"/>
      <c r="W86" s="93"/>
      <c r="X86" s="93"/>
      <c r="Y86" s="93"/>
      <c r="Z86" s="93"/>
      <c r="AA86" s="93"/>
      <c r="AB86" s="93"/>
      <c r="AC86" s="93"/>
      <c r="AD86" s="93"/>
      <c r="AE86" s="93"/>
      <c r="AF86" s="93"/>
      <c r="AG86" s="93"/>
      <c r="AH86" s="93"/>
      <c r="AI86" s="93"/>
      <c r="AJ86" s="93"/>
      <c r="AK86" s="93"/>
      <c r="AL86" s="93"/>
      <c r="AM86" s="93"/>
      <c r="AN86" s="93"/>
      <c r="AO86" s="93"/>
      <c r="AP86" s="93"/>
      <c r="AQ86" s="93"/>
      <c r="AR86" s="93"/>
      <c r="AS86" s="93"/>
      <c r="AT86" s="93"/>
      <c r="AU86" s="93"/>
      <c r="AV86" s="93"/>
      <c r="AW86" s="93"/>
      <c r="AX86" s="93"/>
      <c r="AY86" s="93"/>
      <c r="AZ86" s="93"/>
      <c r="BA86" s="93"/>
      <c r="BB86" s="93"/>
      <c r="BC86" s="93"/>
      <c r="BD86" s="93"/>
      <c r="BE86" s="93"/>
      <c r="BF86" s="93"/>
      <c r="BG86" s="93"/>
      <c r="BH86" s="93"/>
      <c r="BI86" s="93"/>
      <c r="BJ86" s="93"/>
      <c r="BK86" s="93"/>
      <c r="BL86" s="93"/>
      <c r="BM86" s="134">
        <f t="shared" si="6"/>
        <v>0</v>
      </c>
      <c r="BN86" s="134">
        <f t="shared" si="7"/>
        <v>0</v>
      </c>
    </row>
    <row r="87" spans="1:66" ht="18" customHeight="1">
      <c r="A87" s="21"/>
      <c r="B87" s="16"/>
      <c r="C87" s="19"/>
      <c r="D87" s="2"/>
      <c r="E87" s="6"/>
      <c r="F87" s="132" t="str">
        <f>IF(B87="","",IF(C87="F",INDEX(Barèmes!$A$1:$A$7,MATCH((YEAR($B87)),Barèmes!$B$1:$B$7,-1)),INDEX(Barèmes!$C$1:$C$7,MATCH((YEAR($B87)),Barèmes!$B$1:$B$7,-1))))</f>
        <v/>
      </c>
      <c r="G87" s="93"/>
      <c r="H87" s="93"/>
      <c r="I87" s="93"/>
      <c r="J87" s="93"/>
      <c r="K87" s="93"/>
      <c r="L87" s="93"/>
      <c r="M87" s="93"/>
      <c r="N87" s="93"/>
      <c r="O87" s="93"/>
      <c r="P87" s="93"/>
      <c r="Q87" s="93"/>
      <c r="R87" s="93"/>
      <c r="S87" s="93"/>
      <c r="T87" s="93"/>
      <c r="U87" s="93"/>
      <c r="V87" s="93"/>
      <c r="W87" s="93"/>
      <c r="X87" s="93"/>
      <c r="Y87" s="93"/>
      <c r="Z87" s="93"/>
      <c r="AA87" s="93"/>
      <c r="AB87" s="93"/>
      <c r="AC87" s="93"/>
      <c r="AD87" s="93"/>
      <c r="AE87" s="93"/>
      <c r="AF87" s="93"/>
      <c r="AG87" s="93"/>
      <c r="AH87" s="93"/>
      <c r="AI87" s="93"/>
      <c r="AJ87" s="93"/>
      <c r="AK87" s="93"/>
      <c r="AL87" s="93"/>
      <c r="AM87" s="93"/>
      <c r="AN87" s="93"/>
      <c r="AO87" s="93"/>
      <c r="AP87" s="93"/>
      <c r="AQ87" s="93"/>
      <c r="AR87" s="93"/>
      <c r="AS87" s="93"/>
      <c r="AT87" s="93"/>
      <c r="AU87" s="93"/>
      <c r="AV87" s="93"/>
      <c r="AW87" s="93"/>
      <c r="AX87" s="93"/>
      <c r="AY87" s="93"/>
      <c r="AZ87" s="93"/>
      <c r="BA87" s="93"/>
      <c r="BB87" s="93"/>
      <c r="BC87" s="93"/>
      <c r="BD87" s="93"/>
      <c r="BE87" s="93"/>
      <c r="BF87" s="93"/>
      <c r="BG87" s="93"/>
      <c r="BH87" s="93"/>
      <c r="BI87" s="93"/>
      <c r="BJ87" s="93"/>
      <c r="BK87" s="93"/>
      <c r="BL87" s="93"/>
      <c r="BM87" s="134">
        <f t="shared" si="6"/>
        <v>0</v>
      </c>
      <c r="BN87" s="134">
        <f t="shared" si="7"/>
        <v>0</v>
      </c>
    </row>
    <row r="88" spans="1:66" ht="18" customHeight="1">
      <c r="A88" s="21"/>
      <c r="B88" s="16"/>
      <c r="C88" s="19"/>
      <c r="D88" s="2"/>
      <c r="E88" s="6"/>
      <c r="F88" s="132" t="str">
        <f>IF(B88="","",IF(C88="F",INDEX(Barèmes!$A$1:$A$7,MATCH((YEAR($B88)),Barèmes!$B$1:$B$7,-1)),INDEX(Barèmes!$C$1:$C$7,MATCH((YEAR($B88)),Barèmes!$B$1:$B$7,-1))))</f>
        <v/>
      </c>
      <c r="G88" s="93"/>
      <c r="H88" s="93"/>
      <c r="I88" s="93"/>
      <c r="J88" s="93"/>
      <c r="K88" s="93"/>
      <c r="L88" s="93"/>
      <c r="M88" s="93"/>
      <c r="N88" s="93"/>
      <c r="O88" s="93"/>
      <c r="P88" s="93"/>
      <c r="Q88" s="93"/>
      <c r="R88" s="93"/>
      <c r="S88" s="93"/>
      <c r="T88" s="93"/>
      <c r="U88" s="93"/>
      <c r="V88" s="93"/>
      <c r="W88" s="93"/>
      <c r="X88" s="93"/>
      <c r="Y88" s="93"/>
      <c r="Z88" s="93"/>
      <c r="AA88" s="93"/>
      <c r="AB88" s="93"/>
      <c r="AC88" s="93"/>
      <c r="AD88" s="93"/>
      <c r="AE88" s="93"/>
      <c r="AF88" s="93"/>
      <c r="AG88" s="93"/>
      <c r="AH88" s="93"/>
      <c r="AI88" s="93"/>
      <c r="AJ88" s="93"/>
      <c r="AK88" s="93"/>
      <c r="AL88" s="93"/>
      <c r="AM88" s="93"/>
      <c r="AN88" s="93"/>
      <c r="AO88" s="93"/>
      <c r="AP88" s="93"/>
      <c r="AQ88" s="93"/>
      <c r="AR88" s="93"/>
      <c r="AS88" s="93"/>
      <c r="AT88" s="93"/>
      <c r="AU88" s="93"/>
      <c r="AV88" s="93"/>
      <c r="AW88" s="93"/>
      <c r="AX88" s="93"/>
      <c r="AY88" s="93"/>
      <c r="AZ88" s="93"/>
      <c r="BA88" s="93"/>
      <c r="BB88" s="93"/>
      <c r="BC88" s="93"/>
      <c r="BD88" s="93"/>
      <c r="BE88" s="93"/>
      <c r="BF88" s="93"/>
      <c r="BG88" s="93"/>
      <c r="BH88" s="93"/>
      <c r="BI88" s="93"/>
      <c r="BJ88" s="93"/>
      <c r="BK88" s="93"/>
      <c r="BL88" s="93"/>
      <c r="BM88" s="134">
        <f t="shared" si="6"/>
        <v>0</v>
      </c>
      <c r="BN88" s="134">
        <f t="shared" si="7"/>
        <v>0</v>
      </c>
    </row>
    <row r="89" spans="1:66" ht="18" customHeight="1">
      <c r="A89" s="21"/>
      <c r="B89" s="16"/>
      <c r="C89" s="19"/>
      <c r="D89" s="2"/>
      <c r="E89" s="6"/>
      <c r="F89" s="132" t="str">
        <f>IF(B89="","",IF(C89="F",INDEX(Barèmes!$A$1:$A$7,MATCH((YEAR($B89)),Barèmes!$B$1:$B$7,-1)),INDEX(Barèmes!$C$1:$C$7,MATCH((YEAR($B89)),Barèmes!$B$1:$B$7,-1))))</f>
        <v/>
      </c>
      <c r="G89" s="93"/>
      <c r="H89" s="93"/>
      <c r="I89" s="93"/>
      <c r="J89" s="93"/>
      <c r="K89" s="93"/>
      <c r="L89" s="93"/>
      <c r="M89" s="93"/>
      <c r="N89" s="93"/>
      <c r="O89" s="93"/>
      <c r="P89" s="93"/>
      <c r="Q89" s="93"/>
      <c r="R89" s="93"/>
      <c r="S89" s="93"/>
      <c r="T89" s="93"/>
      <c r="U89" s="93"/>
      <c r="V89" s="93"/>
      <c r="W89" s="93"/>
      <c r="X89" s="93"/>
      <c r="Y89" s="93"/>
      <c r="Z89" s="93"/>
      <c r="AA89" s="93"/>
      <c r="AB89" s="93"/>
      <c r="AC89" s="93"/>
      <c r="AD89" s="93"/>
      <c r="AE89" s="93"/>
      <c r="AF89" s="93"/>
      <c r="AG89" s="93"/>
      <c r="AH89" s="93"/>
      <c r="AI89" s="93"/>
      <c r="AJ89" s="93"/>
      <c r="AK89" s="93"/>
      <c r="AL89" s="93"/>
      <c r="AM89" s="93"/>
      <c r="AN89" s="93"/>
      <c r="AO89" s="93"/>
      <c r="AP89" s="93"/>
      <c r="AQ89" s="93"/>
      <c r="AR89" s="93"/>
      <c r="AS89" s="93"/>
      <c r="AT89" s="93"/>
      <c r="AU89" s="93"/>
      <c r="AV89" s="93"/>
      <c r="AW89" s="93"/>
      <c r="AX89" s="93"/>
      <c r="AY89" s="93"/>
      <c r="AZ89" s="93"/>
      <c r="BA89" s="93"/>
      <c r="BB89" s="93"/>
      <c r="BC89" s="93"/>
      <c r="BD89" s="93"/>
      <c r="BE89" s="93"/>
      <c r="BF89" s="93"/>
      <c r="BG89" s="93"/>
      <c r="BH89" s="93"/>
      <c r="BI89" s="93"/>
      <c r="BJ89" s="93"/>
      <c r="BK89" s="93"/>
      <c r="BL89" s="93"/>
      <c r="BM89" s="134">
        <f t="shared" si="6"/>
        <v>0</v>
      </c>
      <c r="BN89" s="134">
        <f t="shared" si="7"/>
        <v>0</v>
      </c>
    </row>
    <row r="90" spans="1:66" ht="18" customHeight="1">
      <c r="A90" s="21"/>
      <c r="B90" s="16"/>
      <c r="C90" s="19"/>
      <c r="D90" s="2"/>
      <c r="E90" s="6"/>
      <c r="F90" s="132" t="str">
        <f>IF(B90="","",IF(C90="F",INDEX(Barèmes!$A$1:$A$7,MATCH((YEAR($B90)),Barèmes!$B$1:$B$7,-1)),INDEX(Barèmes!$C$1:$C$7,MATCH((YEAR($B90)),Barèmes!$B$1:$B$7,-1))))</f>
        <v/>
      </c>
      <c r="G90" s="93"/>
      <c r="H90" s="93"/>
      <c r="I90" s="93"/>
      <c r="J90" s="93"/>
      <c r="K90" s="93"/>
      <c r="L90" s="93"/>
      <c r="M90" s="93"/>
      <c r="N90" s="93"/>
      <c r="O90" s="93"/>
      <c r="P90" s="93"/>
      <c r="Q90" s="93"/>
      <c r="R90" s="93"/>
      <c r="S90" s="93"/>
      <c r="T90" s="93"/>
      <c r="U90" s="93"/>
      <c r="V90" s="93"/>
      <c r="W90" s="93"/>
      <c r="X90" s="93"/>
      <c r="Y90" s="93"/>
      <c r="Z90" s="93"/>
      <c r="AA90" s="93"/>
      <c r="AB90" s="93"/>
      <c r="AC90" s="93"/>
      <c r="AD90" s="93"/>
      <c r="AE90" s="93"/>
      <c r="AF90" s="93"/>
      <c r="AG90" s="93"/>
      <c r="AH90" s="93"/>
      <c r="AI90" s="93"/>
      <c r="AJ90" s="93"/>
      <c r="AK90" s="93"/>
      <c r="AL90" s="93"/>
      <c r="AM90" s="93"/>
      <c r="AN90" s="93"/>
      <c r="AO90" s="93"/>
      <c r="AP90" s="93"/>
      <c r="AQ90" s="93"/>
      <c r="AR90" s="93"/>
      <c r="AS90" s="93"/>
      <c r="AT90" s="93"/>
      <c r="AU90" s="93"/>
      <c r="AV90" s="93"/>
      <c r="AW90" s="93"/>
      <c r="AX90" s="93"/>
      <c r="AY90" s="93"/>
      <c r="AZ90" s="93"/>
      <c r="BA90" s="93"/>
      <c r="BB90" s="93"/>
      <c r="BC90" s="93"/>
      <c r="BD90" s="93"/>
      <c r="BE90" s="93"/>
      <c r="BF90" s="93"/>
      <c r="BG90" s="93"/>
      <c r="BH90" s="93"/>
      <c r="BI90" s="93"/>
      <c r="BJ90" s="93"/>
      <c r="BK90" s="93"/>
      <c r="BL90" s="93"/>
      <c r="BM90" s="134">
        <f t="shared" si="6"/>
        <v>0</v>
      </c>
      <c r="BN90" s="134">
        <f t="shared" si="7"/>
        <v>0</v>
      </c>
    </row>
    <row r="91" spans="1:66" ht="18" customHeight="1">
      <c r="A91" s="21"/>
      <c r="B91" s="16"/>
      <c r="C91" s="19"/>
      <c r="D91" s="2"/>
      <c r="E91" s="6"/>
      <c r="F91" s="132" t="str">
        <f>IF(B91="","",IF(C91="F",INDEX(Barèmes!$A$1:$A$7,MATCH((YEAR($B91)),Barèmes!$B$1:$B$7,-1)),INDEX(Barèmes!$C$1:$C$7,MATCH((YEAR($B91)),Barèmes!$B$1:$B$7,-1))))</f>
        <v/>
      </c>
      <c r="G91" s="93"/>
      <c r="H91" s="93"/>
      <c r="I91" s="93"/>
      <c r="J91" s="93"/>
      <c r="K91" s="93"/>
      <c r="L91" s="93"/>
      <c r="M91" s="93"/>
      <c r="N91" s="93"/>
      <c r="O91" s="93"/>
      <c r="P91" s="93"/>
      <c r="Q91" s="93"/>
      <c r="R91" s="93"/>
      <c r="S91" s="93"/>
      <c r="T91" s="93"/>
      <c r="U91" s="93"/>
      <c r="V91" s="93"/>
      <c r="W91" s="93"/>
      <c r="X91" s="93"/>
      <c r="Y91" s="93"/>
      <c r="Z91" s="93"/>
      <c r="AA91" s="93"/>
      <c r="AB91" s="93"/>
      <c r="AC91" s="93"/>
      <c r="AD91" s="93"/>
      <c r="AE91" s="93"/>
      <c r="AF91" s="93"/>
      <c r="AG91" s="93"/>
      <c r="AH91" s="93"/>
      <c r="AI91" s="93"/>
      <c r="AJ91" s="93"/>
      <c r="AK91" s="93"/>
      <c r="AL91" s="93"/>
      <c r="AM91" s="93"/>
      <c r="AN91" s="93"/>
      <c r="AO91" s="93"/>
      <c r="AP91" s="93"/>
      <c r="AQ91" s="93"/>
      <c r="AR91" s="93"/>
      <c r="AS91" s="93"/>
      <c r="AT91" s="93"/>
      <c r="AU91" s="93"/>
      <c r="AV91" s="93"/>
      <c r="AW91" s="93"/>
      <c r="AX91" s="93"/>
      <c r="AY91" s="93"/>
      <c r="AZ91" s="93"/>
      <c r="BA91" s="93"/>
      <c r="BB91" s="93"/>
      <c r="BC91" s="93"/>
      <c r="BD91" s="93"/>
      <c r="BE91" s="93"/>
      <c r="BF91" s="93"/>
      <c r="BG91" s="93"/>
      <c r="BH91" s="93"/>
      <c r="BI91" s="93"/>
      <c r="BJ91" s="93"/>
      <c r="BK91" s="93"/>
      <c r="BL91" s="93"/>
      <c r="BM91" s="134">
        <f t="shared" si="6"/>
        <v>0</v>
      </c>
      <c r="BN91" s="134">
        <f t="shared" si="7"/>
        <v>0</v>
      </c>
    </row>
    <row r="92" spans="1:66" ht="18" customHeight="1">
      <c r="A92" s="21"/>
      <c r="B92" s="16"/>
      <c r="C92" s="19"/>
      <c r="D92" s="2"/>
      <c r="E92" s="6"/>
      <c r="F92" s="132" t="str">
        <f>IF(B92="","",IF(C92="F",INDEX(Barèmes!$A$1:$A$7,MATCH((YEAR($B92)),Barèmes!$B$1:$B$7,-1)),INDEX(Barèmes!$C$1:$C$7,MATCH((YEAR($B92)),Barèmes!$B$1:$B$7,-1))))</f>
        <v/>
      </c>
      <c r="G92" s="93"/>
      <c r="H92" s="93"/>
      <c r="I92" s="93"/>
      <c r="J92" s="93"/>
      <c r="K92" s="93"/>
      <c r="L92" s="93"/>
      <c r="M92" s="93"/>
      <c r="N92" s="93"/>
      <c r="O92" s="93"/>
      <c r="P92" s="93"/>
      <c r="Q92" s="93"/>
      <c r="R92" s="93"/>
      <c r="S92" s="93"/>
      <c r="T92" s="93"/>
      <c r="U92" s="93"/>
      <c r="V92" s="93"/>
      <c r="W92" s="93"/>
      <c r="X92" s="93"/>
      <c r="Y92" s="93"/>
      <c r="Z92" s="93"/>
      <c r="AA92" s="93"/>
      <c r="AB92" s="93"/>
      <c r="AC92" s="93"/>
      <c r="AD92" s="93"/>
      <c r="AE92" s="93"/>
      <c r="AF92" s="93"/>
      <c r="AG92" s="93"/>
      <c r="AH92" s="93"/>
      <c r="AI92" s="93"/>
      <c r="AJ92" s="93"/>
      <c r="AK92" s="93"/>
      <c r="AL92" s="93"/>
      <c r="AM92" s="93"/>
      <c r="AN92" s="93"/>
      <c r="AO92" s="93"/>
      <c r="AP92" s="93"/>
      <c r="AQ92" s="93"/>
      <c r="AR92" s="93"/>
      <c r="AS92" s="93"/>
      <c r="AT92" s="93"/>
      <c r="AU92" s="93"/>
      <c r="AV92" s="93"/>
      <c r="AW92" s="93"/>
      <c r="AX92" s="93"/>
      <c r="AY92" s="93"/>
      <c r="AZ92" s="93"/>
      <c r="BA92" s="93"/>
      <c r="BB92" s="93"/>
      <c r="BC92" s="93"/>
      <c r="BD92" s="93"/>
      <c r="BE92" s="93"/>
      <c r="BF92" s="93"/>
      <c r="BG92" s="93"/>
      <c r="BH92" s="93"/>
      <c r="BI92" s="93"/>
      <c r="BJ92" s="93"/>
      <c r="BK92" s="93"/>
      <c r="BL92" s="93"/>
      <c r="BM92" s="134">
        <f t="shared" si="6"/>
        <v>0</v>
      </c>
      <c r="BN92" s="134">
        <f t="shared" si="7"/>
        <v>0</v>
      </c>
    </row>
    <row r="93" spans="1:66" ht="18" customHeight="1">
      <c r="A93" s="21"/>
      <c r="B93" s="16"/>
      <c r="C93" s="19"/>
      <c r="D93" s="2"/>
      <c r="E93" s="6"/>
      <c r="F93" s="132" t="str">
        <f>IF(B93="","",IF(C93="F",INDEX(Barèmes!$A$1:$A$7,MATCH((YEAR($B93)),Barèmes!$B$1:$B$7,-1)),INDEX(Barèmes!$C$1:$C$7,MATCH((YEAR($B93)),Barèmes!$B$1:$B$7,-1))))</f>
        <v/>
      </c>
      <c r="G93" s="93"/>
      <c r="H93" s="93"/>
      <c r="I93" s="93"/>
      <c r="J93" s="93"/>
      <c r="K93" s="93"/>
      <c r="L93" s="93"/>
      <c r="M93" s="93"/>
      <c r="N93" s="93"/>
      <c r="O93" s="93"/>
      <c r="P93" s="93"/>
      <c r="Q93" s="93"/>
      <c r="R93" s="93"/>
      <c r="S93" s="93"/>
      <c r="T93" s="93"/>
      <c r="U93" s="93"/>
      <c r="V93" s="93"/>
      <c r="W93" s="93"/>
      <c r="X93" s="93"/>
      <c r="Y93" s="93"/>
      <c r="Z93" s="93"/>
      <c r="AA93" s="93"/>
      <c r="AB93" s="93"/>
      <c r="AC93" s="93"/>
      <c r="AD93" s="93"/>
      <c r="AE93" s="93"/>
      <c r="AF93" s="93"/>
      <c r="AG93" s="93"/>
      <c r="AH93" s="93"/>
      <c r="AI93" s="93"/>
      <c r="AJ93" s="93"/>
      <c r="AK93" s="93"/>
      <c r="AL93" s="93"/>
      <c r="AM93" s="93"/>
      <c r="AN93" s="93"/>
      <c r="AO93" s="93"/>
      <c r="AP93" s="93"/>
      <c r="AQ93" s="93"/>
      <c r="AR93" s="93"/>
      <c r="AS93" s="93"/>
      <c r="AT93" s="93"/>
      <c r="AU93" s="93"/>
      <c r="AV93" s="93"/>
      <c r="AW93" s="93"/>
      <c r="AX93" s="93"/>
      <c r="AY93" s="93"/>
      <c r="AZ93" s="93"/>
      <c r="BA93" s="93"/>
      <c r="BB93" s="93"/>
      <c r="BC93" s="93"/>
      <c r="BD93" s="93"/>
      <c r="BE93" s="93"/>
      <c r="BF93" s="93"/>
      <c r="BG93" s="93"/>
      <c r="BH93" s="93"/>
      <c r="BI93" s="93"/>
      <c r="BJ93" s="93"/>
      <c r="BK93" s="93"/>
      <c r="BL93" s="93"/>
      <c r="BM93" s="134">
        <f t="shared" si="6"/>
        <v>0</v>
      </c>
      <c r="BN93" s="134">
        <f t="shared" si="7"/>
        <v>0</v>
      </c>
    </row>
    <row r="94" spans="1:66" ht="18" customHeight="1">
      <c r="A94" s="21"/>
      <c r="B94" s="16"/>
      <c r="C94" s="19"/>
      <c r="D94" s="2"/>
      <c r="E94" s="6"/>
      <c r="F94" s="132" t="str">
        <f>IF(B94="","",IF(C94="F",INDEX(Barèmes!$A$1:$A$7,MATCH((YEAR($B94)),Barèmes!$B$1:$B$7,-1)),INDEX(Barèmes!$C$1:$C$7,MATCH((YEAR($B94)),Barèmes!$B$1:$B$7,-1))))</f>
        <v/>
      </c>
      <c r="G94" s="93"/>
      <c r="H94" s="93"/>
      <c r="I94" s="93"/>
      <c r="J94" s="93"/>
      <c r="K94" s="93"/>
      <c r="L94" s="93"/>
      <c r="M94" s="93"/>
      <c r="N94" s="93"/>
      <c r="O94" s="93"/>
      <c r="P94" s="93"/>
      <c r="Q94" s="93"/>
      <c r="R94" s="93"/>
      <c r="S94" s="93"/>
      <c r="T94" s="93"/>
      <c r="U94" s="93"/>
      <c r="V94" s="93"/>
      <c r="W94" s="93"/>
      <c r="X94" s="93"/>
      <c r="Y94" s="93"/>
      <c r="Z94" s="93"/>
      <c r="AA94" s="93"/>
      <c r="AB94" s="93"/>
      <c r="AC94" s="93"/>
      <c r="AD94" s="93"/>
      <c r="AE94" s="93"/>
      <c r="AF94" s="93"/>
      <c r="AG94" s="93"/>
      <c r="AH94" s="93"/>
      <c r="AI94" s="93"/>
      <c r="AJ94" s="93"/>
      <c r="AK94" s="93"/>
      <c r="AL94" s="93"/>
      <c r="AM94" s="93"/>
      <c r="AN94" s="93"/>
      <c r="AO94" s="93"/>
      <c r="AP94" s="93"/>
      <c r="AQ94" s="93"/>
      <c r="AR94" s="93"/>
      <c r="AS94" s="93"/>
      <c r="AT94" s="93"/>
      <c r="AU94" s="93"/>
      <c r="AV94" s="93"/>
      <c r="AW94" s="93"/>
      <c r="AX94" s="93"/>
      <c r="AY94" s="93"/>
      <c r="AZ94" s="93"/>
      <c r="BA94" s="93"/>
      <c r="BB94" s="93"/>
      <c r="BC94" s="93"/>
      <c r="BD94" s="93"/>
      <c r="BE94" s="93"/>
      <c r="BF94" s="93"/>
      <c r="BG94" s="93"/>
      <c r="BH94" s="93"/>
      <c r="BI94" s="93"/>
      <c r="BJ94" s="93"/>
      <c r="BK94" s="93"/>
      <c r="BL94" s="93"/>
      <c r="BM94" s="134">
        <f t="shared" si="6"/>
        <v>0</v>
      </c>
      <c r="BN94" s="134">
        <f t="shared" si="7"/>
        <v>0</v>
      </c>
    </row>
    <row r="95" spans="1:66" ht="18" customHeight="1">
      <c r="A95" s="21"/>
      <c r="B95" s="16"/>
      <c r="C95" s="19"/>
      <c r="D95" s="2"/>
      <c r="E95" s="6"/>
      <c r="F95" s="132" t="str">
        <f>IF(B95="","",IF(C95="F",INDEX(Barèmes!$A$1:$A$7,MATCH((YEAR($B95)),Barèmes!$B$1:$B$7,-1)),INDEX(Barèmes!$C$1:$C$7,MATCH((YEAR($B95)),Barèmes!$B$1:$B$7,-1))))</f>
        <v/>
      </c>
      <c r="G95" s="93"/>
      <c r="H95" s="93"/>
      <c r="I95" s="93"/>
      <c r="J95" s="93"/>
      <c r="K95" s="93"/>
      <c r="L95" s="93"/>
      <c r="M95" s="93"/>
      <c r="N95" s="93"/>
      <c r="O95" s="93"/>
      <c r="P95" s="93"/>
      <c r="Q95" s="93"/>
      <c r="R95" s="93"/>
      <c r="S95" s="93"/>
      <c r="T95" s="93"/>
      <c r="U95" s="93"/>
      <c r="V95" s="93"/>
      <c r="W95" s="93"/>
      <c r="X95" s="93"/>
      <c r="Y95" s="93"/>
      <c r="Z95" s="93"/>
      <c r="AA95" s="93"/>
      <c r="AB95" s="93"/>
      <c r="AC95" s="93"/>
      <c r="AD95" s="93"/>
      <c r="AE95" s="93"/>
      <c r="AF95" s="93"/>
      <c r="AG95" s="93"/>
      <c r="AH95" s="93"/>
      <c r="AI95" s="93"/>
      <c r="AJ95" s="93"/>
      <c r="AK95" s="93"/>
      <c r="AL95" s="93"/>
      <c r="AM95" s="93"/>
      <c r="AN95" s="93"/>
      <c r="AO95" s="93"/>
      <c r="AP95" s="93"/>
      <c r="AQ95" s="93"/>
      <c r="AR95" s="93"/>
      <c r="AS95" s="93"/>
      <c r="AT95" s="93"/>
      <c r="AU95" s="93"/>
      <c r="AV95" s="93"/>
      <c r="AW95" s="93"/>
      <c r="AX95" s="93"/>
      <c r="AY95" s="93"/>
      <c r="AZ95" s="93"/>
      <c r="BA95" s="93"/>
      <c r="BB95" s="93"/>
      <c r="BC95" s="93"/>
      <c r="BD95" s="93"/>
      <c r="BE95" s="93"/>
      <c r="BF95" s="93"/>
      <c r="BG95" s="93"/>
      <c r="BH95" s="93"/>
      <c r="BI95" s="93"/>
      <c r="BJ95" s="93"/>
      <c r="BK95" s="93"/>
      <c r="BL95" s="93"/>
      <c r="BM95" s="134">
        <f t="shared" si="6"/>
        <v>0</v>
      </c>
      <c r="BN95" s="134">
        <f t="shared" si="7"/>
        <v>0</v>
      </c>
    </row>
    <row r="96" spans="1:66" ht="18" customHeight="1">
      <c r="A96" s="21"/>
      <c r="B96" s="16"/>
      <c r="C96" s="19"/>
      <c r="D96" s="2"/>
      <c r="E96" s="6"/>
      <c r="F96" s="132" t="str">
        <f>IF(B96="","",IF(C96="F",INDEX(Barèmes!$A$1:$A$7,MATCH((YEAR($B96)),Barèmes!$B$1:$B$7,-1)),INDEX(Barèmes!$C$1:$C$7,MATCH((YEAR($B96)),Barèmes!$B$1:$B$7,-1))))</f>
        <v/>
      </c>
      <c r="G96" s="93"/>
      <c r="H96" s="93"/>
      <c r="I96" s="93"/>
      <c r="J96" s="93"/>
      <c r="K96" s="93"/>
      <c r="L96" s="93"/>
      <c r="M96" s="93"/>
      <c r="N96" s="93"/>
      <c r="O96" s="93"/>
      <c r="P96" s="93"/>
      <c r="Q96" s="93"/>
      <c r="R96" s="93"/>
      <c r="S96" s="93"/>
      <c r="T96" s="93"/>
      <c r="U96" s="93"/>
      <c r="V96" s="93"/>
      <c r="W96" s="93"/>
      <c r="X96" s="93"/>
      <c r="Y96" s="93"/>
      <c r="Z96" s="93"/>
      <c r="AA96" s="93"/>
      <c r="AB96" s="93"/>
      <c r="AC96" s="93"/>
      <c r="AD96" s="93"/>
      <c r="AE96" s="93"/>
      <c r="AF96" s="93"/>
      <c r="AG96" s="93"/>
      <c r="AH96" s="93"/>
      <c r="AI96" s="93"/>
      <c r="AJ96" s="93"/>
      <c r="AK96" s="93"/>
      <c r="AL96" s="93"/>
      <c r="AM96" s="93"/>
      <c r="AN96" s="93"/>
      <c r="AO96" s="93"/>
      <c r="AP96" s="93"/>
      <c r="AQ96" s="93"/>
      <c r="AR96" s="93"/>
      <c r="AS96" s="93"/>
      <c r="AT96" s="93"/>
      <c r="AU96" s="93"/>
      <c r="AV96" s="93"/>
      <c r="AW96" s="93"/>
      <c r="AX96" s="93"/>
      <c r="AY96" s="93"/>
      <c r="AZ96" s="93"/>
      <c r="BA96" s="93"/>
      <c r="BB96" s="93"/>
      <c r="BC96" s="93"/>
      <c r="BD96" s="93"/>
      <c r="BE96" s="93"/>
      <c r="BF96" s="93"/>
      <c r="BG96" s="93"/>
      <c r="BH96" s="93"/>
      <c r="BI96" s="93"/>
      <c r="BJ96" s="93"/>
      <c r="BK96" s="93"/>
      <c r="BL96" s="93"/>
      <c r="BM96" s="134">
        <f t="shared" si="6"/>
        <v>0</v>
      </c>
      <c r="BN96" s="134">
        <f t="shared" si="7"/>
        <v>0</v>
      </c>
    </row>
    <row r="97" spans="1:66" ht="18" customHeight="1">
      <c r="A97" s="21"/>
      <c r="B97" s="16"/>
      <c r="C97" s="19"/>
      <c r="D97" s="2"/>
      <c r="E97" s="6"/>
      <c r="F97" s="132" t="str">
        <f>IF(B97="","",IF(C97="F",INDEX(Barèmes!$A$1:$A$7,MATCH((YEAR($B97)),Barèmes!$B$1:$B$7,-1)),INDEX(Barèmes!$C$1:$C$7,MATCH((YEAR($B97)),Barèmes!$B$1:$B$7,-1))))</f>
        <v/>
      </c>
      <c r="G97" s="93"/>
      <c r="H97" s="93"/>
      <c r="I97" s="93"/>
      <c r="J97" s="93"/>
      <c r="K97" s="93"/>
      <c r="L97" s="93"/>
      <c r="M97" s="93"/>
      <c r="N97" s="93"/>
      <c r="O97" s="93"/>
      <c r="P97" s="93"/>
      <c r="Q97" s="93"/>
      <c r="R97" s="93"/>
      <c r="S97" s="93"/>
      <c r="T97" s="93"/>
      <c r="U97" s="93"/>
      <c r="V97" s="93"/>
      <c r="W97" s="93"/>
      <c r="X97" s="93"/>
      <c r="Y97" s="93"/>
      <c r="Z97" s="93"/>
      <c r="AA97" s="93"/>
      <c r="AB97" s="93"/>
      <c r="AC97" s="93"/>
      <c r="AD97" s="93"/>
      <c r="AE97" s="93"/>
      <c r="AF97" s="93"/>
      <c r="AG97" s="93"/>
      <c r="AH97" s="93"/>
      <c r="AI97" s="93"/>
      <c r="AJ97" s="93"/>
      <c r="AK97" s="93"/>
      <c r="AL97" s="93"/>
      <c r="AM97" s="93"/>
      <c r="AN97" s="93"/>
      <c r="AO97" s="93"/>
      <c r="AP97" s="93"/>
      <c r="AQ97" s="93"/>
      <c r="AR97" s="93"/>
      <c r="AS97" s="93"/>
      <c r="AT97" s="93"/>
      <c r="AU97" s="93"/>
      <c r="AV97" s="93"/>
      <c r="AW97" s="93"/>
      <c r="AX97" s="93"/>
      <c r="AY97" s="93"/>
      <c r="AZ97" s="93"/>
      <c r="BA97" s="93"/>
      <c r="BB97" s="93"/>
      <c r="BC97" s="93"/>
      <c r="BD97" s="93"/>
      <c r="BE97" s="93"/>
      <c r="BF97" s="93"/>
      <c r="BG97" s="93"/>
      <c r="BH97" s="93"/>
      <c r="BI97" s="93"/>
      <c r="BJ97" s="93"/>
      <c r="BK97" s="93"/>
      <c r="BL97" s="93"/>
      <c r="BM97" s="134">
        <f t="shared" si="6"/>
        <v>0</v>
      </c>
      <c r="BN97" s="134">
        <f t="shared" si="7"/>
        <v>0</v>
      </c>
    </row>
    <row r="98" spans="1:66" ht="18" customHeight="1">
      <c r="A98" s="21"/>
      <c r="B98" s="16"/>
      <c r="C98" s="19"/>
      <c r="D98" s="2"/>
      <c r="E98" s="6"/>
      <c r="F98" s="132" t="str">
        <f>IF(B98="","",IF(C98="F",INDEX(Barèmes!$A$1:$A$7,MATCH((YEAR($B98)),Barèmes!$B$1:$B$7,-1)),INDEX(Barèmes!$C$1:$C$7,MATCH((YEAR($B98)),Barèmes!$B$1:$B$7,-1))))</f>
        <v/>
      </c>
      <c r="G98" s="93"/>
      <c r="H98" s="93"/>
      <c r="I98" s="93"/>
      <c r="J98" s="93"/>
      <c r="K98" s="93"/>
      <c r="L98" s="93"/>
      <c r="M98" s="93"/>
      <c r="N98" s="93"/>
      <c r="O98" s="93"/>
      <c r="P98" s="93"/>
      <c r="Q98" s="93"/>
      <c r="R98" s="93"/>
      <c r="S98" s="93"/>
      <c r="T98" s="93"/>
      <c r="U98" s="93"/>
      <c r="V98" s="93"/>
      <c r="W98" s="93"/>
      <c r="X98" s="93"/>
      <c r="Y98" s="93"/>
      <c r="Z98" s="93"/>
      <c r="AA98" s="93"/>
      <c r="AB98" s="93"/>
      <c r="AC98" s="93"/>
      <c r="AD98" s="93"/>
      <c r="AE98" s="93"/>
      <c r="AF98" s="93"/>
      <c r="AG98" s="93"/>
      <c r="AH98" s="93"/>
      <c r="AI98" s="93"/>
      <c r="AJ98" s="93"/>
      <c r="AK98" s="93"/>
      <c r="AL98" s="93"/>
      <c r="AM98" s="93"/>
      <c r="AN98" s="93"/>
      <c r="AO98" s="93"/>
      <c r="AP98" s="93"/>
      <c r="AQ98" s="93"/>
      <c r="AR98" s="93"/>
      <c r="AS98" s="93"/>
      <c r="AT98" s="93"/>
      <c r="AU98" s="93"/>
      <c r="AV98" s="93"/>
      <c r="AW98" s="93"/>
      <c r="AX98" s="93"/>
      <c r="AY98" s="93"/>
      <c r="AZ98" s="93"/>
      <c r="BA98" s="93"/>
      <c r="BB98" s="93"/>
      <c r="BC98" s="93"/>
      <c r="BD98" s="93"/>
      <c r="BE98" s="93"/>
      <c r="BF98" s="93"/>
      <c r="BG98" s="93"/>
      <c r="BH98" s="93"/>
      <c r="BI98" s="93"/>
      <c r="BJ98" s="93"/>
      <c r="BK98" s="93"/>
      <c r="BL98" s="93"/>
      <c r="BM98" s="134">
        <f t="shared" si="6"/>
        <v>0</v>
      </c>
      <c r="BN98" s="134">
        <f t="shared" si="7"/>
        <v>0</v>
      </c>
    </row>
    <row r="99" spans="1:66" ht="18" customHeight="1">
      <c r="A99" s="21"/>
      <c r="B99" s="16"/>
      <c r="C99" s="19"/>
      <c r="D99" s="2"/>
      <c r="E99" s="6"/>
      <c r="F99" s="132" t="str">
        <f>IF(B99="","",IF(C99="F",INDEX(Barèmes!$A$1:$A$7,MATCH((YEAR($B99)),Barèmes!$B$1:$B$7,-1)),INDEX(Barèmes!$C$1:$C$7,MATCH((YEAR($B99)),Barèmes!$B$1:$B$7,-1))))</f>
        <v/>
      </c>
      <c r="G99" s="93"/>
      <c r="H99" s="93"/>
      <c r="I99" s="93"/>
      <c r="J99" s="93"/>
      <c r="K99" s="93"/>
      <c r="L99" s="93"/>
      <c r="M99" s="93"/>
      <c r="N99" s="93"/>
      <c r="O99" s="93"/>
      <c r="P99" s="93"/>
      <c r="Q99" s="93"/>
      <c r="R99" s="93"/>
      <c r="S99" s="93"/>
      <c r="T99" s="93"/>
      <c r="U99" s="93"/>
      <c r="V99" s="93"/>
      <c r="W99" s="93"/>
      <c r="X99" s="93"/>
      <c r="Y99" s="93"/>
      <c r="Z99" s="93"/>
      <c r="AA99" s="93"/>
      <c r="AB99" s="93"/>
      <c r="AC99" s="93"/>
      <c r="AD99" s="93"/>
      <c r="AE99" s="93"/>
      <c r="AF99" s="93"/>
      <c r="AG99" s="93"/>
      <c r="AH99" s="93"/>
      <c r="AI99" s="93"/>
      <c r="AJ99" s="93"/>
      <c r="AK99" s="93"/>
      <c r="AL99" s="93"/>
      <c r="AM99" s="93"/>
      <c r="AN99" s="93"/>
      <c r="AO99" s="93"/>
      <c r="AP99" s="93"/>
      <c r="AQ99" s="93"/>
      <c r="AR99" s="93"/>
      <c r="AS99" s="93"/>
      <c r="AT99" s="93"/>
      <c r="AU99" s="93"/>
      <c r="AV99" s="93"/>
      <c r="AW99" s="93"/>
      <c r="AX99" s="93"/>
      <c r="AY99" s="93"/>
      <c r="AZ99" s="93"/>
      <c r="BA99" s="93"/>
      <c r="BB99" s="93"/>
      <c r="BC99" s="93"/>
      <c r="BD99" s="93"/>
      <c r="BE99" s="93"/>
      <c r="BF99" s="93"/>
      <c r="BG99" s="93"/>
      <c r="BH99" s="93"/>
      <c r="BI99" s="93"/>
      <c r="BJ99" s="93"/>
      <c r="BK99" s="93"/>
      <c r="BL99" s="93"/>
      <c r="BM99" s="134">
        <f t="shared" si="6"/>
        <v>0</v>
      </c>
      <c r="BN99" s="134">
        <f t="shared" si="7"/>
        <v>0</v>
      </c>
    </row>
    <row r="100" spans="1:66" ht="18" customHeight="1">
      <c r="A100" s="21"/>
      <c r="B100" s="16"/>
      <c r="C100" s="19"/>
      <c r="D100" s="2"/>
      <c r="E100" s="6"/>
      <c r="F100" s="132" t="str">
        <f>IF(B100="","",IF(C100="F",INDEX(Barèmes!$A$1:$A$7,MATCH((YEAR($B100)),Barèmes!$B$1:$B$7,-1)),INDEX(Barèmes!$C$1:$C$7,MATCH((YEAR($B100)),Barèmes!$B$1:$B$7,-1))))</f>
        <v/>
      </c>
      <c r="G100" s="93"/>
      <c r="H100" s="93"/>
      <c r="I100" s="93"/>
      <c r="J100" s="93"/>
      <c r="K100" s="93"/>
      <c r="L100" s="93"/>
      <c r="M100" s="93"/>
      <c r="N100" s="93"/>
      <c r="O100" s="93"/>
      <c r="P100" s="93"/>
      <c r="Q100" s="93"/>
      <c r="R100" s="93"/>
      <c r="S100" s="93"/>
      <c r="T100" s="93"/>
      <c r="U100" s="93"/>
      <c r="V100" s="93"/>
      <c r="W100" s="93"/>
      <c r="X100" s="93"/>
      <c r="Y100" s="93"/>
      <c r="Z100" s="93"/>
      <c r="AA100" s="93"/>
      <c r="AB100" s="93"/>
      <c r="AC100" s="93"/>
      <c r="AD100" s="93"/>
      <c r="AE100" s="93"/>
      <c r="AF100" s="93"/>
      <c r="AG100" s="93"/>
      <c r="AH100" s="93"/>
      <c r="AI100" s="93"/>
      <c r="AJ100" s="93"/>
      <c r="AK100" s="93"/>
      <c r="AL100" s="93"/>
      <c r="AM100" s="93"/>
      <c r="AN100" s="93"/>
      <c r="AO100" s="93"/>
      <c r="AP100" s="93"/>
      <c r="AQ100" s="93"/>
      <c r="AR100" s="93"/>
      <c r="AS100" s="93"/>
      <c r="AT100" s="93"/>
      <c r="AU100" s="93"/>
      <c r="AV100" s="93"/>
      <c r="AW100" s="93"/>
      <c r="AX100" s="93"/>
      <c r="AY100" s="93"/>
      <c r="AZ100" s="93"/>
      <c r="BA100" s="93"/>
      <c r="BB100" s="93"/>
      <c r="BC100" s="93"/>
      <c r="BD100" s="93"/>
      <c r="BE100" s="93"/>
      <c r="BF100" s="93"/>
      <c r="BG100" s="93"/>
      <c r="BH100" s="93"/>
      <c r="BI100" s="93"/>
      <c r="BJ100" s="93"/>
      <c r="BK100" s="93"/>
      <c r="BL100" s="93"/>
      <c r="BM100" s="134">
        <f t="shared" ref="BM100:BM131" si="8">SUM((SUM(COUNTIF(G100:BL100,"E"))),SUM(COUNTIF(G100:BL100,"c")))</f>
        <v>0</v>
      </c>
      <c r="BN100" s="134">
        <f t="shared" ref="BN100:BN131" si="9">SUM(COUNTIF(G100:BL100,"c"))</f>
        <v>0</v>
      </c>
    </row>
    <row r="101" spans="1:66" ht="18" customHeight="1">
      <c r="A101" s="21"/>
      <c r="B101" s="16"/>
      <c r="C101" s="19"/>
      <c r="D101" s="2"/>
      <c r="E101" s="6"/>
      <c r="F101" s="132" t="str">
        <f>IF(B101="","",IF(C101="F",INDEX(Barèmes!$A$1:$A$7,MATCH((YEAR($B101)),Barèmes!$B$1:$B$7,-1)),INDEX(Barèmes!$C$1:$C$7,MATCH((YEAR($B101)),Barèmes!$B$1:$B$7,-1))))</f>
        <v/>
      </c>
      <c r="G101" s="93"/>
      <c r="H101" s="93"/>
      <c r="I101" s="93"/>
      <c r="J101" s="93"/>
      <c r="K101" s="93"/>
      <c r="L101" s="93"/>
      <c r="M101" s="93"/>
      <c r="N101" s="93"/>
      <c r="O101" s="93"/>
      <c r="P101" s="93"/>
      <c r="Q101" s="93"/>
      <c r="R101" s="93"/>
      <c r="S101" s="93"/>
      <c r="T101" s="93"/>
      <c r="U101" s="93"/>
      <c r="V101" s="93"/>
      <c r="W101" s="93"/>
      <c r="X101" s="93"/>
      <c r="Y101" s="93"/>
      <c r="Z101" s="93"/>
      <c r="AA101" s="93"/>
      <c r="AB101" s="93"/>
      <c r="AC101" s="93"/>
      <c r="AD101" s="93"/>
      <c r="AE101" s="93"/>
      <c r="AF101" s="93"/>
      <c r="AG101" s="93"/>
      <c r="AH101" s="93"/>
      <c r="AI101" s="93"/>
      <c r="AJ101" s="93"/>
      <c r="AK101" s="93"/>
      <c r="AL101" s="93"/>
      <c r="AM101" s="93"/>
      <c r="AN101" s="93"/>
      <c r="AO101" s="93"/>
      <c r="AP101" s="93"/>
      <c r="AQ101" s="93"/>
      <c r="AR101" s="93"/>
      <c r="AS101" s="93"/>
      <c r="AT101" s="93"/>
      <c r="AU101" s="93"/>
      <c r="AV101" s="93"/>
      <c r="AW101" s="93"/>
      <c r="AX101" s="93"/>
      <c r="AY101" s="93"/>
      <c r="AZ101" s="93"/>
      <c r="BA101" s="93"/>
      <c r="BB101" s="93"/>
      <c r="BC101" s="93"/>
      <c r="BD101" s="93"/>
      <c r="BE101" s="93"/>
      <c r="BF101" s="93"/>
      <c r="BG101" s="93"/>
      <c r="BH101" s="93"/>
      <c r="BI101" s="93"/>
      <c r="BJ101" s="93"/>
      <c r="BK101" s="93"/>
      <c r="BL101" s="93"/>
      <c r="BM101" s="134">
        <f t="shared" si="8"/>
        <v>0</v>
      </c>
      <c r="BN101" s="134">
        <f t="shared" si="9"/>
        <v>0</v>
      </c>
    </row>
    <row r="102" spans="1:66" ht="18" customHeight="1">
      <c r="A102" s="21"/>
      <c r="B102" s="16"/>
      <c r="C102" s="19"/>
      <c r="D102" s="2"/>
      <c r="E102" s="6"/>
      <c r="F102" s="132" t="str">
        <f>IF(B102="","",IF(C102="F",INDEX(Barèmes!$A$1:$A$7,MATCH((YEAR($B102)),Barèmes!$B$1:$B$7,-1)),INDEX(Barèmes!$C$1:$C$7,MATCH((YEAR($B102)),Barèmes!$B$1:$B$7,-1))))</f>
        <v/>
      </c>
      <c r="G102" s="93"/>
      <c r="H102" s="93"/>
      <c r="I102" s="93"/>
      <c r="J102" s="93"/>
      <c r="K102" s="93"/>
      <c r="L102" s="93"/>
      <c r="M102" s="93"/>
      <c r="N102" s="93"/>
      <c r="O102" s="93"/>
      <c r="P102" s="93"/>
      <c r="Q102" s="93"/>
      <c r="R102" s="93"/>
      <c r="S102" s="93"/>
      <c r="T102" s="93"/>
      <c r="U102" s="93"/>
      <c r="V102" s="93"/>
      <c r="W102" s="93"/>
      <c r="X102" s="93"/>
      <c r="Y102" s="93"/>
      <c r="Z102" s="93"/>
      <c r="AA102" s="93"/>
      <c r="AB102" s="93"/>
      <c r="AC102" s="93"/>
      <c r="AD102" s="93"/>
      <c r="AE102" s="93"/>
      <c r="AF102" s="93"/>
      <c r="AG102" s="93"/>
      <c r="AH102" s="93"/>
      <c r="AI102" s="93"/>
      <c r="AJ102" s="93"/>
      <c r="AK102" s="93"/>
      <c r="AL102" s="93"/>
      <c r="AM102" s="93"/>
      <c r="AN102" s="93"/>
      <c r="AO102" s="93"/>
      <c r="AP102" s="93"/>
      <c r="AQ102" s="93"/>
      <c r="AR102" s="93"/>
      <c r="AS102" s="93"/>
      <c r="AT102" s="93"/>
      <c r="AU102" s="93"/>
      <c r="AV102" s="93"/>
      <c r="AW102" s="93"/>
      <c r="AX102" s="93"/>
      <c r="AY102" s="93"/>
      <c r="AZ102" s="93"/>
      <c r="BA102" s="93"/>
      <c r="BB102" s="93"/>
      <c r="BC102" s="93"/>
      <c r="BD102" s="93"/>
      <c r="BE102" s="93"/>
      <c r="BF102" s="93"/>
      <c r="BG102" s="93"/>
      <c r="BH102" s="93"/>
      <c r="BI102" s="93"/>
      <c r="BJ102" s="93"/>
      <c r="BK102" s="93"/>
      <c r="BL102" s="93"/>
      <c r="BM102" s="134">
        <f t="shared" si="8"/>
        <v>0</v>
      </c>
      <c r="BN102" s="134">
        <f t="shared" si="9"/>
        <v>0</v>
      </c>
    </row>
    <row r="103" spans="1:66" ht="18" customHeight="1">
      <c r="A103" s="21"/>
      <c r="B103" s="16"/>
      <c r="C103" s="19"/>
      <c r="D103" s="2"/>
      <c r="E103" s="6"/>
      <c r="F103" s="132" t="str">
        <f>IF(B103="","",IF(C103="F",INDEX(Barèmes!$A$1:$A$7,MATCH((YEAR($B103)),Barèmes!$B$1:$B$7,-1)),INDEX(Barèmes!$C$1:$C$7,MATCH((YEAR($B103)),Barèmes!$B$1:$B$7,-1))))</f>
        <v/>
      </c>
      <c r="G103" s="93"/>
      <c r="H103" s="93"/>
      <c r="I103" s="93"/>
      <c r="J103" s="93"/>
      <c r="K103" s="93"/>
      <c r="L103" s="93"/>
      <c r="M103" s="93"/>
      <c r="N103" s="93"/>
      <c r="O103" s="93"/>
      <c r="P103" s="93"/>
      <c r="Q103" s="93"/>
      <c r="R103" s="93"/>
      <c r="S103" s="93"/>
      <c r="T103" s="93"/>
      <c r="U103" s="93"/>
      <c r="V103" s="93"/>
      <c r="W103" s="93"/>
      <c r="X103" s="93"/>
      <c r="Y103" s="93"/>
      <c r="Z103" s="93"/>
      <c r="AA103" s="93"/>
      <c r="AB103" s="93"/>
      <c r="AC103" s="93"/>
      <c r="AD103" s="93"/>
      <c r="AE103" s="93"/>
      <c r="AF103" s="93"/>
      <c r="AG103" s="93"/>
      <c r="AH103" s="93"/>
      <c r="AI103" s="93"/>
      <c r="AJ103" s="93"/>
      <c r="AK103" s="93"/>
      <c r="AL103" s="93"/>
      <c r="AM103" s="93"/>
      <c r="AN103" s="93"/>
      <c r="AO103" s="93"/>
      <c r="AP103" s="93"/>
      <c r="AQ103" s="93"/>
      <c r="AR103" s="93"/>
      <c r="AS103" s="93"/>
      <c r="AT103" s="93"/>
      <c r="AU103" s="93"/>
      <c r="AV103" s="93"/>
      <c r="AW103" s="93"/>
      <c r="AX103" s="93"/>
      <c r="AY103" s="93"/>
      <c r="AZ103" s="93"/>
      <c r="BA103" s="93"/>
      <c r="BB103" s="93"/>
      <c r="BC103" s="93"/>
      <c r="BD103" s="93"/>
      <c r="BE103" s="93"/>
      <c r="BF103" s="93"/>
      <c r="BG103" s="93"/>
      <c r="BH103" s="93"/>
      <c r="BI103" s="93"/>
      <c r="BJ103" s="93"/>
      <c r="BK103" s="93"/>
      <c r="BL103" s="93"/>
      <c r="BM103" s="134">
        <f t="shared" si="8"/>
        <v>0</v>
      </c>
      <c r="BN103" s="134">
        <f t="shared" si="9"/>
        <v>0</v>
      </c>
    </row>
    <row r="104" spans="1:66" ht="18" customHeight="1">
      <c r="A104" s="21"/>
      <c r="B104" s="16"/>
      <c r="C104" s="19"/>
      <c r="D104" s="2"/>
      <c r="E104" s="6"/>
      <c r="F104" s="132" t="str">
        <f>IF(B104="","",IF(C104="F",INDEX(Barèmes!$A$1:$A$7,MATCH((YEAR($B104)),Barèmes!$B$1:$B$7,-1)),INDEX(Barèmes!$C$1:$C$7,MATCH((YEAR($B104)),Barèmes!$B$1:$B$7,-1))))</f>
        <v/>
      </c>
      <c r="G104" s="93"/>
      <c r="H104" s="93"/>
      <c r="I104" s="93"/>
      <c r="J104" s="93"/>
      <c r="K104" s="93"/>
      <c r="L104" s="93"/>
      <c r="M104" s="93"/>
      <c r="N104" s="93"/>
      <c r="O104" s="93"/>
      <c r="P104" s="93"/>
      <c r="Q104" s="93"/>
      <c r="R104" s="93"/>
      <c r="S104" s="93"/>
      <c r="T104" s="93"/>
      <c r="U104" s="93"/>
      <c r="V104" s="93"/>
      <c r="W104" s="93"/>
      <c r="X104" s="93"/>
      <c r="Y104" s="93"/>
      <c r="Z104" s="93"/>
      <c r="AA104" s="93"/>
      <c r="AB104" s="93"/>
      <c r="AC104" s="93"/>
      <c r="AD104" s="93"/>
      <c r="AE104" s="93"/>
      <c r="AF104" s="93"/>
      <c r="AG104" s="93"/>
      <c r="AH104" s="93"/>
      <c r="AI104" s="93"/>
      <c r="AJ104" s="93"/>
      <c r="AK104" s="93"/>
      <c r="AL104" s="93"/>
      <c r="AM104" s="93"/>
      <c r="AN104" s="93"/>
      <c r="AO104" s="93"/>
      <c r="AP104" s="93"/>
      <c r="AQ104" s="93"/>
      <c r="AR104" s="93"/>
      <c r="AS104" s="93"/>
      <c r="AT104" s="93"/>
      <c r="AU104" s="93"/>
      <c r="AV104" s="93"/>
      <c r="AW104" s="93"/>
      <c r="AX104" s="93"/>
      <c r="AY104" s="93"/>
      <c r="AZ104" s="93"/>
      <c r="BA104" s="93"/>
      <c r="BB104" s="93"/>
      <c r="BC104" s="93"/>
      <c r="BD104" s="93"/>
      <c r="BE104" s="93"/>
      <c r="BF104" s="93"/>
      <c r="BG104" s="93"/>
      <c r="BH104" s="93"/>
      <c r="BI104" s="93"/>
      <c r="BJ104" s="93"/>
      <c r="BK104" s="93"/>
      <c r="BL104" s="93"/>
      <c r="BM104" s="134">
        <f t="shared" si="8"/>
        <v>0</v>
      </c>
      <c r="BN104" s="134">
        <f t="shared" si="9"/>
        <v>0</v>
      </c>
    </row>
    <row r="105" spans="1:66" ht="18" customHeight="1">
      <c r="A105" s="21"/>
      <c r="B105" s="16"/>
      <c r="C105" s="19"/>
      <c r="D105" s="2"/>
      <c r="E105" s="6"/>
      <c r="F105" s="132" t="str">
        <f>IF(B105="","",IF(C105="F",INDEX(Barèmes!$A$1:$A$7,MATCH((YEAR($B105)),Barèmes!$B$1:$B$7,-1)),INDEX(Barèmes!$C$1:$C$7,MATCH((YEAR($B105)),Barèmes!$B$1:$B$7,-1))))</f>
        <v/>
      </c>
      <c r="G105" s="93"/>
      <c r="H105" s="93"/>
      <c r="I105" s="93"/>
      <c r="J105" s="93"/>
      <c r="K105" s="93"/>
      <c r="L105" s="93"/>
      <c r="M105" s="93"/>
      <c r="N105" s="93"/>
      <c r="O105" s="93"/>
      <c r="P105" s="93"/>
      <c r="Q105" s="93"/>
      <c r="R105" s="93"/>
      <c r="S105" s="93"/>
      <c r="T105" s="93"/>
      <c r="U105" s="93"/>
      <c r="V105" s="93"/>
      <c r="W105" s="93"/>
      <c r="X105" s="93"/>
      <c r="Y105" s="93"/>
      <c r="Z105" s="93"/>
      <c r="AA105" s="93"/>
      <c r="AB105" s="93"/>
      <c r="AC105" s="93"/>
      <c r="AD105" s="93"/>
      <c r="AE105" s="93"/>
      <c r="AF105" s="93"/>
      <c r="AG105" s="93"/>
      <c r="AH105" s="93"/>
      <c r="AI105" s="93"/>
      <c r="AJ105" s="93"/>
      <c r="AK105" s="93"/>
      <c r="AL105" s="93"/>
      <c r="AM105" s="93"/>
      <c r="AN105" s="93"/>
      <c r="AO105" s="93"/>
      <c r="AP105" s="93"/>
      <c r="AQ105" s="93"/>
      <c r="AR105" s="93"/>
      <c r="AS105" s="93"/>
      <c r="AT105" s="93"/>
      <c r="AU105" s="93"/>
      <c r="AV105" s="93"/>
      <c r="AW105" s="93"/>
      <c r="AX105" s="93"/>
      <c r="AY105" s="93"/>
      <c r="AZ105" s="93"/>
      <c r="BA105" s="93"/>
      <c r="BB105" s="93"/>
      <c r="BC105" s="93"/>
      <c r="BD105" s="93"/>
      <c r="BE105" s="93"/>
      <c r="BF105" s="93"/>
      <c r="BG105" s="93"/>
      <c r="BH105" s="93"/>
      <c r="BI105" s="93"/>
      <c r="BJ105" s="93"/>
      <c r="BK105" s="93"/>
      <c r="BL105" s="93"/>
      <c r="BM105" s="134">
        <f t="shared" si="8"/>
        <v>0</v>
      </c>
      <c r="BN105" s="134">
        <f t="shared" si="9"/>
        <v>0</v>
      </c>
    </row>
    <row r="106" spans="1:66" ht="18" customHeight="1">
      <c r="A106" s="21"/>
      <c r="B106" s="16"/>
      <c r="C106" s="19"/>
      <c r="D106" s="2"/>
      <c r="E106" s="6"/>
      <c r="F106" s="132" t="str">
        <f>IF(B106="","",IF(C106="F",INDEX(Barèmes!$A$1:$A$7,MATCH((YEAR($B106)),Barèmes!$B$1:$B$7,-1)),INDEX(Barèmes!$C$1:$C$7,MATCH((YEAR($B106)),Barèmes!$B$1:$B$7,-1))))</f>
        <v/>
      </c>
      <c r="G106" s="93"/>
      <c r="H106" s="93"/>
      <c r="I106" s="93"/>
      <c r="J106" s="93"/>
      <c r="K106" s="93"/>
      <c r="L106" s="93"/>
      <c r="M106" s="93"/>
      <c r="N106" s="93"/>
      <c r="O106" s="93"/>
      <c r="P106" s="93"/>
      <c r="Q106" s="93"/>
      <c r="R106" s="93"/>
      <c r="S106" s="93"/>
      <c r="T106" s="93"/>
      <c r="U106" s="93"/>
      <c r="V106" s="93"/>
      <c r="W106" s="93"/>
      <c r="X106" s="93"/>
      <c r="Y106" s="93"/>
      <c r="Z106" s="93"/>
      <c r="AA106" s="93"/>
      <c r="AB106" s="93"/>
      <c r="AC106" s="93"/>
      <c r="AD106" s="93"/>
      <c r="AE106" s="93"/>
      <c r="AF106" s="93"/>
      <c r="AG106" s="93"/>
      <c r="AH106" s="93"/>
      <c r="AI106" s="93"/>
      <c r="AJ106" s="93"/>
      <c r="AK106" s="93"/>
      <c r="AL106" s="93"/>
      <c r="AM106" s="93"/>
      <c r="AN106" s="93"/>
      <c r="AO106" s="93"/>
      <c r="AP106" s="93"/>
      <c r="AQ106" s="93"/>
      <c r="AR106" s="93"/>
      <c r="AS106" s="93"/>
      <c r="AT106" s="93"/>
      <c r="AU106" s="93"/>
      <c r="AV106" s="93"/>
      <c r="AW106" s="93"/>
      <c r="AX106" s="93"/>
      <c r="AY106" s="93"/>
      <c r="AZ106" s="93"/>
      <c r="BA106" s="93"/>
      <c r="BB106" s="93"/>
      <c r="BC106" s="93"/>
      <c r="BD106" s="93"/>
      <c r="BE106" s="93"/>
      <c r="BF106" s="93"/>
      <c r="BG106" s="93"/>
      <c r="BH106" s="93"/>
      <c r="BI106" s="93"/>
      <c r="BJ106" s="93"/>
      <c r="BK106" s="93"/>
      <c r="BL106" s="93"/>
      <c r="BM106" s="134">
        <f t="shared" si="8"/>
        <v>0</v>
      </c>
      <c r="BN106" s="134">
        <f t="shared" si="9"/>
        <v>0</v>
      </c>
    </row>
    <row r="107" spans="1:66" ht="18" customHeight="1">
      <c r="A107" s="21"/>
      <c r="B107" s="16"/>
      <c r="C107" s="19"/>
      <c r="D107" s="2"/>
      <c r="E107" s="6"/>
      <c r="F107" s="132" t="str">
        <f>IF(B107="","",IF(C107="F",INDEX(Barèmes!$A$1:$A$7,MATCH((YEAR($B107)),Barèmes!$B$1:$B$7,-1)),INDEX(Barèmes!$C$1:$C$7,MATCH((YEAR($B107)),Barèmes!$B$1:$B$7,-1))))</f>
        <v/>
      </c>
      <c r="G107" s="93"/>
      <c r="H107" s="93"/>
      <c r="I107" s="93"/>
      <c r="J107" s="93"/>
      <c r="K107" s="93"/>
      <c r="L107" s="93"/>
      <c r="M107" s="93"/>
      <c r="N107" s="93"/>
      <c r="O107" s="93"/>
      <c r="P107" s="93"/>
      <c r="Q107" s="93"/>
      <c r="R107" s="93"/>
      <c r="S107" s="93"/>
      <c r="T107" s="93"/>
      <c r="U107" s="93"/>
      <c r="V107" s="93"/>
      <c r="W107" s="93"/>
      <c r="X107" s="93"/>
      <c r="Y107" s="93"/>
      <c r="Z107" s="93"/>
      <c r="AA107" s="93"/>
      <c r="AB107" s="93"/>
      <c r="AC107" s="93"/>
      <c r="AD107" s="93"/>
      <c r="AE107" s="93"/>
      <c r="AF107" s="93"/>
      <c r="AG107" s="93"/>
      <c r="AH107" s="93"/>
      <c r="AI107" s="93"/>
      <c r="AJ107" s="93"/>
      <c r="AK107" s="93"/>
      <c r="AL107" s="93"/>
      <c r="AM107" s="93"/>
      <c r="AN107" s="93"/>
      <c r="AO107" s="93"/>
      <c r="AP107" s="93"/>
      <c r="AQ107" s="93"/>
      <c r="AR107" s="93"/>
      <c r="AS107" s="93"/>
      <c r="AT107" s="93"/>
      <c r="AU107" s="93"/>
      <c r="AV107" s="93"/>
      <c r="AW107" s="93"/>
      <c r="AX107" s="93"/>
      <c r="AY107" s="93"/>
      <c r="AZ107" s="93"/>
      <c r="BA107" s="93"/>
      <c r="BB107" s="93"/>
      <c r="BC107" s="93"/>
      <c r="BD107" s="93"/>
      <c r="BE107" s="93"/>
      <c r="BF107" s="93"/>
      <c r="BG107" s="93"/>
      <c r="BH107" s="93"/>
      <c r="BI107" s="93"/>
      <c r="BJ107" s="93"/>
      <c r="BK107" s="93"/>
      <c r="BL107" s="93"/>
      <c r="BM107" s="134">
        <f t="shared" si="8"/>
        <v>0</v>
      </c>
      <c r="BN107" s="134">
        <f t="shared" si="9"/>
        <v>0</v>
      </c>
    </row>
    <row r="108" spans="1:66" ht="18" customHeight="1">
      <c r="A108" s="21"/>
      <c r="B108" s="16"/>
      <c r="C108" s="19"/>
      <c r="D108" s="2"/>
      <c r="E108" s="6"/>
      <c r="F108" s="132" t="str">
        <f>IF(B108="","",IF(C108="F",INDEX(Barèmes!$A$1:$A$7,MATCH((YEAR($B108)),Barèmes!$B$1:$B$7,-1)),INDEX(Barèmes!$C$1:$C$7,MATCH((YEAR($B108)),Barèmes!$B$1:$B$7,-1))))</f>
        <v/>
      </c>
      <c r="G108" s="93"/>
      <c r="H108" s="93"/>
      <c r="I108" s="93"/>
      <c r="J108" s="93"/>
      <c r="K108" s="93"/>
      <c r="L108" s="93"/>
      <c r="M108" s="93"/>
      <c r="N108" s="93"/>
      <c r="O108" s="93"/>
      <c r="P108" s="93"/>
      <c r="Q108" s="93"/>
      <c r="R108" s="93"/>
      <c r="S108" s="93"/>
      <c r="T108" s="93"/>
      <c r="U108" s="93"/>
      <c r="V108" s="93"/>
      <c r="W108" s="93"/>
      <c r="X108" s="93"/>
      <c r="Y108" s="93"/>
      <c r="Z108" s="93"/>
      <c r="AA108" s="93"/>
      <c r="AB108" s="93"/>
      <c r="AC108" s="93"/>
      <c r="AD108" s="93"/>
      <c r="AE108" s="93"/>
      <c r="AF108" s="93"/>
      <c r="AG108" s="93"/>
      <c r="AH108" s="93"/>
      <c r="AI108" s="93"/>
      <c r="AJ108" s="93"/>
      <c r="AK108" s="93"/>
      <c r="AL108" s="93"/>
      <c r="AM108" s="93"/>
      <c r="AN108" s="93"/>
      <c r="AO108" s="93"/>
      <c r="AP108" s="93"/>
      <c r="AQ108" s="93"/>
      <c r="AR108" s="93"/>
      <c r="AS108" s="93"/>
      <c r="AT108" s="93"/>
      <c r="AU108" s="93"/>
      <c r="AV108" s="93"/>
      <c r="AW108" s="93"/>
      <c r="AX108" s="93"/>
      <c r="AY108" s="93"/>
      <c r="AZ108" s="93"/>
      <c r="BA108" s="93"/>
      <c r="BB108" s="93"/>
      <c r="BC108" s="93"/>
      <c r="BD108" s="93"/>
      <c r="BE108" s="93"/>
      <c r="BF108" s="93"/>
      <c r="BG108" s="93"/>
      <c r="BH108" s="93"/>
      <c r="BI108" s="93"/>
      <c r="BJ108" s="93"/>
      <c r="BK108" s="93"/>
      <c r="BL108" s="93"/>
      <c r="BM108" s="134">
        <f t="shared" si="8"/>
        <v>0</v>
      </c>
      <c r="BN108" s="134">
        <f t="shared" si="9"/>
        <v>0</v>
      </c>
    </row>
    <row r="109" spans="1:66" ht="18" customHeight="1">
      <c r="A109" s="21"/>
      <c r="B109" s="16"/>
      <c r="C109" s="19"/>
      <c r="D109" s="2"/>
      <c r="E109" s="6"/>
      <c r="F109" s="132" t="str">
        <f>IF(B109="","",IF(C109="F",INDEX(Barèmes!$A$1:$A$7,MATCH((YEAR($B109)),Barèmes!$B$1:$B$7,-1)),INDEX(Barèmes!$C$1:$C$7,MATCH((YEAR($B109)),Barèmes!$B$1:$B$7,-1))))</f>
        <v/>
      </c>
      <c r="G109" s="93"/>
      <c r="H109" s="93"/>
      <c r="I109" s="93"/>
      <c r="J109" s="93"/>
      <c r="K109" s="93"/>
      <c r="L109" s="93"/>
      <c r="M109" s="93"/>
      <c r="N109" s="93"/>
      <c r="O109" s="93"/>
      <c r="P109" s="93"/>
      <c r="Q109" s="93"/>
      <c r="R109" s="93"/>
      <c r="S109" s="93"/>
      <c r="T109" s="93"/>
      <c r="U109" s="93"/>
      <c r="V109" s="93"/>
      <c r="W109" s="93"/>
      <c r="X109" s="93"/>
      <c r="Y109" s="93"/>
      <c r="Z109" s="93"/>
      <c r="AA109" s="93"/>
      <c r="AB109" s="93"/>
      <c r="AC109" s="93"/>
      <c r="AD109" s="93"/>
      <c r="AE109" s="93"/>
      <c r="AF109" s="93"/>
      <c r="AG109" s="93"/>
      <c r="AH109" s="93"/>
      <c r="AI109" s="93"/>
      <c r="AJ109" s="93"/>
      <c r="AK109" s="93"/>
      <c r="AL109" s="93"/>
      <c r="AM109" s="93"/>
      <c r="AN109" s="93"/>
      <c r="AO109" s="93"/>
      <c r="AP109" s="93"/>
      <c r="AQ109" s="93"/>
      <c r="AR109" s="93"/>
      <c r="AS109" s="93"/>
      <c r="AT109" s="93"/>
      <c r="AU109" s="93"/>
      <c r="AV109" s="93"/>
      <c r="AW109" s="93"/>
      <c r="AX109" s="93"/>
      <c r="AY109" s="93"/>
      <c r="AZ109" s="93"/>
      <c r="BA109" s="93"/>
      <c r="BB109" s="93"/>
      <c r="BC109" s="93"/>
      <c r="BD109" s="93"/>
      <c r="BE109" s="93"/>
      <c r="BF109" s="93"/>
      <c r="BG109" s="93"/>
      <c r="BH109" s="93"/>
      <c r="BI109" s="93"/>
      <c r="BJ109" s="93"/>
      <c r="BK109" s="93"/>
      <c r="BL109" s="93"/>
      <c r="BM109" s="134">
        <f t="shared" si="8"/>
        <v>0</v>
      </c>
      <c r="BN109" s="134">
        <f t="shared" si="9"/>
        <v>0</v>
      </c>
    </row>
    <row r="110" spans="1:66" ht="18" customHeight="1">
      <c r="A110" s="21"/>
      <c r="B110" s="16"/>
      <c r="C110" s="19"/>
      <c r="D110" s="2"/>
      <c r="E110" s="6"/>
      <c r="F110" s="132" t="str">
        <f>IF(B110="","",IF(C110="F",INDEX(Barèmes!$A$1:$A$7,MATCH((YEAR($B110)),Barèmes!$B$1:$B$7,-1)),INDEX(Barèmes!$C$1:$C$7,MATCH((YEAR($B110)),Barèmes!$B$1:$B$7,-1))))</f>
        <v/>
      </c>
      <c r="G110" s="93"/>
      <c r="H110" s="93"/>
      <c r="I110" s="93"/>
      <c r="J110" s="93"/>
      <c r="K110" s="93"/>
      <c r="L110" s="93"/>
      <c r="M110" s="93"/>
      <c r="N110" s="93"/>
      <c r="O110" s="93"/>
      <c r="P110" s="93"/>
      <c r="Q110" s="93"/>
      <c r="R110" s="93"/>
      <c r="S110" s="93"/>
      <c r="T110" s="93"/>
      <c r="U110" s="93"/>
      <c r="V110" s="93"/>
      <c r="W110" s="93"/>
      <c r="X110" s="93"/>
      <c r="Y110" s="93"/>
      <c r="Z110" s="93"/>
      <c r="AA110" s="93"/>
      <c r="AB110" s="93"/>
      <c r="AC110" s="93"/>
      <c r="AD110" s="93"/>
      <c r="AE110" s="93"/>
      <c r="AF110" s="93"/>
      <c r="AG110" s="93"/>
      <c r="AH110" s="93"/>
      <c r="AI110" s="93"/>
      <c r="AJ110" s="93"/>
      <c r="AK110" s="93"/>
      <c r="AL110" s="93"/>
      <c r="AM110" s="93"/>
      <c r="AN110" s="93"/>
      <c r="AO110" s="93"/>
      <c r="AP110" s="93"/>
      <c r="AQ110" s="93"/>
      <c r="AR110" s="93"/>
      <c r="AS110" s="93"/>
      <c r="AT110" s="93"/>
      <c r="AU110" s="93"/>
      <c r="AV110" s="93"/>
      <c r="AW110" s="93"/>
      <c r="AX110" s="93"/>
      <c r="AY110" s="93"/>
      <c r="AZ110" s="93"/>
      <c r="BA110" s="93"/>
      <c r="BB110" s="93"/>
      <c r="BC110" s="93"/>
      <c r="BD110" s="93"/>
      <c r="BE110" s="93"/>
      <c r="BF110" s="93"/>
      <c r="BG110" s="93"/>
      <c r="BH110" s="93"/>
      <c r="BI110" s="93"/>
      <c r="BJ110" s="93"/>
      <c r="BK110" s="93"/>
      <c r="BL110" s="93"/>
      <c r="BM110" s="134">
        <f t="shared" si="8"/>
        <v>0</v>
      </c>
      <c r="BN110" s="134">
        <f t="shared" si="9"/>
        <v>0</v>
      </c>
    </row>
    <row r="111" spans="1:66" ht="18" customHeight="1">
      <c r="A111" s="21"/>
      <c r="B111" s="16"/>
      <c r="C111" s="19"/>
      <c r="D111" s="2"/>
      <c r="E111" s="6"/>
      <c r="F111" s="132" t="str">
        <f>IF(B111="","",IF(C111="F",INDEX(Barèmes!$A$1:$A$7,MATCH((YEAR($B111)),Barèmes!$B$1:$B$7,-1)),INDEX(Barèmes!$C$1:$C$7,MATCH((YEAR($B111)),Barèmes!$B$1:$B$7,-1))))</f>
        <v/>
      </c>
      <c r="G111" s="93"/>
      <c r="H111" s="93"/>
      <c r="I111" s="93"/>
      <c r="J111" s="93"/>
      <c r="K111" s="93"/>
      <c r="L111" s="93"/>
      <c r="M111" s="93"/>
      <c r="N111" s="93"/>
      <c r="O111" s="93"/>
      <c r="P111" s="93"/>
      <c r="Q111" s="93"/>
      <c r="R111" s="93"/>
      <c r="S111" s="93"/>
      <c r="T111" s="93"/>
      <c r="U111" s="93"/>
      <c r="V111" s="93"/>
      <c r="W111" s="93"/>
      <c r="X111" s="93"/>
      <c r="Y111" s="93"/>
      <c r="Z111" s="93"/>
      <c r="AA111" s="93"/>
      <c r="AB111" s="93"/>
      <c r="AC111" s="93"/>
      <c r="AD111" s="93"/>
      <c r="AE111" s="93"/>
      <c r="AF111" s="93"/>
      <c r="AG111" s="93"/>
      <c r="AH111" s="93"/>
      <c r="AI111" s="93"/>
      <c r="AJ111" s="93"/>
      <c r="AK111" s="93"/>
      <c r="AL111" s="93"/>
      <c r="AM111" s="93"/>
      <c r="AN111" s="93"/>
      <c r="AO111" s="93"/>
      <c r="AP111" s="93"/>
      <c r="AQ111" s="93"/>
      <c r="AR111" s="93"/>
      <c r="AS111" s="93"/>
      <c r="AT111" s="93"/>
      <c r="AU111" s="93"/>
      <c r="AV111" s="93"/>
      <c r="AW111" s="93"/>
      <c r="AX111" s="93"/>
      <c r="AY111" s="93"/>
      <c r="AZ111" s="93"/>
      <c r="BA111" s="93"/>
      <c r="BB111" s="93"/>
      <c r="BC111" s="93"/>
      <c r="BD111" s="93"/>
      <c r="BE111" s="93"/>
      <c r="BF111" s="93"/>
      <c r="BG111" s="93"/>
      <c r="BH111" s="93"/>
      <c r="BI111" s="93"/>
      <c r="BJ111" s="93"/>
      <c r="BK111" s="93"/>
      <c r="BL111" s="93"/>
      <c r="BM111" s="134">
        <f t="shared" si="8"/>
        <v>0</v>
      </c>
      <c r="BN111" s="134">
        <f t="shared" si="9"/>
        <v>0</v>
      </c>
    </row>
    <row r="112" spans="1:66" ht="18" customHeight="1">
      <c r="A112" s="21"/>
      <c r="B112" s="16"/>
      <c r="C112" s="19"/>
      <c r="D112" s="2"/>
      <c r="E112" s="6"/>
      <c r="F112" s="132" t="str">
        <f>IF(B112="","",IF(C112="F",INDEX(Barèmes!$A$1:$A$7,MATCH((YEAR($B112)),Barèmes!$B$1:$B$7,-1)),INDEX(Barèmes!$C$1:$C$7,MATCH((YEAR($B112)),Barèmes!$B$1:$B$7,-1))))</f>
        <v/>
      </c>
      <c r="G112" s="93"/>
      <c r="H112" s="93"/>
      <c r="I112" s="93"/>
      <c r="J112" s="93"/>
      <c r="K112" s="93"/>
      <c r="L112" s="93"/>
      <c r="M112" s="93"/>
      <c r="N112" s="93"/>
      <c r="O112" s="93"/>
      <c r="P112" s="93"/>
      <c r="Q112" s="93"/>
      <c r="R112" s="93"/>
      <c r="S112" s="93"/>
      <c r="T112" s="93"/>
      <c r="U112" s="93"/>
      <c r="V112" s="93"/>
      <c r="W112" s="93"/>
      <c r="X112" s="93"/>
      <c r="Y112" s="93"/>
      <c r="Z112" s="93"/>
      <c r="AA112" s="93"/>
      <c r="AB112" s="93"/>
      <c r="AC112" s="93"/>
      <c r="AD112" s="93"/>
      <c r="AE112" s="93"/>
      <c r="AF112" s="93"/>
      <c r="AG112" s="93"/>
      <c r="AH112" s="93"/>
      <c r="AI112" s="93"/>
      <c r="AJ112" s="93"/>
      <c r="AK112" s="93"/>
      <c r="AL112" s="93"/>
      <c r="AM112" s="93"/>
      <c r="AN112" s="93"/>
      <c r="AO112" s="93"/>
      <c r="AP112" s="93"/>
      <c r="AQ112" s="93"/>
      <c r="AR112" s="93"/>
      <c r="AS112" s="93"/>
      <c r="AT112" s="93"/>
      <c r="AU112" s="93"/>
      <c r="AV112" s="93"/>
      <c r="AW112" s="93"/>
      <c r="AX112" s="93"/>
      <c r="AY112" s="93"/>
      <c r="AZ112" s="93"/>
      <c r="BA112" s="93"/>
      <c r="BB112" s="93"/>
      <c r="BC112" s="93"/>
      <c r="BD112" s="93"/>
      <c r="BE112" s="93"/>
      <c r="BF112" s="93"/>
      <c r="BG112" s="93"/>
      <c r="BH112" s="93"/>
      <c r="BI112" s="93"/>
      <c r="BJ112" s="93"/>
      <c r="BK112" s="93"/>
      <c r="BL112" s="93"/>
      <c r="BM112" s="134">
        <f t="shared" si="8"/>
        <v>0</v>
      </c>
      <c r="BN112" s="134">
        <f t="shared" si="9"/>
        <v>0</v>
      </c>
    </row>
    <row r="113" spans="1:66" ht="18" customHeight="1">
      <c r="A113" s="21"/>
      <c r="B113" s="16"/>
      <c r="C113" s="19"/>
      <c r="D113" s="2"/>
      <c r="E113" s="6"/>
      <c r="F113" s="132" t="str">
        <f>IF(B113="","",IF(C113="F",INDEX(Barèmes!$A$1:$A$7,MATCH((YEAR($B113)),Barèmes!$B$1:$B$7,-1)),INDEX(Barèmes!$C$1:$C$7,MATCH((YEAR($B113)),Barèmes!$B$1:$B$7,-1))))</f>
        <v/>
      </c>
      <c r="G113" s="93"/>
      <c r="H113" s="93"/>
      <c r="I113" s="93"/>
      <c r="J113" s="93"/>
      <c r="K113" s="93"/>
      <c r="L113" s="93"/>
      <c r="M113" s="93"/>
      <c r="N113" s="93"/>
      <c r="O113" s="93"/>
      <c r="P113" s="93"/>
      <c r="Q113" s="93"/>
      <c r="R113" s="93"/>
      <c r="S113" s="93"/>
      <c r="T113" s="93"/>
      <c r="U113" s="93"/>
      <c r="V113" s="93"/>
      <c r="W113" s="93"/>
      <c r="X113" s="93"/>
      <c r="Y113" s="93"/>
      <c r="Z113" s="93"/>
      <c r="AA113" s="93"/>
      <c r="AB113" s="93"/>
      <c r="AC113" s="93"/>
      <c r="AD113" s="93"/>
      <c r="AE113" s="93"/>
      <c r="AF113" s="93"/>
      <c r="AG113" s="93"/>
      <c r="AH113" s="93"/>
      <c r="AI113" s="93"/>
      <c r="AJ113" s="93"/>
      <c r="AK113" s="93"/>
      <c r="AL113" s="93"/>
      <c r="AM113" s="93"/>
      <c r="AN113" s="93"/>
      <c r="AO113" s="93"/>
      <c r="AP113" s="93"/>
      <c r="AQ113" s="93"/>
      <c r="AR113" s="93"/>
      <c r="AS113" s="93"/>
      <c r="AT113" s="93"/>
      <c r="AU113" s="93"/>
      <c r="AV113" s="93"/>
      <c r="AW113" s="93"/>
      <c r="AX113" s="93"/>
      <c r="AY113" s="93"/>
      <c r="AZ113" s="93"/>
      <c r="BA113" s="93"/>
      <c r="BB113" s="93"/>
      <c r="BC113" s="93"/>
      <c r="BD113" s="93"/>
      <c r="BE113" s="93"/>
      <c r="BF113" s="93"/>
      <c r="BG113" s="93"/>
      <c r="BH113" s="93"/>
      <c r="BI113" s="93"/>
      <c r="BJ113" s="93"/>
      <c r="BK113" s="93"/>
      <c r="BL113" s="93"/>
      <c r="BM113" s="134">
        <f t="shared" si="8"/>
        <v>0</v>
      </c>
      <c r="BN113" s="134">
        <f t="shared" si="9"/>
        <v>0</v>
      </c>
    </row>
    <row r="114" spans="1:66" ht="18" customHeight="1">
      <c r="A114" s="21"/>
      <c r="B114" s="16"/>
      <c r="C114" s="19"/>
      <c r="D114" s="2"/>
      <c r="E114" s="6"/>
      <c r="F114" s="132" t="str">
        <f>IF(B114="","",IF(C114="F",INDEX(Barèmes!$A$1:$A$7,MATCH((YEAR($B114)),Barèmes!$B$1:$B$7,-1)),INDEX(Barèmes!$C$1:$C$7,MATCH((YEAR($B114)),Barèmes!$B$1:$B$7,-1))))</f>
        <v/>
      </c>
      <c r="G114" s="93"/>
      <c r="H114" s="93"/>
      <c r="I114" s="93"/>
      <c r="J114" s="93"/>
      <c r="K114" s="93"/>
      <c r="L114" s="93"/>
      <c r="M114" s="93"/>
      <c r="N114" s="93"/>
      <c r="O114" s="93"/>
      <c r="P114" s="93"/>
      <c r="Q114" s="93"/>
      <c r="R114" s="93"/>
      <c r="S114" s="93"/>
      <c r="T114" s="93"/>
      <c r="U114" s="93"/>
      <c r="V114" s="93"/>
      <c r="W114" s="93"/>
      <c r="X114" s="93"/>
      <c r="Y114" s="93"/>
      <c r="Z114" s="93"/>
      <c r="AA114" s="93"/>
      <c r="AB114" s="93"/>
      <c r="AC114" s="93"/>
      <c r="AD114" s="93"/>
      <c r="AE114" s="93"/>
      <c r="AF114" s="93"/>
      <c r="AG114" s="93"/>
      <c r="AH114" s="93"/>
      <c r="AI114" s="93"/>
      <c r="AJ114" s="93"/>
      <c r="AK114" s="93"/>
      <c r="AL114" s="93"/>
      <c r="AM114" s="93"/>
      <c r="AN114" s="93"/>
      <c r="AO114" s="93"/>
      <c r="AP114" s="93"/>
      <c r="AQ114" s="93"/>
      <c r="AR114" s="93"/>
      <c r="AS114" s="93"/>
      <c r="AT114" s="93"/>
      <c r="AU114" s="93"/>
      <c r="AV114" s="93"/>
      <c r="AW114" s="93"/>
      <c r="AX114" s="93"/>
      <c r="AY114" s="93"/>
      <c r="AZ114" s="93"/>
      <c r="BA114" s="93"/>
      <c r="BB114" s="93"/>
      <c r="BC114" s="93"/>
      <c r="BD114" s="93"/>
      <c r="BE114" s="93"/>
      <c r="BF114" s="93"/>
      <c r="BG114" s="93"/>
      <c r="BH114" s="93"/>
      <c r="BI114" s="93"/>
      <c r="BJ114" s="93"/>
      <c r="BK114" s="93"/>
      <c r="BL114" s="93"/>
      <c r="BM114" s="134">
        <f t="shared" si="8"/>
        <v>0</v>
      </c>
      <c r="BN114" s="134">
        <f t="shared" si="9"/>
        <v>0</v>
      </c>
    </row>
    <row r="115" spans="1:66" ht="18" customHeight="1">
      <c r="A115" s="21"/>
      <c r="B115" s="16"/>
      <c r="C115" s="19"/>
      <c r="D115" s="2"/>
      <c r="E115" s="6"/>
      <c r="F115" s="132" t="str">
        <f>IF(B115="","",IF(C115="F",INDEX(Barèmes!$A$1:$A$7,MATCH((YEAR($B115)),Barèmes!$B$1:$B$7,-1)),INDEX(Barèmes!$C$1:$C$7,MATCH((YEAR($B115)),Barèmes!$B$1:$B$7,-1))))</f>
        <v/>
      </c>
      <c r="G115" s="93"/>
      <c r="H115" s="93"/>
      <c r="I115" s="93"/>
      <c r="J115" s="93"/>
      <c r="K115" s="93"/>
      <c r="L115" s="93"/>
      <c r="M115" s="93"/>
      <c r="N115" s="93"/>
      <c r="O115" s="93"/>
      <c r="P115" s="93"/>
      <c r="Q115" s="93"/>
      <c r="R115" s="93"/>
      <c r="S115" s="93"/>
      <c r="T115" s="93"/>
      <c r="U115" s="93"/>
      <c r="V115" s="93"/>
      <c r="W115" s="93"/>
      <c r="X115" s="93"/>
      <c r="Y115" s="93"/>
      <c r="Z115" s="93"/>
      <c r="AA115" s="93"/>
      <c r="AB115" s="93"/>
      <c r="AC115" s="93"/>
      <c r="AD115" s="93"/>
      <c r="AE115" s="93"/>
      <c r="AF115" s="93"/>
      <c r="AG115" s="93"/>
      <c r="AH115" s="93"/>
      <c r="AI115" s="93"/>
      <c r="AJ115" s="93"/>
      <c r="AK115" s="93"/>
      <c r="AL115" s="93"/>
      <c r="AM115" s="93"/>
      <c r="AN115" s="93"/>
      <c r="AO115" s="93"/>
      <c r="AP115" s="93"/>
      <c r="AQ115" s="93"/>
      <c r="AR115" s="93"/>
      <c r="AS115" s="93"/>
      <c r="AT115" s="93"/>
      <c r="AU115" s="93"/>
      <c r="AV115" s="93"/>
      <c r="AW115" s="93"/>
      <c r="AX115" s="93"/>
      <c r="AY115" s="93"/>
      <c r="AZ115" s="93"/>
      <c r="BA115" s="93"/>
      <c r="BB115" s="93"/>
      <c r="BC115" s="93"/>
      <c r="BD115" s="93"/>
      <c r="BE115" s="93"/>
      <c r="BF115" s="93"/>
      <c r="BG115" s="93"/>
      <c r="BH115" s="93"/>
      <c r="BI115" s="93"/>
      <c r="BJ115" s="93"/>
      <c r="BK115" s="93"/>
      <c r="BL115" s="93"/>
      <c r="BM115" s="134">
        <f t="shared" si="8"/>
        <v>0</v>
      </c>
      <c r="BN115" s="134">
        <f t="shared" si="9"/>
        <v>0</v>
      </c>
    </row>
    <row r="116" spans="1:66" ht="18" customHeight="1">
      <c r="A116" s="21"/>
      <c r="B116" s="16"/>
      <c r="C116" s="19"/>
      <c r="D116" s="2"/>
      <c r="E116" s="6"/>
      <c r="F116" s="132" t="str">
        <f>IF(B116="","",IF(C116="F",INDEX(Barèmes!$A$1:$A$7,MATCH((YEAR($B116)),Barèmes!$B$1:$B$7,-1)),INDEX(Barèmes!$C$1:$C$7,MATCH((YEAR($B116)),Barèmes!$B$1:$B$7,-1))))</f>
        <v/>
      </c>
      <c r="G116" s="93"/>
      <c r="H116" s="93"/>
      <c r="I116" s="93"/>
      <c r="J116" s="93"/>
      <c r="K116" s="93"/>
      <c r="L116" s="93"/>
      <c r="M116" s="93"/>
      <c r="N116" s="93"/>
      <c r="O116" s="93"/>
      <c r="P116" s="93"/>
      <c r="Q116" s="93"/>
      <c r="R116" s="93"/>
      <c r="S116" s="93"/>
      <c r="T116" s="93"/>
      <c r="U116" s="93"/>
      <c r="V116" s="93"/>
      <c r="W116" s="93"/>
      <c r="X116" s="93"/>
      <c r="Y116" s="93"/>
      <c r="Z116" s="93"/>
      <c r="AA116" s="93"/>
      <c r="AB116" s="93"/>
      <c r="AC116" s="93"/>
      <c r="AD116" s="93"/>
      <c r="AE116" s="93"/>
      <c r="AF116" s="93"/>
      <c r="AG116" s="93"/>
      <c r="AH116" s="93"/>
      <c r="AI116" s="93"/>
      <c r="AJ116" s="93"/>
      <c r="AK116" s="93"/>
      <c r="AL116" s="93"/>
      <c r="AM116" s="93"/>
      <c r="AN116" s="93"/>
      <c r="AO116" s="93"/>
      <c r="AP116" s="93"/>
      <c r="AQ116" s="93"/>
      <c r="AR116" s="93"/>
      <c r="AS116" s="93"/>
      <c r="AT116" s="93"/>
      <c r="AU116" s="93"/>
      <c r="AV116" s="93"/>
      <c r="AW116" s="93"/>
      <c r="AX116" s="93"/>
      <c r="AY116" s="93"/>
      <c r="AZ116" s="93"/>
      <c r="BA116" s="93"/>
      <c r="BB116" s="93"/>
      <c r="BC116" s="93"/>
      <c r="BD116" s="93"/>
      <c r="BE116" s="93"/>
      <c r="BF116" s="93"/>
      <c r="BG116" s="93"/>
      <c r="BH116" s="93"/>
      <c r="BI116" s="93"/>
      <c r="BJ116" s="93"/>
      <c r="BK116" s="93"/>
      <c r="BL116" s="93"/>
      <c r="BM116" s="134">
        <f t="shared" si="8"/>
        <v>0</v>
      </c>
      <c r="BN116" s="134">
        <f t="shared" si="9"/>
        <v>0</v>
      </c>
    </row>
    <row r="117" spans="1:66" ht="18" customHeight="1">
      <c r="A117" s="21"/>
      <c r="B117" s="16"/>
      <c r="C117" s="19"/>
      <c r="D117" s="2"/>
      <c r="E117" s="6"/>
      <c r="F117" s="132" t="str">
        <f>IF(B117="","",IF(C117="F",INDEX(Barèmes!$A$1:$A$7,MATCH((YEAR($B117)),Barèmes!$B$1:$B$7,-1)),INDEX(Barèmes!$C$1:$C$7,MATCH((YEAR($B117)),Barèmes!$B$1:$B$7,-1))))</f>
        <v/>
      </c>
      <c r="G117" s="93"/>
      <c r="H117" s="93"/>
      <c r="I117" s="93"/>
      <c r="J117" s="93"/>
      <c r="K117" s="93"/>
      <c r="L117" s="93"/>
      <c r="M117" s="93"/>
      <c r="N117" s="93"/>
      <c r="O117" s="93"/>
      <c r="P117" s="93"/>
      <c r="Q117" s="93"/>
      <c r="R117" s="93"/>
      <c r="S117" s="93"/>
      <c r="T117" s="93"/>
      <c r="U117" s="93"/>
      <c r="V117" s="93"/>
      <c r="W117" s="93"/>
      <c r="X117" s="93"/>
      <c r="Y117" s="93"/>
      <c r="Z117" s="93"/>
      <c r="AA117" s="93"/>
      <c r="AB117" s="93"/>
      <c r="AC117" s="93"/>
      <c r="AD117" s="93"/>
      <c r="AE117" s="93"/>
      <c r="AF117" s="93"/>
      <c r="AG117" s="93"/>
      <c r="AH117" s="93"/>
      <c r="AI117" s="93"/>
      <c r="AJ117" s="93"/>
      <c r="AK117" s="93"/>
      <c r="AL117" s="93"/>
      <c r="AM117" s="93"/>
      <c r="AN117" s="93"/>
      <c r="AO117" s="93"/>
      <c r="AP117" s="93"/>
      <c r="AQ117" s="93"/>
      <c r="AR117" s="93"/>
      <c r="AS117" s="93"/>
      <c r="AT117" s="93"/>
      <c r="AU117" s="93"/>
      <c r="AV117" s="93"/>
      <c r="AW117" s="93"/>
      <c r="AX117" s="93"/>
      <c r="AY117" s="93"/>
      <c r="AZ117" s="93"/>
      <c r="BA117" s="93"/>
      <c r="BB117" s="93"/>
      <c r="BC117" s="93"/>
      <c r="BD117" s="93"/>
      <c r="BE117" s="93"/>
      <c r="BF117" s="93"/>
      <c r="BG117" s="93"/>
      <c r="BH117" s="93"/>
      <c r="BI117" s="93"/>
      <c r="BJ117" s="93"/>
      <c r="BK117" s="93"/>
      <c r="BL117" s="93"/>
      <c r="BM117" s="134">
        <f t="shared" si="8"/>
        <v>0</v>
      </c>
      <c r="BN117" s="134">
        <f t="shared" si="9"/>
        <v>0</v>
      </c>
    </row>
    <row r="118" spans="1:66" ht="18" customHeight="1">
      <c r="A118" s="21"/>
      <c r="B118" s="16"/>
      <c r="C118" s="19"/>
      <c r="D118" s="2"/>
      <c r="E118" s="6"/>
      <c r="F118" s="132" t="str">
        <f>IF(B118="","",IF(C118="F",INDEX(Barèmes!$A$1:$A$7,MATCH((YEAR($B118)),Barèmes!$B$1:$B$7,-1)),INDEX(Barèmes!$C$1:$C$7,MATCH((YEAR($B118)),Barèmes!$B$1:$B$7,-1))))</f>
        <v/>
      </c>
      <c r="G118" s="93"/>
      <c r="H118" s="93"/>
      <c r="I118" s="93"/>
      <c r="J118" s="93"/>
      <c r="K118" s="93"/>
      <c r="L118" s="93"/>
      <c r="M118" s="93"/>
      <c r="N118" s="93"/>
      <c r="O118" s="93"/>
      <c r="P118" s="93"/>
      <c r="Q118" s="93"/>
      <c r="R118" s="93"/>
      <c r="S118" s="93"/>
      <c r="T118" s="93"/>
      <c r="U118" s="93"/>
      <c r="V118" s="93"/>
      <c r="W118" s="93"/>
      <c r="X118" s="93"/>
      <c r="Y118" s="93"/>
      <c r="Z118" s="93"/>
      <c r="AA118" s="93"/>
      <c r="AB118" s="93"/>
      <c r="AC118" s="93"/>
      <c r="AD118" s="93"/>
      <c r="AE118" s="93"/>
      <c r="AF118" s="93"/>
      <c r="AG118" s="93"/>
      <c r="AH118" s="93"/>
      <c r="AI118" s="93"/>
      <c r="AJ118" s="93"/>
      <c r="AK118" s="93"/>
      <c r="AL118" s="93"/>
      <c r="AM118" s="93"/>
      <c r="AN118" s="93"/>
      <c r="AO118" s="93"/>
      <c r="AP118" s="93"/>
      <c r="AQ118" s="93"/>
      <c r="AR118" s="93"/>
      <c r="AS118" s="93"/>
      <c r="AT118" s="93"/>
      <c r="AU118" s="93"/>
      <c r="AV118" s="93"/>
      <c r="AW118" s="93"/>
      <c r="AX118" s="93"/>
      <c r="AY118" s="93"/>
      <c r="AZ118" s="93"/>
      <c r="BA118" s="93"/>
      <c r="BB118" s="93"/>
      <c r="BC118" s="93"/>
      <c r="BD118" s="93"/>
      <c r="BE118" s="93"/>
      <c r="BF118" s="93"/>
      <c r="BG118" s="93"/>
      <c r="BH118" s="93"/>
      <c r="BI118" s="93"/>
      <c r="BJ118" s="93"/>
      <c r="BK118" s="93"/>
      <c r="BL118" s="93"/>
      <c r="BM118" s="134">
        <f t="shared" si="8"/>
        <v>0</v>
      </c>
      <c r="BN118" s="134">
        <f t="shared" si="9"/>
        <v>0</v>
      </c>
    </row>
    <row r="119" spans="1:66" ht="18" customHeight="1">
      <c r="A119" s="21"/>
      <c r="B119" s="16"/>
      <c r="C119" s="19"/>
      <c r="D119" s="2"/>
      <c r="E119" s="6"/>
      <c r="F119" s="132" t="str">
        <f>IF(B119="","",IF(C119="F",INDEX(Barèmes!$A$1:$A$7,MATCH((YEAR($B119)),Barèmes!$B$1:$B$7,-1)),INDEX(Barèmes!$C$1:$C$7,MATCH((YEAR($B119)),Barèmes!$B$1:$B$7,-1))))</f>
        <v/>
      </c>
      <c r="G119" s="93"/>
      <c r="H119" s="93"/>
      <c r="I119" s="93"/>
      <c r="J119" s="93"/>
      <c r="K119" s="93"/>
      <c r="L119" s="93"/>
      <c r="M119" s="93"/>
      <c r="N119" s="93"/>
      <c r="O119" s="93"/>
      <c r="P119" s="93"/>
      <c r="Q119" s="93"/>
      <c r="R119" s="93"/>
      <c r="S119" s="93"/>
      <c r="T119" s="93"/>
      <c r="U119" s="93"/>
      <c r="V119" s="93"/>
      <c r="W119" s="93"/>
      <c r="X119" s="93"/>
      <c r="Y119" s="93"/>
      <c r="Z119" s="93"/>
      <c r="AA119" s="93"/>
      <c r="AB119" s="93"/>
      <c r="AC119" s="93"/>
      <c r="AD119" s="93"/>
      <c r="AE119" s="93"/>
      <c r="AF119" s="93"/>
      <c r="AG119" s="93"/>
      <c r="AH119" s="93"/>
      <c r="AI119" s="93"/>
      <c r="AJ119" s="93"/>
      <c r="AK119" s="93"/>
      <c r="AL119" s="93"/>
      <c r="AM119" s="93"/>
      <c r="AN119" s="93"/>
      <c r="AO119" s="93"/>
      <c r="AP119" s="93"/>
      <c r="AQ119" s="93"/>
      <c r="AR119" s="93"/>
      <c r="AS119" s="93"/>
      <c r="AT119" s="93"/>
      <c r="AU119" s="93"/>
      <c r="AV119" s="93"/>
      <c r="AW119" s="93"/>
      <c r="AX119" s="93"/>
      <c r="AY119" s="93"/>
      <c r="AZ119" s="93"/>
      <c r="BA119" s="93"/>
      <c r="BB119" s="93"/>
      <c r="BC119" s="93"/>
      <c r="BD119" s="93"/>
      <c r="BE119" s="93"/>
      <c r="BF119" s="93"/>
      <c r="BG119" s="93"/>
      <c r="BH119" s="93"/>
      <c r="BI119" s="93"/>
      <c r="BJ119" s="93"/>
      <c r="BK119" s="93"/>
      <c r="BL119" s="93"/>
      <c r="BM119" s="134">
        <f t="shared" si="8"/>
        <v>0</v>
      </c>
      <c r="BN119" s="134">
        <f t="shared" si="9"/>
        <v>0</v>
      </c>
    </row>
    <row r="120" spans="1:66" ht="18" customHeight="1">
      <c r="A120" s="21"/>
      <c r="B120" s="16"/>
      <c r="C120" s="19"/>
      <c r="D120" s="2"/>
      <c r="E120" s="6"/>
      <c r="F120" s="132" t="str">
        <f>IF(B120="","",IF(C120="F",INDEX(Barèmes!$A$1:$A$7,MATCH((YEAR($B120)),Barèmes!$B$1:$B$7,-1)),INDEX(Barèmes!$C$1:$C$7,MATCH((YEAR($B120)),Barèmes!$B$1:$B$7,-1))))</f>
        <v/>
      </c>
      <c r="G120" s="93"/>
      <c r="H120" s="93"/>
      <c r="I120" s="93"/>
      <c r="J120" s="93"/>
      <c r="K120" s="93"/>
      <c r="L120" s="93"/>
      <c r="M120" s="93"/>
      <c r="N120" s="93"/>
      <c r="O120" s="93"/>
      <c r="P120" s="93"/>
      <c r="Q120" s="93"/>
      <c r="R120" s="93"/>
      <c r="S120" s="93"/>
      <c r="T120" s="93"/>
      <c r="U120" s="93"/>
      <c r="V120" s="93"/>
      <c r="W120" s="93"/>
      <c r="X120" s="93"/>
      <c r="Y120" s="93"/>
      <c r="Z120" s="93"/>
      <c r="AA120" s="93"/>
      <c r="AB120" s="93"/>
      <c r="AC120" s="93"/>
      <c r="AD120" s="93"/>
      <c r="AE120" s="93"/>
      <c r="AF120" s="93"/>
      <c r="AG120" s="93"/>
      <c r="AH120" s="93"/>
      <c r="AI120" s="93"/>
      <c r="AJ120" s="93"/>
      <c r="AK120" s="93"/>
      <c r="AL120" s="93"/>
      <c r="AM120" s="93"/>
      <c r="AN120" s="93"/>
      <c r="AO120" s="93"/>
      <c r="AP120" s="93"/>
      <c r="AQ120" s="93"/>
      <c r="AR120" s="93"/>
      <c r="AS120" s="93"/>
      <c r="AT120" s="93"/>
      <c r="AU120" s="93"/>
      <c r="AV120" s="93"/>
      <c r="AW120" s="93"/>
      <c r="AX120" s="93"/>
      <c r="AY120" s="93"/>
      <c r="AZ120" s="93"/>
      <c r="BA120" s="93"/>
      <c r="BB120" s="93"/>
      <c r="BC120" s="93"/>
      <c r="BD120" s="93"/>
      <c r="BE120" s="93"/>
      <c r="BF120" s="93"/>
      <c r="BG120" s="93"/>
      <c r="BH120" s="93"/>
      <c r="BI120" s="93"/>
      <c r="BJ120" s="93"/>
      <c r="BK120" s="93"/>
      <c r="BL120" s="93"/>
      <c r="BM120" s="134">
        <f t="shared" si="8"/>
        <v>0</v>
      </c>
      <c r="BN120" s="134">
        <f t="shared" si="9"/>
        <v>0</v>
      </c>
    </row>
    <row r="121" spans="1:66" ht="18" customHeight="1">
      <c r="A121" s="21"/>
      <c r="B121" s="16"/>
      <c r="C121" s="19"/>
      <c r="D121" s="2"/>
      <c r="E121" s="6"/>
      <c r="F121" s="132" t="str">
        <f>IF(B121="","",IF(C121="F",INDEX(Barèmes!$A$1:$A$7,MATCH((YEAR($B121)),Barèmes!$B$1:$B$7,-1)),INDEX(Barèmes!$C$1:$C$7,MATCH((YEAR($B121)),Barèmes!$B$1:$B$7,-1))))</f>
        <v/>
      </c>
      <c r="G121" s="93"/>
      <c r="H121" s="93"/>
      <c r="I121" s="93"/>
      <c r="J121" s="93"/>
      <c r="K121" s="93"/>
      <c r="L121" s="93"/>
      <c r="M121" s="93"/>
      <c r="N121" s="93"/>
      <c r="O121" s="93"/>
      <c r="P121" s="93"/>
      <c r="Q121" s="93"/>
      <c r="R121" s="93"/>
      <c r="S121" s="93"/>
      <c r="T121" s="93"/>
      <c r="U121" s="93"/>
      <c r="V121" s="93"/>
      <c r="W121" s="93"/>
      <c r="X121" s="93"/>
      <c r="Y121" s="93"/>
      <c r="Z121" s="93"/>
      <c r="AA121" s="93"/>
      <c r="AB121" s="93"/>
      <c r="AC121" s="93"/>
      <c r="AD121" s="93"/>
      <c r="AE121" s="93"/>
      <c r="AF121" s="93"/>
      <c r="AG121" s="93"/>
      <c r="AH121" s="93"/>
      <c r="AI121" s="93"/>
      <c r="AJ121" s="93"/>
      <c r="AK121" s="93"/>
      <c r="AL121" s="93"/>
      <c r="AM121" s="93"/>
      <c r="AN121" s="93"/>
      <c r="AO121" s="93"/>
      <c r="AP121" s="93"/>
      <c r="AQ121" s="93"/>
      <c r="AR121" s="93"/>
      <c r="AS121" s="93"/>
      <c r="AT121" s="93"/>
      <c r="AU121" s="93"/>
      <c r="AV121" s="93"/>
      <c r="AW121" s="93"/>
      <c r="AX121" s="93"/>
      <c r="AY121" s="93"/>
      <c r="AZ121" s="93"/>
      <c r="BA121" s="93"/>
      <c r="BB121" s="93"/>
      <c r="BC121" s="93"/>
      <c r="BD121" s="93"/>
      <c r="BE121" s="93"/>
      <c r="BF121" s="93"/>
      <c r="BG121" s="93"/>
      <c r="BH121" s="93"/>
      <c r="BI121" s="93"/>
      <c r="BJ121" s="93"/>
      <c r="BK121" s="93"/>
      <c r="BL121" s="93"/>
      <c r="BM121" s="134">
        <f t="shared" si="8"/>
        <v>0</v>
      </c>
      <c r="BN121" s="134">
        <f t="shared" si="9"/>
        <v>0</v>
      </c>
    </row>
    <row r="122" spans="1:66" ht="18" customHeight="1">
      <c r="A122" s="21"/>
      <c r="B122" s="16"/>
      <c r="C122" s="19"/>
      <c r="D122" s="2"/>
      <c r="E122" s="6"/>
      <c r="F122" s="132" t="str">
        <f>IF(B122="","",IF(C122="F",INDEX(Barèmes!$A$1:$A$7,MATCH((YEAR($B122)),Barèmes!$B$1:$B$7,-1)),INDEX(Barèmes!$C$1:$C$7,MATCH((YEAR($B122)),Barèmes!$B$1:$B$7,-1))))</f>
        <v/>
      </c>
      <c r="G122" s="93"/>
      <c r="H122" s="93"/>
      <c r="I122" s="93"/>
      <c r="J122" s="93"/>
      <c r="K122" s="93"/>
      <c r="L122" s="93"/>
      <c r="M122" s="93"/>
      <c r="N122" s="93"/>
      <c r="O122" s="93"/>
      <c r="P122" s="93"/>
      <c r="Q122" s="93"/>
      <c r="R122" s="93"/>
      <c r="S122" s="93"/>
      <c r="T122" s="93"/>
      <c r="U122" s="93"/>
      <c r="V122" s="93"/>
      <c r="W122" s="93"/>
      <c r="X122" s="93"/>
      <c r="Y122" s="93"/>
      <c r="Z122" s="93"/>
      <c r="AA122" s="93"/>
      <c r="AB122" s="93"/>
      <c r="AC122" s="93"/>
      <c r="AD122" s="93"/>
      <c r="AE122" s="93"/>
      <c r="AF122" s="93"/>
      <c r="AG122" s="93"/>
      <c r="AH122" s="93"/>
      <c r="AI122" s="93"/>
      <c r="AJ122" s="93"/>
      <c r="AK122" s="93"/>
      <c r="AL122" s="93"/>
      <c r="AM122" s="93"/>
      <c r="AN122" s="93"/>
      <c r="AO122" s="93"/>
      <c r="AP122" s="93"/>
      <c r="AQ122" s="93"/>
      <c r="AR122" s="93"/>
      <c r="AS122" s="93"/>
      <c r="AT122" s="93"/>
      <c r="AU122" s="93"/>
      <c r="AV122" s="93"/>
      <c r="AW122" s="93"/>
      <c r="AX122" s="93"/>
      <c r="AY122" s="93"/>
      <c r="AZ122" s="93"/>
      <c r="BA122" s="93"/>
      <c r="BB122" s="93"/>
      <c r="BC122" s="93"/>
      <c r="BD122" s="93"/>
      <c r="BE122" s="93"/>
      <c r="BF122" s="93"/>
      <c r="BG122" s="93"/>
      <c r="BH122" s="93"/>
      <c r="BI122" s="93"/>
      <c r="BJ122" s="93"/>
      <c r="BK122" s="93"/>
      <c r="BL122" s="93"/>
      <c r="BM122" s="134">
        <f t="shared" si="8"/>
        <v>0</v>
      </c>
      <c r="BN122" s="134">
        <f t="shared" si="9"/>
        <v>0</v>
      </c>
    </row>
    <row r="123" spans="1:66" ht="18" customHeight="1">
      <c r="A123" s="21"/>
      <c r="B123" s="16"/>
      <c r="C123" s="19"/>
      <c r="D123" s="2"/>
      <c r="E123" s="6"/>
      <c r="F123" s="132" t="str">
        <f>IF(B123="","",IF(C123="F",INDEX(Barèmes!$A$1:$A$7,MATCH((YEAR($B123)),Barèmes!$B$1:$B$7,-1)),INDEX(Barèmes!$C$1:$C$7,MATCH((YEAR($B123)),Barèmes!$B$1:$B$7,-1))))</f>
        <v/>
      </c>
      <c r="G123" s="93"/>
      <c r="H123" s="93"/>
      <c r="I123" s="93"/>
      <c r="J123" s="93"/>
      <c r="K123" s="93"/>
      <c r="L123" s="93"/>
      <c r="M123" s="93"/>
      <c r="N123" s="93"/>
      <c r="O123" s="93"/>
      <c r="P123" s="93"/>
      <c r="Q123" s="93"/>
      <c r="R123" s="93"/>
      <c r="S123" s="93"/>
      <c r="T123" s="93"/>
      <c r="U123" s="93"/>
      <c r="V123" s="93"/>
      <c r="W123" s="93"/>
      <c r="X123" s="93"/>
      <c r="Y123" s="93"/>
      <c r="Z123" s="93"/>
      <c r="AA123" s="93"/>
      <c r="AB123" s="93"/>
      <c r="AC123" s="93"/>
      <c r="AD123" s="93"/>
      <c r="AE123" s="93"/>
      <c r="AF123" s="93"/>
      <c r="AG123" s="93"/>
      <c r="AH123" s="93"/>
      <c r="AI123" s="93"/>
      <c r="AJ123" s="93"/>
      <c r="AK123" s="93"/>
      <c r="AL123" s="93"/>
      <c r="AM123" s="93"/>
      <c r="AN123" s="93"/>
      <c r="AO123" s="93"/>
      <c r="AP123" s="93"/>
      <c r="AQ123" s="93"/>
      <c r="AR123" s="93"/>
      <c r="AS123" s="93"/>
      <c r="AT123" s="93"/>
      <c r="AU123" s="93"/>
      <c r="AV123" s="93"/>
      <c r="AW123" s="93"/>
      <c r="AX123" s="93"/>
      <c r="AY123" s="93"/>
      <c r="AZ123" s="93"/>
      <c r="BA123" s="93"/>
      <c r="BB123" s="93"/>
      <c r="BC123" s="93"/>
      <c r="BD123" s="93"/>
      <c r="BE123" s="93"/>
      <c r="BF123" s="93"/>
      <c r="BG123" s="93"/>
      <c r="BH123" s="93"/>
      <c r="BI123" s="93"/>
      <c r="BJ123" s="93"/>
      <c r="BK123" s="93"/>
      <c r="BL123" s="93"/>
      <c r="BM123" s="134">
        <f t="shared" si="8"/>
        <v>0</v>
      </c>
      <c r="BN123" s="134">
        <f t="shared" si="9"/>
        <v>0</v>
      </c>
    </row>
    <row r="124" spans="1:66" ht="18" customHeight="1">
      <c r="A124" s="21"/>
      <c r="B124" s="16"/>
      <c r="C124" s="19"/>
      <c r="D124" s="2"/>
      <c r="E124" s="6"/>
      <c r="F124" s="132" t="str">
        <f>IF(B124="","",IF(C124="F",INDEX(Barèmes!$A$1:$A$7,MATCH((YEAR($B124)),Barèmes!$B$1:$B$7,-1)),INDEX(Barèmes!$C$1:$C$7,MATCH((YEAR($B124)),Barèmes!$B$1:$B$7,-1))))</f>
        <v/>
      </c>
      <c r="G124" s="93"/>
      <c r="H124" s="93"/>
      <c r="I124" s="93"/>
      <c r="J124" s="93"/>
      <c r="K124" s="93"/>
      <c r="L124" s="93"/>
      <c r="M124" s="93"/>
      <c r="N124" s="93"/>
      <c r="O124" s="93"/>
      <c r="P124" s="93"/>
      <c r="Q124" s="93"/>
      <c r="R124" s="93"/>
      <c r="S124" s="93"/>
      <c r="T124" s="93"/>
      <c r="U124" s="93"/>
      <c r="V124" s="93"/>
      <c r="W124" s="93"/>
      <c r="X124" s="93"/>
      <c r="Y124" s="93"/>
      <c r="Z124" s="93"/>
      <c r="AA124" s="93"/>
      <c r="AB124" s="93"/>
      <c r="AC124" s="93"/>
      <c r="AD124" s="93"/>
      <c r="AE124" s="93"/>
      <c r="AF124" s="93"/>
      <c r="AG124" s="93"/>
      <c r="AH124" s="93"/>
      <c r="AI124" s="93"/>
      <c r="AJ124" s="93"/>
      <c r="AK124" s="93"/>
      <c r="AL124" s="93"/>
      <c r="AM124" s="93"/>
      <c r="AN124" s="93"/>
      <c r="AO124" s="93"/>
      <c r="AP124" s="93"/>
      <c r="AQ124" s="93"/>
      <c r="AR124" s="93"/>
      <c r="AS124" s="93"/>
      <c r="AT124" s="93"/>
      <c r="AU124" s="93"/>
      <c r="AV124" s="93"/>
      <c r="AW124" s="93"/>
      <c r="AX124" s="93"/>
      <c r="AY124" s="93"/>
      <c r="AZ124" s="93"/>
      <c r="BA124" s="93"/>
      <c r="BB124" s="93"/>
      <c r="BC124" s="93"/>
      <c r="BD124" s="93"/>
      <c r="BE124" s="93"/>
      <c r="BF124" s="93"/>
      <c r="BG124" s="93"/>
      <c r="BH124" s="93"/>
      <c r="BI124" s="93"/>
      <c r="BJ124" s="93"/>
      <c r="BK124" s="93"/>
      <c r="BL124" s="93"/>
      <c r="BM124" s="134">
        <f t="shared" si="8"/>
        <v>0</v>
      </c>
      <c r="BN124" s="134">
        <f t="shared" si="9"/>
        <v>0</v>
      </c>
    </row>
    <row r="125" spans="1:66" ht="18" customHeight="1">
      <c r="A125" s="21"/>
      <c r="B125" s="16"/>
      <c r="C125" s="19"/>
      <c r="D125" s="2"/>
      <c r="E125" s="6"/>
      <c r="F125" s="132" t="str">
        <f>IF(B125="","",IF(C125="F",INDEX(Barèmes!$A$1:$A$7,MATCH((YEAR($B125)),Barèmes!$B$1:$B$7,-1)),INDEX(Barèmes!$C$1:$C$7,MATCH((YEAR($B125)),Barèmes!$B$1:$B$7,-1))))</f>
        <v/>
      </c>
      <c r="G125" s="93"/>
      <c r="H125" s="93"/>
      <c r="I125" s="93"/>
      <c r="J125" s="93"/>
      <c r="K125" s="93"/>
      <c r="L125" s="93"/>
      <c r="M125" s="93"/>
      <c r="N125" s="93"/>
      <c r="O125" s="93"/>
      <c r="P125" s="93"/>
      <c r="Q125" s="93"/>
      <c r="R125" s="93"/>
      <c r="S125" s="93"/>
      <c r="T125" s="93"/>
      <c r="U125" s="93"/>
      <c r="V125" s="93"/>
      <c r="W125" s="93"/>
      <c r="X125" s="93"/>
      <c r="Y125" s="93"/>
      <c r="Z125" s="93"/>
      <c r="AA125" s="93"/>
      <c r="AB125" s="93"/>
      <c r="AC125" s="93"/>
      <c r="AD125" s="93"/>
      <c r="AE125" s="93"/>
      <c r="AF125" s="93"/>
      <c r="AG125" s="93"/>
      <c r="AH125" s="93"/>
      <c r="AI125" s="93"/>
      <c r="AJ125" s="93"/>
      <c r="AK125" s="93"/>
      <c r="AL125" s="93"/>
      <c r="AM125" s="93"/>
      <c r="AN125" s="93"/>
      <c r="AO125" s="93"/>
      <c r="AP125" s="93"/>
      <c r="AQ125" s="93"/>
      <c r="AR125" s="93"/>
      <c r="AS125" s="93"/>
      <c r="AT125" s="93"/>
      <c r="AU125" s="93"/>
      <c r="AV125" s="93"/>
      <c r="AW125" s="93"/>
      <c r="AX125" s="93"/>
      <c r="AY125" s="93"/>
      <c r="AZ125" s="93"/>
      <c r="BA125" s="93"/>
      <c r="BB125" s="93"/>
      <c r="BC125" s="93"/>
      <c r="BD125" s="93"/>
      <c r="BE125" s="93"/>
      <c r="BF125" s="93"/>
      <c r="BG125" s="93"/>
      <c r="BH125" s="93"/>
      <c r="BI125" s="93"/>
      <c r="BJ125" s="93"/>
      <c r="BK125" s="93"/>
      <c r="BL125" s="93"/>
      <c r="BM125" s="134">
        <f t="shared" si="8"/>
        <v>0</v>
      </c>
      <c r="BN125" s="134">
        <f t="shared" si="9"/>
        <v>0</v>
      </c>
    </row>
    <row r="126" spans="1:66" ht="18" customHeight="1">
      <c r="A126" s="21"/>
      <c r="B126" s="16"/>
      <c r="C126" s="19"/>
      <c r="D126" s="2"/>
      <c r="E126" s="6"/>
      <c r="F126" s="132" t="str">
        <f>IF(B126="","",IF(C126="F",INDEX(Barèmes!$A$1:$A$7,MATCH((YEAR($B126)),Barèmes!$B$1:$B$7,-1)),INDEX(Barèmes!$C$1:$C$7,MATCH((YEAR($B126)),Barèmes!$B$1:$B$7,-1))))</f>
        <v/>
      </c>
      <c r="G126" s="93"/>
      <c r="H126" s="93"/>
      <c r="I126" s="93"/>
      <c r="J126" s="93"/>
      <c r="K126" s="93"/>
      <c r="L126" s="93"/>
      <c r="M126" s="93"/>
      <c r="N126" s="93"/>
      <c r="O126" s="93"/>
      <c r="P126" s="93"/>
      <c r="Q126" s="93"/>
      <c r="R126" s="93"/>
      <c r="S126" s="93"/>
      <c r="T126" s="93"/>
      <c r="U126" s="93"/>
      <c r="V126" s="93"/>
      <c r="W126" s="93"/>
      <c r="X126" s="93"/>
      <c r="Y126" s="93"/>
      <c r="Z126" s="93"/>
      <c r="AA126" s="93"/>
      <c r="AB126" s="93"/>
      <c r="AC126" s="93"/>
      <c r="AD126" s="93"/>
      <c r="AE126" s="93"/>
      <c r="AF126" s="93"/>
      <c r="AG126" s="93"/>
      <c r="AH126" s="93"/>
      <c r="AI126" s="93"/>
      <c r="AJ126" s="93"/>
      <c r="AK126" s="93"/>
      <c r="AL126" s="93"/>
      <c r="AM126" s="93"/>
      <c r="AN126" s="93"/>
      <c r="AO126" s="93"/>
      <c r="AP126" s="93"/>
      <c r="AQ126" s="93"/>
      <c r="AR126" s="93"/>
      <c r="AS126" s="93"/>
      <c r="AT126" s="93"/>
      <c r="AU126" s="93"/>
      <c r="AV126" s="93"/>
      <c r="AW126" s="93"/>
      <c r="AX126" s="93"/>
      <c r="AY126" s="93"/>
      <c r="AZ126" s="93"/>
      <c r="BA126" s="93"/>
      <c r="BB126" s="93"/>
      <c r="BC126" s="93"/>
      <c r="BD126" s="93"/>
      <c r="BE126" s="93"/>
      <c r="BF126" s="93"/>
      <c r="BG126" s="93"/>
      <c r="BH126" s="93"/>
      <c r="BI126" s="93"/>
      <c r="BJ126" s="93"/>
      <c r="BK126" s="93"/>
      <c r="BL126" s="93"/>
      <c r="BM126" s="134">
        <f t="shared" si="8"/>
        <v>0</v>
      </c>
      <c r="BN126" s="134">
        <f t="shared" si="9"/>
        <v>0</v>
      </c>
    </row>
    <row r="127" spans="1:66" ht="18" customHeight="1">
      <c r="A127" s="21"/>
      <c r="B127" s="16"/>
      <c r="C127" s="19"/>
      <c r="D127" s="2"/>
      <c r="E127" s="6"/>
      <c r="F127" s="132" t="str">
        <f>IF(B127="","",IF(C127="F",INDEX(Barèmes!$A$1:$A$7,MATCH((YEAR($B127)),Barèmes!$B$1:$B$7,-1)),INDEX(Barèmes!$C$1:$C$7,MATCH((YEAR($B127)),Barèmes!$B$1:$B$7,-1))))</f>
        <v/>
      </c>
      <c r="G127" s="93"/>
      <c r="H127" s="93"/>
      <c r="I127" s="93"/>
      <c r="J127" s="93"/>
      <c r="K127" s="93"/>
      <c r="L127" s="93"/>
      <c r="M127" s="93"/>
      <c r="N127" s="93"/>
      <c r="O127" s="93"/>
      <c r="P127" s="93"/>
      <c r="Q127" s="93"/>
      <c r="R127" s="93"/>
      <c r="S127" s="93"/>
      <c r="T127" s="93"/>
      <c r="U127" s="93"/>
      <c r="V127" s="93"/>
      <c r="W127" s="93"/>
      <c r="X127" s="93"/>
      <c r="Y127" s="93"/>
      <c r="Z127" s="93"/>
      <c r="AA127" s="93"/>
      <c r="AB127" s="93"/>
      <c r="AC127" s="93"/>
      <c r="AD127" s="93"/>
      <c r="AE127" s="93"/>
      <c r="AF127" s="93"/>
      <c r="AG127" s="93"/>
      <c r="AH127" s="93"/>
      <c r="AI127" s="93"/>
      <c r="AJ127" s="93"/>
      <c r="AK127" s="93"/>
      <c r="AL127" s="93"/>
      <c r="AM127" s="93"/>
      <c r="AN127" s="93"/>
      <c r="AO127" s="93"/>
      <c r="AP127" s="93"/>
      <c r="AQ127" s="93"/>
      <c r="AR127" s="93"/>
      <c r="AS127" s="93"/>
      <c r="AT127" s="93"/>
      <c r="AU127" s="93"/>
      <c r="AV127" s="93"/>
      <c r="AW127" s="93"/>
      <c r="AX127" s="93"/>
      <c r="AY127" s="93"/>
      <c r="AZ127" s="93"/>
      <c r="BA127" s="93"/>
      <c r="BB127" s="93"/>
      <c r="BC127" s="93"/>
      <c r="BD127" s="93"/>
      <c r="BE127" s="93"/>
      <c r="BF127" s="93"/>
      <c r="BG127" s="93"/>
      <c r="BH127" s="93"/>
      <c r="BI127" s="93"/>
      <c r="BJ127" s="93"/>
      <c r="BK127" s="93"/>
      <c r="BL127" s="93"/>
      <c r="BM127" s="134">
        <f t="shared" si="8"/>
        <v>0</v>
      </c>
      <c r="BN127" s="134">
        <f t="shared" si="9"/>
        <v>0</v>
      </c>
    </row>
    <row r="128" spans="1:66" ht="18" customHeight="1">
      <c r="A128" s="21"/>
      <c r="B128" s="16"/>
      <c r="C128" s="19"/>
      <c r="D128" s="2"/>
      <c r="E128" s="6"/>
      <c r="F128" s="132" t="str">
        <f>IF(B128="","",IF(C128="F",INDEX(Barèmes!$A$1:$A$7,MATCH((YEAR($B128)),Barèmes!$B$1:$B$7,-1)),INDEX(Barèmes!$C$1:$C$7,MATCH((YEAR($B128)),Barèmes!$B$1:$B$7,-1))))</f>
        <v/>
      </c>
      <c r="G128" s="93"/>
      <c r="H128" s="93"/>
      <c r="I128" s="93"/>
      <c r="J128" s="93"/>
      <c r="K128" s="93"/>
      <c r="L128" s="93"/>
      <c r="M128" s="93"/>
      <c r="N128" s="93"/>
      <c r="O128" s="93"/>
      <c r="P128" s="93"/>
      <c r="Q128" s="93"/>
      <c r="R128" s="93"/>
      <c r="S128" s="93"/>
      <c r="T128" s="93"/>
      <c r="U128" s="93"/>
      <c r="V128" s="93"/>
      <c r="W128" s="93"/>
      <c r="X128" s="93"/>
      <c r="Y128" s="93"/>
      <c r="Z128" s="93"/>
      <c r="AA128" s="93"/>
      <c r="AB128" s="93"/>
      <c r="AC128" s="93"/>
      <c r="AD128" s="93"/>
      <c r="AE128" s="93"/>
      <c r="AF128" s="93"/>
      <c r="AG128" s="93"/>
      <c r="AH128" s="93"/>
      <c r="AI128" s="93"/>
      <c r="AJ128" s="93"/>
      <c r="AK128" s="93"/>
      <c r="AL128" s="93"/>
      <c r="AM128" s="93"/>
      <c r="AN128" s="93"/>
      <c r="AO128" s="93"/>
      <c r="AP128" s="93"/>
      <c r="AQ128" s="93"/>
      <c r="AR128" s="93"/>
      <c r="AS128" s="93"/>
      <c r="AT128" s="93"/>
      <c r="AU128" s="93"/>
      <c r="AV128" s="93"/>
      <c r="AW128" s="93"/>
      <c r="AX128" s="93"/>
      <c r="AY128" s="93"/>
      <c r="AZ128" s="93"/>
      <c r="BA128" s="93"/>
      <c r="BB128" s="93"/>
      <c r="BC128" s="93"/>
      <c r="BD128" s="93"/>
      <c r="BE128" s="93"/>
      <c r="BF128" s="93"/>
      <c r="BG128" s="93"/>
      <c r="BH128" s="93"/>
      <c r="BI128" s="93"/>
      <c r="BJ128" s="93"/>
      <c r="BK128" s="93"/>
      <c r="BL128" s="93"/>
      <c r="BM128" s="134">
        <f t="shared" si="8"/>
        <v>0</v>
      </c>
      <c r="BN128" s="134">
        <f t="shared" si="9"/>
        <v>0</v>
      </c>
    </row>
    <row r="129" spans="1:66" ht="18" customHeight="1">
      <c r="A129" s="21"/>
      <c r="B129" s="16"/>
      <c r="C129" s="19"/>
      <c r="D129" s="2"/>
      <c r="E129" s="6"/>
      <c r="F129" s="132" t="str">
        <f>IF(B129="","",IF(C129="F",INDEX(Barèmes!$A$1:$A$7,MATCH((YEAR($B129)),Barèmes!$B$1:$B$7,-1)),INDEX(Barèmes!$C$1:$C$7,MATCH((YEAR($B129)),Barèmes!$B$1:$B$7,-1))))</f>
        <v/>
      </c>
      <c r="G129" s="93"/>
      <c r="H129" s="93"/>
      <c r="I129" s="93"/>
      <c r="J129" s="93"/>
      <c r="K129" s="93"/>
      <c r="L129" s="93"/>
      <c r="M129" s="93"/>
      <c r="N129" s="93"/>
      <c r="O129" s="93"/>
      <c r="P129" s="93"/>
      <c r="Q129" s="93"/>
      <c r="R129" s="93"/>
      <c r="S129" s="93"/>
      <c r="T129" s="93"/>
      <c r="U129" s="93"/>
      <c r="V129" s="93"/>
      <c r="W129" s="93"/>
      <c r="X129" s="93"/>
      <c r="Y129" s="93"/>
      <c r="Z129" s="93"/>
      <c r="AA129" s="93"/>
      <c r="AB129" s="93"/>
      <c r="AC129" s="93"/>
      <c r="AD129" s="93"/>
      <c r="AE129" s="93"/>
      <c r="AF129" s="93"/>
      <c r="AG129" s="93"/>
      <c r="AH129" s="93"/>
      <c r="AI129" s="93"/>
      <c r="AJ129" s="93"/>
      <c r="AK129" s="93"/>
      <c r="AL129" s="93"/>
      <c r="AM129" s="93"/>
      <c r="AN129" s="93"/>
      <c r="AO129" s="93"/>
      <c r="AP129" s="93"/>
      <c r="AQ129" s="93"/>
      <c r="AR129" s="93"/>
      <c r="AS129" s="93"/>
      <c r="AT129" s="93"/>
      <c r="AU129" s="93"/>
      <c r="AV129" s="93"/>
      <c r="AW129" s="93"/>
      <c r="AX129" s="93"/>
      <c r="AY129" s="93"/>
      <c r="AZ129" s="93"/>
      <c r="BA129" s="93"/>
      <c r="BB129" s="93"/>
      <c r="BC129" s="93"/>
      <c r="BD129" s="93"/>
      <c r="BE129" s="93"/>
      <c r="BF129" s="93"/>
      <c r="BG129" s="93"/>
      <c r="BH129" s="93"/>
      <c r="BI129" s="93"/>
      <c r="BJ129" s="93"/>
      <c r="BK129" s="93"/>
      <c r="BL129" s="93"/>
      <c r="BM129" s="134">
        <f t="shared" si="8"/>
        <v>0</v>
      </c>
      <c r="BN129" s="134">
        <f t="shared" si="9"/>
        <v>0</v>
      </c>
    </row>
    <row r="130" spans="1:66" ht="18" customHeight="1">
      <c r="A130" s="21"/>
      <c r="B130" s="16"/>
      <c r="C130" s="19"/>
      <c r="D130" s="2"/>
      <c r="E130" s="6"/>
      <c r="F130" s="132" t="str">
        <f>IF(B130="","",IF(C130="F",INDEX(Barèmes!$A$1:$A$7,MATCH((YEAR($B130)),Barèmes!$B$1:$B$7,-1)),INDEX(Barèmes!$C$1:$C$7,MATCH((YEAR($B130)),Barèmes!$B$1:$B$7,-1))))</f>
        <v/>
      </c>
      <c r="G130" s="93"/>
      <c r="H130" s="93"/>
      <c r="I130" s="93"/>
      <c r="J130" s="93"/>
      <c r="K130" s="93"/>
      <c r="L130" s="93"/>
      <c r="M130" s="93"/>
      <c r="N130" s="93"/>
      <c r="O130" s="93"/>
      <c r="P130" s="93"/>
      <c r="Q130" s="93"/>
      <c r="R130" s="93"/>
      <c r="S130" s="93"/>
      <c r="T130" s="93"/>
      <c r="U130" s="93"/>
      <c r="V130" s="93"/>
      <c r="W130" s="93"/>
      <c r="X130" s="93"/>
      <c r="Y130" s="93"/>
      <c r="Z130" s="93"/>
      <c r="AA130" s="93"/>
      <c r="AB130" s="93"/>
      <c r="AC130" s="93"/>
      <c r="AD130" s="93"/>
      <c r="AE130" s="93"/>
      <c r="AF130" s="93"/>
      <c r="AG130" s="93"/>
      <c r="AH130" s="93"/>
      <c r="AI130" s="93"/>
      <c r="AJ130" s="93"/>
      <c r="AK130" s="93"/>
      <c r="AL130" s="93"/>
      <c r="AM130" s="93"/>
      <c r="AN130" s="93"/>
      <c r="AO130" s="93"/>
      <c r="AP130" s="93"/>
      <c r="AQ130" s="93"/>
      <c r="AR130" s="93"/>
      <c r="AS130" s="93"/>
      <c r="AT130" s="93"/>
      <c r="AU130" s="93"/>
      <c r="AV130" s="93"/>
      <c r="AW130" s="93"/>
      <c r="AX130" s="93"/>
      <c r="AY130" s="93"/>
      <c r="AZ130" s="93"/>
      <c r="BA130" s="93"/>
      <c r="BB130" s="93"/>
      <c r="BC130" s="93"/>
      <c r="BD130" s="93"/>
      <c r="BE130" s="93"/>
      <c r="BF130" s="93"/>
      <c r="BG130" s="93"/>
      <c r="BH130" s="93"/>
      <c r="BI130" s="93"/>
      <c r="BJ130" s="93"/>
      <c r="BK130" s="93"/>
      <c r="BL130" s="93"/>
      <c r="BM130" s="134">
        <f t="shared" si="8"/>
        <v>0</v>
      </c>
      <c r="BN130" s="134">
        <f t="shared" si="9"/>
        <v>0</v>
      </c>
    </row>
    <row r="131" spans="1:66" ht="18" customHeight="1">
      <c r="A131" s="21"/>
      <c r="B131" s="16"/>
      <c r="C131" s="19"/>
      <c r="D131" s="2"/>
      <c r="E131" s="6"/>
      <c r="F131" s="132" t="str">
        <f>IF(B131="","",IF(C131="F",INDEX(Barèmes!$A$1:$A$7,MATCH((YEAR($B131)),Barèmes!$B$1:$B$7,-1)),INDEX(Barèmes!$C$1:$C$7,MATCH((YEAR($B131)),Barèmes!$B$1:$B$7,-1))))</f>
        <v/>
      </c>
      <c r="G131" s="93"/>
      <c r="H131" s="93"/>
      <c r="I131" s="93"/>
      <c r="J131" s="93"/>
      <c r="K131" s="93"/>
      <c r="L131" s="93"/>
      <c r="M131" s="93"/>
      <c r="N131" s="93"/>
      <c r="O131" s="93"/>
      <c r="P131" s="93"/>
      <c r="Q131" s="93"/>
      <c r="R131" s="93"/>
      <c r="S131" s="93"/>
      <c r="T131" s="93"/>
      <c r="U131" s="93"/>
      <c r="V131" s="93"/>
      <c r="W131" s="93"/>
      <c r="X131" s="93"/>
      <c r="Y131" s="93"/>
      <c r="Z131" s="93"/>
      <c r="AA131" s="93"/>
      <c r="AB131" s="93"/>
      <c r="AC131" s="93"/>
      <c r="AD131" s="93"/>
      <c r="AE131" s="93"/>
      <c r="AF131" s="93"/>
      <c r="AG131" s="93"/>
      <c r="AH131" s="93"/>
      <c r="AI131" s="93"/>
      <c r="AJ131" s="93"/>
      <c r="AK131" s="93"/>
      <c r="AL131" s="93"/>
      <c r="AM131" s="93"/>
      <c r="AN131" s="93"/>
      <c r="AO131" s="93"/>
      <c r="AP131" s="93"/>
      <c r="AQ131" s="93"/>
      <c r="AR131" s="93"/>
      <c r="AS131" s="93"/>
      <c r="AT131" s="93"/>
      <c r="AU131" s="93"/>
      <c r="AV131" s="93"/>
      <c r="AW131" s="93"/>
      <c r="AX131" s="93"/>
      <c r="AY131" s="93"/>
      <c r="AZ131" s="93"/>
      <c r="BA131" s="93"/>
      <c r="BB131" s="93"/>
      <c r="BC131" s="93"/>
      <c r="BD131" s="93"/>
      <c r="BE131" s="93"/>
      <c r="BF131" s="93"/>
      <c r="BG131" s="93"/>
      <c r="BH131" s="93"/>
      <c r="BI131" s="93"/>
      <c r="BJ131" s="93"/>
      <c r="BK131" s="93"/>
      <c r="BL131" s="93"/>
      <c r="BM131" s="134">
        <f t="shared" si="8"/>
        <v>0</v>
      </c>
      <c r="BN131" s="134">
        <f t="shared" si="9"/>
        <v>0</v>
      </c>
    </row>
    <row r="132" spans="1:66" ht="18" customHeight="1">
      <c r="A132" s="21"/>
      <c r="B132" s="16"/>
      <c r="C132" s="19"/>
      <c r="D132" s="2"/>
      <c r="E132" s="6"/>
      <c r="F132" s="132" t="str">
        <f>IF(B132="","",IF(C132="F",INDEX(Barèmes!$A$1:$A$7,MATCH((YEAR($B132)),Barèmes!$B$1:$B$7,-1)),INDEX(Barèmes!$C$1:$C$7,MATCH((YEAR($B132)),Barèmes!$B$1:$B$7,-1))))</f>
        <v/>
      </c>
      <c r="G132" s="93"/>
      <c r="H132" s="93"/>
      <c r="I132" s="93"/>
      <c r="J132" s="93"/>
      <c r="K132" s="93"/>
      <c r="L132" s="93"/>
      <c r="M132" s="93"/>
      <c r="N132" s="93"/>
      <c r="O132" s="93"/>
      <c r="P132" s="93"/>
      <c r="Q132" s="93"/>
      <c r="R132" s="93"/>
      <c r="S132" s="93"/>
      <c r="T132" s="93"/>
      <c r="U132" s="93"/>
      <c r="V132" s="93"/>
      <c r="W132" s="93"/>
      <c r="X132" s="93"/>
      <c r="Y132" s="93"/>
      <c r="Z132" s="93"/>
      <c r="AA132" s="93"/>
      <c r="AB132" s="93"/>
      <c r="AC132" s="93"/>
      <c r="AD132" s="93"/>
      <c r="AE132" s="93"/>
      <c r="AF132" s="93"/>
      <c r="AG132" s="93"/>
      <c r="AH132" s="93"/>
      <c r="AI132" s="93"/>
      <c r="AJ132" s="93"/>
      <c r="AK132" s="93"/>
      <c r="AL132" s="93"/>
      <c r="AM132" s="93"/>
      <c r="AN132" s="93"/>
      <c r="AO132" s="93"/>
      <c r="AP132" s="93"/>
      <c r="AQ132" s="93"/>
      <c r="AR132" s="93"/>
      <c r="AS132" s="93"/>
      <c r="AT132" s="93"/>
      <c r="AU132" s="93"/>
      <c r="AV132" s="93"/>
      <c r="AW132" s="93"/>
      <c r="AX132" s="93"/>
      <c r="AY132" s="93"/>
      <c r="AZ132" s="93"/>
      <c r="BA132" s="93"/>
      <c r="BB132" s="93"/>
      <c r="BC132" s="93"/>
      <c r="BD132" s="93"/>
      <c r="BE132" s="93"/>
      <c r="BF132" s="93"/>
      <c r="BG132" s="93"/>
      <c r="BH132" s="93"/>
      <c r="BI132" s="93"/>
      <c r="BJ132" s="93"/>
      <c r="BK132" s="93"/>
      <c r="BL132" s="93"/>
      <c r="BM132" s="134">
        <f t="shared" ref="BM132:BM150" si="10">SUM((SUM(COUNTIF(G132:BL132,"E"))),SUM(COUNTIF(G132:BL132,"c")))</f>
        <v>0</v>
      </c>
      <c r="BN132" s="134">
        <f t="shared" ref="BN132:BN150" si="11">SUM(COUNTIF(G132:BL132,"c"))</f>
        <v>0</v>
      </c>
    </row>
    <row r="133" spans="1:66" ht="18" customHeight="1">
      <c r="A133" s="21"/>
      <c r="B133" s="16"/>
      <c r="C133" s="19"/>
      <c r="D133" s="2"/>
      <c r="E133" s="6"/>
      <c r="F133" s="132" t="str">
        <f>IF(B133="","",IF(C133="F",INDEX(Barèmes!$A$1:$A$7,MATCH((YEAR($B133)),Barèmes!$B$1:$B$7,-1)),INDEX(Barèmes!$C$1:$C$7,MATCH((YEAR($B133)),Barèmes!$B$1:$B$7,-1))))</f>
        <v/>
      </c>
      <c r="G133" s="93"/>
      <c r="H133" s="93"/>
      <c r="I133" s="93"/>
      <c r="J133" s="93"/>
      <c r="K133" s="93"/>
      <c r="L133" s="93"/>
      <c r="M133" s="93"/>
      <c r="N133" s="93"/>
      <c r="O133" s="93"/>
      <c r="P133" s="93"/>
      <c r="Q133" s="93"/>
      <c r="R133" s="93"/>
      <c r="S133" s="93"/>
      <c r="T133" s="93"/>
      <c r="U133" s="93"/>
      <c r="V133" s="93"/>
      <c r="W133" s="93"/>
      <c r="X133" s="93"/>
      <c r="Y133" s="93"/>
      <c r="Z133" s="93"/>
      <c r="AA133" s="93"/>
      <c r="AB133" s="93"/>
      <c r="AC133" s="93"/>
      <c r="AD133" s="93"/>
      <c r="AE133" s="93"/>
      <c r="AF133" s="93"/>
      <c r="AG133" s="93"/>
      <c r="AH133" s="93"/>
      <c r="AI133" s="93"/>
      <c r="AJ133" s="93"/>
      <c r="AK133" s="93"/>
      <c r="AL133" s="93"/>
      <c r="AM133" s="93"/>
      <c r="AN133" s="93"/>
      <c r="AO133" s="93"/>
      <c r="AP133" s="93"/>
      <c r="AQ133" s="93"/>
      <c r="AR133" s="93"/>
      <c r="AS133" s="93"/>
      <c r="AT133" s="93"/>
      <c r="AU133" s="93"/>
      <c r="AV133" s="93"/>
      <c r="AW133" s="93"/>
      <c r="AX133" s="93"/>
      <c r="AY133" s="93"/>
      <c r="AZ133" s="93"/>
      <c r="BA133" s="93"/>
      <c r="BB133" s="93"/>
      <c r="BC133" s="93"/>
      <c r="BD133" s="93"/>
      <c r="BE133" s="93"/>
      <c r="BF133" s="93"/>
      <c r="BG133" s="93"/>
      <c r="BH133" s="93"/>
      <c r="BI133" s="93"/>
      <c r="BJ133" s="93"/>
      <c r="BK133" s="93"/>
      <c r="BL133" s="93"/>
      <c r="BM133" s="134">
        <f t="shared" si="10"/>
        <v>0</v>
      </c>
      <c r="BN133" s="134">
        <f t="shared" si="11"/>
        <v>0</v>
      </c>
    </row>
    <row r="134" spans="1:66" ht="18" customHeight="1">
      <c r="A134" s="21"/>
      <c r="B134" s="16"/>
      <c r="C134" s="19"/>
      <c r="D134" s="2"/>
      <c r="E134" s="6"/>
      <c r="F134" s="132" t="str">
        <f>IF(B134="","",IF(C134="F",INDEX(Barèmes!$A$1:$A$7,MATCH((YEAR($B134)),Barèmes!$B$1:$B$7,-1)),INDEX(Barèmes!$C$1:$C$7,MATCH((YEAR($B134)),Barèmes!$B$1:$B$7,-1))))</f>
        <v/>
      </c>
      <c r="G134" s="93"/>
      <c r="H134" s="93"/>
      <c r="I134" s="93"/>
      <c r="J134" s="93"/>
      <c r="K134" s="93"/>
      <c r="L134" s="93"/>
      <c r="M134" s="93"/>
      <c r="N134" s="93"/>
      <c r="O134" s="93"/>
      <c r="P134" s="93"/>
      <c r="Q134" s="93"/>
      <c r="R134" s="93"/>
      <c r="S134" s="93"/>
      <c r="T134" s="93"/>
      <c r="U134" s="93"/>
      <c r="V134" s="93"/>
      <c r="W134" s="93"/>
      <c r="X134" s="93"/>
      <c r="Y134" s="93"/>
      <c r="Z134" s="93"/>
      <c r="AA134" s="93"/>
      <c r="AB134" s="93"/>
      <c r="AC134" s="93"/>
      <c r="AD134" s="93"/>
      <c r="AE134" s="93"/>
      <c r="AF134" s="93"/>
      <c r="AG134" s="93"/>
      <c r="AH134" s="93"/>
      <c r="AI134" s="93"/>
      <c r="AJ134" s="93"/>
      <c r="AK134" s="93"/>
      <c r="AL134" s="93"/>
      <c r="AM134" s="93"/>
      <c r="AN134" s="93"/>
      <c r="AO134" s="93"/>
      <c r="AP134" s="93"/>
      <c r="AQ134" s="93"/>
      <c r="AR134" s="93"/>
      <c r="AS134" s="93"/>
      <c r="AT134" s="93"/>
      <c r="AU134" s="93"/>
      <c r="AV134" s="93"/>
      <c r="AW134" s="93"/>
      <c r="AX134" s="93"/>
      <c r="AY134" s="93"/>
      <c r="AZ134" s="93"/>
      <c r="BA134" s="93"/>
      <c r="BB134" s="93"/>
      <c r="BC134" s="93"/>
      <c r="BD134" s="93"/>
      <c r="BE134" s="93"/>
      <c r="BF134" s="93"/>
      <c r="BG134" s="93"/>
      <c r="BH134" s="93"/>
      <c r="BI134" s="93"/>
      <c r="BJ134" s="93"/>
      <c r="BK134" s="93"/>
      <c r="BL134" s="93"/>
      <c r="BM134" s="134">
        <f t="shared" si="10"/>
        <v>0</v>
      </c>
      <c r="BN134" s="134">
        <f t="shared" si="11"/>
        <v>0</v>
      </c>
    </row>
    <row r="135" spans="1:66" ht="18" customHeight="1">
      <c r="A135" s="21"/>
      <c r="B135" s="16"/>
      <c r="C135" s="19"/>
      <c r="D135" s="2"/>
      <c r="E135" s="6"/>
      <c r="F135" s="132" t="str">
        <f>IF(B135="","",IF(C135="F",INDEX(Barèmes!$A$1:$A$7,MATCH((YEAR($B135)),Barèmes!$B$1:$B$7,-1)),INDEX(Barèmes!$C$1:$C$7,MATCH((YEAR($B135)),Barèmes!$B$1:$B$7,-1))))</f>
        <v/>
      </c>
      <c r="G135" s="93"/>
      <c r="H135" s="93"/>
      <c r="I135" s="93"/>
      <c r="J135" s="93"/>
      <c r="K135" s="93"/>
      <c r="L135" s="93"/>
      <c r="M135" s="93"/>
      <c r="N135" s="93"/>
      <c r="O135" s="93"/>
      <c r="P135" s="93"/>
      <c r="Q135" s="93"/>
      <c r="R135" s="93"/>
      <c r="S135" s="93"/>
      <c r="T135" s="93"/>
      <c r="U135" s="93"/>
      <c r="V135" s="93"/>
      <c r="W135" s="93"/>
      <c r="X135" s="93"/>
      <c r="Y135" s="93"/>
      <c r="Z135" s="93"/>
      <c r="AA135" s="93"/>
      <c r="AB135" s="93"/>
      <c r="AC135" s="93"/>
      <c r="AD135" s="93"/>
      <c r="AE135" s="93"/>
      <c r="AF135" s="93"/>
      <c r="AG135" s="93"/>
      <c r="AH135" s="93"/>
      <c r="AI135" s="93"/>
      <c r="AJ135" s="93"/>
      <c r="AK135" s="93"/>
      <c r="AL135" s="93"/>
      <c r="AM135" s="93"/>
      <c r="AN135" s="93"/>
      <c r="AO135" s="93"/>
      <c r="AP135" s="93"/>
      <c r="AQ135" s="93"/>
      <c r="AR135" s="93"/>
      <c r="AS135" s="93"/>
      <c r="AT135" s="93"/>
      <c r="AU135" s="93"/>
      <c r="AV135" s="93"/>
      <c r="AW135" s="93"/>
      <c r="AX135" s="93"/>
      <c r="AY135" s="93"/>
      <c r="AZ135" s="93"/>
      <c r="BA135" s="93"/>
      <c r="BB135" s="93"/>
      <c r="BC135" s="93"/>
      <c r="BD135" s="93"/>
      <c r="BE135" s="93"/>
      <c r="BF135" s="93"/>
      <c r="BG135" s="93"/>
      <c r="BH135" s="93"/>
      <c r="BI135" s="93"/>
      <c r="BJ135" s="93"/>
      <c r="BK135" s="93"/>
      <c r="BL135" s="93"/>
      <c r="BM135" s="134">
        <f t="shared" si="10"/>
        <v>0</v>
      </c>
      <c r="BN135" s="134">
        <f t="shared" si="11"/>
        <v>0</v>
      </c>
    </row>
    <row r="136" spans="1:66" ht="18" customHeight="1">
      <c r="A136" s="21"/>
      <c r="B136" s="16"/>
      <c r="C136" s="19"/>
      <c r="D136" s="2"/>
      <c r="E136" s="6"/>
      <c r="F136" s="132" t="str">
        <f>IF(B136="","",IF(C136="F",INDEX(Barèmes!$A$1:$A$7,MATCH((YEAR($B136)),Barèmes!$B$1:$B$7,-1)),INDEX(Barèmes!$C$1:$C$7,MATCH((YEAR($B136)),Barèmes!$B$1:$B$7,-1))))</f>
        <v/>
      </c>
      <c r="G136" s="93"/>
      <c r="H136" s="93"/>
      <c r="I136" s="93"/>
      <c r="J136" s="93"/>
      <c r="K136" s="93"/>
      <c r="L136" s="93"/>
      <c r="M136" s="93"/>
      <c r="N136" s="93"/>
      <c r="O136" s="93"/>
      <c r="P136" s="93"/>
      <c r="Q136" s="93"/>
      <c r="R136" s="93"/>
      <c r="S136" s="93"/>
      <c r="T136" s="93"/>
      <c r="U136" s="93"/>
      <c r="V136" s="93"/>
      <c r="W136" s="93"/>
      <c r="X136" s="93"/>
      <c r="Y136" s="93"/>
      <c r="Z136" s="93"/>
      <c r="AA136" s="93"/>
      <c r="AB136" s="93"/>
      <c r="AC136" s="93"/>
      <c r="AD136" s="93"/>
      <c r="AE136" s="93"/>
      <c r="AF136" s="93"/>
      <c r="AG136" s="93"/>
      <c r="AH136" s="93"/>
      <c r="AI136" s="93"/>
      <c r="AJ136" s="93"/>
      <c r="AK136" s="93"/>
      <c r="AL136" s="93"/>
      <c r="AM136" s="93"/>
      <c r="AN136" s="93"/>
      <c r="AO136" s="93"/>
      <c r="AP136" s="93"/>
      <c r="AQ136" s="93"/>
      <c r="AR136" s="93"/>
      <c r="AS136" s="93"/>
      <c r="AT136" s="93"/>
      <c r="AU136" s="93"/>
      <c r="AV136" s="93"/>
      <c r="AW136" s="93"/>
      <c r="AX136" s="93"/>
      <c r="AY136" s="93"/>
      <c r="AZ136" s="93"/>
      <c r="BA136" s="93"/>
      <c r="BB136" s="93"/>
      <c r="BC136" s="93"/>
      <c r="BD136" s="93"/>
      <c r="BE136" s="93"/>
      <c r="BF136" s="93"/>
      <c r="BG136" s="93"/>
      <c r="BH136" s="93"/>
      <c r="BI136" s="93"/>
      <c r="BJ136" s="93"/>
      <c r="BK136" s="93"/>
      <c r="BL136" s="93"/>
      <c r="BM136" s="134">
        <f t="shared" si="10"/>
        <v>0</v>
      </c>
      <c r="BN136" s="134">
        <f t="shared" si="11"/>
        <v>0</v>
      </c>
    </row>
    <row r="137" spans="1:66" ht="18" customHeight="1">
      <c r="A137" s="21"/>
      <c r="B137" s="16"/>
      <c r="C137" s="19"/>
      <c r="D137" s="2"/>
      <c r="E137" s="6"/>
      <c r="F137" s="132" t="str">
        <f>IF(B137="","",IF(C137="F",INDEX(Barèmes!$A$1:$A$7,MATCH((YEAR($B137)),Barèmes!$B$1:$B$7,-1)),INDEX(Barèmes!$C$1:$C$7,MATCH((YEAR($B137)),Barèmes!$B$1:$B$7,-1))))</f>
        <v/>
      </c>
      <c r="G137" s="93"/>
      <c r="H137" s="93"/>
      <c r="I137" s="93"/>
      <c r="J137" s="93"/>
      <c r="K137" s="93"/>
      <c r="L137" s="93"/>
      <c r="M137" s="93"/>
      <c r="N137" s="93"/>
      <c r="O137" s="93"/>
      <c r="P137" s="93"/>
      <c r="Q137" s="93"/>
      <c r="R137" s="93"/>
      <c r="S137" s="93"/>
      <c r="T137" s="93"/>
      <c r="U137" s="93"/>
      <c r="V137" s="93"/>
      <c r="W137" s="93"/>
      <c r="X137" s="93"/>
      <c r="Y137" s="93"/>
      <c r="Z137" s="93"/>
      <c r="AA137" s="93"/>
      <c r="AB137" s="93"/>
      <c r="AC137" s="93"/>
      <c r="AD137" s="93"/>
      <c r="AE137" s="93"/>
      <c r="AF137" s="93"/>
      <c r="AG137" s="93"/>
      <c r="AH137" s="93"/>
      <c r="AI137" s="93"/>
      <c r="AJ137" s="93"/>
      <c r="AK137" s="93"/>
      <c r="AL137" s="93"/>
      <c r="AM137" s="93"/>
      <c r="AN137" s="93"/>
      <c r="AO137" s="93"/>
      <c r="AP137" s="93"/>
      <c r="AQ137" s="93"/>
      <c r="AR137" s="93"/>
      <c r="AS137" s="93"/>
      <c r="AT137" s="93"/>
      <c r="AU137" s="93"/>
      <c r="AV137" s="93"/>
      <c r="AW137" s="93"/>
      <c r="AX137" s="93"/>
      <c r="AY137" s="93"/>
      <c r="AZ137" s="93"/>
      <c r="BA137" s="93"/>
      <c r="BB137" s="93"/>
      <c r="BC137" s="93"/>
      <c r="BD137" s="93"/>
      <c r="BE137" s="93"/>
      <c r="BF137" s="93"/>
      <c r="BG137" s="93"/>
      <c r="BH137" s="93"/>
      <c r="BI137" s="93"/>
      <c r="BJ137" s="93"/>
      <c r="BK137" s="93"/>
      <c r="BL137" s="93"/>
      <c r="BM137" s="134">
        <f t="shared" si="10"/>
        <v>0</v>
      </c>
      <c r="BN137" s="134">
        <f t="shared" si="11"/>
        <v>0</v>
      </c>
    </row>
    <row r="138" spans="1:66" ht="18" customHeight="1">
      <c r="A138" s="21"/>
      <c r="B138" s="16"/>
      <c r="C138" s="19"/>
      <c r="D138" s="2"/>
      <c r="E138" s="6"/>
      <c r="F138" s="132" t="str">
        <f>IF(B138="","",IF(C138="F",INDEX(Barèmes!$A$1:$A$7,MATCH((YEAR($B138)),Barèmes!$B$1:$B$7,-1)),INDEX(Barèmes!$C$1:$C$7,MATCH((YEAR($B138)),Barèmes!$B$1:$B$7,-1))))</f>
        <v/>
      </c>
      <c r="G138" s="93"/>
      <c r="H138" s="93"/>
      <c r="I138" s="93"/>
      <c r="J138" s="93"/>
      <c r="K138" s="93"/>
      <c r="L138" s="93"/>
      <c r="M138" s="93"/>
      <c r="N138" s="93"/>
      <c r="O138" s="93"/>
      <c r="P138" s="93"/>
      <c r="Q138" s="93"/>
      <c r="R138" s="93"/>
      <c r="S138" s="93"/>
      <c r="T138" s="93"/>
      <c r="U138" s="93"/>
      <c r="V138" s="93"/>
      <c r="W138" s="93"/>
      <c r="X138" s="93"/>
      <c r="Y138" s="93"/>
      <c r="Z138" s="93"/>
      <c r="AA138" s="93"/>
      <c r="AB138" s="93"/>
      <c r="AC138" s="93"/>
      <c r="AD138" s="93"/>
      <c r="AE138" s="93"/>
      <c r="AF138" s="93"/>
      <c r="AG138" s="93"/>
      <c r="AH138" s="93"/>
      <c r="AI138" s="93"/>
      <c r="AJ138" s="93"/>
      <c r="AK138" s="93"/>
      <c r="AL138" s="93"/>
      <c r="AM138" s="93"/>
      <c r="AN138" s="93"/>
      <c r="AO138" s="93"/>
      <c r="AP138" s="93"/>
      <c r="AQ138" s="93"/>
      <c r="AR138" s="93"/>
      <c r="AS138" s="93"/>
      <c r="AT138" s="93"/>
      <c r="AU138" s="93"/>
      <c r="AV138" s="93"/>
      <c r="AW138" s="93"/>
      <c r="AX138" s="93"/>
      <c r="AY138" s="93"/>
      <c r="AZ138" s="93"/>
      <c r="BA138" s="93"/>
      <c r="BB138" s="93"/>
      <c r="BC138" s="93"/>
      <c r="BD138" s="93"/>
      <c r="BE138" s="93"/>
      <c r="BF138" s="93"/>
      <c r="BG138" s="93"/>
      <c r="BH138" s="93"/>
      <c r="BI138" s="93"/>
      <c r="BJ138" s="93"/>
      <c r="BK138" s="93"/>
      <c r="BL138" s="93"/>
      <c r="BM138" s="134">
        <f t="shared" si="10"/>
        <v>0</v>
      </c>
      <c r="BN138" s="134">
        <f t="shared" si="11"/>
        <v>0</v>
      </c>
    </row>
    <row r="139" spans="1:66" ht="18" customHeight="1">
      <c r="A139" s="21"/>
      <c r="B139" s="16"/>
      <c r="C139" s="19"/>
      <c r="D139" s="2"/>
      <c r="E139" s="6"/>
      <c r="F139" s="132" t="str">
        <f>IF(B139="","",IF(C139="F",INDEX(Barèmes!$A$1:$A$7,MATCH((YEAR($B139)),Barèmes!$B$1:$B$7,-1)),INDEX(Barèmes!$C$1:$C$7,MATCH((YEAR($B139)),Barèmes!$B$1:$B$7,-1))))</f>
        <v/>
      </c>
      <c r="G139" s="93"/>
      <c r="H139" s="93"/>
      <c r="I139" s="93"/>
      <c r="J139" s="93"/>
      <c r="K139" s="93"/>
      <c r="L139" s="93"/>
      <c r="M139" s="93"/>
      <c r="N139" s="93"/>
      <c r="O139" s="93"/>
      <c r="P139" s="93"/>
      <c r="Q139" s="93"/>
      <c r="R139" s="93"/>
      <c r="S139" s="93"/>
      <c r="T139" s="93"/>
      <c r="U139" s="93"/>
      <c r="V139" s="93"/>
      <c r="W139" s="93"/>
      <c r="X139" s="93"/>
      <c r="Y139" s="93"/>
      <c r="Z139" s="93"/>
      <c r="AA139" s="93"/>
      <c r="AB139" s="93"/>
      <c r="AC139" s="93"/>
      <c r="AD139" s="93"/>
      <c r="AE139" s="93"/>
      <c r="AF139" s="93"/>
      <c r="AG139" s="93"/>
      <c r="AH139" s="93"/>
      <c r="AI139" s="93"/>
      <c r="AJ139" s="93"/>
      <c r="AK139" s="93"/>
      <c r="AL139" s="93"/>
      <c r="AM139" s="93"/>
      <c r="AN139" s="93"/>
      <c r="AO139" s="93"/>
      <c r="AP139" s="93"/>
      <c r="AQ139" s="93"/>
      <c r="AR139" s="93"/>
      <c r="AS139" s="93"/>
      <c r="AT139" s="93"/>
      <c r="AU139" s="93"/>
      <c r="AV139" s="93"/>
      <c r="AW139" s="93"/>
      <c r="AX139" s="93"/>
      <c r="AY139" s="93"/>
      <c r="AZ139" s="93"/>
      <c r="BA139" s="93"/>
      <c r="BB139" s="93"/>
      <c r="BC139" s="93"/>
      <c r="BD139" s="93"/>
      <c r="BE139" s="93"/>
      <c r="BF139" s="93"/>
      <c r="BG139" s="93"/>
      <c r="BH139" s="93"/>
      <c r="BI139" s="93"/>
      <c r="BJ139" s="93"/>
      <c r="BK139" s="93"/>
      <c r="BL139" s="93"/>
      <c r="BM139" s="134">
        <f t="shared" si="10"/>
        <v>0</v>
      </c>
      <c r="BN139" s="134">
        <f t="shared" si="11"/>
        <v>0</v>
      </c>
    </row>
    <row r="140" spans="1:66" ht="18" customHeight="1">
      <c r="A140" s="21"/>
      <c r="B140" s="16"/>
      <c r="C140" s="19"/>
      <c r="D140" s="2"/>
      <c r="E140" s="6"/>
      <c r="F140" s="132" t="str">
        <f>IF(B140="","",IF(C140="F",INDEX(Barèmes!$A$1:$A$7,MATCH((YEAR($B140)),Barèmes!$B$1:$B$7,-1)),INDEX(Barèmes!$C$1:$C$7,MATCH((YEAR($B140)),Barèmes!$B$1:$B$7,-1))))</f>
        <v/>
      </c>
      <c r="G140" s="93"/>
      <c r="H140" s="93"/>
      <c r="I140" s="93"/>
      <c r="J140" s="93"/>
      <c r="K140" s="93"/>
      <c r="L140" s="93"/>
      <c r="M140" s="93"/>
      <c r="N140" s="93"/>
      <c r="O140" s="93"/>
      <c r="P140" s="93"/>
      <c r="Q140" s="93"/>
      <c r="R140" s="93"/>
      <c r="S140" s="93"/>
      <c r="T140" s="93"/>
      <c r="U140" s="93"/>
      <c r="V140" s="93"/>
      <c r="W140" s="93"/>
      <c r="X140" s="93"/>
      <c r="Y140" s="93"/>
      <c r="Z140" s="93"/>
      <c r="AA140" s="93"/>
      <c r="AB140" s="93"/>
      <c r="AC140" s="93"/>
      <c r="AD140" s="93"/>
      <c r="AE140" s="93"/>
      <c r="AF140" s="93"/>
      <c r="AG140" s="93"/>
      <c r="AH140" s="93"/>
      <c r="AI140" s="93"/>
      <c r="AJ140" s="93"/>
      <c r="AK140" s="93"/>
      <c r="AL140" s="93"/>
      <c r="AM140" s="93"/>
      <c r="AN140" s="93"/>
      <c r="AO140" s="93"/>
      <c r="AP140" s="93"/>
      <c r="AQ140" s="93"/>
      <c r="AR140" s="93"/>
      <c r="AS140" s="93"/>
      <c r="AT140" s="93"/>
      <c r="AU140" s="93"/>
      <c r="AV140" s="93"/>
      <c r="AW140" s="93"/>
      <c r="AX140" s="93"/>
      <c r="AY140" s="93"/>
      <c r="AZ140" s="93"/>
      <c r="BA140" s="93"/>
      <c r="BB140" s="93"/>
      <c r="BC140" s="93"/>
      <c r="BD140" s="93"/>
      <c r="BE140" s="93"/>
      <c r="BF140" s="93"/>
      <c r="BG140" s="93"/>
      <c r="BH140" s="93"/>
      <c r="BI140" s="93"/>
      <c r="BJ140" s="93"/>
      <c r="BK140" s="93"/>
      <c r="BL140" s="93"/>
      <c r="BM140" s="134">
        <f t="shared" si="10"/>
        <v>0</v>
      </c>
      <c r="BN140" s="134">
        <f t="shared" si="11"/>
        <v>0</v>
      </c>
    </row>
    <row r="141" spans="1:66" ht="18" customHeight="1">
      <c r="A141" s="21"/>
      <c r="B141" s="16"/>
      <c r="C141" s="19"/>
      <c r="D141" s="2"/>
      <c r="E141" s="6"/>
      <c r="F141" s="132" t="str">
        <f>IF(B141="","",IF(C141="F",INDEX(Barèmes!$A$1:$A$7,MATCH((YEAR($B141)),Barèmes!$B$1:$B$7,-1)),INDEX(Barèmes!$C$1:$C$7,MATCH((YEAR($B141)),Barèmes!$B$1:$B$7,-1))))</f>
        <v/>
      </c>
      <c r="G141" s="93"/>
      <c r="H141" s="93"/>
      <c r="I141" s="93"/>
      <c r="J141" s="93"/>
      <c r="K141" s="93"/>
      <c r="L141" s="93"/>
      <c r="M141" s="93"/>
      <c r="N141" s="93"/>
      <c r="O141" s="93"/>
      <c r="P141" s="93"/>
      <c r="Q141" s="93"/>
      <c r="R141" s="93"/>
      <c r="S141" s="93"/>
      <c r="T141" s="93"/>
      <c r="U141" s="93"/>
      <c r="V141" s="93"/>
      <c r="W141" s="93"/>
      <c r="X141" s="93"/>
      <c r="Y141" s="93"/>
      <c r="Z141" s="93"/>
      <c r="AA141" s="93"/>
      <c r="AB141" s="93"/>
      <c r="AC141" s="93"/>
      <c r="AD141" s="93"/>
      <c r="AE141" s="93"/>
      <c r="AF141" s="93"/>
      <c r="AG141" s="93"/>
      <c r="AH141" s="93"/>
      <c r="AI141" s="93"/>
      <c r="AJ141" s="93"/>
      <c r="AK141" s="93"/>
      <c r="AL141" s="93"/>
      <c r="AM141" s="93"/>
      <c r="AN141" s="93"/>
      <c r="AO141" s="93"/>
      <c r="AP141" s="93"/>
      <c r="AQ141" s="93"/>
      <c r="AR141" s="93"/>
      <c r="AS141" s="93"/>
      <c r="AT141" s="93"/>
      <c r="AU141" s="93"/>
      <c r="AV141" s="93"/>
      <c r="AW141" s="93"/>
      <c r="AX141" s="93"/>
      <c r="AY141" s="93"/>
      <c r="AZ141" s="93"/>
      <c r="BA141" s="93"/>
      <c r="BB141" s="93"/>
      <c r="BC141" s="93"/>
      <c r="BD141" s="93"/>
      <c r="BE141" s="93"/>
      <c r="BF141" s="93"/>
      <c r="BG141" s="93"/>
      <c r="BH141" s="93"/>
      <c r="BI141" s="93"/>
      <c r="BJ141" s="93"/>
      <c r="BK141" s="93"/>
      <c r="BL141" s="93"/>
      <c r="BM141" s="134">
        <f t="shared" si="10"/>
        <v>0</v>
      </c>
      <c r="BN141" s="134">
        <f t="shared" si="11"/>
        <v>0</v>
      </c>
    </row>
    <row r="142" spans="1:66" ht="18" customHeight="1">
      <c r="A142" s="21"/>
      <c r="B142" s="16"/>
      <c r="C142" s="19"/>
      <c r="D142" s="2"/>
      <c r="E142" s="6"/>
      <c r="F142" s="132" t="str">
        <f>IF(B142="","",IF(C142="F",INDEX(Barèmes!$A$1:$A$7,MATCH((YEAR($B142)),Barèmes!$B$1:$B$7,-1)),INDEX(Barèmes!$C$1:$C$7,MATCH((YEAR($B142)),Barèmes!$B$1:$B$7,-1))))</f>
        <v/>
      </c>
      <c r="G142" s="93"/>
      <c r="H142" s="93"/>
      <c r="I142" s="93"/>
      <c r="J142" s="93"/>
      <c r="K142" s="93"/>
      <c r="L142" s="93"/>
      <c r="M142" s="93"/>
      <c r="N142" s="93"/>
      <c r="O142" s="93"/>
      <c r="P142" s="93"/>
      <c r="Q142" s="93"/>
      <c r="R142" s="93"/>
      <c r="S142" s="93"/>
      <c r="T142" s="93"/>
      <c r="U142" s="93"/>
      <c r="V142" s="93"/>
      <c r="W142" s="93"/>
      <c r="X142" s="93"/>
      <c r="Y142" s="93"/>
      <c r="Z142" s="93"/>
      <c r="AA142" s="93"/>
      <c r="AB142" s="93"/>
      <c r="AC142" s="93"/>
      <c r="AD142" s="93"/>
      <c r="AE142" s="93"/>
      <c r="AF142" s="93"/>
      <c r="AG142" s="93"/>
      <c r="AH142" s="93"/>
      <c r="AI142" s="93"/>
      <c r="AJ142" s="93"/>
      <c r="AK142" s="93"/>
      <c r="AL142" s="93"/>
      <c r="AM142" s="93"/>
      <c r="AN142" s="93"/>
      <c r="AO142" s="93"/>
      <c r="AP142" s="93"/>
      <c r="AQ142" s="93"/>
      <c r="AR142" s="93"/>
      <c r="AS142" s="93"/>
      <c r="AT142" s="93"/>
      <c r="AU142" s="93"/>
      <c r="AV142" s="93"/>
      <c r="AW142" s="93"/>
      <c r="AX142" s="93"/>
      <c r="AY142" s="93"/>
      <c r="AZ142" s="93"/>
      <c r="BA142" s="93"/>
      <c r="BB142" s="93"/>
      <c r="BC142" s="93"/>
      <c r="BD142" s="93"/>
      <c r="BE142" s="93"/>
      <c r="BF142" s="93"/>
      <c r="BG142" s="93"/>
      <c r="BH142" s="93"/>
      <c r="BI142" s="93"/>
      <c r="BJ142" s="93"/>
      <c r="BK142" s="93"/>
      <c r="BL142" s="93"/>
      <c r="BM142" s="134">
        <f t="shared" si="10"/>
        <v>0</v>
      </c>
      <c r="BN142" s="134">
        <f t="shared" si="11"/>
        <v>0</v>
      </c>
    </row>
    <row r="143" spans="1:66" ht="18" customHeight="1">
      <c r="A143" s="21"/>
      <c r="B143" s="16"/>
      <c r="C143" s="19"/>
      <c r="D143" s="2"/>
      <c r="E143" s="6"/>
      <c r="F143" s="132" t="str">
        <f>IF(B143="","",IF(C143="F",INDEX(Barèmes!$A$1:$A$7,MATCH((YEAR($B143)),Barèmes!$B$1:$B$7,-1)),INDEX(Barèmes!$C$1:$C$7,MATCH((YEAR($B143)),Barèmes!$B$1:$B$7,-1))))</f>
        <v/>
      </c>
      <c r="G143" s="93"/>
      <c r="H143" s="93"/>
      <c r="I143" s="93"/>
      <c r="J143" s="93"/>
      <c r="K143" s="93"/>
      <c r="L143" s="93"/>
      <c r="M143" s="93"/>
      <c r="N143" s="93"/>
      <c r="O143" s="93"/>
      <c r="P143" s="93"/>
      <c r="Q143" s="93"/>
      <c r="R143" s="93"/>
      <c r="S143" s="93"/>
      <c r="T143" s="93"/>
      <c r="U143" s="93"/>
      <c r="V143" s="93"/>
      <c r="W143" s="93"/>
      <c r="X143" s="93"/>
      <c r="Y143" s="93"/>
      <c r="Z143" s="93"/>
      <c r="AA143" s="93"/>
      <c r="AB143" s="93"/>
      <c r="AC143" s="93"/>
      <c r="AD143" s="93"/>
      <c r="AE143" s="93"/>
      <c r="AF143" s="93"/>
      <c r="AG143" s="93"/>
      <c r="AH143" s="93"/>
      <c r="AI143" s="93"/>
      <c r="AJ143" s="93"/>
      <c r="AK143" s="93"/>
      <c r="AL143" s="93"/>
      <c r="AM143" s="93"/>
      <c r="AN143" s="93"/>
      <c r="AO143" s="93"/>
      <c r="AP143" s="93"/>
      <c r="AQ143" s="93"/>
      <c r="AR143" s="93"/>
      <c r="AS143" s="93"/>
      <c r="AT143" s="93"/>
      <c r="AU143" s="93"/>
      <c r="AV143" s="93"/>
      <c r="AW143" s="93"/>
      <c r="AX143" s="93"/>
      <c r="AY143" s="93"/>
      <c r="AZ143" s="93"/>
      <c r="BA143" s="93"/>
      <c r="BB143" s="93"/>
      <c r="BC143" s="93"/>
      <c r="BD143" s="93"/>
      <c r="BE143" s="93"/>
      <c r="BF143" s="93"/>
      <c r="BG143" s="93"/>
      <c r="BH143" s="93"/>
      <c r="BI143" s="93"/>
      <c r="BJ143" s="93"/>
      <c r="BK143" s="93"/>
      <c r="BL143" s="93"/>
      <c r="BM143" s="134">
        <f t="shared" si="10"/>
        <v>0</v>
      </c>
      <c r="BN143" s="134">
        <f t="shared" si="11"/>
        <v>0</v>
      </c>
    </row>
    <row r="144" spans="1:66" ht="18" customHeight="1">
      <c r="A144" s="21"/>
      <c r="B144" s="16"/>
      <c r="C144" s="19"/>
      <c r="D144" s="2"/>
      <c r="E144" s="6"/>
      <c r="F144" s="132" t="str">
        <f>IF(B144="","",IF(C144="F",INDEX(Barèmes!$A$1:$A$7,MATCH((YEAR($B144)),Barèmes!$B$1:$B$7,-1)),INDEX(Barèmes!$C$1:$C$7,MATCH((YEAR($B144)),Barèmes!$B$1:$B$7,-1))))</f>
        <v/>
      </c>
      <c r="G144" s="93"/>
      <c r="H144" s="93"/>
      <c r="I144" s="93"/>
      <c r="J144" s="93"/>
      <c r="K144" s="93"/>
      <c r="L144" s="93"/>
      <c r="M144" s="93"/>
      <c r="N144" s="93"/>
      <c r="O144" s="93"/>
      <c r="P144" s="93"/>
      <c r="Q144" s="93"/>
      <c r="R144" s="93"/>
      <c r="S144" s="93"/>
      <c r="T144" s="93"/>
      <c r="U144" s="93"/>
      <c r="V144" s="93"/>
      <c r="W144" s="93"/>
      <c r="X144" s="93"/>
      <c r="Y144" s="93"/>
      <c r="Z144" s="93"/>
      <c r="AA144" s="93"/>
      <c r="AB144" s="93"/>
      <c r="AC144" s="93"/>
      <c r="AD144" s="93"/>
      <c r="AE144" s="93"/>
      <c r="AF144" s="93"/>
      <c r="AG144" s="93"/>
      <c r="AH144" s="93"/>
      <c r="AI144" s="93"/>
      <c r="AJ144" s="93"/>
      <c r="AK144" s="93"/>
      <c r="AL144" s="93"/>
      <c r="AM144" s="93"/>
      <c r="AN144" s="93"/>
      <c r="AO144" s="93"/>
      <c r="AP144" s="93"/>
      <c r="AQ144" s="93"/>
      <c r="AR144" s="93"/>
      <c r="AS144" s="93"/>
      <c r="AT144" s="93"/>
      <c r="AU144" s="93"/>
      <c r="AV144" s="93"/>
      <c r="AW144" s="93"/>
      <c r="AX144" s="93"/>
      <c r="AY144" s="93"/>
      <c r="AZ144" s="93"/>
      <c r="BA144" s="93"/>
      <c r="BB144" s="93"/>
      <c r="BC144" s="93"/>
      <c r="BD144" s="93"/>
      <c r="BE144" s="93"/>
      <c r="BF144" s="93"/>
      <c r="BG144" s="93"/>
      <c r="BH144" s="93"/>
      <c r="BI144" s="93"/>
      <c r="BJ144" s="93"/>
      <c r="BK144" s="93"/>
      <c r="BL144" s="93"/>
      <c r="BM144" s="134">
        <f t="shared" si="10"/>
        <v>0</v>
      </c>
      <c r="BN144" s="134">
        <f t="shared" si="11"/>
        <v>0</v>
      </c>
    </row>
    <row r="145" spans="1:71" ht="18" customHeight="1">
      <c r="A145" s="21"/>
      <c r="B145" s="16"/>
      <c r="C145" s="19"/>
      <c r="D145" s="2"/>
      <c r="E145" s="6"/>
      <c r="F145" s="132" t="str">
        <f>IF(B145="","",IF(C145="F",INDEX(Barèmes!$A$1:$A$7,MATCH((YEAR($B145)),Barèmes!$B$1:$B$7,-1)),INDEX(Barèmes!$C$1:$C$7,MATCH((YEAR($B145)),Barèmes!$B$1:$B$7,-1))))</f>
        <v/>
      </c>
      <c r="G145" s="93"/>
      <c r="H145" s="93"/>
      <c r="I145" s="93"/>
      <c r="J145" s="93"/>
      <c r="K145" s="93"/>
      <c r="L145" s="93"/>
      <c r="M145" s="93"/>
      <c r="N145" s="93"/>
      <c r="O145" s="93"/>
      <c r="P145" s="93"/>
      <c r="Q145" s="93"/>
      <c r="R145" s="93"/>
      <c r="S145" s="93"/>
      <c r="T145" s="93"/>
      <c r="U145" s="93"/>
      <c r="V145" s="93"/>
      <c r="W145" s="93"/>
      <c r="X145" s="93"/>
      <c r="Y145" s="93"/>
      <c r="Z145" s="93"/>
      <c r="AA145" s="93"/>
      <c r="AB145" s="93"/>
      <c r="AC145" s="93"/>
      <c r="AD145" s="93"/>
      <c r="AE145" s="93"/>
      <c r="AF145" s="93"/>
      <c r="AG145" s="93"/>
      <c r="AH145" s="93"/>
      <c r="AI145" s="93"/>
      <c r="AJ145" s="93"/>
      <c r="AK145" s="93"/>
      <c r="AL145" s="93"/>
      <c r="AM145" s="93"/>
      <c r="AN145" s="93"/>
      <c r="AO145" s="93"/>
      <c r="AP145" s="93"/>
      <c r="AQ145" s="93"/>
      <c r="AR145" s="93"/>
      <c r="AS145" s="93"/>
      <c r="AT145" s="93"/>
      <c r="AU145" s="93"/>
      <c r="AV145" s="93"/>
      <c r="AW145" s="93"/>
      <c r="AX145" s="93"/>
      <c r="AY145" s="93"/>
      <c r="AZ145" s="93"/>
      <c r="BA145" s="93"/>
      <c r="BB145" s="93"/>
      <c r="BC145" s="93"/>
      <c r="BD145" s="93"/>
      <c r="BE145" s="93"/>
      <c r="BF145" s="93"/>
      <c r="BG145" s="93"/>
      <c r="BH145" s="93"/>
      <c r="BI145" s="93"/>
      <c r="BJ145" s="93"/>
      <c r="BK145" s="93"/>
      <c r="BL145" s="93"/>
      <c r="BM145" s="134">
        <f t="shared" si="10"/>
        <v>0</v>
      </c>
      <c r="BN145" s="134">
        <f t="shared" si="11"/>
        <v>0</v>
      </c>
    </row>
    <row r="146" spans="1:71" ht="18" customHeight="1">
      <c r="A146" s="21"/>
      <c r="B146" s="16"/>
      <c r="C146" s="19"/>
      <c r="D146" s="2"/>
      <c r="E146" s="6"/>
      <c r="F146" s="132" t="str">
        <f>IF(B146="","",IF(C146="F",INDEX(Barèmes!$A$1:$A$7,MATCH((YEAR($B146)),Barèmes!$B$1:$B$7,-1)),INDEX(Barèmes!$C$1:$C$7,MATCH((YEAR($B146)),Barèmes!$B$1:$B$7,-1))))</f>
        <v/>
      </c>
      <c r="G146" s="93"/>
      <c r="H146" s="93"/>
      <c r="I146" s="93"/>
      <c r="J146" s="93"/>
      <c r="K146" s="93"/>
      <c r="L146" s="93"/>
      <c r="M146" s="93"/>
      <c r="N146" s="93"/>
      <c r="O146" s="93"/>
      <c r="P146" s="93"/>
      <c r="Q146" s="93"/>
      <c r="R146" s="93"/>
      <c r="S146" s="93"/>
      <c r="T146" s="93"/>
      <c r="U146" s="93"/>
      <c r="V146" s="93"/>
      <c r="W146" s="93"/>
      <c r="X146" s="93"/>
      <c r="Y146" s="93"/>
      <c r="Z146" s="93"/>
      <c r="AA146" s="93"/>
      <c r="AB146" s="93"/>
      <c r="AC146" s="93"/>
      <c r="AD146" s="93"/>
      <c r="AE146" s="93"/>
      <c r="AF146" s="93"/>
      <c r="AG146" s="93"/>
      <c r="AH146" s="93"/>
      <c r="AI146" s="93"/>
      <c r="AJ146" s="93"/>
      <c r="AK146" s="93"/>
      <c r="AL146" s="93"/>
      <c r="AM146" s="93"/>
      <c r="AN146" s="93"/>
      <c r="AO146" s="93"/>
      <c r="AP146" s="93"/>
      <c r="AQ146" s="93"/>
      <c r="AR146" s="93"/>
      <c r="AS146" s="93"/>
      <c r="AT146" s="93"/>
      <c r="AU146" s="93"/>
      <c r="AV146" s="93"/>
      <c r="AW146" s="93"/>
      <c r="AX146" s="93"/>
      <c r="AY146" s="93"/>
      <c r="AZ146" s="93"/>
      <c r="BA146" s="93"/>
      <c r="BB146" s="93"/>
      <c r="BC146" s="93"/>
      <c r="BD146" s="93"/>
      <c r="BE146" s="93"/>
      <c r="BF146" s="93"/>
      <c r="BG146" s="93"/>
      <c r="BH146" s="93"/>
      <c r="BI146" s="93"/>
      <c r="BJ146" s="93"/>
      <c r="BK146" s="93"/>
      <c r="BL146" s="93"/>
      <c r="BM146" s="134">
        <f t="shared" si="10"/>
        <v>0</v>
      </c>
      <c r="BN146" s="134">
        <f t="shared" si="11"/>
        <v>0</v>
      </c>
    </row>
    <row r="147" spans="1:71" ht="18" customHeight="1">
      <c r="A147" s="21"/>
      <c r="B147" s="16"/>
      <c r="C147" s="19"/>
      <c r="D147" s="2"/>
      <c r="E147" s="6"/>
      <c r="F147" s="132" t="str">
        <f>IF(B147="","",IF(C147="F",INDEX(Barèmes!$A$1:$A$7,MATCH((YEAR($B147)),Barèmes!$B$1:$B$7,-1)),INDEX(Barèmes!$C$1:$C$7,MATCH((YEAR($B147)),Barèmes!$B$1:$B$7,-1))))</f>
        <v/>
      </c>
      <c r="G147" s="93"/>
      <c r="H147" s="93"/>
      <c r="I147" s="93"/>
      <c r="J147" s="93"/>
      <c r="K147" s="93"/>
      <c r="L147" s="93"/>
      <c r="M147" s="93"/>
      <c r="N147" s="93"/>
      <c r="O147" s="93"/>
      <c r="P147" s="93"/>
      <c r="Q147" s="93"/>
      <c r="R147" s="93"/>
      <c r="S147" s="93"/>
      <c r="T147" s="93"/>
      <c r="U147" s="93"/>
      <c r="V147" s="93"/>
      <c r="W147" s="93"/>
      <c r="X147" s="93"/>
      <c r="Y147" s="93"/>
      <c r="Z147" s="93"/>
      <c r="AA147" s="93"/>
      <c r="AB147" s="93"/>
      <c r="AC147" s="93"/>
      <c r="AD147" s="93"/>
      <c r="AE147" s="93"/>
      <c r="AF147" s="93"/>
      <c r="AG147" s="93"/>
      <c r="AH147" s="93"/>
      <c r="AI147" s="93"/>
      <c r="AJ147" s="93"/>
      <c r="AK147" s="93"/>
      <c r="AL147" s="93"/>
      <c r="AM147" s="93"/>
      <c r="AN147" s="93"/>
      <c r="AO147" s="93"/>
      <c r="AP147" s="93"/>
      <c r="AQ147" s="93"/>
      <c r="AR147" s="93"/>
      <c r="AS147" s="93"/>
      <c r="AT147" s="93"/>
      <c r="AU147" s="93"/>
      <c r="AV147" s="93"/>
      <c r="AW147" s="93"/>
      <c r="AX147" s="93"/>
      <c r="AY147" s="93"/>
      <c r="AZ147" s="93"/>
      <c r="BA147" s="93"/>
      <c r="BB147" s="93"/>
      <c r="BC147" s="93"/>
      <c r="BD147" s="93"/>
      <c r="BE147" s="93"/>
      <c r="BF147" s="93"/>
      <c r="BG147" s="93"/>
      <c r="BH147" s="93"/>
      <c r="BI147" s="93"/>
      <c r="BJ147" s="93"/>
      <c r="BK147" s="93"/>
      <c r="BL147" s="93"/>
      <c r="BM147" s="134">
        <f t="shared" si="10"/>
        <v>0</v>
      </c>
      <c r="BN147" s="134">
        <f t="shared" si="11"/>
        <v>0</v>
      </c>
    </row>
    <row r="148" spans="1:71" ht="18" customHeight="1">
      <c r="A148" s="21"/>
      <c r="B148" s="16"/>
      <c r="C148" s="19"/>
      <c r="D148" s="2"/>
      <c r="E148" s="6"/>
      <c r="F148" s="132" t="str">
        <f>IF(B148="","",IF(C148="F",INDEX(Barèmes!$A$1:$A$7,MATCH((YEAR($B148)),Barèmes!$B$1:$B$7,-1)),INDEX(Barèmes!$C$1:$C$7,MATCH((YEAR($B148)),Barèmes!$B$1:$B$7,-1))))</f>
        <v/>
      </c>
      <c r="G148" s="93"/>
      <c r="H148" s="93"/>
      <c r="I148" s="93"/>
      <c r="J148" s="93"/>
      <c r="K148" s="93"/>
      <c r="L148" s="93"/>
      <c r="M148" s="93"/>
      <c r="N148" s="93"/>
      <c r="O148" s="93"/>
      <c r="P148" s="93"/>
      <c r="Q148" s="93"/>
      <c r="R148" s="93"/>
      <c r="S148" s="93"/>
      <c r="T148" s="93"/>
      <c r="U148" s="93"/>
      <c r="V148" s="93"/>
      <c r="W148" s="93"/>
      <c r="X148" s="93"/>
      <c r="Y148" s="93"/>
      <c r="Z148" s="93"/>
      <c r="AA148" s="93"/>
      <c r="AB148" s="93"/>
      <c r="AC148" s="93"/>
      <c r="AD148" s="93"/>
      <c r="AE148" s="93"/>
      <c r="AF148" s="93"/>
      <c r="AG148" s="93"/>
      <c r="AH148" s="93"/>
      <c r="AI148" s="93"/>
      <c r="AJ148" s="93"/>
      <c r="AK148" s="93"/>
      <c r="AL148" s="93"/>
      <c r="AM148" s="93"/>
      <c r="AN148" s="93"/>
      <c r="AO148" s="93"/>
      <c r="AP148" s="93"/>
      <c r="AQ148" s="93"/>
      <c r="AR148" s="93"/>
      <c r="AS148" s="93"/>
      <c r="AT148" s="93"/>
      <c r="AU148" s="93"/>
      <c r="AV148" s="93"/>
      <c r="AW148" s="93"/>
      <c r="AX148" s="93"/>
      <c r="AY148" s="93"/>
      <c r="AZ148" s="93"/>
      <c r="BA148" s="93"/>
      <c r="BB148" s="93"/>
      <c r="BC148" s="93"/>
      <c r="BD148" s="93"/>
      <c r="BE148" s="93"/>
      <c r="BF148" s="93"/>
      <c r="BG148" s="93"/>
      <c r="BH148" s="93"/>
      <c r="BI148" s="93"/>
      <c r="BJ148" s="93"/>
      <c r="BK148" s="93"/>
      <c r="BL148" s="93"/>
      <c r="BM148" s="134">
        <f t="shared" si="10"/>
        <v>0</v>
      </c>
      <c r="BN148" s="134">
        <f t="shared" si="11"/>
        <v>0</v>
      </c>
    </row>
    <row r="149" spans="1:71" ht="18" customHeight="1">
      <c r="A149" s="21"/>
      <c r="B149" s="16"/>
      <c r="C149" s="19"/>
      <c r="D149" s="2"/>
      <c r="E149" s="6"/>
      <c r="F149" s="132" t="str">
        <f>IF(B149="","",IF(C149="F",INDEX(Barèmes!$A$1:$A$7,MATCH((YEAR($B149)),Barèmes!$B$1:$B$7,-1)),INDEX(Barèmes!$C$1:$C$7,MATCH((YEAR($B149)),Barèmes!$B$1:$B$7,-1))))</f>
        <v/>
      </c>
      <c r="G149" s="93"/>
      <c r="H149" s="93"/>
      <c r="I149" s="93"/>
      <c r="J149" s="93"/>
      <c r="K149" s="93"/>
      <c r="L149" s="93"/>
      <c r="M149" s="93"/>
      <c r="N149" s="93"/>
      <c r="O149" s="93"/>
      <c r="P149" s="93"/>
      <c r="Q149" s="93"/>
      <c r="R149" s="93"/>
      <c r="S149" s="93"/>
      <c r="T149" s="93"/>
      <c r="U149" s="93"/>
      <c r="V149" s="93"/>
      <c r="W149" s="93"/>
      <c r="X149" s="93"/>
      <c r="Y149" s="93"/>
      <c r="Z149" s="93"/>
      <c r="AA149" s="93"/>
      <c r="AB149" s="93"/>
      <c r="AC149" s="93"/>
      <c r="AD149" s="93"/>
      <c r="AE149" s="93"/>
      <c r="AF149" s="93"/>
      <c r="AG149" s="93"/>
      <c r="AH149" s="93"/>
      <c r="AI149" s="93"/>
      <c r="AJ149" s="93"/>
      <c r="AK149" s="93"/>
      <c r="AL149" s="93"/>
      <c r="AM149" s="93"/>
      <c r="AN149" s="93"/>
      <c r="AO149" s="93"/>
      <c r="AP149" s="93"/>
      <c r="AQ149" s="93"/>
      <c r="AR149" s="93"/>
      <c r="AS149" s="93"/>
      <c r="AT149" s="93"/>
      <c r="AU149" s="93"/>
      <c r="AV149" s="93"/>
      <c r="AW149" s="93"/>
      <c r="AX149" s="93"/>
      <c r="AY149" s="93"/>
      <c r="AZ149" s="93"/>
      <c r="BA149" s="93"/>
      <c r="BB149" s="93"/>
      <c r="BC149" s="93"/>
      <c r="BD149" s="93"/>
      <c r="BE149" s="93"/>
      <c r="BF149" s="93"/>
      <c r="BG149" s="93"/>
      <c r="BH149" s="93"/>
      <c r="BI149" s="93"/>
      <c r="BJ149" s="93"/>
      <c r="BK149" s="93"/>
      <c r="BL149" s="93"/>
      <c r="BM149" s="134">
        <f t="shared" si="10"/>
        <v>0</v>
      </c>
      <c r="BN149" s="134">
        <f t="shared" si="11"/>
        <v>0</v>
      </c>
    </row>
    <row r="150" spans="1:71" ht="18" customHeight="1">
      <c r="A150" s="21"/>
      <c r="B150" s="16"/>
      <c r="C150" s="19"/>
      <c r="D150" s="2"/>
      <c r="E150" s="6"/>
      <c r="F150" s="133" t="str">
        <f>IF(B150="","",IF(C150="F",INDEX(Barèmes!$A$1:$A$7,MATCH((YEAR($B150)),Barèmes!$B$1:$B$7,-1)),INDEX(Barèmes!$C$1:$C$7,MATCH((YEAR($B150)),Barèmes!$B$1:$B$7,-1))))</f>
        <v/>
      </c>
      <c r="G150" s="56"/>
      <c r="H150" s="56"/>
      <c r="I150" s="56"/>
      <c r="J150" s="56"/>
      <c r="K150" s="56"/>
      <c r="L150" s="56"/>
      <c r="M150" s="56"/>
      <c r="N150" s="56"/>
      <c r="O150" s="56"/>
      <c r="P150" s="56"/>
      <c r="Q150" s="56"/>
      <c r="R150" s="56"/>
      <c r="S150" s="56"/>
      <c r="T150" s="56"/>
      <c r="U150" s="56"/>
      <c r="V150" s="56"/>
      <c r="W150" s="56"/>
      <c r="X150" s="56"/>
      <c r="Y150" s="56"/>
      <c r="Z150" s="56"/>
      <c r="AA150" s="56"/>
      <c r="AB150" s="56"/>
      <c r="AC150" s="56"/>
      <c r="AD150" s="56"/>
      <c r="AE150" s="56"/>
      <c r="AF150" s="56"/>
      <c r="AG150" s="56"/>
      <c r="AH150" s="56"/>
      <c r="AI150" s="56"/>
      <c r="AJ150" s="56"/>
      <c r="AK150" s="56"/>
      <c r="AL150" s="56"/>
      <c r="AM150" s="56"/>
      <c r="AN150" s="56"/>
      <c r="AO150" s="56"/>
      <c r="AP150" s="56"/>
      <c r="AQ150" s="56"/>
      <c r="AR150" s="56"/>
      <c r="AS150" s="56"/>
      <c r="AT150" s="56"/>
      <c r="AU150" s="56"/>
      <c r="AV150" s="56"/>
      <c r="AW150" s="56"/>
      <c r="AX150" s="56"/>
      <c r="AY150" s="56"/>
      <c r="AZ150" s="56"/>
      <c r="BA150" s="56"/>
      <c r="BB150" s="56"/>
      <c r="BC150" s="56"/>
      <c r="BD150" s="56"/>
      <c r="BE150" s="56"/>
      <c r="BF150" s="56"/>
      <c r="BG150" s="56"/>
      <c r="BH150" s="56"/>
      <c r="BI150" s="56"/>
      <c r="BJ150" s="56"/>
      <c r="BK150" s="56"/>
      <c r="BL150" s="56"/>
      <c r="BM150" s="134">
        <f t="shared" si="10"/>
        <v>0</v>
      </c>
      <c r="BN150" s="134">
        <f t="shared" si="11"/>
        <v>0</v>
      </c>
    </row>
    <row r="151" spans="1:71" ht="18" customHeight="1">
      <c r="E151" s="57"/>
      <c r="F151" s="135" t="s">
        <v>30</v>
      </c>
      <c r="G151" s="136">
        <f t="shared" ref="G151:AL151" si="12">COUNTIF(G4:G150,"E")+COUNTIF(G4:G150,"c")</f>
        <v>0</v>
      </c>
      <c r="H151" s="136">
        <f t="shared" si="12"/>
        <v>0</v>
      </c>
      <c r="I151" s="136">
        <f t="shared" si="12"/>
        <v>0</v>
      </c>
      <c r="J151" s="136">
        <f t="shared" si="12"/>
        <v>0</v>
      </c>
      <c r="K151" s="136">
        <f t="shared" si="12"/>
        <v>0</v>
      </c>
      <c r="L151" s="136">
        <f t="shared" si="12"/>
        <v>0</v>
      </c>
      <c r="M151" s="136">
        <f t="shared" si="12"/>
        <v>0</v>
      </c>
      <c r="N151" s="136">
        <f t="shared" si="12"/>
        <v>0</v>
      </c>
      <c r="O151" s="136">
        <f t="shared" si="12"/>
        <v>0</v>
      </c>
      <c r="P151" s="136">
        <f t="shared" si="12"/>
        <v>0</v>
      </c>
      <c r="Q151" s="136">
        <f t="shared" si="12"/>
        <v>0</v>
      </c>
      <c r="R151" s="136">
        <f t="shared" si="12"/>
        <v>0</v>
      </c>
      <c r="S151" s="136">
        <f t="shared" si="12"/>
        <v>0</v>
      </c>
      <c r="T151" s="136">
        <f t="shared" si="12"/>
        <v>0</v>
      </c>
      <c r="U151" s="136">
        <f t="shared" si="12"/>
        <v>0</v>
      </c>
      <c r="V151" s="136">
        <f t="shared" si="12"/>
        <v>0</v>
      </c>
      <c r="W151" s="136">
        <f t="shared" si="12"/>
        <v>0</v>
      </c>
      <c r="X151" s="136">
        <f t="shared" si="12"/>
        <v>0</v>
      </c>
      <c r="Y151" s="136">
        <f t="shared" si="12"/>
        <v>0</v>
      </c>
      <c r="Z151" s="136">
        <f t="shared" si="12"/>
        <v>0</v>
      </c>
      <c r="AA151" s="136">
        <f t="shared" si="12"/>
        <v>0</v>
      </c>
      <c r="AB151" s="136">
        <f t="shared" si="12"/>
        <v>0</v>
      </c>
      <c r="AC151" s="136">
        <f t="shared" si="12"/>
        <v>0</v>
      </c>
      <c r="AD151" s="136">
        <f t="shared" si="12"/>
        <v>0</v>
      </c>
      <c r="AE151" s="136">
        <f t="shared" si="12"/>
        <v>0</v>
      </c>
      <c r="AF151" s="136">
        <f t="shared" si="12"/>
        <v>0</v>
      </c>
      <c r="AG151" s="136">
        <f t="shared" si="12"/>
        <v>0</v>
      </c>
      <c r="AH151" s="136">
        <f t="shared" si="12"/>
        <v>0</v>
      </c>
      <c r="AI151" s="136">
        <f t="shared" si="12"/>
        <v>0</v>
      </c>
      <c r="AJ151" s="136">
        <f t="shared" si="12"/>
        <v>0</v>
      </c>
      <c r="AK151" s="136">
        <f t="shared" si="12"/>
        <v>0</v>
      </c>
      <c r="AL151" s="136">
        <f t="shared" si="12"/>
        <v>0</v>
      </c>
      <c r="AM151" s="136">
        <f t="shared" ref="AM151:BL151" si="13">COUNTIF(AM4:AM150,"E")+COUNTIF(AM4:AM150,"c")</f>
        <v>0</v>
      </c>
      <c r="AN151" s="136">
        <f t="shared" si="13"/>
        <v>0</v>
      </c>
      <c r="AO151" s="136">
        <f t="shared" si="13"/>
        <v>0</v>
      </c>
      <c r="AP151" s="136">
        <f t="shared" si="13"/>
        <v>0</v>
      </c>
      <c r="AQ151" s="136">
        <f t="shared" si="13"/>
        <v>0</v>
      </c>
      <c r="AR151" s="136">
        <f t="shared" si="13"/>
        <v>0</v>
      </c>
      <c r="AS151" s="136">
        <f t="shared" si="13"/>
        <v>0</v>
      </c>
      <c r="AT151" s="136">
        <f t="shared" si="13"/>
        <v>0</v>
      </c>
      <c r="AU151" s="136">
        <f t="shared" si="13"/>
        <v>0</v>
      </c>
      <c r="AV151" s="136">
        <f t="shared" si="13"/>
        <v>0</v>
      </c>
      <c r="AW151" s="136">
        <f t="shared" si="13"/>
        <v>0</v>
      </c>
      <c r="AX151" s="136">
        <f t="shared" si="13"/>
        <v>0</v>
      </c>
      <c r="AY151" s="136">
        <f t="shared" si="13"/>
        <v>0</v>
      </c>
      <c r="AZ151" s="136">
        <f t="shared" si="13"/>
        <v>0</v>
      </c>
      <c r="BA151" s="136">
        <f t="shared" si="13"/>
        <v>0</v>
      </c>
      <c r="BB151" s="136">
        <f>COUNTIF(BB4:BB150,"E")+COUNTIF(BB4:BB150,"c")</f>
        <v>0</v>
      </c>
      <c r="BC151" s="136">
        <f t="shared" si="13"/>
        <v>0</v>
      </c>
      <c r="BD151" s="136">
        <f t="shared" si="13"/>
        <v>0</v>
      </c>
      <c r="BE151" s="136">
        <f t="shared" si="13"/>
        <v>0</v>
      </c>
      <c r="BF151" s="136">
        <f t="shared" si="13"/>
        <v>0</v>
      </c>
      <c r="BG151" s="136">
        <f t="shared" si="13"/>
        <v>0</v>
      </c>
      <c r="BH151" s="136">
        <f t="shared" si="13"/>
        <v>0</v>
      </c>
      <c r="BI151" s="136">
        <f t="shared" si="13"/>
        <v>0</v>
      </c>
      <c r="BJ151" s="136">
        <f t="shared" si="13"/>
        <v>0</v>
      </c>
      <c r="BK151" s="136">
        <f t="shared" si="13"/>
        <v>0</v>
      </c>
      <c r="BL151" s="136">
        <f t="shared" si="13"/>
        <v>0</v>
      </c>
      <c r="BM151" s="134">
        <f>SUM(BM4:BM150)</f>
        <v>0</v>
      </c>
      <c r="BN151" s="134">
        <f>SUM(BN4:BN150)</f>
        <v>0</v>
      </c>
      <c r="BO151" s="14" t="str">
        <f ca="1">IF(AND(BM151='Cahier AS'!D14,'Cahier AS'!E14=BN151),"Cahier AS OK", "Pb Cahier AS")</f>
        <v>Cahier AS OK</v>
      </c>
    </row>
    <row r="152" spans="1:71">
      <c r="F152" s="135" t="s">
        <v>23</v>
      </c>
      <c r="G152" s="136">
        <f t="shared" ref="G152:AL152" si="14">COUNTIF(G4:G150,"c")</f>
        <v>0</v>
      </c>
      <c r="H152" s="136">
        <f t="shared" si="14"/>
        <v>0</v>
      </c>
      <c r="I152" s="136">
        <f t="shared" si="14"/>
        <v>0</v>
      </c>
      <c r="J152" s="136">
        <f t="shared" si="14"/>
        <v>0</v>
      </c>
      <c r="K152" s="136">
        <f t="shared" si="14"/>
        <v>0</v>
      </c>
      <c r="L152" s="136">
        <f t="shared" si="14"/>
        <v>0</v>
      </c>
      <c r="M152" s="136">
        <f t="shared" si="14"/>
        <v>0</v>
      </c>
      <c r="N152" s="136">
        <f t="shared" si="14"/>
        <v>0</v>
      </c>
      <c r="O152" s="136">
        <f t="shared" si="14"/>
        <v>0</v>
      </c>
      <c r="P152" s="136">
        <f t="shared" si="14"/>
        <v>0</v>
      </c>
      <c r="Q152" s="136">
        <f t="shared" si="14"/>
        <v>0</v>
      </c>
      <c r="R152" s="136">
        <f t="shared" si="14"/>
        <v>0</v>
      </c>
      <c r="S152" s="136">
        <f t="shared" si="14"/>
        <v>0</v>
      </c>
      <c r="T152" s="136">
        <f t="shared" si="14"/>
        <v>0</v>
      </c>
      <c r="U152" s="136">
        <f t="shared" si="14"/>
        <v>0</v>
      </c>
      <c r="V152" s="136">
        <f t="shared" si="14"/>
        <v>0</v>
      </c>
      <c r="W152" s="136">
        <f t="shared" si="14"/>
        <v>0</v>
      </c>
      <c r="X152" s="136">
        <f t="shared" si="14"/>
        <v>0</v>
      </c>
      <c r="Y152" s="136">
        <f t="shared" si="14"/>
        <v>0</v>
      </c>
      <c r="Z152" s="136">
        <f t="shared" si="14"/>
        <v>0</v>
      </c>
      <c r="AA152" s="136">
        <f t="shared" si="14"/>
        <v>0</v>
      </c>
      <c r="AB152" s="136">
        <f t="shared" si="14"/>
        <v>0</v>
      </c>
      <c r="AC152" s="136">
        <f t="shared" si="14"/>
        <v>0</v>
      </c>
      <c r="AD152" s="136">
        <f t="shared" si="14"/>
        <v>0</v>
      </c>
      <c r="AE152" s="136">
        <f t="shared" si="14"/>
        <v>0</v>
      </c>
      <c r="AF152" s="136">
        <f t="shared" si="14"/>
        <v>0</v>
      </c>
      <c r="AG152" s="136">
        <f t="shared" si="14"/>
        <v>0</v>
      </c>
      <c r="AH152" s="136">
        <f t="shared" si="14"/>
        <v>0</v>
      </c>
      <c r="AI152" s="136">
        <f t="shared" si="14"/>
        <v>0</v>
      </c>
      <c r="AJ152" s="136">
        <f t="shared" si="14"/>
        <v>0</v>
      </c>
      <c r="AK152" s="136">
        <f t="shared" si="14"/>
        <v>0</v>
      </c>
      <c r="AL152" s="136">
        <f t="shared" si="14"/>
        <v>0</v>
      </c>
      <c r="AM152" s="136">
        <f t="shared" ref="AM152:BF152" si="15">COUNTIF(AM4:AM150,"c")</f>
        <v>0</v>
      </c>
      <c r="AN152" s="136">
        <f t="shared" si="15"/>
        <v>0</v>
      </c>
      <c r="AO152" s="136">
        <f t="shared" si="15"/>
        <v>0</v>
      </c>
      <c r="AP152" s="136">
        <f t="shared" si="15"/>
        <v>0</v>
      </c>
      <c r="AQ152" s="136">
        <f t="shared" si="15"/>
        <v>0</v>
      </c>
      <c r="AR152" s="136">
        <f t="shared" si="15"/>
        <v>0</v>
      </c>
      <c r="AS152" s="136">
        <f t="shared" si="15"/>
        <v>0</v>
      </c>
      <c r="AT152" s="136">
        <f t="shared" si="15"/>
        <v>0</v>
      </c>
      <c r="AU152" s="136">
        <f t="shared" si="15"/>
        <v>0</v>
      </c>
      <c r="AV152" s="136">
        <f t="shared" si="15"/>
        <v>0</v>
      </c>
      <c r="AW152" s="136">
        <f t="shared" si="15"/>
        <v>0</v>
      </c>
      <c r="AX152" s="136">
        <f t="shared" si="15"/>
        <v>0</v>
      </c>
      <c r="AY152" s="136">
        <f t="shared" si="15"/>
        <v>0</v>
      </c>
      <c r="AZ152" s="136">
        <f t="shared" si="15"/>
        <v>0</v>
      </c>
      <c r="BA152" s="136">
        <f t="shared" si="15"/>
        <v>0</v>
      </c>
      <c r="BB152" s="136">
        <f>COUNTIF(BB4:BB150,"c")</f>
        <v>0</v>
      </c>
      <c r="BC152" s="136">
        <f t="shared" si="15"/>
        <v>0</v>
      </c>
      <c r="BD152" s="136">
        <f t="shared" si="15"/>
        <v>0</v>
      </c>
      <c r="BE152" s="136">
        <f t="shared" si="15"/>
        <v>0</v>
      </c>
      <c r="BF152" s="136">
        <f t="shared" si="15"/>
        <v>0</v>
      </c>
      <c r="BG152" s="136">
        <f t="shared" ref="BG152:BL152" si="16">COUNTIF(BG4:BG150,"c")</f>
        <v>0</v>
      </c>
      <c r="BH152" s="136">
        <f t="shared" si="16"/>
        <v>0</v>
      </c>
      <c r="BI152" s="136">
        <f t="shared" si="16"/>
        <v>0</v>
      </c>
      <c r="BJ152" s="136">
        <f t="shared" si="16"/>
        <v>0</v>
      </c>
      <c r="BK152" s="136">
        <f t="shared" si="16"/>
        <v>0</v>
      </c>
      <c r="BL152" s="136">
        <f t="shared" si="16"/>
        <v>0</v>
      </c>
    </row>
    <row r="153" spans="1:71" ht="15" customHeight="1">
      <c r="BP153" s="177" t="s">
        <v>332</v>
      </c>
      <c r="BQ153" s="178"/>
      <c r="BR153" s="179"/>
      <c r="BS153" s="50"/>
    </row>
    <row r="154" spans="1:71">
      <c r="E154" s="25"/>
      <c r="K154" s="58"/>
      <c r="L154" s="58"/>
      <c r="BP154" s="180"/>
      <c r="BQ154" s="181"/>
      <c r="BR154" s="182"/>
      <c r="BS154" s="50"/>
    </row>
    <row r="155" spans="1:71" ht="38.25" customHeight="1">
      <c r="E155" s="25"/>
      <c r="BP155" s="137" t="s">
        <v>8</v>
      </c>
      <c r="BQ155" s="137" t="s">
        <v>44</v>
      </c>
      <c r="BR155" s="137" t="s">
        <v>78</v>
      </c>
      <c r="BS155" s="50"/>
    </row>
    <row r="156" spans="1:71">
      <c r="BP156" s="133" t="s">
        <v>71</v>
      </c>
      <c r="BQ156" s="138"/>
      <c r="BR156" s="138"/>
      <c r="BS156" s="50"/>
    </row>
    <row r="157" spans="1:71">
      <c r="BP157" s="133" t="s">
        <v>54</v>
      </c>
      <c r="BQ157" s="138"/>
      <c r="BR157" s="138"/>
      <c r="BS157" s="50"/>
    </row>
    <row r="158" spans="1:71">
      <c r="BP158" s="133" t="s">
        <v>35</v>
      </c>
      <c r="BQ158" s="138"/>
      <c r="BR158" s="138"/>
      <c r="BS158" s="50"/>
    </row>
    <row r="159" spans="1:71">
      <c r="BP159" s="133" t="s">
        <v>33</v>
      </c>
      <c r="BQ159" s="138"/>
      <c r="BR159" s="138"/>
      <c r="BS159" s="50"/>
    </row>
    <row r="160" spans="1:71">
      <c r="BP160" s="133" t="s">
        <v>41</v>
      </c>
      <c r="BQ160" s="138"/>
      <c r="BR160" s="138"/>
      <c r="BS160" s="50"/>
    </row>
    <row r="161" spans="68:71">
      <c r="BP161" s="133" t="s">
        <v>42</v>
      </c>
      <c r="BQ161" s="138"/>
      <c r="BR161" s="138"/>
      <c r="BS161" s="50"/>
    </row>
    <row r="162" spans="68:71">
      <c r="BP162" s="133" t="s">
        <v>43</v>
      </c>
      <c r="BQ162" s="138"/>
      <c r="BR162" s="138"/>
      <c r="BS162" s="50"/>
    </row>
  </sheetData>
  <sheetProtection formatCells="0" formatColumns="0" formatRows="0" insertColumns="0" insertRows="0"/>
  <mergeCells count="2">
    <mergeCell ref="A1:B2"/>
    <mergeCell ref="BP153:BR154"/>
  </mergeCells>
  <conditionalFormatting sqref="BO151">
    <cfRule type="cellIs" dxfId="232" priority="38" stopIfTrue="1" operator="equal">
      <formula>"Pb Cahier AS"</formula>
    </cfRule>
    <cfRule type="cellIs" dxfId="231" priority="39" stopIfTrue="1" operator="equal">
      <formula>"Cahier AS OK"</formula>
    </cfRule>
  </conditionalFormatting>
  <conditionalFormatting sqref="G4:BL150">
    <cfRule type="expression" dxfId="230" priority="37" stopIfTrue="1">
      <formula>G$2="E"</formula>
    </cfRule>
  </conditionalFormatting>
  <conditionalFormatting sqref="G4:BL150">
    <cfRule type="expression" dxfId="229" priority="36" stopIfTrue="1">
      <formula>G$2="M"</formula>
    </cfRule>
  </conditionalFormatting>
  <conditionalFormatting sqref="G4:BL150">
    <cfRule type="expression" dxfId="228" priority="35" stopIfTrue="1">
      <formula>G$2="C"</formula>
    </cfRule>
  </conditionalFormatting>
  <conditionalFormatting sqref="E7:E8 E12:E13 E17:E18 E22:E150">
    <cfRule type="cellIs" dxfId="227" priority="34" stopIfTrue="1" operator="equal">
      <formula>"Int"</formula>
    </cfRule>
  </conditionalFormatting>
  <conditionalFormatting sqref="E4:E6 E9:E11 E14:E16 E19:E21">
    <cfRule type="cellIs" dxfId="226" priority="33" stopIfTrue="1" operator="equal">
      <formula>"Int"</formula>
    </cfRule>
  </conditionalFormatting>
  <conditionalFormatting sqref="A4:A150">
    <cfRule type="duplicateValues" dxfId="225" priority="40" stopIfTrue="1"/>
  </conditionalFormatting>
  <conditionalFormatting sqref="G4:K7">
    <cfRule type="expression" dxfId="224" priority="31" stopIfTrue="1">
      <formula>G$2="E"</formula>
    </cfRule>
  </conditionalFormatting>
  <conditionalFormatting sqref="G4:K7">
    <cfRule type="expression" dxfId="223" priority="30" stopIfTrue="1">
      <formula>G$2="M"</formula>
    </cfRule>
  </conditionalFormatting>
  <conditionalFormatting sqref="G4:K7">
    <cfRule type="expression" dxfId="222" priority="29" stopIfTrue="1">
      <formula>G$2="C"</formula>
    </cfRule>
  </conditionalFormatting>
  <conditionalFormatting sqref="E4:E7">
    <cfRule type="cellIs" dxfId="221" priority="28" stopIfTrue="1" operator="equal">
      <formula>"Int"</formula>
    </cfRule>
  </conditionalFormatting>
  <conditionalFormatting sqref="A4:A7">
    <cfRule type="duplicateValues" dxfId="220" priority="27" stopIfTrue="1"/>
  </conditionalFormatting>
  <conditionalFormatting sqref="E4:E7">
    <cfRule type="cellIs" dxfId="219" priority="26" stopIfTrue="1" operator="equal">
      <formula>"Int"</formula>
    </cfRule>
  </conditionalFormatting>
  <conditionalFormatting sqref="A4:A7">
    <cfRule type="duplicateValues" dxfId="218" priority="25" stopIfTrue="1"/>
  </conditionalFormatting>
  <conditionalFormatting sqref="E7:E8 E12:E13 E17:E18 E22:E150">
    <cfRule type="cellIs" dxfId="217" priority="24" stopIfTrue="1" operator="equal">
      <formula>"Int"</formula>
    </cfRule>
  </conditionalFormatting>
  <conditionalFormatting sqref="E4:E6 E9:E11 E14:E16 E19:E21">
    <cfRule type="cellIs" dxfId="216" priority="23" stopIfTrue="1" operator="equal">
      <formula>"Int"</formula>
    </cfRule>
  </conditionalFormatting>
  <conditionalFormatting sqref="A4:A150">
    <cfRule type="duplicateValues" dxfId="215" priority="22" stopIfTrue="1"/>
  </conditionalFormatting>
  <conditionalFormatting sqref="E4:E7">
    <cfRule type="cellIs" dxfId="214" priority="21" stopIfTrue="1" operator="equal">
      <formula>"Int"</formula>
    </cfRule>
  </conditionalFormatting>
  <conditionalFormatting sqref="A4:A7">
    <cfRule type="duplicateValues" dxfId="213" priority="20" stopIfTrue="1"/>
  </conditionalFormatting>
  <conditionalFormatting sqref="E4:E7">
    <cfRule type="cellIs" dxfId="212" priority="19" stopIfTrue="1" operator="equal">
      <formula>"Int"</formula>
    </cfRule>
  </conditionalFormatting>
  <conditionalFormatting sqref="A4:A7">
    <cfRule type="duplicateValues" dxfId="211" priority="18" stopIfTrue="1"/>
  </conditionalFormatting>
  <conditionalFormatting sqref="E23:E150">
    <cfRule type="cellIs" dxfId="210" priority="17" stopIfTrue="1" operator="equal">
      <formula>"Int"</formula>
    </cfRule>
  </conditionalFormatting>
  <conditionalFormatting sqref="A23:A150">
    <cfRule type="duplicateValues" dxfId="209" priority="16" stopIfTrue="1"/>
  </conditionalFormatting>
  <conditionalFormatting sqref="E4:E150">
    <cfRule type="cellIs" dxfId="208" priority="15" stopIfTrue="1" operator="equal">
      <formula>"Int"</formula>
    </cfRule>
  </conditionalFormatting>
  <conditionalFormatting sqref="A4:A150">
    <cfRule type="duplicateValues" dxfId="207" priority="14" stopIfTrue="1"/>
  </conditionalFormatting>
  <conditionalFormatting sqref="E8:E10">
    <cfRule type="cellIs" dxfId="206" priority="13" stopIfTrue="1" operator="equal">
      <formula>"Int"</formula>
    </cfRule>
  </conditionalFormatting>
  <conditionalFormatting sqref="E11:E14">
    <cfRule type="cellIs" dxfId="205" priority="12" stopIfTrue="1" operator="equal">
      <formula>"Int"</formula>
    </cfRule>
  </conditionalFormatting>
  <conditionalFormatting sqref="A11:A14">
    <cfRule type="duplicateValues" dxfId="204" priority="11" stopIfTrue="1"/>
  </conditionalFormatting>
  <conditionalFormatting sqref="E15:E18">
    <cfRule type="cellIs" dxfId="203" priority="10" stopIfTrue="1" operator="equal">
      <formula>"Int"</formula>
    </cfRule>
  </conditionalFormatting>
  <conditionalFormatting sqref="A15:A18">
    <cfRule type="duplicateValues" dxfId="202" priority="9" stopIfTrue="1"/>
  </conditionalFormatting>
  <conditionalFormatting sqref="E19:E22">
    <cfRule type="cellIs" dxfId="201" priority="8" stopIfTrue="1" operator="equal">
      <formula>"Int"</formula>
    </cfRule>
  </conditionalFormatting>
  <conditionalFormatting sqref="A19:A22">
    <cfRule type="duplicateValues" dxfId="200" priority="7" stopIfTrue="1"/>
  </conditionalFormatting>
  <conditionalFormatting sqref="A8:A10">
    <cfRule type="duplicateValues" dxfId="199" priority="6" stopIfTrue="1"/>
  </conditionalFormatting>
  <conditionalFormatting sqref="E4:E150">
    <cfRule type="cellIs" dxfId="198" priority="5" stopIfTrue="1" operator="equal">
      <formula>"Int"</formula>
    </cfRule>
  </conditionalFormatting>
  <conditionalFormatting sqref="A4:A150">
    <cfRule type="duplicateValues" dxfId="197" priority="4" stopIfTrue="1"/>
  </conditionalFormatting>
  <conditionalFormatting sqref="A4:E150">
    <cfRule type="expression" dxfId="196" priority="3">
      <formula>IF(SEARCH("non",VLOOKUP($A4,inscrits,11))=1,TRUE,FALSE)</formula>
    </cfRule>
  </conditionalFormatting>
  <conditionalFormatting sqref="E85">
    <cfRule type="cellIs" dxfId="195" priority="2" stopIfTrue="1" operator="equal">
      <formula>"Int"</formula>
    </cfRule>
  </conditionalFormatting>
  <conditionalFormatting sqref="A85">
    <cfRule type="duplicateValues" dxfId="194" priority="1" stopIfTrue="1"/>
  </conditionalFormatting>
  <dataValidations count="1">
    <dataValidation type="list" allowBlank="1" showInputMessage="1" showErrorMessage="1" sqref="BQ156:BQ162">
      <formula1>"District, Départemental, académique, Interacadémique,CF"</formula1>
    </dataValidation>
  </dataValidations>
  <pageMargins left="0.23622047244094491" right="0.23622047244094491" top="0.74803149606299213" bottom="0.74803149606299213" header="0.51181102362204722" footer="0.51181102362204722"/>
  <pageSetup paperSize="9" firstPageNumber="0" orientation="portrait" r:id="rId1"/>
  <legacyDrawing r:id="rId2"/>
  <controls>
    <control shapeId="62471" r:id="rId3" name="CommandButton4"/>
    <control shapeId="62472" r:id="rId4" name="CommandButton1"/>
    <control shapeId="62473" r:id="rId5" name="CommandButton5"/>
    <control shapeId="62474" r:id="rId6" name="CommandButton2"/>
    <control shapeId="62475" r:id="rId7" name="CommandButton3"/>
  </controls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expression" priority="41" id="{779194F3-41CC-44C7-937F-ADA1185F1EAC}">
            <xm:f>IF(VLOOKUP($A4,'Inscr AS'!$A$4:$K$700,11,TRUE)="non",TRUE,FALSE)</xm:f>
            <x14:dxf>
              <fill>
                <patternFill>
                  <bgColor rgb="FFFF0000"/>
                </patternFill>
              </fill>
            </x14:dxf>
          </x14:cfRule>
          <xm:sqref>A4:A150</xm:sqref>
        </x14:conditionalFormatting>
      </x14:conditionalFormattings>
    </ext>
  </extLst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22">
    <tabColor rgb="FFC0C0FF"/>
  </sheetPr>
  <dimension ref="A1:BS162"/>
  <sheetViews>
    <sheetView zoomScale="55" zoomScaleNormal="55" workbookViewId="0">
      <pane xSplit="6" ySplit="3" topLeftCell="G4" activePane="bottomRight" state="frozen"/>
      <selection activeCell="B24" sqref="B24"/>
      <selection pane="topRight" activeCell="B24" sqref="B24"/>
      <selection pane="bottomLeft" activeCell="B24" sqref="B24"/>
      <selection pane="bottomRight" activeCell="A4" sqref="A4:E5"/>
    </sheetView>
  </sheetViews>
  <sheetFormatPr baseColWidth="10" defaultColWidth="9.140625" defaultRowHeight="15"/>
  <cols>
    <col min="1" max="1" width="26.7109375" style="52" customWidth="1"/>
    <col min="2" max="2" width="12.42578125" style="52" customWidth="1"/>
    <col min="3" max="5" width="11.140625" style="52" customWidth="1"/>
    <col min="6" max="6" width="12" style="52" customWidth="1"/>
    <col min="7" max="31" width="3.7109375" style="49" customWidth="1"/>
    <col min="32" max="32" width="3.7109375" style="50" customWidth="1"/>
    <col min="33" max="64" width="3.7109375" style="49" customWidth="1"/>
    <col min="65" max="65" width="8.140625" style="52" customWidth="1"/>
    <col min="66" max="66" width="6.7109375" style="52" customWidth="1"/>
    <col min="67" max="67" width="13.7109375" style="49" customWidth="1"/>
    <col min="68" max="68" width="20.28515625" style="49" customWidth="1"/>
    <col min="69" max="69" width="19.7109375" style="49" customWidth="1"/>
    <col min="70" max="70" width="16.85546875" style="49" customWidth="1"/>
    <col min="71" max="16384" width="9.140625" style="49"/>
  </cols>
  <sheetData>
    <row r="1" spans="1:69" ht="11.25" customHeight="1">
      <c r="A1" s="183" t="s">
        <v>92</v>
      </c>
      <c r="B1" s="183"/>
      <c r="C1" s="26"/>
      <c r="D1" s="26"/>
      <c r="E1" s="26"/>
      <c r="F1" s="26"/>
      <c r="G1" s="48"/>
      <c r="AX1" s="51"/>
      <c r="AY1" s="51"/>
    </row>
    <row r="2" spans="1:69" ht="27.75" customHeight="1">
      <c r="A2" s="184"/>
      <c r="B2" s="184"/>
      <c r="C2" s="27"/>
      <c r="D2" s="27"/>
      <c r="E2" s="27"/>
      <c r="F2" s="30"/>
      <c r="G2" s="53" t="str">
        <f t="shared" ref="G2:AL2" si="0">IF(AND(COUNTIF(G4:G150,"E")=0,COUNTIF(G4:G150,"C")=0),"",IF(AND(COUNTIF(G4:G150,"E")&gt;0,COUNTIF(G4:G150,"C")=0),"E",IF(AND(COUNTIF(G4:G150,"E")=0,COUNTIF(G4:G150,"C")&gt;0),"C",IF(AND(COUNTIF(G4:G150,"E")&gt;0,COUNTIF(G4:G150,"C")&gt;0),"M"))))</f>
        <v/>
      </c>
      <c r="H2" s="53" t="str">
        <f t="shared" si="0"/>
        <v/>
      </c>
      <c r="I2" s="53" t="str">
        <f t="shared" si="0"/>
        <v/>
      </c>
      <c r="J2" s="53" t="str">
        <f t="shared" si="0"/>
        <v/>
      </c>
      <c r="K2" s="53" t="str">
        <f t="shared" si="0"/>
        <v/>
      </c>
      <c r="L2" s="53" t="str">
        <f t="shared" si="0"/>
        <v/>
      </c>
      <c r="M2" s="53" t="str">
        <f t="shared" si="0"/>
        <v/>
      </c>
      <c r="N2" s="53" t="str">
        <f t="shared" si="0"/>
        <v/>
      </c>
      <c r="O2" s="53" t="str">
        <f t="shared" si="0"/>
        <v/>
      </c>
      <c r="P2" s="53" t="str">
        <f t="shared" si="0"/>
        <v/>
      </c>
      <c r="Q2" s="53" t="str">
        <f t="shared" si="0"/>
        <v/>
      </c>
      <c r="R2" s="53" t="str">
        <f t="shared" si="0"/>
        <v/>
      </c>
      <c r="S2" s="53" t="str">
        <f t="shared" si="0"/>
        <v/>
      </c>
      <c r="T2" s="53" t="str">
        <f t="shared" si="0"/>
        <v/>
      </c>
      <c r="U2" s="53" t="str">
        <f t="shared" si="0"/>
        <v/>
      </c>
      <c r="V2" s="53" t="str">
        <f t="shared" si="0"/>
        <v/>
      </c>
      <c r="W2" s="53" t="str">
        <f t="shared" si="0"/>
        <v/>
      </c>
      <c r="X2" s="53" t="str">
        <f t="shared" si="0"/>
        <v/>
      </c>
      <c r="Y2" s="53" t="str">
        <f t="shared" si="0"/>
        <v/>
      </c>
      <c r="Z2" s="53" t="str">
        <f t="shared" si="0"/>
        <v/>
      </c>
      <c r="AA2" s="53" t="str">
        <f t="shared" si="0"/>
        <v/>
      </c>
      <c r="AB2" s="53" t="str">
        <f t="shared" si="0"/>
        <v/>
      </c>
      <c r="AC2" s="53" t="str">
        <f t="shared" si="0"/>
        <v/>
      </c>
      <c r="AD2" s="53" t="str">
        <f t="shared" si="0"/>
        <v/>
      </c>
      <c r="AE2" s="53" t="str">
        <f t="shared" si="0"/>
        <v/>
      </c>
      <c r="AF2" s="53" t="str">
        <f t="shared" si="0"/>
        <v/>
      </c>
      <c r="AG2" s="53" t="str">
        <f t="shared" si="0"/>
        <v/>
      </c>
      <c r="AH2" s="53" t="str">
        <f t="shared" si="0"/>
        <v/>
      </c>
      <c r="AI2" s="53" t="str">
        <f t="shared" si="0"/>
        <v/>
      </c>
      <c r="AJ2" s="53" t="str">
        <f t="shared" si="0"/>
        <v/>
      </c>
      <c r="AK2" s="53" t="str">
        <f t="shared" si="0"/>
        <v/>
      </c>
      <c r="AL2" s="53" t="str">
        <f t="shared" si="0"/>
        <v/>
      </c>
      <c r="AM2" s="53" t="str">
        <f t="shared" ref="AM2:BL2" si="1">IF(AND(COUNTIF(AM4:AM150,"E")=0,COUNTIF(AM4:AM150,"C")=0),"",IF(AND(COUNTIF(AM4:AM150,"E")&gt;0,COUNTIF(AM4:AM150,"C")=0),"E",IF(AND(COUNTIF(AM4:AM150,"E")=0,COUNTIF(AM4:AM150,"C")&gt;0),"C",IF(AND(COUNTIF(AM4:AM150,"E")&gt;0,COUNTIF(AM4:AM150,"C")&gt;0),"M"))))</f>
        <v/>
      </c>
      <c r="AN2" s="53" t="str">
        <f t="shared" si="1"/>
        <v/>
      </c>
      <c r="AO2" s="53" t="str">
        <f t="shared" si="1"/>
        <v/>
      </c>
      <c r="AP2" s="53" t="str">
        <f t="shared" si="1"/>
        <v/>
      </c>
      <c r="AQ2" s="53" t="str">
        <f t="shared" si="1"/>
        <v/>
      </c>
      <c r="AR2" s="53" t="str">
        <f t="shared" si="1"/>
        <v/>
      </c>
      <c r="AS2" s="53" t="str">
        <f t="shared" si="1"/>
        <v/>
      </c>
      <c r="AT2" s="53" t="str">
        <f t="shared" si="1"/>
        <v/>
      </c>
      <c r="AU2" s="53" t="str">
        <f t="shared" si="1"/>
        <v/>
      </c>
      <c r="AV2" s="53" t="str">
        <f t="shared" si="1"/>
        <v/>
      </c>
      <c r="AW2" s="53" t="str">
        <f t="shared" si="1"/>
        <v/>
      </c>
      <c r="AX2" s="53" t="str">
        <f t="shared" si="1"/>
        <v/>
      </c>
      <c r="AY2" s="53" t="str">
        <f t="shared" si="1"/>
        <v/>
      </c>
      <c r="AZ2" s="53" t="str">
        <f t="shared" si="1"/>
        <v/>
      </c>
      <c r="BA2" s="53" t="str">
        <f t="shared" si="1"/>
        <v/>
      </c>
      <c r="BB2" s="53" t="str">
        <f>IF(AND(COUNTIF(BB4:BB150,"E")=0,COUNTIF(BB4:BB150,"C")=0),"",IF(AND(COUNTIF(BB4:BB150,"E")&gt;0,COUNTIF(BB4:BB150,"C")=0),"E",IF(AND(COUNTIF(BB4:BB150,"E")=0,COUNTIF(BB4:BB150,"C")&gt;0),"C",IF(AND(COUNTIF(BB4:BB150,"E")&gt;0,COUNTIF(BB4:BB150,"C")&gt;0),"M"))))</f>
        <v/>
      </c>
      <c r="BC2" s="53" t="str">
        <f t="shared" si="1"/>
        <v/>
      </c>
      <c r="BD2" s="53" t="str">
        <f t="shared" si="1"/>
        <v/>
      </c>
      <c r="BE2" s="53" t="str">
        <f t="shared" si="1"/>
        <v/>
      </c>
      <c r="BF2" s="53" t="str">
        <f t="shared" si="1"/>
        <v/>
      </c>
      <c r="BG2" s="53" t="str">
        <f t="shared" si="1"/>
        <v/>
      </c>
      <c r="BH2" s="53" t="str">
        <f t="shared" si="1"/>
        <v/>
      </c>
      <c r="BI2" s="53" t="str">
        <f t="shared" si="1"/>
        <v/>
      </c>
      <c r="BJ2" s="53" t="str">
        <f t="shared" si="1"/>
        <v/>
      </c>
      <c r="BK2" s="53" t="str">
        <f t="shared" si="1"/>
        <v/>
      </c>
      <c r="BL2" s="53" t="str">
        <f t="shared" si="1"/>
        <v/>
      </c>
    </row>
    <row r="3" spans="1:69" ht="81.75" customHeight="1">
      <c r="A3" s="185" t="s">
        <v>0</v>
      </c>
      <c r="B3" s="186" t="s">
        <v>3</v>
      </c>
      <c r="C3" s="186" t="s">
        <v>14</v>
      </c>
      <c r="D3" s="185" t="s">
        <v>2</v>
      </c>
      <c r="E3" s="185" t="s">
        <v>39</v>
      </c>
      <c r="F3" s="187" t="s">
        <v>8</v>
      </c>
      <c r="G3" s="188"/>
      <c r="H3" s="188"/>
      <c r="I3" s="188"/>
      <c r="J3" s="188"/>
      <c r="K3" s="188"/>
      <c r="L3" s="188"/>
      <c r="M3" s="188"/>
      <c r="N3" s="188"/>
      <c r="O3" s="188"/>
      <c r="P3" s="188"/>
      <c r="Q3" s="188"/>
      <c r="R3" s="188"/>
      <c r="S3" s="188"/>
      <c r="T3" s="188"/>
      <c r="U3" s="188"/>
      <c r="V3" s="188"/>
      <c r="W3" s="188"/>
      <c r="X3" s="188"/>
      <c r="Y3" s="188"/>
      <c r="Z3" s="188"/>
      <c r="AA3" s="188"/>
      <c r="AB3" s="188"/>
      <c r="AC3" s="188"/>
      <c r="AD3" s="188"/>
      <c r="AE3" s="188"/>
      <c r="AF3" s="188"/>
      <c r="AG3" s="188"/>
      <c r="AH3" s="188"/>
      <c r="AI3" s="188"/>
      <c r="AJ3" s="188"/>
      <c r="AK3" s="188"/>
      <c r="AL3" s="188"/>
      <c r="AM3" s="188"/>
      <c r="AN3" s="188"/>
      <c r="AO3" s="188"/>
      <c r="AP3" s="188"/>
      <c r="AQ3" s="188"/>
      <c r="AR3" s="188"/>
      <c r="AS3" s="188"/>
      <c r="AT3" s="188"/>
      <c r="AU3" s="188"/>
      <c r="AV3" s="188"/>
      <c r="AW3" s="188"/>
      <c r="AX3" s="188"/>
      <c r="AY3" s="188"/>
      <c r="AZ3" s="188"/>
      <c r="BA3" s="188"/>
      <c r="BB3" s="188"/>
      <c r="BC3" s="188"/>
      <c r="BD3" s="188"/>
      <c r="BE3" s="188"/>
      <c r="BF3" s="188"/>
      <c r="BG3" s="188"/>
      <c r="BH3" s="188"/>
      <c r="BI3" s="188"/>
      <c r="BJ3" s="188"/>
      <c r="BK3" s="188"/>
      <c r="BL3" s="188"/>
      <c r="BM3" s="189" t="s">
        <v>22</v>
      </c>
      <c r="BN3" s="189" t="s">
        <v>23</v>
      </c>
    </row>
    <row r="4" spans="1:69" ht="18" customHeight="1">
      <c r="A4" s="21"/>
      <c r="B4" s="16"/>
      <c r="C4" s="19"/>
      <c r="D4" s="2"/>
      <c r="E4" s="6"/>
      <c r="F4" s="190" t="str">
        <f>IF(B4="","",IF(C4="F",INDEX(Barèmes!$A$1:$A$7,MATCH((YEAR($B4)),Barèmes!$B$1:$B$7,-1)),INDEX(Barèmes!$C$1:$C$7,MATCH((YEAR($B4)),Barèmes!$B$1:$B$7,-1))))</f>
        <v/>
      </c>
      <c r="G4" s="93"/>
      <c r="H4" s="93"/>
      <c r="I4" s="93"/>
      <c r="J4" s="93"/>
      <c r="K4" s="93"/>
      <c r="L4" s="93"/>
      <c r="M4" s="93"/>
      <c r="N4" s="93"/>
      <c r="O4" s="93"/>
      <c r="P4" s="93"/>
      <c r="Q4" s="93"/>
      <c r="R4" s="93"/>
      <c r="S4" s="93"/>
      <c r="T4" s="93"/>
      <c r="U4" s="93"/>
      <c r="V4" s="93"/>
      <c r="W4" s="93"/>
      <c r="X4" s="93"/>
      <c r="Y4" s="93"/>
      <c r="Z4" s="93"/>
      <c r="AA4" s="93"/>
      <c r="AB4" s="93"/>
      <c r="AC4" s="93"/>
      <c r="AD4" s="93"/>
      <c r="AE4" s="93"/>
      <c r="AF4" s="93"/>
      <c r="AG4" s="93"/>
      <c r="AH4" s="93"/>
      <c r="AI4" s="93"/>
      <c r="AJ4" s="93"/>
      <c r="AK4" s="93"/>
      <c r="AL4" s="93"/>
      <c r="AM4" s="93"/>
      <c r="AN4" s="93"/>
      <c r="AO4" s="93"/>
      <c r="AP4" s="93"/>
      <c r="AQ4" s="93"/>
      <c r="AR4" s="93"/>
      <c r="AS4" s="93"/>
      <c r="AT4" s="93"/>
      <c r="AU4" s="93"/>
      <c r="AV4" s="93"/>
      <c r="AW4" s="93"/>
      <c r="AX4" s="93"/>
      <c r="AY4" s="93"/>
      <c r="AZ4" s="93"/>
      <c r="BA4" s="93"/>
      <c r="BB4" s="93"/>
      <c r="BC4" s="93"/>
      <c r="BD4" s="93"/>
      <c r="BE4" s="93"/>
      <c r="BF4" s="93"/>
      <c r="BG4" s="93"/>
      <c r="BH4" s="93"/>
      <c r="BI4" s="93"/>
      <c r="BJ4" s="93"/>
      <c r="BK4" s="93"/>
      <c r="BL4" s="93"/>
      <c r="BM4" s="192">
        <f t="shared" ref="BM4:BM35" si="2">SUM((SUM(COUNTIF(G4:BL4,"E"))),SUM(COUNTIF(G4:BL4,"c")))</f>
        <v>0</v>
      </c>
      <c r="BN4" s="192">
        <f t="shared" ref="BN4:BN35" si="3">SUM(COUNTIF(G4:BL4,"c"))</f>
        <v>0</v>
      </c>
    </row>
    <row r="5" spans="1:69" ht="18" customHeight="1">
      <c r="A5" s="21"/>
      <c r="B5" s="16"/>
      <c r="C5" s="19"/>
      <c r="D5" s="2"/>
      <c r="E5" s="6"/>
      <c r="F5" s="190" t="str">
        <f>IF(B5="","",IF(C5="F",INDEX(Barèmes!$A$1:$A$7,MATCH((YEAR($B5)),Barèmes!$B$1:$B$7,-1)),INDEX(Barèmes!$C$1:$C$7,MATCH((YEAR($B5)),Barèmes!$B$1:$B$7,-1))))</f>
        <v/>
      </c>
      <c r="G5" s="93"/>
      <c r="H5" s="93"/>
      <c r="I5" s="93"/>
      <c r="J5" s="93"/>
      <c r="K5" s="93"/>
      <c r="L5" s="93"/>
      <c r="M5" s="93"/>
      <c r="N5" s="93"/>
      <c r="O5" s="93"/>
      <c r="P5" s="93"/>
      <c r="Q5" s="93"/>
      <c r="R5" s="93"/>
      <c r="S5" s="93"/>
      <c r="T5" s="93"/>
      <c r="U5" s="93"/>
      <c r="V5" s="93"/>
      <c r="W5" s="93"/>
      <c r="X5" s="93"/>
      <c r="Y5" s="93"/>
      <c r="Z5" s="93"/>
      <c r="AA5" s="93"/>
      <c r="AB5" s="93"/>
      <c r="AC5" s="93"/>
      <c r="AD5" s="93"/>
      <c r="AE5" s="93"/>
      <c r="AF5" s="93"/>
      <c r="AG5" s="93"/>
      <c r="AH5" s="93"/>
      <c r="AI5" s="93"/>
      <c r="AJ5" s="93"/>
      <c r="AK5" s="93"/>
      <c r="AL5" s="93"/>
      <c r="AM5" s="93"/>
      <c r="AN5" s="93"/>
      <c r="AO5" s="93"/>
      <c r="AP5" s="93"/>
      <c r="AQ5" s="93"/>
      <c r="AR5" s="93"/>
      <c r="AS5" s="93"/>
      <c r="AT5" s="93"/>
      <c r="AU5" s="93"/>
      <c r="AV5" s="93"/>
      <c r="AW5" s="93"/>
      <c r="AX5" s="93"/>
      <c r="AY5" s="93"/>
      <c r="AZ5" s="93"/>
      <c r="BA5" s="93"/>
      <c r="BB5" s="93"/>
      <c r="BC5" s="93"/>
      <c r="BD5" s="93"/>
      <c r="BE5" s="93"/>
      <c r="BF5" s="93"/>
      <c r="BG5" s="93"/>
      <c r="BH5" s="93"/>
      <c r="BI5" s="93"/>
      <c r="BJ5" s="93"/>
      <c r="BK5" s="93"/>
      <c r="BL5" s="93"/>
      <c r="BM5" s="192">
        <f t="shared" si="2"/>
        <v>0</v>
      </c>
      <c r="BN5" s="192">
        <f t="shared" si="3"/>
        <v>0</v>
      </c>
    </row>
    <row r="6" spans="1:69" ht="18" customHeight="1">
      <c r="A6" s="21"/>
      <c r="B6" s="16"/>
      <c r="C6" s="19"/>
      <c r="D6" s="2"/>
      <c r="E6" s="6"/>
      <c r="F6" s="190" t="str">
        <f>IF(B6="","",IF(C6="F",INDEX(Barèmes!$A$1:$A$7,MATCH((YEAR($B6)),Barèmes!$B$1:$B$7,-1)),INDEX(Barèmes!$C$1:$C$7,MATCH((YEAR($B6)),Barèmes!$B$1:$B$7,-1))))</f>
        <v/>
      </c>
      <c r="G6" s="93"/>
      <c r="H6" s="93"/>
      <c r="I6" s="93"/>
      <c r="J6" s="93"/>
      <c r="K6" s="93"/>
      <c r="L6" s="93"/>
      <c r="M6" s="93"/>
      <c r="N6" s="93"/>
      <c r="O6" s="93"/>
      <c r="P6" s="93"/>
      <c r="Q6" s="93"/>
      <c r="R6" s="93"/>
      <c r="S6" s="93"/>
      <c r="T6" s="93"/>
      <c r="U6" s="93"/>
      <c r="V6" s="93"/>
      <c r="W6" s="93"/>
      <c r="X6" s="93"/>
      <c r="Y6" s="93"/>
      <c r="Z6" s="93"/>
      <c r="AA6" s="93"/>
      <c r="AB6" s="93"/>
      <c r="AC6" s="93"/>
      <c r="AD6" s="93"/>
      <c r="AE6" s="93"/>
      <c r="AF6" s="93"/>
      <c r="AG6" s="93"/>
      <c r="AH6" s="93"/>
      <c r="AI6" s="93"/>
      <c r="AJ6" s="93"/>
      <c r="AK6" s="93"/>
      <c r="AL6" s="93"/>
      <c r="AM6" s="93"/>
      <c r="AN6" s="93"/>
      <c r="AO6" s="93"/>
      <c r="AP6" s="93"/>
      <c r="AQ6" s="93"/>
      <c r="AR6" s="93"/>
      <c r="AS6" s="93"/>
      <c r="AT6" s="93"/>
      <c r="AU6" s="93"/>
      <c r="AV6" s="93"/>
      <c r="AW6" s="93"/>
      <c r="AX6" s="93"/>
      <c r="AY6" s="93"/>
      <c r="AZ6" s="93"/>
      <c r="BA6" s="93"/>
      <c r="BB6" s="93"/>
      <c r="BC6" s="93"/>
      <c r="BD6" s="93"/>
      <c r="BE6" s="93"/>
      <c r="BF6" s="93"/>
      <c r="BG6" s="93"/>
      <c r="BH6" s="93"/>
      <c r="BI6" s="93"/>
      <c r="BJ6" s="93"/>
      <c r="BK6" s="93"/>
      <c r="BL6" s="93"/>
      <c r="BM6" s="192">
        <f t="shared" si="2"/>
        <v>0</v>
      </c>
      <c r="BN6" s="192">
        <f t="shared" si="3"/>
        <v>0</v>
      </c>
    </row>
    <row r="7" spans="1:69" ht="18" customHeight="1">
      <c r="A7" s="21"/>
      <c r="B7" s="16"/>
      <c r="C7" s="19"/>
      <c r="D7" s="2"/>
      <c r="E7" s="6"/>
      <c r="F7" s="190" t="str">
        <f>IF(B7="","",IF(C7="F",INDEX(Barèmes!$A$1:$A$7,MATCH((YEAR($B7)),Barèmes!$B$1:$B$7,-1)),INDEX(Barèmes!$C$1:$C$7,MATCH((YEAR($B7)),Barèmes!$B$1:$B$7,-1))))</f>
        <v/>
      </c>
      <c r="G7" s="93"/>
      <c r="H7" s="93"/>
      <c r="I7" s="93"/>
      <c r="J7" s="93"/>
      <c r="K7" s="93"/>
      <c r="L7" s="93"/>
      <c r="M7" s="93"/>
      <c r="N7" s="93"/>
      <c r="O7" s="93"/>
      <c r="P7" s="93"/>
      <c r="Q7" s="93"/>
      <c r="R7" s="93"/>
      <c r="S7" s="93"/>
      <c r="T7" s="93"/>
      <c r="U7" s="93"/>
      <c r="V7" s="93"/>
      <c r="W7" s="93"/>
      <c r="X7" s="93"/>
      <c r="Y7" s="93"/>
      <c r="Z7" s="93"/>
      <c r="AA7" s="93"/>
      <c r="AB7" s="93"/>
      <c r="AC7" s="93"/>
      <c r="AD7" s="93"/>
      <c r="AE7" s="93"/>
      <c r="AF7" s="93"/>
      <c r="AG7" s="93"/>
      <c r="AH7" s="93"/>
      <c r="AI7" s="93"/>
      <c r="AJ7" s="93"/>
      <c r="AK7" s="93"/>
      <c r="AL7" s="93"/>
      <c r="AM7" s="93"/>
      <c r="AN7" s="93"/>
      <c r="AO7" s="93"/>
      <c r="AP7" s="93"/>
      <c r="AQ7" s="93"/>
      <c r="AR7" s="93"/>
      <c r="AS7" s="93"/>
      <c r="AT7" s="93"/>
      <c r="AU7" s="93"/>
      <c r="AV7" s="93"/>
      <c r="AW7" s="93"/>
      <c r="AX7" s="93"/>
      <c r="AY7" s="93"/>
      <c r="AZ7" s="93"/>
      <c r="BA7" s="93"/>
      <c r="BB7" s="93"/>
      <c r="BC7" s="93"/>
      <c r="BD7" s="93"/>
      <c r="BE7" s="93"/>
      <c r="BF7" s="93"/>
      <c r="BG7" s="93"/>
      <c r="BH7" s="93"/>
      <c r="BI7" s="93"/>
      <c r="BJ7" s="93"/>
      <c r="BK7" s="93"/>
      <c r="BL7" s="93"/>
      <c r="BM7" s="192">
        <f t="shared" si="2"/>
        <v>0</v>
      </c>
      <c r="BN7" s="192">
        <f t="shared" si="3"/>
        <v>0</v>
      </c>
    </row>
    <row r="8" spans="1:69" ht="18" customHeight="1">
      <c r="A8" s="21"/>
      <c r="B8" s="16"/>
      <c r="C8" s="19"/>
      <c r="D8" s="2"/>
      <c r="E8" s="6"/>
      <c r="F8" s="190" t="str">
        <f>IF(B8="","",IF(C8="F",INDEX(Barèmes!$A$1:$A$7,MATCH((YEAR($B8)),Barèmes!$B$1:$B$7,-1)),INDEX(Barèmes!$C$1:$C$7,MATCH((YEAR($B8)),Barèmes!$B$1:$B$7,-1))))</f>
        <v/>
      </c>
      <c r="G8" s="93"/>
      <c r="H8" s="93"/>
      <c r="I8" s="93"/>
      <c r="J8" s="93"/>
      <c r="K8" s="93"/>
      <c r="L8" s="93"/>
      <c r="M8" s="93"/>
      <c r="N8" s="93"/>
      <c r="O8" s="93"/>
      <c r="P8" s="93"/>
      <c r="Q8" s="93"/>
      <c r="R8" s="93"/>
      <c r="S8" s="93"/>
      <c r="T8" s="93"/>
      <c r="U8" s="93"/>
      <c r="V8" s="93"/>
      <c r="W8" s="93"/>
      <c r="X8" s="93"/>
      <c r="Y8" s="93"/>
      <c r="Z8" s="93"/>
      <c r="AA8" s="93"/>
      <c r="AB8" s="93"/>
      <c r="AC8" s="93"/>
      <c r="AD8" s="93"/>
      <c r="AE8" s="93"/>
      <c r="AF8" s="93"/>
      <c r="AG8" s="93"/>
      <c r="AH8" s="93"/>
      <c r="AI8" s="93"/>
      <c r="AJ8" s="93"/>
      <c r="AK8" s="93"/>
      <c r="AL8" s="93"/>
      <c r="AM8" s="93"/>
      <c r="AN8" s="93"/>
      <c r="AO8" s="93"/>
      <c r="AP8" s="93"/>
      <c r="AQ8" s="93"/>
      <c r="AR8" s="93"/>
      <c r="AS8" s="93"/>
      <c r="AT8" s="93"/>
      <c r="AU8" s="93"/>
      <c r="AV8" s="93"/>
      <c r="AW8" s="93"/>
      <c r="AX8" s="93"/>
      <c r="AY8" s="93"/>
      <c r="AZ8" s="93"/>
      <c r="BA8" s="93"/>
      <c r="BB8" s="93"/>
      <c r="BC8" s="93"/>
      <c r="BD8" s="93"/>
      <c r="BE8" s="93"/>
      <c r="BF8" s="93"/>
      <c r="BG8" s="93"/>
      <c r="BH8" s="93"/>
      <c r="BI8" s="93"/>
      <c r="BJ8" s="93"/>
      <c r="BK8" s="93"/>
      <c r="BL8" s="93"/>
      <c r="BM8" s="192">
        <f t="shared" si="2"/>
        <v>0</v>
      </c>
      <c r="BN8" s="192">
        <f t="shared" si="3"/>
        <v>0</v>
      </c>
    </row>
    <row r="9" spans="1:69" ht="18" customHeight="1">
      <c r="A9" s="21"/>
      <c r="B9" s="16"/>
      <c r="C9" s="19"/>
      <c r="D9" s="2"/>
      <c r="E9" s="6"/>
      <c r="F9" s="190" t="str">
        <f>IF(B9="","",IF(C9="F",INDEX(Barèmes!$A$1:$A$7,MATCH((YEAR($B9)),Barèmes!$B$1:$B$7,-1)),INDEX(Barèmes!$C$1:$C$7,MATCH((YEAR($B9)),Barèmes!$B$1:$B$7,-1))))</f>
        <v/>
      </c>
      <c r="G9" s="93"/>
      <c r="H9" s="93"/>
      <c r="I9" s="93"/>
      <c r="J9" s="93"/>
      <c r="K9" s="93"/>
      <c r="L9" s="93"/>
      <c r="M9" s="93"/>
      <c r="N9" s="93"/>
      <c r="O9" s="93"/>
      <c r="P9" s="93"/>
      <c r="Q9" s="93"/>
      <c r="R9" s="93"/>
      <c r="S9" s="93"/>
      <c r="T9" s="93"/>
      <c r="U9" s="93"/>
      <c r="V9" s="93"/>
      <c r="W9" s="93"/>
      <c r="X9" s="93"/>
      <c r="Y9" s="93"/>
      <c r="Z9" s="93"/>
      <c r="AA9" s="93"/>
      <c r="AB9" s="93"/>
      <c r="AC9" s="93"/>
      <c r="AD9" s="93"/>
      <c r="AE9" s="93"/>
      <c r="AF9" s="93"/>
      <c r="AG9" s="93"/>
      <c r="AH9" s="93"/>
      <c r="AI9" s="93"/>
      <c r="AJ9" s="93"/>
      <c r="AK9" s="93"/>
      <c r="AL9" s="93"/>
      <c r="AM9" s="93"/>
      <c r="AN9" s="93"/>
      <c r="AO9" s="93"/>
      <c r="AP9" s="93"/>
      <c r="AQ9" s="93"/>
      <c r="AR9" s="93"/>
      <c r="AS9" s="93"/>
      <c r="AT9" s="93"/>
      <c r="AU9" s="93"/>
      <c r="AV9" s="93"/>
      <c r="AW9" s="93"/>
      <c r="AX9" s="93"/>
      <c r="AY9" s="93"/>
      <c r="AZ9" s="93"/>
      <c r="BA9" s="93"/>
      <c r="BB9" s="93"/>
      <c r="BC9" s="93"/>
      <c r="BD9" s="93"/>
      <c r="BE9" s="93"/>
      <c r="BF9" s="93"/>
      <c r="BG9" s="93"/>
      <c r="BH9" s="93"/>
      <c r="BI9" s="93"/>
      <c r="BJ9" s="93"/>
      <c r="BK9" s="93"/>
      <c r="BL9" s="93"/>
      <c r="BM9" s="192">
        <f t="shared" si="2"/>
        <v>0</v>
      </c>
      <c r="BN9" s="192">
        <f t="shared" si="3"/>
        <v>0</v>
      </c>
      <c r="BQ9" s="54"/>
    </row>
    <row r="10" spans="1:69" ht="18" customHeight="1">
      <c r="A10" s="21"/>
      <c r="B10" s="16"/>
      <c r="C10" s="19"/>
      <c r="D10" s="2"/>
      <c r="E10" s="6"/>
      <c r="F10" s="190" t="str">
        <f>IF(B10="","",IF(C10="F",INDEX(Barèmes!$A$1:$A$7,MATCH((YEAR($B10)),Barèmes!$B$1:$B$7,-1)),INDEX(Barèmes!$C$1:$C$7,MATCH((YEAR($B10)),Barèmes!$B$1:$B$7,-1))))</f>
        <v/>
      </c>
      <c r="G10" s="93"/>
      <c r="H10" s="93"/>
      <c r="I10" s="93"/>
      <c r="J10" s="93"/>
      <c r="K10" s="93"/>
      <c r="L10" s="93"/>
      <c r="M10" s="93"/>
      <c r="N10" s="93"/>
      <c r="O10" s="93"/>
      <c r="P10" s="93"/>
      <c r="Q10" s="93"/>
      <c r="R10" s="93"/>
      <c r="S10" s="93"/>
      <c r="T10" s="93"/>
      <c r="U10" s="93"/>
      <c r="V10" s="93"/>
      <c r="W10" s="93"/>
      <c r="X10" s="93"/>
      <c r="Y10" s="93"/>
      <c r="Z10" s="93"/>
      <c r="AA10" s="93"/>
      <c r="AB10" s="93"/>
      <c r="AC10" s="93"/>
      <c r="AD10" s="93"/>
      <c r="AE10" s="93"/>
      <c r="AF10" s="93"/>
      <c r="AG10" s="93"/>
      <c r="AH10" s="93"/>
      <c r="AI10" s="93"/>
      <c r="AJ10" s="93"/>
      <c r="AK10" s="93"/>
      <c r="AL10" s="93"/>
      <c r="AM10" s="93"/>
      <c r="AN10" s="93"/>
      <c r="AO10" s="93"/>
      <c r="AP10" s="93"/>
      <c r="AQ10" s="93"/>
      <c r="AR10" s="93"/>
      <c r="AS10" s="93"/>
      <c r="AT10" s="93"/>
      <c r="AU10" s="93"/>
      <c r="AV10" s="93"/>
      <c r="AW10" s="93"/>
      <c r="AX10" s="93"/>
      <c r="AY10" s="93"/>
      <c r="AZ10" s="93"/>
      <c r="BA10" s="93"/>
      <c r="BB10" s="93"/>
      <c r="BC10" s="93"/>
      <c r="BD10" s="93"/>
      <c r="BE10" s="93"/>
      <c r="BF10" s="93"/>
      <c r="BG10" s="93"/>
      <c r="BH10" s="93"/>
      <c r="BI10" s="93"/>
      <c r="BJ10" s="93"/>
      <c r="BK10" s="93"/>
      <c r="BL10" s="93"/>
      <c r="BM10" s="192">
        <f t="shared" si="2"/>
        <v>0</v>
      </c>
      <c r="BN10" s="192">
        <f t="shared" si="3"/>
        <v>0</v>
      </c>
      <c r="BQ10" s="54"/>
    </row>
    <row r="11" spans="1:69" ht="18" customHeight="1">
      <c r="A11" s="21"/>
      <c r="B11" s="16"/>
      <c r="C11" s="19"/>
      <c r="D11" s="2"/>
      <c r="E11" s="6"/>
      <c r="F11" s="190" t="str">
        <f>IF(B11="","",IF(C11="F",INDEX(Barèmes!$A$1:$A$7,MATCH((YEAR($B11)),Barèmes!$B$1:$B$7,-1)),INDEX(Barèmes!$C$1:$C$7,MATCH((YEAR($B11)),Barèmes!$B$1:$B$7,-1))))</f>
        <v/>
      </c>
      <c r="G11" s="93"/>
      <c r="H11" s="93"/>
      <c r="I11" s="93"/>
      <c r="J11" s="93"/>
      <c r="K11" s="93"/>
      <c r="L11" s="93"/>
      <c r="M11" s="93"/>
      <c r="N11" s="93"/>
      <c r="O11" s="93"/>
      <c r="P11" s="93"/>
      <c r="Q11" s="93"/>
      <c r="R11" s="93"/>
      <c r="S11" s="93"/>
      <c r="T11" s="93"/>
      <c r="U11" s="93"/>
      <c r="V11" s="93"/>
      <c r="W11" s="93"/>
      <c r="X11" s="93"/>
      <c r="Y11" s="93"/>
      <c r="Z11" s="93"/>
      <c r="AA11" s="93"/>
      <c r="AB11" s="93"/>
      <c r="AC11" s="93"/>
      <c r="AD11" s="93"/>
      <c r="AE11" s="93"/>
      <c r="AF11" s="93"/>
      <c r="AG11" s="93"/>
      <c r="AH11" s="93"/>
      <c r="AI11" s="93"/>
      <c r="AJ11" s="93"/>
      <c r="AK11" s="93"/>
      <c r="AL11" s="93"/>
      <c r="AM11" s="93"/>
      <c r="AN11" s="93"/>
      <c r="AO11" s="93"/>
      <c r="AP11" s="93"/>
      <c r="AQ11" s="93"/>
      <c r="AR11" s="93"/>
      <c r="AS11" s="93"/>
      <c r="AT11" s="93"/>
      <c r="AU11" s="93"/>
      <c r="AV11" s="93"/>
      <c r="AW11" s="93"/>
      <c r="AX11" s="93"/>
      <c r="AY11" s="93"/>
      <c r="AZ11" s="93"/>
      <c r="BA11" s="93"/>
      <c r="BB11" s="93"/>
      <c r="BC11" s="93"/>
      <c r="BD11" s="93"/>
      <c r="BE11" s="93"/>
      <c r="BF11" s="93"/>
      <c r="BG11" s="93"/>
      <c r="BH11" s="93"/>
      <c r="BI11" s="93"/>
      <c r="BJ11" s="93"/>
      <c r="BK11" s="93"/>
      <c r="BL11" s="93"/>
      <c r="BM11" s="192">
        <f t="shared" si="2"/>
        <v>0</v>
      </c>
      <c r="BN11" s="192">
        <f t="shared" si="3"/>
        <v>0</v>
      </c>
      <c r="BQ11" s="54"/>
    </row>
    <row r="12" spans="1:69" ht="18" customHeight="1">
      <c r="A12" s="21"/>
      <c r="B12" s="16"/>
      <c r="C12" s="19"/>
      <c r="D12" s="2"/>
      <c r="E12" s="6"/>
      <c r="F12" s="190" t="str">
        <f>IF(B12="","",IF(C12="F",INDEX(Barèmes!$A$1:$A$7,MATCH((YEAR($B12)),Barèmes!$B$1:$B$7,-1)),INDEX(Barèmes!$C$1:$C$7,MATCH((YEAR($B12)),Barèmes!$B$1:$B$7,-1))))</f>
        <v/>
      </c>
      <c r="G12" s="93"/>
      <c r="H12" s="93"/>
      <c r="I12" s="93"/>
      <c r="J12" s="93"/>
      <c r="K12" s="93"/>
      <c r="L12" s="93"/>
      <c r="M12" s="93"/>
      <c r="N12" s="93"/>
      <c r="O12" s="93"/>
      <c r="P12" s="93"/>
      <c r="Q12" s="93"/>
      <c r="R12" s="93"/>
      <c r="S12" s="93"/>
      <c r="T12" s="93"/>
      <c r="U12" s="93"/>
      <c r="V12" s="93"/>
      <c r="W12" s="93"/>
      <c r="X12" s="93"/>
      <c r="Y12" s="93"/>
      <c r="Z12" s="93"/>
      <c r="AA12" s="93"/>
      <c r="AB12" s="93"/>
      <c r="AC12" s="93"/>
      <c r="AD12" s="93"/>
      <c r="AE12" s="93"/>
      <c r="AF12" s="93"/>
      <c r="AG12" s="93"/>
      <c r="AH12" s="93"/>
      <c r="AI12" s="93"/>
      <c r="AJ12" s="93"/>
      <c r="AK12" s="93"/>
      <c r="AL12" s="93"/>
      <c r="AM12" s="93"/>
      <c r="AN12" s="93"/>
      <c r="AO12" s="93"/>
      <c r="AP12" s="93"/>
      <c r="AQ12" s="93"/>
      <c r="AR12" s="93"/>
      <c r="AS12" s="93"/>
      <c r="AT12" s="93"/>
      <c r="AU12" s="93"/>
      <c r="AV12" s="93"/>
      <c r="AW12" s="93"/>
      <c r="AX12" s="93"/>
      <c r="AY12" s="93"/>
      <c r="AZ12" s="93"/>
      <c r="BA12" s="93"/>
      <c r="BB12" s="93"/>
      <c r="BC12" s="93"/>
      <c r="BD12" s="93"/>
      <c r="BE12" s="93"/>
      <c r="BF12" s="93"/>
      <c r="BG12" s="93"/>
      <c r="BH12" s="93"/>
      <c r="BI12" s="93"/>
      <c r="BJ12" s="93"/>
      <c r="BK12" s="93"/>
      <c r="BL12" s="93"/>
      <c r="BM12" s="192">
        <f t="shared" si="2"/>
        <v>0</v>
      </c>
      <c r="BN12" s="192">
        <f t="shared" si="3"/>
        <v>0</v>
      </c>
      <c r="BQ12" s="54"/>
    </row>
    <row r="13" spans="1:69" ht="18" customHeight="1">
      <c r="A13" s="21"/>
      <c r="B13" s="16"/>
      <c r="C13" s="19"/>
      <c r="D13" s="2"/>
      <c r="E13" s="6"/>
      <c r="F13" s="190" t="str">
        <f>IF(B13="","",IF(C13="F",INDEX(Barèmes!$A$1:$A$7,MATCH((YEAR($B13)),Barèmes!$B$1:$B$7,-1)),INDEX(Barèmes!$C$1:$C$7,MATCH((YEAR($B13)),Barèmes!$B$1:$B$7,-1))))</f>
        <v/>
      </c>
      <c r="G13" s="93"/>
      <c r="H13" s="93"/>
      <c r="I13" s="93"/>
      <c r="J13" s="93"/>
      <c r="K13" s="93"/>
      <c r="L13" s="93"/>
      <c r="M13" s="93"/>
      <c r="N13" s="93"/>
      <c r="O13" s="93"/>
      <c r="P13" s="93"/>
      <c r="Q13" s="93"/>
      <c r="R13" s="93"/>
      <c r="S13" s="93"/>
      <c r="T13" s="93"/>
      <c r="U13" s="93"/>
      <c r="V13" s="93"/>
      <c r="W13" s="93"/>
      <c r="X13" s="93"/>
      <c r="Y13" s="93"/>
      <c r="Z13" s="93"/>
      <c r="AA13" s="93"/>
      <c r="AB13" s="93"/>
      <c r="AC13" s="93"/>
      <c r="AD13" s="93"/>
      <c r="AE13" s="93"/>
      <c r="AF13" s="93"/>
      <c r="AG13" s="93"/>
      <c r="AH13" s="93"/>
      <c r="AI13" s="93"/>
      <c r="AJ13" s="93"/>
      <c r="AK13" s="93"/>
      <c r="AL13" s="93"/>
      <c r="AM13" s="93"/>
      <c r="AN13" s="93"/>
      <c r="AO13" s="93"/>
      <c r="AP13" s="93"/>
      <c r="AQ13" s="93"/>
      <c r="AR13" s="93"/>
      <c r="AS13" s="93"/>
      <c r="AT13" s="93"/>
      <c r="AU13" s="93"/>
      <c r="AV13" s="93"/>
      <c r="AW13" s="93"/>
      <c r="AX13" s="93"/>
      <c r="AY13" s="93"/>
      <c r="AZ13" s="93"/>
      <c r="BA13" s="93"/>
      <c r="BB13" s="93"/>
      <c r="BC13" s="93"/>
      <c r="BD13" s="93"/>
      <c r="BE13" s="93"/>
      <c r="BF13" s="93"/>
      <c r="BG13" s="93"/>
      <c r="BH13" s="93"/>
      <c r="BI13" s="93"/>
      <c r="BJ13" s="93"/>
      <c r="BK13" s="93"/>
      <c r="BL13" s="93"/>
      <c r="BM13" s="192">
        <f t="shared" si="2"/>
        <v>0</v>
      </c>
      <c r="BN13" s="192">
        <f t="shared" si="3"/>
        <v>0</v>
      </c>
      <c r="BQ13" s="54"/>
    </row>
    <row r="14" spans="1:69" ht="18" customHeight="1">
      <c r="A14" s="21"/>
      <c r="B14" s="16"/>
      <c r="C14" s="19"/>
      <c r="D14" s="2"/>
      <c r="E14" s="6"/>
      <c r="F14" s="190" t="str">
        <f>IF(B14="","",IF(C14="F",INDEX(Barèmes!$A$1:$A$7,MATCH((YEAR($B14)),Barèmes!$B$1:$B$7,-1)),INDEX(Barèmes!$C$1:$C$7,MATCH((YEAR($B14)),Barèmes!$B$1:$B$7,-1))))</f>
        <v/>
      </c>
      <c r="G14" s="93"/>
      <c r="H14" s="93"/>
      <c r="I14" s="93"/>
      <c r="J14" s="93"/>
      <c r="K14" s="93"/>
      <c r="L14" s="93"/>
      <c r="M14" s="93"/>
      <c r="N14" s="93"/>
      <c r="O14" s="93"/>
      <c r="P14" s="93"/>
      <c r="Q14" s="93"/>
      <c r="R14" s="93"/>
      <c r="S14" s="93"/>
      <c r="T14" s="93"/>
      <c r="U14" s="93"/>
      <c r="V14" s="93"/>
      <c r="W14" s="93"/>
      <c r="X14" s="93"/>
      <c r="Y14" s="93"/>
      <c r="Z14" s="93"/>
      <c r="AA14" s="93"/>
      <c r="AB14" s="93"/>
      <c r="AC14" s="93"/>
      <c r="AD14" s="93"/>
      <c r="AE14" s="93"/>
      <c r="AF14" s="93"/>
      <c r="AG14" s="93"/>
      <c r="AH14" s="93"/>
      <c r="AI14" s="93"/>
      <c r="AJ14" s="93"/>
      <c r="AK14" s="93"/>
      <c r="AL14" s="93"/>
      <c r="AM14" s="93"/>
      <c r="AN14" s="93"/>
      <c r="AO14" s="93"/>
      <c r="AP14" s="93"/>
      <c r="AQ14" s="93"/>
      <c r="AR14" s="93"/>
      <c r="AS14" s="93"/>
      <c r="AT14" s="93"/>
      <c r="AU14" s="93"/>
      <c r="AV14" s="93"/>
      <c r="AW14" s="93"/>
      <c r="AX14" s="93"/>
      <c r="AY14" s="93"/>
      <c r="AZ14" s="93"/>
      <c r="BA14" s="93"/>
      <c r="BB14" s="93"/>
      <c r="BC14" s="93"/>
      <c r="BD14" s="93"/>
      <c r="BE14" s="93"/>
      <c r="BF14" s="93"/>
      <c r="BG14" s="93"/>
      <c r="BH14" s="93"/>
      <c r="BI14" s="93"/>
      <c r="BJ14" s="93"/>
      <c r="BK14" s="93"/>
      <c r="BL14" s="93"/>
      <c r="BM14" s="192">
        <f t="shared" si="2"/>
        <v>0</v>
      </c>
      <c r="BN14" s="192">
        <f t="shared" si="3"/>
        <v>0</v>
      </c>
    </row>
    <row r="15" spans="1:69" ht="18" customHeight="1">
      <c r="A15" s="21"/>
      <c r="B15" s="16"/>
      <c r="C15" s="19"/>
      <c r="D15" s="2"/>
      <c r="E15" s="6"/>
      <c r="F15" s="190" t="str">
        <f>IF(B15="","",IF(C15="F",INDEX(Barèmes!$A$1:$A$7,MATCH((YEAR($B15)),Barèmes!$B$1:$B$7,-1)),INDEX(Barèmes!$C$1:$C$7,MATCH((YEAR($B15)),Barèmes!$B$1:$B$7,-1))))</f>
        <v/>
      </c>
      <c r="G15" s="93"/>
      <c r="H15" s="93"/>
      <c r="I15" s="93"/>
      <c r="J15" s="93"/>
      <c r="K15" s="93"/>
      <c r="L15" s="93"/>
      <c r="M15" s="93"/>
      <c r="N15" s="93"/>
      <c r="O15" s="93"/>
      <c r="P15" s="93"/>
      <c r="Q15" s="93"/>
      <c r="R15" s="93"/>
      <c r="S15" s="93"/>
      <c r="T15" s="93"/>
      <c r="U15" s="93"/>
      <c r="V15" s="93"/>
      <c r="W15" s="93"/>
      <c r="X15" s="93"/>
      <c r="Y15" s="93"/>
      <c r="Z15" s="93"/>
      <c r="AA15" s="93"/>
      <c r="AB15" s="93"/>
      <c r="AC15" s="93"/>
      <c r="AD15" s="93"/>
      <c r="AE15" s="93"/>
      <c r="AF15" s="93"/>
      <c r="AG15" s="93"/>
      <c r="AH15" s="93"/>
      <c r="AI15" s="93"/>
      <c r="AJ15" s="93"/>
      <c r="AK15" s="93"/>
      <c r="AL15" s="93"/>
      <c r="AM15" s="93"/>
      <c r="AN15" s="93"/>
      <c r="AO15" s="93"/>
      <c r="AP15" s="93"/>
      <c r="AQ15" s="93"/>
      <c r="AR15" s="93"/>
      <c r="AS15" s="93"/>
      <c r="AT15" s="93"/>
      <c r="AU15" s="93"/>
      <c r="AV15" s="93"/>
      <c r="AW15" s="93"/>
      <c r="AX15" s="93"/>
      <c r="AY15" s="93"/>
      <c r="AZ15" s="93"/>
      <c r="BA15" s="93"/>
      <c r="BB15" s="93"/>
      <c r="BC15" s="93"/>
      <c r="BD15" s="93"/>
      <c r="BE15" s="93"/>
      <c r="BF15" s="93"/>
      <c r="BG15" s="93"/>
      <c r="BH15" s="93"/>
      <c r="BI15" s="93"/>
      <c r="BJ15" s="93"/>
      <c r="BK15" s="93"/>
      <c r="BL15" s="93"/>
      <c r="BM15" s="192">
        <f t="shared" si="2"/>
        <v>0</v>
      </c>
      <c r="BN15" s="192">
        <f t="shared" si="3"/>
        <v>0</v>
      </c>
    </row>
    <row r="16" spans="1:69" ht="18" customHeight="1">
      <c r="A16" s="21"/>
      <c r="B16" s="16"/>
      <c r="C16" s="19"/>
      <c r="D16" s="2"/>
      <c r="E16" s="6"/>
      <c r="F16" s="190" t="str">
        <f>IF(B16="","",IF(C16="F",INDEX(Barèmes!$A$1:$A$7,MATCH((YEAR($B16)),Barèmes!$B$1:$B$7,-1)),INDEX(Barèmes!$C$1:$C$7,MATCH((YEAR($B16)),Barèmes!$B$1:$B$7,-1))))</f>
        <v/>
      </c>
      <c r="G16" s="93"/>
      <c r="H16" s="93"/>
      <c r="I16" s="93"/>
      <c r="J16" s="93"/>
      <c r="K16" s="93"/>
      <c r="L16" s="93"/>
      <c r="M16" s="93"/>
      <c r="N16" s="93"/>
      <c r="O16" s="93"/>
      <c r="P16" s="93"/>
      <c r="Q16" s="93"/>
      <c r="R16" s="93"/>
      <c r="S16" s="93"/>
      <c r="T16" s="93"/>
      <c r="U16" s="93"/>
      <c r="V16" s="93"/>
      <c r="W16" s="93"/>
      <c r="X16" s="93"/>
      <c r="Y16" s="93"/>
      <c r="Z16" s="93"/>
      <c r="AA16" s="93"/>
      <c r="AB16" s="93"/>
      <c r="AC16" s="93"/>
      <c r="AD16" s="93"/>
      <c r="AE16" s="93"/>
      <c r="AF16" s="93"/>
      <c r="AG16" s="93"/>
      <c r="AH16" s="93"/>
      <c r="AI16" s="93"/>
      <c r="AJ16" s="93"/>
      <c r="AK16" s="93"/>
      <c r="AL16" s="93"/>
      <c r="AM16" s="93"/>
      <c r="AN16" s="93"/>
      <c r="AO16" s="93"/>
      <c r="AP16" s="93"/>
      <c r="AQ16" s="93"/>
      <c r="AR16" s="93"/>
      <c r="AS16" s="93"/>
      <c r="AT16" s="93"/>
      <c r="AU16" s="93"/>
      <c r="AV16" s="93"/>
      <c r="AW16" s="93"/>
      <c r="AX16" s="93"/>
      <c r="AY16" s="93"/>
      <c r="AZ16" s="93"/>
      <c r="BA16" s="93"/>
      <c r="BB16" s="93"/>
      <c r="BC16" s="93"/>
      <c r="BD16" s="93"/>
      <c r="BE16" s="93"/>
      <c r="BF16" s="93"/>
      <c r="BG16" s="93"/>
      <c r="BH16" s="93"/>
      <c r="BI16" s="93"/>
      <c r="BJ16" s="93"/>
      <c r="BK16" s="93"/>
      <c r="BL16" s="93"/>
      <c r="BM16" s="192">
        <f t="shared" si="2"/>
        <v>0</v>
      </c>
      <c r="BN16" s="192">
        <f t="shared" si="3"/>
        <v>0</v>
      </c>
    </row>
    <row r="17" spans="1:70" ht="18" customHeight="1">
      <c r="A17" s="21"/>
      <c r="B17" s="16"/>
      <c r="C17" s="19"/>
      <c r="D17" s="2"/>
      <c r="E17" s="6"/>
      <c r="F17" s="190" t="str">
        <f>IF(B17="","",IF(C17="F",INDEX(Barèmes!$A$1:$A$7,MATCH((YEAR($B17)),Barèmes!$B$1:$B$7,-1)),INDEX(Barèmes!$C$1:$C$7,MATCH((YEAR($B17)),Barèmes!$B$1:$B$7,-1))))</f>
        <v/>
      </c>
      <c r="G17" s="93"/>
      <c r="H17" s="93"/>
      <c r="I17" s="93"/>
      <c r="J17" s="93"/>
      <c r="K17" s="93"/>
      <c r="L17" s="93"/>
      <c r="M17" s="93"/>
      <c r="N17" s="93"/>
      <c r="O17" s="93"/>
      <c r="P17" s="93"/>
      <c r="Q17" s="93"/>
      <c r="R17" s="93"/>
      <c r="S17" s="93"/>
      <c r="T17" s="93"/>
      <c r="U17" s="93"/>
      <c r="V17" s="93"/>
      <c r="W17" s="93"/>
      <c r="X17" s="93"/>
      <c r="Y17" s="93"/>
      <c r="Z17" s="93"/>
      <c r="AA17" s="93"/>
      <c r="AB17" s="93"/>
      <c r="AC17" s="93"/>
      <c r="AD17" s="93"/>
      <c r="AE17" s="93"/>
      <c r="AF17" s="93"/>
      <c r="AG17" s="93"/>
      <c r="AH17" s="93"/>
      <c r="AI17" s="93"/>
      <c r="AJ17" s="93"/>
      <c r="AK17" s="93"/>
      <c r="AL17" s="93"/>
      <c r="AM17" s="93"/>
      <c r="AN17" s="93"/>
      <c r="AO17" s="93"/>
      <c r="AP17" s="93"/>
      <c r="AQ17" s="93"/>
      <c r="AR17" s="93"/>
      <c r="AS17" s="93"/>
      <c r="AT17" s="93"/>
      <c r="AU17" s="93"/>
      <c r="AV17" s="93"/>
      <c r="AW17" s="93"/>
      <c r="AX17" s="93"/>
      <c r="AY17" s="93"/>
      <c r="AZ17" s="93"/>
      <c r="BA17" s="93"/>
      <c r="BB17" s="93"/>
      <c r="BC17" s="93"/>
      <c r="BD17" s="93"/>
      <c r="BE17" s="93"/>
      <c r="BF17" s="93"/>
      <c r="BG17" s="93"/>
      <c r="BH17" s="93"/>
      <c r="BI17" s="93"/>
      <c r="BJ17" s="93"/>
      <c r="BK17" s="93"/>
      <c r="BL17" s="93"/>
      <c r="BM17" s="192">
        <f t="shared" si="2"/>
        <v>0</v>
      </c>
      <c r="BN17" s="192">
        <f t="shared" si="3"/>
        <v>0</v>
      </c>
    </row>
    <row r="18" spans="1:70" ht="18" customHeight="1">
      <c r="A18" s="21"/>
      <c r="B18" s="16"/>
      <c r="C18" s="19"/>
      <c r="D18" s="2"/>
      <c r="E18" s="6"/>
      <c r="F18" s="190" t="str">
        <f>IF(B18="","",IF(C18="F",INDEX(Barèmes!$A$1:$A$7,MATCH((YEAR($B18)),Barèmes!$B$1:$B$7,-1)),INDEX(Barèmes!$C$1:$C$7,MATCH((YEAR($B18)),Barèmes!$B$1:$B$7,-1))))</f>
        <v/>
      </c>
      <c r="G18" s="93"/>
      <c r="H18" s="93"/>
      <c r="I18" s="93"/>
      <c r="J18" s="93"/>
      <c r="K18" s="93"/>
      <c r="L18" s="93"/>
      <c r="M18" s="93"/>
      <c r="N18" s="93"/>
      <c r="O18" s="93"/>
      <c r="P18" s="93"/>
      <c r="Q18" s="93"/>
      <c r="R18" s="93"/>
      <c r="S18" s="93"/>
      <c r="T18" s="93"/>
      <c r="U18" s="93"/>
      <c r="V18" s="93"/>
      <c r="W18" s="93"/>
      <c r="X18" s="93"/>
      <c r="Y18" s="93"/>
      <c r="Z18" s="93"/>
      <c r="AA18" s="93"/>
      <c r="AB18" s="93"/>
      <c r="AC18" s="93"/>
      <c r="AD18" s="93"/>
      <c r="AE18" s="93"/>
      <c r="AF18" s="93"/>
      <c r="AG18" s="93"/>
      <c r="AH18" s="93"/>
      <c r="AI18" s="93"/>
      <c r="AJ18" s="93"/>
      <c r="AK18" s="93"/>
      <c r="AL18" s="93"/>
      <c r="AM18" s="93"/>
      <c r="AN18" s="93"/>
      <c r="AO18" s="93"/>
      <c r="AP18" s="93"/>
      <c r="AQ18" s="93"/>
      <c r="AR18" s="93"/>
      <c r="AS18" s="93"/>
      <c r="AT18" s="93"/>
      <c r="AU18" s="93"/>
      <c r="AV18" s="93"/>
      <c r="AW18" s="93"/>
      <c r="AX18" s="93"/>
      <c r="AY18" s="93"/>
      <c r="AZ18" s="93"/>
      <c r="BA18" s="93"/>
      <c r="BB18" s="93"/>
      <c r="BC18" s="93"/>
      <c r="BD18" s="93"/>
      <c r="BE18" s="93"/>
      <c r="BF18" s="93"/>
      <c r="BG18" s="93"/>
      <c r="BH18" s="93"/>
      <c r="BI18" s="93"/>
      <c r="BJ18" s="93"/>
      <c r="BK18" s="93"/>
      <c r="BL18" s="93"/>
      <c r="BM18" s="192">
        <f t="shared" si="2"/>
        <v>0</v>
      </c>
      <c r="BN18" s="192">
        <f t="shared" si="3"/>
        <v>0</v>
      </c>
    </row>
    <row r="19" spans="1:70" ht="18" customHeight="1">
      <c r="A19" s="21"/>
      <c r="B19" s="16"/>
      <c r="C19" s="19"/>
      <c r="D19" s="2"/>
      <c r="E19" s="6"/>
      <c r="F19" s="190" t="str">
        <f>IF(B19="","",IF(C19="F",INDEX(Barèmes!$A$1:$A$7,MATCH((YEAR($B19)),Barèmes!$B$1:$B$7,-1)),INDEX(Barèmes!$C$1:$C$7,MATCH((YEAR($B19)),Barèmes!$B$1:$B$7,-1))))</f>
        <v/>
      </c>
      <c r="G19" s="93"/>
      <c r="H19" s="93"/>
      <c r="I19" s="93"/>
      <c r="J19" s="93"/>
      <c r="K19" s="93"/>
      <c r="L19" s="93"/>
      <c r="M19" s="93"/>
      <c r="N19" s="93"/>
      <c r="O19" s="93"/>
      <c r="P19" s="93"/>
      <c r="Q19" s="93"/>
      <c r="R19" s="93"/>
      <c r="S19" s="93"/>
      <c r="T19" s="93"/>
      <c r="U19" s="93"/>
      <c r="V19" s="93"/>
      <c r="W19" s="93"/>
      <c r="X19" s="93"/>
      <c r="Y19" s="93"/>
      <c r="Z19" s="93"/>
      <c r="AA19" s="93"/>
      <c r="AB19" s="93"/>
      <c r="AC19" s="93"/>
      <c r="AD19" s="93"/>
      <c r="AE19" s="93"/>
      <c r="AF19" s="93"/>
      <c r="AG19" s="93"/>
      <c r="AH19" s="93"/>
      <c r="AI19" s="93"/>
      <c r="AJ19" s="93"/>
      <c r="AK19" s="93"/>
      <c r="AL19" s="93"/>
      <c r="AM19" s="93"/>
      <c r="AN19" s="93"/>
      <c r="AO19" s="93"/>
      <c r="AP19" s="93"/>
      <c r="AQ19" s="93"/>
      <c r="AR19" s="93"/>
      <c r="AS19" s="93"/>
      <c r="AT19" s="93"/>
      <c r="AU19" s="93"/>
      <c r="AV19" s="93"/>
      <c r="AW19" s="93"/>
      <c r="AX19" s="93"/>
      <c r="AY19" s="93"/>
      <c r="AZ19" s="93"/>
      <c r="BA19" s="93"/>
      <c r="BB19" s="93"/>
      <c r="BC19" s="93"/>
      <c r="BD19" s="93"/>
      <c r="BE19" s="93"/>
      <c r="BF19" s="93"/>
      <c r="BG19" s="93"/>
      <c r="BH19" s="93"/>
      <c r="BI19" s="93"/>
      <c r="BJ19" s="93"/>
      <c r="BK19" s="93"/>
      <c r="BL19" s="93"/>
      <c r="BM19" s="192">
        <f t="shared" si="2"/>
        <v>0</v>
      </c>
      <c r="BN19" s="192">
        <f t="shared" si="3"/>
        <v>0</v>
      </c>
    </row>
    <row r="20" spans="1:70" ht="18" customHeight="1">
      <c r="A20" s="21"/>
      <c r="B20" s="16"/>
      <c r="C20" s="19"/>
      <c r="D20" s="2"/>
      <c r="E20" s="6"/>
      <c r="F20" s="190" t="str">
        <f>IF(B20="","",IF(C20="F",INDEX(Barèmes!$A$1:$A$7,MATCH((YEAR($B20)),Barèmes!$B$1:$B$7,-1)),INDEX(Barèmes!$C$1:$C$7,MATCH((YEAR($B20)),Barèmes!$B$1:$B$7,-1))))</f>
        <v/>
      </c>
      <c r="G20" s="93"/>
      <c r="H20" s="93"/>
      <c r="I20" s="93"/>
      <c r="J20" s="93"/>
      <c r="K20" s="93"/>
      <c r="L20" s="93"/>
      <c r="M20" s="93"/>
      <c r="N20" s="93"/>
      <c r="O20" s="93"/>
      <c r="P20" s="93"/>
      <c r="Q20" s="93"/>
      <c r="R20" s="93"/>
      <c r="S20" s="93"/>
      <c r="T20" s="93"/>
      <c r="U20" s="93"/>
      <c r="V20" s="93"/>
      <c r="W20" s="93"/>
      <c r="X20" s="93"/>
      <c r="Y20" s="93"/>
      <c r="Z20" s="93"/>
      <c r="AA20" s="93"/>
      <c r="AB20" s="93"/>
      <c r="AC20" s="93"/>
      <c r="AD20" s="93"/>
      <c r="AE20" s="93"/>
      <c r="AF20" s="93"/>
      <c r="AG20" s="93"/>
      <c r="AH20" s="93"/>
      <c r="AI20" s="93"/>
      <c r="AJ20" s="93"/>
      <c r="AK20" s="93"/>
      <c r="AL20" s="93"/>
      <c r="AM20" s="93"/>
      <c r="AN20" s="93"/>
      <c r="AO20" s="93"/>
      <c r="AP20" s="93"/>
      <c r="AQ20" s="93"/>
      <c r="AR20" s="93"/>
      <c r="AS20" s="93"/>
      <c r="AT20" s="93"/>
      <c r="AU20" s="93"/>
      <c r="AV20" s="93"/>
      <c r="AW20" s="93"/>
      <c r="AX20" s="93"/>
      <c r="AY20" s="93"/>
      <c r="AZ20" s="93"/>
      <c r="BA20" s="93"/>
      <c r="BB20" s="93"/>
      <c r="BC20" s="93"/>
      <c r="BD20" s="93"/>
      <c r="BE20" s="93"/>
      <c r="BF20" s="93"/>
      <c r="BG20" s="93"/>
      <c r="BH20" s="93"/>
      <c r="BI20" s="93"/>
      <c r="BJ20" s="93"/>
      <c r="BK20" s="93"/>
      <c r="BL20" s="93"/>
      <c r="BM20" s="192">
        <f t="shared" si="2"/>
        <v>0</v>
      </c>
      <c r="BN20" s="192">
        <f t="shared" si="3"/>
        <v>0</v>
      </c>
    </row>
    <row r="21" spans="1:70" ht="18" customHeight="1">
      <c r="A21" s="21"/>
      <c r="B21" s="16"/>
      <c r="C21" s="19"/>
      <c r="D21" s="2"/>
      <c r="E21" s="6"/>
      <c r="F21" s="190" t="str">
        <f>IF(B21="","",IF(C21="F",INDEX(Barèmes!$A$1:$A$7,MATCH((YEAR($B21)),Barèmes!$B$1:$B$7,-1)),INDEX(Barèmes!$C$1:$C$7,MATCH((YEAR($B21)),Barèmes!$B$1:$B$7,-1))))</f>
        <v/>
      </c>
      <c r="G21" s="93"/>
      <c r="H21" s="93"/>
      <c r="I21" s="93"/>
      <c r="J21" s="93"/>
      <c r="K21" s="93"/>
      <c r="L21" s="93"/>
      <c r="M21" s="93"/>
      <c r="N21" s="93"/>
      <c r="O21" s="93"/>
      <c r="P21" s="93"/>
      <c r="Q21" s="93"/>
      <c r="R21" s="93"/>
      <c r="S21" s="93"/>
      <c r="T21" s="93"/>
      <c r="U21" s="93"/>
      <c r="V21" s="93"/>
      <c r="W21" s="93"/>
      <c r="X21" s="93"/>
      <c r="Y21" s="93"/>
      <c r="Z21" s="93"/>
      <c r="AA21" s="93"/>
      <c r="AB21" s="93"/>
      <c r="AC21" s="93"/>
      <c r="AD21" s="93"/>
      <c r="AE21" s="93"/>
      <c r="AF21" s="93"/>
      <c r="AG21" s="93"/>
      <c r="AH21" s="93"/>
      <c r="AI21" s="93"/>
      <c r="AJ21" s="93"/>
      <c r="AK21" s="93"/>
      <c r="AL21" s="93"/>
      <c r="AM21" s="93"/>
      <c r="AN21" s="93"/>
      <c r="AO21" s="93"/>
      <c r="AP21" s="93"/>
      <c r="AQ21" s="93"/>
      <c r="AR21" s="93"/>
      <c r="AS21" s="93"/>
      <c r="AT21" s="93"/>
      <c r="AU21" s="93"/>
      <c r="AV21" s="93"/>
      <c r="AW21" s="93"/>
      <c r="AX21" s="93"/>
      <c r="AY21" s="93"/>
      <c r="AZ21" s="93"/>
      <c r="BA21" s="93"/>
      <c r="BB21" s="93"/>
      <c r="BC21" s="93"/>
      <c r="BD21" s="93"/>
      <c r="BE21" s="93"/>
      <c r="BF21" s="93"/>
      <c r="BG21" s="93"/>
      <c r="BH21" s="93"/>
      <c r="BI21" s="93"/>
      <c r="BJ21" s="93"/>
      <c r="BK21" s="93"/>
      <c r="BL21" s="93"/>
      <c r="BM21" s="192">
        <f t="shared" si="2"/>
        <v>0</v>
      </c>
      <c r="BN21" s="192">
        <f t="shared" si="3"/>
        <v>0</v>
      </c>
      <c r="BR21" s="55"/>
    </row>
    <row r="22" spans="1:70" ht="18" customHeight="1">
      <c r="A22" s="21"/>
      <c r="B22" s="16"/>
      <c r="C22" s="19"/>
      <c r="D22" s="2"/>
      <c r="E22" s="6"/>
      <c r="F22" s="190" t="str">
        <f>IF(B22="","",IF(C22="F",INDEX(Barèmes!$A$1:$A$7,MATCH((YEAR($B22)),Barèmes!$B$1:$B$7,-1)),INDEX(Barèmes!$C$1:$C$7,MATCH((YEAR($B22)),Barèmes!$B$1:$B$7,-1))))</f>
        <v/>
      </c>
      <c r="G22" s="93"/>
      <c r="H22" s="93"/>
      <c r="I22" s="93"/>
      <c r="J22" s="93"/>
      <c r="K22" s="93"/>
      <c r="L22" s="93"/>
      <c r="M22" s="93"/>
      <c r="N22" s="93"/>
      <c r="O22" s="93"/>
      <c r="P22" s="93"/>
      <c r="Q22" s="93"/>
      <c r="R22" s="93"/>
      <c r="S22" s="93"/>
      <c r="T22" s="93"/>
      <c r="U22" s="93"/>
      <c r="V22" s="93"/>
      <c r="W22" s="93"/>
      <c r="X22" s="93"/>
      <c r="Y22" s="93"/>
      <c r="Z22" s="93"/>
      <c r="AA22" s="93"/>
      <c r="AB22" s="93"/>
      <c r="AC22" s="93"/>
      <c r="AD22" s="93"/>
      <c r="AE22" s="93"/>
      <c r="AF22" s="93"/>
      <c r="AG22" s="93"/>
      <c r="AH22" s="93"/>
      <c r="AI22" s="93"/>
      <c r="AJ22" s="93"/>
      <c r="AK22" s="93"/>
      <c r="AL22" s="93"/>
      <c r="AM22" s="93"/>
      <c r="AN22" s="93"/>
      <c r="AO22" s="93"/>
      <c r="AP22" s="93"/>
      <c r="AQ22" s="93"/>
      <c r="AR22" s="93"/>
      <c r="AS22" s="93"/>
      <c r="AT22" s="93"/>
      <c r="AU22" s="93"/>
      <c r="AV22" s="93"/>
      <c r="AW22" s="93"/>
      <c r="AX22" s="93"/>
      <c r="AY22" s="93"/>
      <c r="AZ22" s="93"/>
      <c r="BA22" s="93"/>
      <c r="BB22" s="93"/>
      <c r="BC22" s="93"/>
      <c r="BD22" s="93"/>
      <c r="BE22" s="93"/>
      <c r="BF22" s="93"/>
      <c r="BG22" s="93"/>
      <c r="BH22" s="93"/>
      <c r="BI22" s="93"/>
      <c r="BJ22" s="93"/>
      <c r="BK22" s="93"/>
      <c r="BL22" s="93"/>
      <c r="BM22" s="192">
        <f t="shared" si="2"/>
        <v>0</v>
      </c>
      <c r="BN22" s="192">
        <f t="shared" si="3"/>
        <v>0</v>
      </c>
    </row>
    <row r="23" spans="1:70" ht="18" customHeight="1">
      <c r="A23" s="21"/>
      <c r="B23" s="16"/>
      <c r="C23" s="19"/>
      <c r="D23" s="2"/>
      <c r="E23" s="6"/>
      <c r="F23" s="190" t="str">
        <f>IF(B23="","",IF(C23="F",INDEX(Barèmes!$A$1:$A$7,MATCH((YEAR($B23)),Barèmes!$B$1:$B$7,-1)),INDEX(Barèmes!$C$1:$C$7,MATCH((YEAR($B23)),Barèmes!$B$1:$B$7,-1))))</f>
        <v/>
      </c>
      <c r="G23" s="93"/>
      <c r="H23" s="93"/>
      <c r="I23" s="93"/>
      <c r="J23" s="93"/>
      <c r="K23" s="93"/>
      <c r="L23" s="93"/>
      <c r="M23" s="93"/>
      <c r="N23" s="93"/>
      <c r="O23" s="93"/>
      <c r="P23" s="93"/>
      <c r="Q23" s="93"/>
      <c r="R23" s="93"/>
      <c r="S23" s="93"/>
      <c r="T23" s="93"/>
      <c r="U23" s="93"/>
      <c r="V23" s="93"/>
      <c r="W23" s="93"/>
      <c r="X23" s="93"/>
      <c r="Y23" s="93"/>
      <c r="Z23" s="93"/>
      <c r="AA23" s="93"/>
      <c r="AB23" s="93"/>
      <c r="AC23" s="93"/>
      <c r="AD23" s="93"/>
      <c r="AE23" s="93"/>
      <c r="AF23" s="93"/>
      <c r="AG23" s="93"/>
      <c r="AH23" s="93"/>
      <c r="AI23" s="93"/>
      <c r="AJ23" s="93"/>
      <c r="AK23" s="93"/>
      <c r="AL23" s="93"/>
      <c r="AM23" s="93"/>
      <c r="AN23" s="93"/>
      <c r="AO23" s="93"/>
      <c r="AP23" s="93"/>
      <c r="AQ23" s="93"/>
      <c r="AR23" s="93"/>
      <c r="AS23" s="93"/>
      <c r="AT23" s="93"/>
      <c r="AU23" s="93"/>
      <c r="AV23" s="93"/>
      <c r="AW23" s="93"/>
      <c r="AX23" s="93"/>
      <c r="AY23" s="93"/>
      <c r="AZ23" s="93"/>
      <c r="BA23" s="93"/>
      <c r="BB23" s="93"/>
      <c r="BC23" s="93"/>
      <c r="BD23" s="93"/>
      <c r="BE23" s="93"/>
      <c r="BF23" s="93"/>
      <c r="BG23" s="93"/>
      <c r="BH23" s="93"/>
      <c r="BI23" s="93"/>
      <c r="BJ23" s="93"/>
      <c r="BK23" s="93"/>
      <c r="BL23" s="93"/>
      <c r="BM23" s="192">
        <f t="shared" si="2"/>
        <v>0</v>
      </c>
      <c r="BN23" s="192">
        <f t="shared" si="3"/>
        <v>0</v>
      </c>
    </row>
    <row r="24" spans="1:70" ht="18" customHeight="1">
      <c r="A24" s="21"/>
      <c r="B24" s="16"/>
      <c r="C24" s="19"/>
      <c r="D24" s="2"/>
      <c r="E24" s="6"/>
      <c r="F24" s="190" t="str">
        <f>IF(B24="","",IF(C24="F",INDEX(Barèmes!$A$1:$A$7,MATCH((YEAR($B24)),Barèmes!$B$1:$B$7,-1)),INDEX(Barèmes!$C$1:$C$7,MATCH((YEAR($B24)),Barèmes!$B$1:$B$7,-1))))</f>
        <v/>
      </c>
      <c r="G24" s="93"/>
      <c r="H24" s="93"/>
      <c r="I24" s="93"/>
      <c r="J24" s="93"/>
      <c r="K24" s="93"/>
      <c r="L24" s="93"/>
      <c r="M24" s="93"/>
      <c r="N24" s="93"/>
      <c r="O24" s="93"/>
      <c r="P24" s="93"/>
      <c r="Q24" s="93"/>
      <c r="R24" s="93"/>
      <c r="S24" s="93"/>
      <c r="T24" s="93"/>
      <c r="U24" s="93"/>
      <c r="V24" s="93"/>
      <c r="W24" s="93"/>
      <c r="X24" s="93"/>
      <c r="Y24" s="93"/>
      <c r="Z24" s="93"/>
      <c r="AA24" s="93"/>
      <c r="AB24" s="93"/>
      <c r="AC24" s="93"/>
      <c r="AD24" s="93"/>
      <c r="AE24" s="93"/>
      <c r="AF24" s="93"/>
      <c r="AG24" s="93"/>
      <c r="AH24" s="93"/>
      <c r="AI24" s="93"/>
      <c r="AJ24" s="93"/>
      <c r="AK24" s="93"/>
      <c r="AL24" s="93"/>
      <c r="AM24" s="93"/>
      <c r="AN24" s="93"/>
      <c r="AO24" s="93"/>
      <c r="AP24" s="93"/>
      <c r="AQ24" s="93"/>
      <c r="AR24" s="93"/>
      <c r="AS24" s="93"/>
      <c r="AT24" s="93"/>
      <c r="AU24" s="93"/>
      <c r="AV24" s="93"/>
      <c r="AW24" s="93"/>
      <c r="AX24" s="93"/>
      <c r="AY24" s="93"/>
      <c r="AZ24" s="93"/>
      <c r="BA24" s="93"/>
      <c r="BB24" s="93"/>
      <c r="BC24" s="93"/>
      <c r="BD24" s="93"/>
      <c r="BE24" s="93"/>
      <c r="BF24" s="93"/>
      <c r="BG24" s="93"/>
      <c r="BH24" s="93"/>
      <c r="BI24" s="93"/>
      <c r="BJ24" s="93"/>
      <c r="BK24" s="93"/>
      <c r="BL24" s="93"/>
      <c r="BM24" s="192">
        <f t="shared" si="2"/>
        <v>0</v>
      </c>
      <c r="BN24" s="192">
        <f t="shared" si="3"/>
        <v>0</v>
      </c>
    </row>
    <row r="25" spans="1:70" ht="18" customHeight="1">
      <c r="A25" s="21"/>
      <c r="B25" s="16"/>
      <c r="C25" s="19"/>
      <c r="D25" s="2"/>
      <c r="E25" s="6"/>
      <c r="F25" s="190" t="str">
        <f>IF(B25="","",IF(C25="F",INDEX(Barèmes!$A$1:$A$7,MATCH((YEAR($B25)),Barèmes!$B$1:$B$7,-1)),INDEX(Barèmes!$C$1:$C$7,MATCH((YEAR($B25)),Barèmes!$B$1:$B$7,-1))))</f>
        <v/>
      </c>
      <c r="G25" s="93"/>
      <c r="H25" s="93"/>
      <c r="I25" s="93"/>
      <c r="J25" s="93"/>
      <c r="K25" s="93"/>
      <c r="L25" s="93"/>
      <c r="M25" s="93"/>
      <c r="N25" s="93"/>
      <c r="O25" s="93"/>
      <c r="P25" s="93"/>
      <c r="Q25" s="93"/>
      <c r="R25" s="93"/>
      <c r="S25" s="93"/>
      <c r="T25" s="93"/>
      <c r="U25" s="93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93"/>
      <c r="AH25" s="93"/>
      <c r="AI25" s="93"/>
      <c r="AJ25" s="93"/>
      <c r="AK25" s="93"/>
      <c r="AL25" s="93"/>
      <c r="AM25" s="93"/>
      <c r="AN25" s="93"/>
      <c r="AO25" s="93"/>
      <c r="AP25" s="93"/>
      <c r="AQ25" s="93"/>
      <c r="AR25" s="93"/>
      <c r="AS25" s="93"/>
      <c r="AT25" s="93"/>
      <c r="AU25" s="93"/>
      <c r="AV25" s="93"/>
      <c r="AW25" s="93"/>
      <c r="AX25" s="93"/>
      <c r="AY25" s="93"/>
      <c r="AZ25" s="93"/>
      <c r="BA25" s="93"/>
      <c r="BB25" s="93"/>
      <c r="BC25" s="93"/>
      <c r="BD25" s="93"/>
      <c r="BE25" s="93"/>
      <c r="BF25" s="93"/>
      <c r="BG25" s="93"/>
      <c r="BH25" s="93"/>
      <c r="BI25" s="93"/>
      <c r="BJ25" s="93"/>
      <c r="BK25" s="93"/>
      <c r="BL25" s="93"/>
      <c r="BM25" s="192">
        <f t="shared" si="2"/>
        <v>0</v>
      </c>
      <c r="BN25" s="192">
        <f t="shared" si="3"/>
        <v>0</v>
      </c>
    </row>
    <row r="26" spans="1:70" ht="18" customHeight="1">
      <c r="A26" s="21"/>
      <c r="B26" s="16"/>
      <c r="C26" s="19"/>
      <c r="D26" s="2"/>
      <c r="E26" s="6"/>
      <c r="F26" s="190" t="str">
        <f>IF(B26="","",IF(C26="F",INDEX(Barèmes!$A$1:$A$7,MATCH((YEAR($B26)),Barèmes!$B$1:$B$7,-1)),INDEX(Barèmes!$C$1:$C$7,MATCH((YEAR($B26)),Barèmes!$B$1:$B$7,-1))))</f>
        <v/>
      </c>
      <c r="G26" s="93"/>
      <c r="H26" s="93"/>
      <c r="I26" s="93"/>
      <c r="J26" s="93"/>
      <c r="K26" s="93"/>
      <c r="L26" s="93"/>
      <c r="M26" s="93"/>
      <c r="N26" s="93"/>
      <c r="O26" s="93"/>
      <c r="P26" s="93"/>
      <c r="Q26" s="93"/>
      <c r="R26" s="93"/>
      <c r="S26" s="93"/>
      <c r="T26" s="93"/>
      <c r="U26" s="93"/>
      <c r="V26" s="93"/>
      <c r="W26" s="93"/>
      <c r="X26" s="93"/>
      <c r="Y26" s="93"/>
      <c r="Z26" s="93"/>
      <c r="AA26" s="93"/>
      <c r="AB26" s="93"/>
      <c r="AC26" s="93"/>
      <c r="AD26" s="93"/>
      <c r="AE26" s="93"/>
      <c r="AF26" s="93"/>
      <c r="AG26" s="93"/>
      <c r="AH26" s="93"/>
      <c r="AI26" s="93"/>
      <c r="AJ26" s="93"/>
      <c r="AK26" s="93"/>
      <c r="AL26" s="93"/>
      <c r="AM26" s="93"/>
      <c r="AN26" s="93"/>
      <c r="AO26" s="93"/>
      <c r="AP26" s="93"/>
      <c r="AQ26" s="93"/>
      <c r="AR26" s="93"/>
      <c r="AS26" s="93"/>
      <c r="AT26" s="93"/>
      <c r="AU26" s="93"/>
      <c r="AV26" s="93"/>
      <c r="AW26" s="93"/>
      <c r="AX26" s="93"/>
      <c r="AY26" s="93"/>
      <c r="AZ26" s="93"/>
      <c r="BA26" s="93"/>
      <c r="BB26" s="93"/>
      <c r="BC26" s="93"/>
      <c r="BD26" s="93"/>
      <c r="BE26" s="93"/>
      <c r="BF26" s="93"/>
      <c r="BG26" s="93"/>
      <c r="BH26" s="93"/>
      <c r="BI26" s="93"/>
      <c r="BJ26" s="93"/>
      <c r="BK26" s="93"/>
      <c r="BL26" s="93"/>
      <c r="BM26" s="192">
        <f t="shared" si="2"/>
        <v>0</v>
      </c>
      <c r="BN26" s="192">
        <f t="shared" si="3"/>
        <v>0</v>
      </c>
    </row>
    <row r="27" spans="1:70" ht="18" customHeight="1">
      <c r="A27" s="21"/>
      <c r="B27" s="16"/>
      <c r="C27" s="19"/>
      <c r="D27" s="2"/>
      <c r="E27" s="6"/>
      <c r="F27" s="190" t="str">
        <f>IF(B27="","",IF(C27="F",INDEX(Barèmes!$A$1:$A$7,MATCH((YEAR($B27)),Barèmes!$B$1:$B$7,-1)),INDEX(Barèmes!$C$1:$C$7,MATCH((YEAR($B27)),Barèmes!$B$1:$B$7,-1))))</f>
        <v/>
      </c>
      <c r="G27" s="93"/>
      <c r="H27" s="93"/>
      <c r="I27" s="93"/>
      <c r="J27" s="93"/>
      <c r="K27" s="93"/>
      <c r="L27" s="93"/>
      <c r="M27" s="93"/>
      <c r="N27" s="93"/>
      <c r="O27" s="93"/>
      <c r="P27" s="93"/>
      <c r="Q27" s="93"/>
      <c r="R27" s="93"/>
      <c r="S27" s="93"/>
      <c r="T27" s="93"/>
      <c r="U27" s="93"/>
      <c r="V27" s="93"/>
      <c r="W27" s="93"/>
      <c r="X27" s="93"/>
      <c r="Y27" s="93"/>
      <c r="Z27" s="93"/>
      <c r="AA27" s="93"/>
      <c r="AB27" s="93"/>
      <c r="AC27" s="93"/>
      <c r="AD27" s="93"/>
      <c r="AE27" s="93"/>
      <c r="AF27" s="93"/>
      <c r="AG27" s="93"/>
      <c r="AH27" s="93"/>
      <c r="AI27" s="93"/>
      <c r="AJ27" s="93"/>
      <c r="AK27" s="93"/>
      <c r="AL27" s="93"/>
      <c r="AM27" s="93"/>
      <c r="AN27" s="93"/>
      <c r="AO27" s="93"/>
      <c r="AP27" s="93"/>
      <c r="AQ27" s="93"/>
      <c r="AR27" s="93"/>
      <c r="AS27" s="93"/>
      <c r="AT27" s="93"/>
      <c r="AU27" s="93"/>
      <c r="AV27" s="93"/>
      <c r="AW27" s="93"/>
      <c r="AX27" s="93"/>
      <c r="AY27" s="93"/>
      <c r="AZ27" s="93"/>
      <c r="BA27" s="93"/>
      <c r="BB27" s="93"/>
      <c r="BC27" s="93"/>
      <c r="BD27" s="93"/>
      <c r="BE27" s="93"/>
      <c r="BF27" s="93"/>
      <c r="BG27" s="93"/>
      <c r="BH27" s="93"/>
      <c r="BI27" s="93"/>
      <c r="BJ27" s="93"/>
      <c r="BK27" s="93"/>
      <c r="BL27" s="93"/>
      <c r="BM27" s="192">
        <f t="shared" si="2"/>
        <v>0</v>
      </c>
      <c r="BN27" s="192">
        <f t="shared" si="3"/>
        <v>0</v>
      </c>
    </row>
    <row r="28" spans="1:70" ht="18" customHeight="1">
      <c r="A28" s="21"/>
      <c r="B28" s="16"/>
      <c r="C28" s="19"/>
      <c r="D28" s="2"/>
      <c r="E28" s="6"/>
      <c r="F28" s="190" t="str">
        <f>IF(B28="","",IF(C28="F",INDEX(Barèmes!$A$1:$A$7,MATCH((YEAR($B28)),Barèmes!$B$1:$B$7,-1)),INDEX(Barèmes!$C$1:$C$7,MATCH((YEAR($B28)),Barèmes!$B$1:$B$7,-1))))</f>
        <v/>
      </c>
      <c r="G28" s="93"/>
      <c r="H28" s="93"/>
      <c r="I28" s="93"/>
      <c r="J28" s="93"/>
      <c r="K28" s="93"/>
      <c r="L28" s="93"/>
      <c r="M28" s="93"/>
      <c r="N28" s="93"/>
      <c r="O28" s="93"/>
      <c r="P28" s="93"/>
      <c r="Q28" s="93"/>
      <c r="R28" s="93"/>
      <c r="S28" s="93"/>
      <c r="T28" s="93"/>
      <c r="U28" s="93"/>
      <c r="V28" s="93"/>
      <c r="W28" s="93"/>
      <c r="X28" s="93"/>
      <c r="Y28" s="93"/>
      <c r="Z28" s="93"/>
      <c r="AA28" s="93"/>
      <c r="AB28" s="93"/>
      <c r="AC28" s="93"/>
      <c r="AD28" s="93"/>
      <c r="AE28" s="93"/>
      <c r="AF28" s="93"/>
      <c r="AG28" s="93"/>
      <c r="AH28" s="93"/>
      <c r="AI28" s="93"/>
      <c r="AJ28" s="93"/>
      <c r="AK28" s="93"/>
      <c r="AL28" s="93"/>
      <c r="AM28" s="93"/>
      <c r="AN28" s="93"/>
      <c r="AO28" s="93"/>
      <c r="AP28" s="93"/>
      <c r="AQ28" s="93"/>
      <c r="AR28" s="93"/>
      <c r="AS28" s="93"/>
      <c r="AT28" s="93"/>
      <c r="AU28" s="93"/>
      <c r="AV28" s="93"/>
      <c r="AW28" s="93"/>
      <c r="AX28" s="93"/>
      <c r="AY28" s="93"/>
      <c r="AZ28" s="93"/>
      <c r="BA28" s="93"/>
      <c r="BB28" s="93"/>
      <c r="BC28" s="93"/>
      <c r="BD28" s="93"/>
      <c r="BE28" s="93"/>
      <c r="BF28" s="93"/>
      <c r="BG28" s="93"/>
      <c r="BH28" s="93"/>
      <c r="BI28" s="93"/>
      <c r="BJ28" s="93"/>
      <c r="BK28" s="93"/>
      <c r="BL28" s="93"/>
      <c r="BM28" s="192">
        <f t="shared" si="2"/>
        <v>0</v>
      </c>
      <c r="BN28" s="192">
        <f t="shared" si="3"/>
        <v>0</v>
      </c>
    </row>
    <row r="29" spans="1:70" ht="18" customHeight="1">
      <c r="A29" s="21"/>
      <c r="B29" s="16"/>
      <c r="C29" s="19"/>
      <c r="D29" s="2"/>
      <c r="E29" s="6"/>
      <c r="F29" s="190" t="str">
        <f>IF(B29="","",IF(C29="F",INDEX(Barèmes!$A$1:$A$7,MATCH((YEAR($B29)),Barèmes!$B$1:$B$7,-1)),INDEX(Barèmes!$C$1:$C$7,MATCH((YEAR($B29)),Barèmes!$B$1:$B$7,-1))))</f>
        <v/>
      </c>
      <c r="G29" s="93"/>
      <c r="H29" s="93"/>
      <c r="I29" s="93"/>
      <c r="J29" s="93"/>
      <c r="K29" s="93"/>
      <c r="L29" s="93"/>
      <c r="M29" s="93"/>
      <c r="N29" s="93"/>
      <c r="O29" s="93"/>
      <c r="P29" s="93"/>
      <c r="Q29" s="93"/>
      <c r="R29" s="93"/>
      <c r="S29" s="93"/>
      <c r="T29" s="93"/>
      <c r="U29" s="93"/>
      <c r="V29" s="93"/>
      <c r="W29" s="93"/>
      <c r="X29" s="93"/>
      <c r="Y29" s="93"/>
      <c r="Z29" s="93"/>
      <c r="AA29" s="93"/>
      <c r="AB29" s="93"/>
      <c r="AC29" s="93"/>
      <c r="AD29" s="93"/>
      <c r="AE29" s="93"/>
      <c r="AF29" s="93"/>
      <c r="AG29" s="93"/>
      <c r="AH29" s="93"/>
      <c r="AI29" s="93"/>
      <c r="AJ29" s="93"/>
      <c r="AK29" s="93"/>
      <c r="AL29" s="93"/>
      <c r="AM29" s="93"/>
      <c r="AN29" s="93"/>
      <c r="AO29" s="93"/>
      <c r="AP29" s="93"/>
      <c r="AQ29" s="93"/>
      <c r="AR29" s="93"/>
      <c r="AS29" s="93"/>
      <c r="AT29" s="93"/>
      <c r="AU29" s="93"/>
      <c r="AV29" s="93"/>
      <c r="AW29" s="93"/>
      <c r="AX29" s="93"/>
      <c r="AY29" s="93"/>
      <c r="AZ29" s="93"/>
      <c r="BA29" s="93"/>
      <c r="BB29" s="93"/>
      <c r="BC29" s="93"/>
      <c r="BD29" s="93"/>
      <c r="BE29" s="93"/>
      <c r="BF29" s="93"/>
      <c r="BG29" s="93"/>
      <c r="BH29" s="93"/>
      <c r="BI29" s="93"/>
      <c r="BJ29" s="93"/>
      <c r="BK29" s="93"/>
      <c r="BL29" s="93"/>
      <c r="BM29" s="192">
        <f t="shared" si="2"/>
        <v>0</v>
      </c>
      <c r="BN29" s="192">
        <f t="shared" si="3"/>
        <v>0</v>
      </c>
    </row>
    <row r="30" spans="1:70" ht="18" customHeight="1">
      <c r="A30" s="21"/>
      <c r="B30" s="16"/>
      <c r="C30" s="19"/>
      <c r="D30" s="2"/>
      <c r="E30" s="6"/>
      <c r="F30" s="190" t="str">
        <f>IF(B30="","",IF(C30="F",INDEX(Barèmes!$A$1:$A$7,MATCH((YEAR($B30)),Barèmes!$B$1:$B$7,-1)),INDEX(Barèmes!$C$1:$C$7,MATCH((YEAR($B30)),Barèmes!$B$1:$B$7,-1))))</f>
        <v/>
      </c>
      <c r="G30" s="93"/>
      <c r="H30" s="93"/>
      <c r="I30" s="93"/>
      <c r="J30" s="93"/>
      <c r="K30" s="93"/>
      <c r="L30" s="93"/>
      <c r="M30" s="93"/>
      <c r="N30" s="93"/>
      <c r="O30" s="93"/>
      <c r="P30" s="93"/>
      <c r="Q30" s="93"/>
      <c r="R30" s="93"/>
      <c r="S30" s="93"/>
      <c r="T30" s="93"/>
      <c r="U30" s="93"/>
      <c r="V30" s="93"/>
      <c r="W30" s="93"/>
      <c r="X30" s="93"/>
      <c r="Y30" s="93"/>
      <c r="Z30" s="93"/>
      <c r="AA30" s="93"/>
      <c r="AB30" s="93"/>
      <c r="AC30" s="93"/>
      <c r="AD30" s="93"/>
      <c r="AE30" s="93"/>
      <c r="AF30" s="93"/>
      <c r="AG30" s="93"/>
      <c r="AH30" s="93"/>
      <c r="AI30" s="93"/>
      <c r="AJ30" s="93"/>
      <c r="AK30" s="93"/>
      <c r="AL30" s="93"/>
      <c r="AM30" s="93"/>
      <c r="AN30" s="93"/>
      <c r="AO30" s="93"/>
      <c r="AP30" s="93"/>
      <c r="AQ30" s="93"/>
      <c r="AR30" s="93"/>
      <c r="AS30" s="93"/>
      <c r="AT30" s="93"/>
      <c r="AU30" s="93"/>
      <c r="AV30" s="93"/>
      <c r="AW30" s="93"/>
      <c r="AX30" s="93"/>
      <c r="AY30" s="93"/>
      <c r="AZ30" s="93"/>
      <c r="BA30" s="93"/>
      <c r="BB30" s="93"/>
      <c r="BC30" s="93"/>
      <c r="BD30" s="93"/>
      <c r="BE30" s="93"/>
      <c r="BF30" s="93"/>
      <c r="BG30" s="93"/>
      <c r="BH30" s="93"/>
      <c r="BI30" s="93"/>
      <c r="BJ30" s="93"/>
      <c r="BK30" s="93"/>
      <c r="BL30" s="93"/>
      <c r="BM30" s="192">
        <f t="shared" si="2"/>
        <v>0</v>
      </c>
      <c r="BN30" s="192">
        <f t="shared" si="3"/>
        <v>0</v>
      </c>
    </row>
    <row r="31" spans="1:70" ht="18" customHeight="1">
      <c r="A31" s="21"/>
      <c r="B31" s="16"/>
      <c r="C31" s="19"/>
      <c r="D31" s="2"/>
      <c r="E31" s="6"/>
      <c r="F31" s="190" t="str">
        <f>IF(B31="","",IF(C31="F",INDEX(Barèmes!$A$1:$A$7,MATCH((YEAR($B31)),Barèmes!$B$1:$B$7,-1)),INDEX(Barèmes!$C$1:$C$7,MATCH((YEAR($B31)),Barèmes!$B$1:$B$7,-1))))</f>
        <v/>
      </c>
      <c r="G31" s="93"/>
      <c r="H31" s="93"/>
      <c r="I31" s="93"/>
      <c r="J31" s="93"/>
      <c r="K31" s="93"/>
      <c r="L31" s="93"/>
      <c r="M31" s="93"/>
      <c r="N31" s="93"/>
      <c r="O31" s="93"/>
      <c r="P31" s="93"/>
      <c r="Q31" s="93"/>
      <c r="R31" s="93"/>
      <c r="S31" s="93"/>
      <c r="T31" s="93"/>
      <c r="U31" s="93"/>
      <c r="V31" s="93"/>
      <c r="W31" s="93"/>
      <c r="X31" s="93"/>
      <c r="Y31" s="93"/>
      <c r="Z31" s="93"/>
      <c r="AA31" s="93"/>
      <c r="AB31" s="93"/>
      <c r="AC31" s="93"/>
      <c r="AD31" s="93"/>
      <c r="AE31" s="93"/>
      <c r="AF31" s="93"/>
      <c r="AG31" s="93"/>
      <c r="AH31" s="93"/>
      <c r="AI31" s="93"/>
      <c r="AJ31" s="93"/>
      <c r="AK31" s="93"/>
      <c r="AL31" s="93"/>
      <c r="AM31" s="93"/>
      <c r="AN31" s="93"/>
      <c r="AO31" s="93"/>
      <c r="AP31" s="93"/>
      <c r="AQ31" s="93"/>
      <c r="AR31" s="93"/>
      <c r="AS31" s="93"/>
      <c r="AT31" s="93"/>
      <c r="AU31" s="93"/>
      <c r="AV31" s="93"/>
      <c r="AW31" s="93"/>
      <c r="AX31" s="93"/>
      <c r="AY31" s="93"/>
      <c r="AZ31" s="93"/>
      <c r="BA31" s="93"/>
      <c r="BB31" s="93"/>
      <c r="BC31" s="93"/>
      <c r="BD31" s="93"/>
      <c r="BE31" s="93"/>
      <c r="BF31" s="93"/>
      <c r="BG31" s="93"/>
      <c r="BH31" s="93"/>
      <c r="BI31" s="93"/>
      <c r="BJ31" s="93"/>
      <c r="BK31" s="93"/>
      <c r="BL31" s="93"/>
      <c r="BM31" s="192">
        <f t="shared" si="2"/>
        <v>0</v>
      </c>
      <c r="BN31" s="192">
        <f t="shared" si="3"/>
        <v>0</v>
      </c>
    </row>
    <row r="32" spans="1:70" ht="18" customHeight="1">
      <c r="A32" s="21"/>
      <c r="B32" s="16"/>
      <c r="C32" s="19"/>
      <c r="D32" s="2"/>
      <c r="E32" s="6"/>
      <c r="F32" s="190" t="str">
        <f>IF(B32="","",IF(C32="F",INDEX(Barèmes!$A$1:$A$7,MATCH((YEAR($B32)),Barèmes!$B$1:$B$7,-1)),INDEX(Barèmes!$C$1:$C$7,MATCH((YEAR($B32)),Barèmes!$B$1:$B$7,-1))))</f>
        <v/>
      </c>
      <c r="G32" s="93"/>
      <c r="H32" s="93"/>
      <c r="I32" s="93"/>
      <c r="J32" s="93"/>
      <c r="K32" s="93"/>
      <c r="L32" s="93"/>
      <c r="M32" s="93"/>
      <c r="N32" s="93"/>
      <c r="O32" s="93"/>
      <c r="P32" s="93"/>
      <c r="Q32" s="93"/>
      <c r="R32" s="93"/>
      <c r="S32" s="93"/>
      <c r="T32" s="93"/>
      <c r="U32" s="93"/>
      <c r="V32" s="93"/>
      <c r="W32" s="93"/>
      <c r="X32" s="93"/>
      <c r="Y32" s="93"/>
      <c r="Z32" s="93"/>
      <c r="AA32" s="93"/>
      <c r="AB32" s="93"/>
      <c r="AC32" s="93"/>
      <c r="AD32" s="93"/>
      <c r="AE32" s="93"/>
      <c r="AF32" s="93"/>
      <c r="AG32" s="93"/>
      <c r="AH32" s="93"/>
      <c r="AI32" s="93"/>
      <c r="AJ32" s="93"/>
      <c r="AK32" s="93"/>
      <c r="AL32" s="93"/>
      <c r="AM32" s="93"/>
      <c r="AN32" s="93"/>
      <c r="AO32" s="93"/>
      <c r="AP32" s="93"/>
      <c r="AQ32" s="93"/>
      <c r="AR32" s="93"/>
      <c r="AS32" s="93"/>
      <c r="AT32" s="93"/>
      <c r="AU32" s="93"/>
      <c r="AV32" s="93"/>
      <c r="AW32" s="93"/>
      <c r="AX32" s="93"/>
      <c r="AY32" s="93"/>
      <c r="AZ32" s="93"/>
      <c r="BA32" s="93"/>
      <c r="BB32" s="93"/>
      <c r="BC32" s="93"/>
      <c r="BD32" s="93"/>
      <c r="BE32" s="93"/>
      <c r="BF32" s="93"/>
      <c r="BG32" s="93"/>
      <c r="BH32" s="93"/>
      <c r="BI32" s="93"/>
      <c r="BJ32" s="93"/>
      <c r="BK32" s="93"/>
      <c r="BL32" s="93"/>
      <c r="BM32" s="192">
        <f t="shared" si="2"/>
        <v>0</v>
      </c>
      <c r="BN32" s="192">
        <f t="shared" si="3"/>
        <v>0</v>
      </c>
    </row>
    <row r="33" spans="1:66" ht="18" customHeight="1">
      <c r="A33" s="21"/>
      <c r="B33" s="16"/>
      <c r="C33" s="19"/>
      <c r="D33" s="2"/>
      <c r="E33" s="6"/>
      <c r="F33" s="190" t="str">
        <f>IF(B33="","",IF(C33="F",INDEX(Barèmes!$A$1:$A$7,MATCH((YEAR($B33)),Barèmes!$B$1:$B$7,-1)),INDEX(Barèmes!$C$1:$C$7,MATCH((YEAR($B33)),Barèmes!$B$1:$B$7,-1))))</f>
        <v/>
      </c>
      <c r="G33" s="93"/>
      <c r="H33" s="93"/>
      <c r="I33" s="93"/>
      <c r="J33" s="93"/>
      <c r="K33" s="93"/>
      <c r="L33" s="93"/>
      <c r="M33" s="93"/>
      <c r="N33" s="93"/>
      <c r="O33" s="93"/>
      <c r="P33" s="93"/>
      <c r="Q33" s="93"/>
      <c r="R33" s="93"/>
      <c r="S33" s="93"/>
      <c r="T33" s="93"/>
      <c r="U33" s="93"/>
      <c r="V33" s="93"/>
      <c r="W33" s="93"/>
      <c r="X33" s="93"/>
      <c r="Y33" s="93"/>
      <c r="Z33" s="93"/>
      <c r="AA33" s="93"/>
      <c r="AB33" s="93"/>
      <c r="AC33" s="93"/>
      <c r="AD33" s="93"/>
      <c r="AE33" s="93"/>
      <c r="AF33" s="93"/>
      <c r="AG33" s="93"/>
      <c r="AH33" s="93"/>
      <c r="AI33" s="93"/>
      <c r="AJ33" s="93"/>
      <c r="AK33" s="93"/>
      <c r="AL33" s="93"/>
      <c r="AM33" s="93"/>
      <c r="AN33" s="93"/>
      <c r="AO33" s="93"/>
      <c r="AP33" s="93"/>
      <c r="AQ33" s="93"/>
      <c r="AR33" s="93"/>
      <c r="AS33" s="93"/>
      <c r="AT33" s="93"/>
      <c r="AU33" s="93"/>
      <c r="AV33" s="93"/>
      <c r="AW33" s="93"/>
      <c r="AX33" s="93"/>
      <c r="AY33" s="93"/>
      <c r="AZ33" s="93"/>
      <c r="BA33" s="93"/>
      <c r="BB33" s="93"/>
      <c r="BC33" s="93"/>
      <c r="BD33" s="93"/>
      <c r="BE33" s="93"/>
      <c r="BF33" s="93"/>
      <c r="BG33" s="93"/>
      <c r="BH33" s="93"/>
      <c r="BI33" s="93"/>
      <c r="BJ33" s="93"/>
      <c r="BK33" s="93"/>
      <c r="BL33" s="93"/>
      <c r="BM33" s="192">
        <f t="shared" si="2"/>
        <v>0</v>
      </c>
      <c r="BN33" s="192">
        <f t="shared" si="3"/>
        <v>0</v>
      </c>
    </row>
    <row r="34" spans="1:66" ht="18" customHeight="1">
      <c r="A34" s="21"/>
      <c r="B34" s="16"/>
      <c r="C34" s="19"/>
      <c r="D34" s="2"/>
      <c r="E34" s="6"/>
      <c r="F34" s="190" t="str">
        <f>IF(B34="","",IF(C34="F",INDEX(Barèmes!$A$1:$A$7,MATCH((YEAR($B34)),Barèmes!$B$1:$B$7,-1)),INDEX(Barèmes!$C$1:$C$7,MATCH((YEAR($B34)),Barèmes!$B$1:$B$7,-1))))</f>
        <v/>
      </c>
      <c r="G34" s="93"/>
      <c r="H34" s="93"/>
      <c r="I34" s="93"/>
      <c r="J34" s="93"/>
      <c r="K34" s="93"/>
      <c r="L34" s="93"/>
      <c r="M34" s="93"/>
      <c r="N34" s="93"/>
      <c r="O34" s="93"/>
      <c r="P34" s="93"/>
      <c r="Q34" s="93"/>
      <c r="R34" s="93"/>
      <c r="S34" s="93"/>
      <c r="T34" s="93"/>
      <c r="U34" s="93"/>
      <c r="V34" s="93"/>
      <c r="W34" s="93"/>
      <c r="X34" s="93"/>
      <c r="Y34" s="93"/>
      <c r="Z34" s="93"/>
      <c r="AA34" s="93"/>
      <c r="AB34" s="93"/>
      <c r="AC34" s="93"/>
      <c r="AD34" s="93"/>
      <c r="AE34" s="93"/>
      <c r="AF34" s="93"/>
      <c r="AG34" s="93"/>
      <c r="AH34" s="93"/>
      <c r="AI34" s="93"/>
      <c r="AJ34" s="93"/>
      <c r="AK34" s="93"/>
      <c r="AL34" s="93"/>
      <c r="AM34" s="93"/>
      <c r="AN34" s="93"/>
      <c r="AO34" s="93"/>
      <c r="AP34" s="93"/>
      <c r="AQ34" s="93"/>
      <c r="AR34" s="93"/>
      <c r="AS34" s="93"/>
      <c r="AT34" s="93"/>
      <c r="AU34" s="93"/>
      <c r="AV34" s="93"/>
      <c r="AW34" s="93"/>
      <c r="AX34" s="93"/>
      <c r="AY34" s="93"/>
      <c r="AZ34" s="93"/>
      <c r="BA34" s="93"/>
      <c r="BB34" s="93"/>
      <c r="BC34" s="93"/>
      <c r="BD34" s="93"/>
      <c r="BE34" s="93"/>
      <c r="BF34" s="93"/>
      <c r="BG34" s="93"/>
      <c r="BH34" s="93"/>
      <c r="BI34" s="93"/>
      <c r="BJ34" s="93"/>
      <c r="BK34" s="93"/>
      <c r="BL34" s="93"/>
      <c r="BM34" s="192">
        <f t="shared" si="2"/>
        <v>0</v>
      </c>
      <c r="BN34" s="192">
        <f t="shared" si="3"/>
        <v>0</v>
      </c>
    </row>
    <row r="35" spans="1:66" ht="18" customHeight="1">
      <c r="A35" s="21"/>
      <c r="B35" s="16"/>
      <c r="C35" s="19"/>
      <c r="D35" s="2"/>
      <c r="E35" s="6"/>
      <c r="F35" s="190" t="str">
        <f>IF(B35="","",IF(C35="F",INDEX(Barèmes!$A$1:$A$7,MATCH((YEAR($B35)),Barèmes!$B$1:$B$7,-1)),INDEX(Barèmes!$C$1:$C$7,MATCH((YEAR($B35)),Barèmes!$B$1:$B$7,-1))))</f>
        <v/>
      </c>
      <c r="G35" s="93"/>
      <c r="H35" s="93"/>
      <c r="I35" s="93"/>
      <c r="J35" s="93"/>
      <c r="K35" s="93"/>
      <c r="L35" s="93"/>
      <c r="M35" s="93"/>
      <c r="N35" s="93"/>
      <c r="O35" s="93"/>
      <c r="P35" s="93"/>
      <c r="Q35" s="93"/>
      <c r="R35" s="93"/>
      <c r="S35" s="93"/>
      <c r="T35" s="93"/>
      <c r="U35" s="93"/>
      <c r="V35" s="93"/>
      <c r="W35" s="93"/>
      <c r="X35" s="93"/>
      <c r="Y35" s="93"/>
      <c r="Z35" s="93"/>
      <c r="AA35" s="93"/>
      <c r="AB35" s="93"/>
      <c r="AC35" s="93"/>
      <c r="AD35" s="93"/>
      <c r="AE35" s="93"/>
      <c r="AF35" s="93"/>
      <c r="AG35" s="93"/>
      <c r="AH35" s="93"/>
      <c r="AI35" s="93"/>
      <c r="AJ35" s="93"/>
      <c r="AK35" s="93"/>
      <c r="AL35" s="93"/>
      <c r="AM35" s="93"/>
      <c r="AN35" s="93"/>
      <c r="AO35" s="93"/>
      <c r="AP35" s="93"/>
      <c r="AQ35" s="93"/>
      <c r="AR35" s="93"/>
      <c r="AS35" s="93"/>
      <c r="AT35" s="93"/>
      <c r="AU35" s="93"/>
      <c r="AV35" s="93"/>
      <c r="AW35" s="93"/>
      <c r="AX35" s="93"/>
      <c r="AY35" s="93"/>
      <c r="AZ35" s="93"/>
      <c r="BA35" s="93"/>
      <c r="BB35" s="93"/>
      <c r="BC35" s="93"/>
      <c r="BD35" s="93"/>
      <c r="BE35" s="93"/>
      <c r="BF35" s="93"/>
      <c r="BG35" s="93"/>
      <c r="BH35" s="93"/>
      <c r="BI35" s="93"/>
      <c r="BJ35" s="93"/>
      <c r="BK35" s="93"/>
      <c r="BL35" s="93"/>
      <c r="BM35" s="192">
        <f t="shared" si="2"/>
        <v>0</v>
      </c>
      <c r="BN35" s="192">
        <f t="shared" si="3"/>
        <v>0</v>
      </c>
    </row>
    <row r="36" spans="1:66" ht="18" customHeight="1">
      <c r="A36" s="21"/>
      <c r="B36" s="16"/>
      <c r="C36" s="19"/>
      <c r="D36" s="2"/>
      <c r="E36" s="6"/>
      <c r="F36" s="190" t="str">
        <f>IF(B36="","",IF(C36="F",INDEX(Barèmes!$A$1:$A$7,MATCH((YEAR($B36)),Barèmes!$B$1:$B$7,-1)),INDEX(Barèmes!$C$1:$C$7,MATCH((YEAR($B36)),Barèmes!$B$1:$B$7,-1))))</f>
        <v/>
      </c>
      <c r="G36" s="93"/>
      <c r="H36" s="93"/>
      <c r="I36" s="93"/>
      <c r="J36" s="93"/>
      <c r="K36" s="93"/>
      <c r="L36" s="93"/>
      <c r="M36" s="93"/>
      <c r="N36" s="93"/>
      <c r="O36" s="93"/>
      <c r="P36" s="93"/>
      <c r="Q36" s="93"/>
      <c r="R36" s="93"/>
      <c r="S36" s="93"/>
      <c r="T36" s="93"/>
      <c r="U36" s="93"/>
      <c r="V36" s="93"/>
      <c r="W36" s="93"/>
      <c r="X36" s="93"/>
      <c r="Y36" s="93"/>
      <c r="Z36" s="93"/>
      <c r="AA36" s="93"/>
      <c r="AB36" s="93"/>
      <c r="AC36" s="93"/>
      <c r="AD36" s="93"/>
      <c r="AE36" s="93"/>
      <c r="AF36" s="93"/>
      <c r="AG36" s="93"/>
      <c r="AH36" s="93"/>
      <c r="AI36" s="93"/>
      <c r="AJ36" s="93"/>
      <c r="AK36" s="93"/>
      <c r="AL36" s="93"/>
      <c r="AM36" s="93"/>
      <c r="AN36" s="93"/>
      <c r="AO36" s="93"/>
      <c r="AP36" s="93"/>
      <c r="AQ36" s="93"/>
      <c r="AR36" s="93"/>
      <c r="AS36" s="93"/>
      <c r="AT36" s="93"/>
      <c r="AU36" s="93"/>
      <c r="AV36" s="93"/>
      <c r="AW36" s="93"/>
      <c r="AX36" s="93"/>
      <c r="AY36" s="93"/>
      <c r="AZ36" s="93"/>
      <c r="BA36" s="93"/>
      <c r="BB36" s="93"/>
      <c r="BC36" s="93"/>
      <c r="BD36" s="93"/>
      <c r="BE36" s="93"/>
      <c r="BF36" s="93"/>
      <c r="BG36" s="93"/>
      <c r="BH36" s="93"/>
      <c r="BI36" s="93"/>
      <c r="BJ36" s="93"/>
      <c r="BK36" s="93"/>
      <c r="BL36" s="93"/>
      <c r="BM36" s="192">
        <f t="shared" ref="BM36:BM67" si="4">SUM((SUM(COUNTIF(G36:BL36,"E"))),SUM(COUNTIF(G36:BL36,"c")))</f>
        <v>0</v>
      </c>
      <c r="BN36" s="192">
        <f t="shared" ref="BN36:BN67" si="5">SUM(COUNTIF(G36:BL36,"c"))</f>
        <v>0</v>
      </c>
    </row>
    <row r="37" spans="1:66" ht="18" customHeight="1">
      <c r="A37" s="21"/>
      <c r="B37" s="16"/>
      <c r="C37" s="19"/>
      <c r="D37" s="2"/>
      <c r="E37" s="6"/>
      <c r="F37" s="190" t="str">
        <f>IF(B37="","",IF(C37="F",INDEX(Barèmes!$A$1:$A$7,MATCH((YEAR($B37)),Barèmes!$B$1:$B$7,-1)),INDEX(Barèmes!$C$1:$C$7,MATCH((YEAR($B37)),Barèmes!$B$1:$B$7,-1))))</f>
        <v/>
      </c>
      <c r="G37" s="93"/>
      <c r="H37" s="93"/>
      <c r="I37" s="93"/>
      <c r="J37" s="93"/>
      <c r="K37" s="93"/>
      <c r="L37" s="93"/>
      <c r="M37" s="93"/>
      <c r="N37" s="93"/>
      <c r="O37" s="93"/>
      <c r="P37" s="93"/>
      <c r="Q37" s="93"/>
      <c r="R37" s="93"/>
      <c r="S37" s="93"/>
      <c r="T37" s="93"/>
      <c r="U37" s="93"/>
      <c r="V37" s="93"/>
      <c r="W37" s="93"/>
      <c r="X37" s="93"/>
      <c r="Y37" s="93"/>
      <c r="Z37" s="93"/>
      <c r="AA37" s="93"/>
      <c r="AB37" s="93"/>
      <c r="AC37" s="93"/>
      <c r="AD37" s="93"/>
      <c r="AE37" s="93"/>
      <c r="AF37" s="93"/>
      <c r="AG37" s="93"/>
      <c r="AH37" s="93"/>
      <c r="AI37" s="93"/>
      <c r="AJ37" s="93"/>
      <c r="AK37" s="93"/>
      <c r="AL37" s="93"/>
      <c r="AM37" s="93"/>
      <c r="AN37" s="93"/>
      <c r="AO37" s="93"/>
      <c r="AP37" s="93"/>
      <c r="AQ37" s="93"/>
      <c r="AR37" s="93"/>
      <c r="AS37" s="93"/>
      <c r="AT37" s="93"/>
      <c r="AU37" s="93"/>
      <c r="AV37" s="93"/>
      <c r="AW37" s="93"/>
      <c r="AX37" s="93"/>
      <c r="AY37" s="93"/>
      <c r="AZ37" s="93"/>
      <c r="BA37" s="93"/>
      <c r="BB37" s="93"/>
      <c r="BC37" s="93"/>
      <c r="BD37" s="93"/>
      <c r="BE37" s="93"/>
      <c r="BF37" s="93"/>
      <c r="BG37" s="93"/>
      <c r="BH37" s="93"/>
      <c r="BI37" s="93"/>
      <c r="BJ37" s="93"/>
      <c r="BK37" s="93"/>
      <c r="BL37" s="93"/>
      <c r="BM37" s="192">
        <f t="shared" si="4"/>
        <v>0</v>
      </c>
      <c r="BN37" s="192">
        <f t="shared" si="5"/>
        <v>0</v>
      </c>
    </row>
    <row r="38" spans="1:66" ht="18" customHeight="1">
      <c r="A38" s="21"/>
      <c r="B38" s="16"/>
      <c r="C38" s="19"/>
      <c r="D38" s="2"/>
      <c r="E38" s="6"/>
      <c r="F38" s="190" t="str">
        <f>IF(B38="","",IF(C38="F",INDEX(Barèmes!$A$1:$A$7,MATCH((YEAR($B38)),Barèmes!$B$1:$B$7,-1)),INDEX(Barèmes!$C$1:$C$7,MATCH((YEAR($B38)),Barèmes!$B$1:$B$7,-1))))</f>
        <v/>
      </c>
      <c r="G38" s="93"/>
      <c r="H38" s="93"/>
      <c r="I38" s="93"/>
      <c r="J38" s="93"/>
      <c r="K38" s="93"/>
      <c r="L38" s="93"/>
      <c r="M38" s="93"/>
      <c r="N38" s="93"/>
      <c r="O38" s="93"/>
      <c r="P38" s="93"/>
      <c r="Q38" s="93"/>
      <c r="R38" s="93"/>
      <c r="S38" s="93"/>
      <c r="T38" s="93"/>
      <c r="U38" s="93"/>
      <c r="V38" s="93"/>
      <c r="W38" s="93"/>
      <c r="X38" s="93"/>
      <c r="Y38" s="93"/>
      <c r="Z38" s="93"/>
      <c r="AA38" s="93"/>
      <c r="AB38" s="93"/>
      <c r="AC38" s="93"/>
      <c r="AD38" s="93"/>
      <c r="AE38" s="93"/>
      <c r="AF38" s="93"/>
      <c r="AG38" s="93"/>
      <c r="AH38" s="93"/>
      <c r="AI38" s="93"/>
      <c r="AJ38" s="93"/>
      <c r="AK38" s="93"/>
      <c r="AL38" s="93"/>
      <c r="AM38" s="93"/>
      <c r="AN38" s="93"/>
      <c r="AO38" s="93"/>
      <c r="AP38" s="93"/>
      <c r="AQ38" s="93"/>
      <c r="AR38" s="93"/>
      <c r="AS38" s="93"/>
      <c r="AT38" s="93"/>
      <c r="AU38" s="93"/>
      <c r="AV38" s="93"/>
      <c r="AW38" s="93"/>
      <c r="AX38" s="93"/>
      <c r="AY38" s="93"/>
      <c r="AZ38" s="93"/>
      <c r="BA38" s="93"/>
      <c r="BB38" s="93"/>
      <c r="BC38" s="93"/>
      <c r="BD38" s="93"/>
      <c r="BE38" s="93"/>
      <c r="BF38" s="93"/>
      <c r="BG38" s="93"/>
      <c r="BH38" s="93"/>
      <c r="BI38" s="93"/>
      <c r="BJ38" s="93"/>
      <c r="BK38" s="93"/>
      <c r="BL38" s="93"/>
      <c r="BM38" s="192">
        <f t="shared" si="4"/>
        <v>0</v>
      </c>
      <c r="BN38" s="192">
        <f t="shared" si="5"/>
        <v>0</v>
      </c>
    </row>
    <row r="39" spans="1:66" ht="18" customHeight="1">
      <c r="A39" s="21"/>
      <c r="B39" s="16"/>
      <c r="C39" s="19"/>
      <c r="D39" s="2"/>
      <c r="E39" s="6"/>
      <c r="F39" s="190" t="str">
        <f>IF(B39="","",IF(C39="F",INDEX(Barèmes!$A$1:$A$7,MATCH((YEAR($B39)),Barèmes!$B$1:$B$7,-1)),INDEX(Barèmes!$C$1:$C$7,MATCH((YEAR($B39)),Barèmes!$B$1:$B$7,-1))))</f>
        <v/>
      </c>
      <c r="G39" s="93"/>
      <c r="H39" s="93"/>
      <c r="I39" s="93"/>
      <c r="J39" s="93"/>
      <c r="K39" s="93"/>
      <c r="L39" s="93"/>
      <c r="M39" s="93"/>
      <c r="N39" s="93"/>
      <c r="O39" s="93"/>
      <c r="P39" s="93"/>
      <c r="Q39" s="93"/>
      <c r="R39" s="93"/>
      <c r="S39" s="93"/>
      <c r="T39" s="93"/>
      <c r="U39" s="93"/>
      <c r="V39" s="93"/>
      <c r="W39" s="93"/>
      <c r="X39" s="93"/>
      <c r="Y39" s="93"/>
      <c r="Z39" s="93"/>
      <c r="AA39" s="93"/>
      <c r="AB39" s="93"/>
      <c r="AC39" s="93"/>
      <c r="AD39" s="93"/>
      <c r="AE39" s="93"/>
      <c r="AF39" s="93"/>
      <c r="AG39" s="93"/>
      <c r="AH39" s="93"/>
      <c r="AI39" s="93"/>
      <c r="AJ39" s="93"/>
      <c r="AK39" s="93"/>
      <c r="AL39" s="93"/>
      <c r="AM39" s="93"/>
      <c r="AN39" s="93"/>
      <c r="AO39" s="93"/>
      <c r="AP39" s="93"/>
      <c r="AQ39" s="93"/>
      <c r="AR39" s="93"/>
      <c r="AS39" s="93"/>
      <c r="AT39" s="93"/>
      <c r="AU39" s="93"/>
      <c r="AV39" s="93"/>
      <c r="AW39" s="93"/>
      <c r="AX39" s="93"/>
      <c r="AY39" s="93"/>
      <c r="AZ39" s="93"/>
      <c r="BA39" s="93"/>
      <c r="BB39" s="93"/>
      <c r="BC39" s="93"/>
      <c r="BD39" s="93"/>
      <c r="BE39" s="93"/>
      <c r="BF39" s="93"/>
      <c r="BG39" s="93"/>
      <c r="BH39" s="93"/>
      <c r="BI39" s="93"/>
      <c r="BJ39" s="93"/>
      <c r="BK39" s="93"/>
      <c r="BL39" s="93"/>
      <c r="BM39" s="192">
        <f t="shared" si="4"/>
        <v>0</v>
      </c>
      <c r="BN39" s="192">
        <f t="shared" si="5"/>
        <v>0</v>
      </c>
    </row>
    <row r="40" spans="1:66" ht="18" customHeight="1">
      <c r="A40" s="21"/>
      <c r="B40" s="16"/>
      <c r="C40" s="19"/>
      <c r="D40" s="2"/>
      <c r="E40" s="6"/>
      <c r="F40" s="190" t="str">
        <f>IF(B40="","",IF(C40="F",INDEX(Barèmes!$A$1:$A$7,MATCH((YEAR($B40)),Barèmes!$B$1:$B$7,-1)),INDEX(Barèmes!$C$1:$C$7,MATCH((YEAR($B40)),Barèmes!$B$1:$B$7,-1))))</f>
        <v/>
      </c>
      <c r="G40" s="93"/>
      <c r="H40" s="93"/>
      <c r="I40" s="93"/>
      <c r="J40" s="93"/>
      <c r="K40" s="93"/>
      <c r="L40" s="93"/>
      <c r="M40" s="93"/>
      <c r="N40" s="93"/>
      <c r="O40" s="93"/>
      <c r="P40" s="93"/>
      <c r="Q40" s="93"/>
      <c r="R40" s="93"/>
      <c r="S40" s="93"/>
      <c r="T40" s="93"/>
      <c r="U40" s="93"/>
      <c r="V40" s="93"/>
      <c r="W40" s="93"/>
      <c r="X40" s="93"/>
      <c r="Y40" s="93"/>
      <c r="Z40" s="93"/>
      <c r="AA40" s="93"/>
      <c r="AB40" s="93"/>
      <c r="AC40" s="93"/>
      <c r="AD40" s="93"/>
      <c r="AE40" s="93"/>
      <c r="AF40" s="93"/>
      <c r="AG40" s="93"/>
      <c r="AH40" s="93"/>
      <c r="AI40" s="93"/>
      <c r="AJ40" s="93"/>
      <c r="AK40" s="93"/>
      <c r="AL40" s="93"/>
      <c r="AM40" s="93"/>
      <c r="AN40" s="93"/>
      <c r="AO40" s="93"/>
      <c r="AP40" s="93"/>
      <c r="AQ40" s="93"/>
      <c r="AR40" s="93"/>
      <c r="AS40" s="93"/>
      <c r="AT40" s="93"/>
      <c r="AU40" s="93"/>
      <c r="AV40" s="93"/>
      <c r="AW40" s="93"/>
      <c r="AX40" s="93"/>
      <c r="AY40" s="93"/>
      <c r="AZ40" s="93"/>
      <c r="BA40" s="93"/>
      <c r="BB40" s="93"/>
      <c r="BC40" s="93"/>
      <c r="BD40" s="93"/>
      <c r="BE40" s="93"/>
      <c r="BF40" s="93"/>
      <c r="BG40" s="93"/>
      <c r="BH40" s="93"/>
      <c r="BI40" s="93"/>
      <c r="BJ40" s="93"/>
      <c r="BK40" s="93"/>
      <c r="BL40" s="93"/>
      <c r="BM40" s="192">
        <f t="shared" si="4"/>
        <v>0</v>
      </c>
      <c r="BN40" s="192">
        <f t="shared" si="5"/>
        <v>0</v>
      </c>
    </row>
    <row r="41" spans="1:66" ht="18" customHeight="1">
      <c r="A41" s="21"/>
      <c r="B41" s="16"/>
      <c r="C41" s="19"/>
      <c r="D41" s="2"/>
      <c r="E41" s="6"/>
      <c r="F41" s="190" t="str">
        <f>IF(B41="","",IF(C41="F",INDEX(Barèmes!$A$1:$A$7,MATCH((YEAR($B41)),Barèmes!$B$1:$B$7,-1)),INDEX(Barèmes!$C$1:$C$7,MATCH((YEAR($B41)),Barèmes!$B$1:$B$7,-1))))</f>
        <v/>
      </c>
      <c r="G41" s="93"/>
      <c r="H41" s="93"/>
      <c r="I41" s="93"/>
      <c r="J41" s="93"/>
      <c r="K41" s="93"/>
      <c r="L41" s="93"/>
      <c r="M41" s="93"/>
      <c r="N41" s="93"/>
      <c r="O41" s="93"/>
      <c r="P41" s="93"/>
      <c r="Q41" s="93"/>
      <c r="R41" s="93"/>
      <c r="S41" s="93"/>
      <c r="T41" s="93"/>
      <c r="U41" s="93"/>
      <c r="V41" s="93"/>
      <c r="W41" s="93"/>
      <c r="X41" s="93"/>
      <c r="Y41" s="93"/>
      <c r="Z41" s="93"/>
      <c r="AA41" s="93"/>
      <c r="AB41" s="93"/>
      <c r="AC41" s="93"/>
      <c r="AD41" s="93"/>
      <c r="AE41" s="93"/>
      <c r="AF41" s="93"/>
      <c r="AG41" s="93"/>
      <c r="AH41" s="93"/>
      <c r="AI41" s="93"/>
      <c r="AJ41" s="93"/>
      <c r="AK41" s="93"/>
      <c r="AL41" s="93"/>
      <c r="AM41" s="93"/>
      <c r="AN41" s="93"/>
      <c r="AO41" s="93"/>
      <c r="AP41" s="93"/>
      <c r="AQ41" s="93"/>
      <c r="AR41" s="93"/>
      <c r="AS41" s="93"/>
      <c r="AT41" s="93"/>
      <c r="AU41" s="93"/>
      <c r="AV41" s="93"/>
      <c r="AW41" s="93"/>
      <c r="AX41" s="93"/>
      <c r="AY41" s="93"/>
      <c r="AZ41" s="93"/>
      <c r="BA41" s="93"/>
      <c r="BB41" s="93"/>
      <c r="BC41" s="93"/>
      <c r="BD41" s="93"/>
      <c r="BE41" s="93"/>
      <c r="BF41" s="93"/>
      <c r="BG41" s="93"/>
      <c r="BH41" s="93"/>
      <c r="BI41" s="93"/>
      <c r="BJ41" s="93"/>
      <c r="BK41" s="93"/>
      <c r="BL41" s="93"/>
      <c r="BM41" s="192">
        <f t="shared" si="4"/>
        <v>0</v>
      </c>
      <c r="BN41" s="192">
        <f t="shared" si="5"/>
        <v>0</v>
      </c>
    </row>
    <row r="42" spans="1:66" ht="18" customHeight="1">
      <c r="A42" s="21"/>
      <c r="B42" s="16"/>
      <c r="C42" s="19"/>
      <c r="D42" s="2"/>
      <c r="E42" s="6"/>
      <c r="F42" s="190" t="str">
        <f>IF(B42="","",IF(C42="F",INDEX(Barèmes!$A$1:$A$7,MATCH((YEAR($B42)),Barèmes!$B$1:$B$7,-1)),INDEX(Barèmes!$C$1:$C$7,MATCH((YEAR($B42)),Barèmes!$B$1:$B$7,-1))))</f>
        <v/>
      </c>
      <c r="G42" s="93"/>
      <c r="H42" s="93"/>
      <c r="I42" s="93"/>
      <c r="J42" s="93"/>
      <c r="K42" s="93"/>
      <c r="L42" s="93"/>
      <c r="M42" s="93"/>
      <c r="N42" s="93"/>
      <c r="O42" s="93"/>
      <c r="P42" s="93"/>
      <c r="Q42" s="93"/>
      <c r="R42" s="93"/>
      <c r="S42" s="93"/>
      <c r="T42" s="93"/>
      <c r="U42" s="93"/>
      <c r="V42" s="93"/>
      <c r="W42" s="93"/>
      <c r="X42" s="93"/>
      <c r="Y42" s="93"/>
      <c r="Z42" s="93"/>
      <c r="AA42" s="93"/>
      <c r="AB42" s="93"/>
      <c r="AC42" s="93"/>
      <c r="AD42" s="93"/>
      <c r="AE42" s="93"/>
      <c r="AF42" s="93"/>
      <c r="AG42" s="93"/>
      <c r="AH42" s="93"/>
      <c r="AI42" s="93"/>
      <c r="AJ42" s="93"/>
      <c r="AK42" s="93"/>
      <c r="AL42" s="93"/>
      <c r="AM42" s="93"/>
      <c r="AN42" s="93"/>
      <c r="AO42" s="93"/>
      <c r="AP42" s="93"/>
      <c r="AQ42" s="93"/>
      <c r="AR42" s="93"/>
      <c r="AS42" s="93"/>
      <c r="AT42" s="93"/>
      <c r="AU42" s="93"/>
      <c r="AV42" s="93"/>
      <c r="AW42" s="93"/>
      <c r="AX42" s="93"/>
      <c r="AY42" s="93"/>
      <c r="AZ42" s="93"/>
      <c r="BA42" s="93"/>
      <c r="BB42" s="93"/>
      <c r="BC42" s="93"/>
      <c r="BD42" s="93"/>
      <c r="BE42" s="93"/>
      <c r="BF42" s="93"/>
      <c r="BG42" s="93"/>
      <c r="BH42" s="93"/>
      <c r="BI42" s="93"/>
      <c r="BJ42" s="93"/>
      <c r="BK42" s="93"/>
      <c r="BL42" s="93"/>
      <c r="BM42" s="192">
        <f t="shared" si="4"/>
        <v>0</v>
      </c>
      <c r="BN42" s="192">
        <f t="shared" si="5"/>
        <v>0</v>
      </c>
    </row>
    <row r="43" spans="1:66" ht="18" customHeight="1">
      <c r="A43" s="21"/>
      <c r="B43" s="16"/>
      <c r="C43" s="19"/>
      <c r="D43" s="2"/>
      <c r="E43" s="6"/>
      <c r="F43" s="190" t="str">
        <f>IF(B43="","",IF(C43="F",INDEX(Barèmes!$A$1:$A$7,MATCH((YEAR($B43)),Barèmes!$B$1:$B$7,-1)),INDEX(Barèmes!$C$1:$C$7,MATCH((YEAR($B43)),Barèmes!$B$1:$B$7,-1))))</f>
        <v/>
      </c>
      <c r="G43" s="93"/>
      <c r="H43" s="93"/>
      <c r="I43" s="93"/>
      <c r="J43" s="93"/>
      <c r="K43" s="93"/>
      <c r="L43" s="93"/>
      <c r="M43" s="93"/>
      <c r="N43" s="93"/>
      <c r="O43" s="93"/>
      <c r="P43" s="93"/>
      <c r="Q43" s="93"/>
      <c r="R43" s="93"/>
      <c r="S43" s="93"/>
      <c r="T43" s="93"/>
      <c r="U43" s="93"/>
      <c r="V43" s="93"/>
      <c r="W43" s="93"/>
      <c r="X43" s="93"/>
      <c r="Y43" s="93"/>
      <c r="Z43" s="93"/>
      <c r="AA43" s="93"/>
      <c r="AB43" s="93"/>
      <c r="AC43" s="93"/>
      <c r="AD43" s="93"/>
      <c r="AE43" s="93"/>
      <c r="AF43" s="93"/>
      <c r="AG43" s="93"/>
      <c r="AH43" s="93"/>
      <c r="AI43" s="93"/>
      <c r="AJ43" s="93"/>
      <c r="AK43" s="93"/>
      <c r="AL43" s="93"/>
      <c r="AM43" s="93"/>
      <c r="AN43" s="93"/>
      <c r="AO43" s="93"/>
      <c r="AP43" s="93"/>
      <c r="AQ43" s="93"/>
      <c r="AR43" s="93"/>
      <c r="AS43" s="93"/>
      <c r="AT43" s="93"/>
      <c r="AU43" s="93"/>
      <c r="AV43" s="93"/>
      <c r="AW43" s="93"/>
      <c r="AX43" s="93"/>
      <c r="AY43" s="93"/>
      <c r="AZ43" s="93"/>
      <c r="BA43" s="93"/>
      <c r="BB43" s="93"/>
      <c r="BC43" s="93"/>
      <c r="BD43" s="93"/>
      <c r="BE43" s="93"/>
      <c r="BF43" s="93"/>
      <c r="BG43" s="93"/>
      <c r="BH43" s="93"/>
      <c r="BI43" s="93"/>
      <c r="BJ43" s="93"/>
      <c r="BK43" s="93"/>
      <c r="BL43" s="93"/>
      <c r="BM43" s="192">
        <f t="shared" si="4"/>
        <v>0</v>
      </c>
      <c r="BN43" s="192">
        <f t="shared" si="5"/>
        <v>0</v>
      </c>
    </row>
    <row r="44" spans="1:66" ht="18" customHeight="1">
      <c r="A44" s="21"/>
      <c r="B44" s="16"/>
      <c r="C44" s="19"/>
      <c r="D44" s="2"/>
      <c r="E44" s="6"/>
      <c r="F44" s="190" t="str">
        <f>IF(B44="","",IF(C44="F",INDEX(Barèmes!$A$1:$A$7,MATCH((YEAR($B44)),Barèmes!$B$1:$B$7,-1)),INDEX(Barèmes!$C$1:$C$7,MATCH((YEAR($B44)),Barèmes!$B$1:$B$7,-1))))</f>
        <v/>
      </c>
      <c r="G44" s="93"/>
      <c r="H44" s="93"/>
      <c r="I44" s="93"/>
      <c r="J44" s="93"/>
      <c r="K44" s="93"/>
      <c r="L44" s="93"/>
      <c r="M44" s="93"/>
      <c r="N44" s="93"/>
      <c r="O44" s="93"/>
      <c r="P44" s="93"/>
      <c r="Q44" s="93"/>
      <c r="R44" s="93"/>
      <c r="S44" s="93"/>
      <c r="T44" s="93"/>
      <c r="U44" s="93"/>
      <c r="V44" s="93"/>
      <c r="W44" s="93"/>
      <c r="X44" s="93"/>
      <c r="Y44" s="93"/>
      <c r="Z44" s="93"/>
      <c r="AA44" s="93"/>
      <c r="AB44" s="93"/>
      <c r="AC44" s="93"/>
      <c r="AD44" s="93"/>
      <c r="AE44" s="93"/>
      <c r="AF44" s="93"/>
      <c r="AG44" s="93"/>
      <c r="AH44" s="93"/>
      <c r="AI44" s="93"/>
      <c r="AJ44" s="93"/>
      <c r="AK44" s="93"/>
      <c r="AL44" s="93"/>
      <c r="AM44" s="93"/>
      <c r="AN44" s="93"/>
      <c r="AO44" s="93"/>
      <c r="AP44" s="93"/>
      <c r="AQ44" s="93"/>
      <c r="AR44" s="93"/>
      <c r="AS44" s="93"/>
      <c r="AT44" s="93"/>
      <c r="AU44" s="93"/>
      <c r="AV44" s="93"/>
      <c r="AW44" s="93"/>
      <c r="AX44" s="93"/>
      <c r="AY44" s="93"/>
      <c r="AZ44" s="93"/>
      <c r="BA44" s="93"/>
      <c r="BB44" s="93"/>
      <c r="BC44" s="93"/>
      <c r="BD44" s="93"/>
      <c r="BE44" s="93"/>
      <c r="BF44" s="93"/>
      <c r="BG44" s="93"/>
      <c r="BH44" s="93"/>
      <c r="BI44" s="93"/>
      <c r="BJ44" s="93"/>
      <c r="BK44" s="93"/>
      <c r="BL44" s="93"/>
      <c r="BM44" s="192">
        <f t="shared" si="4"/>
        <v>0</v>
      </c>
      <c r="BN44" s="192">
        <f t="shared" si="5"/>
        <v>0</v>
      </c>
    </row>
    <row r="45" spans="1:66" ht="18" customHeight="1">
      <c r="A45" s="21"/>
      <c r="B45" s="16"/>
      <c r="C45" s="19"/>
      <c r="D45" s="2"/>
      <c r="E45" s="6"/>
      <c r="F45" s="190" t="str">
        <f>IF(B45="","",IF(C45="F",INDEX(Barèmes!$A$1:$A$7,MATCH((YEAR($B45)),Barèmes!$B$1:$B$7,-1)),INDEX(Barèmes!$C$1:$C$7,MATCH((YEAR($B45)),Barèmes!$B$1:$B$7,-1))))</f>
        <v/>
      </c>
      <c r="G45" s="93"/>
      <c r="H45" s="93"/>
      <c r="I45" s="93"/>
      <c r="J45" s="93"/>
      <c r="K45" s="93"/>
      <c r="L45" s="93"/>
      <c r="M45" s="93"/>
      <c r="N45" s="93"/>
      <c r="O45" s="93"/>
      <c r="P45" s="93"/>
      <c r="Q45" s="93"/>
      <c r="R45" s="93"/>
      <c r="S45" s="93"/>
      <c r="T45" s="93"/>
      <c r="U45" s="93"/>
      <c r="V45" s="93"/>
      <c r="W45" s="93"/>
      <c r="X45" s="93"/>
      <c r="Y45" s="93"/>
      <c r="Z45" s="93"/>
      <c r="AA45" s="93"/>
      <c r="AB45" s="93"/>
      <c r="AC45" s="93"/>
      <c r="AD45" s="93"/>
      <c r="AE45" s="93"/>
      <c r="AF45" s="93"/>
      <c r="AG45" s="93"/>
      <c r="AH45" s="93"/>
      <c r="AI45" s="93"/>
      <c r="AJ45" s="93"/>
      <c r="AK45" s="93"/>
      <c r="AL45" s="93"/>
      <c r="AM45" s="93"/>
      <c r="AN45" s="93"/>
      <c r="AO45" s="93"/>
      <c r="AP45" s="93"/>
      <c r="AQ45" s="93"/>
      <c r="AR45" s="93"/>
      <c r="AS45" s="93"/>
      <c r="AT45" s="93"/>
      <c r="AU45" s="93"/>
      <c r="AV45" s="93"/>
      <c r="AW45" s="93"/>
      <c r="AX45" s="93"/>
      <c r="AY45" s="93"/>
      <c r="AZ45" s="93"/>
      <c r="BA45" s="93"/>
      <c r="BB45" s="93"/>
      <c r="BC45" s="93"/>
      <c r="BD45" s="93"/>
      <c r="BE45" s="93"/>
      <c r="BF45" s="93"/>
      <c r="BG45" s="93"/>
      <c r="BH45" s="93"/>
      <c r="BI45" s="93"/>
      <c r="BJ45" s="93"/>
      <c r="BK45" s="93"/>
      <c r="BL45" s="93"/>
      <c r="BM45" s="192">
        <f t="shared" si="4"/>
        <v>0</v>
      </c>
      <c r="BN45" s="192">
        <f t="shared" si="5"/>
        <v>0</v>
      </c>
    </row>
    <row r="46" spans="1:66" ht="18" customHeight="1">
      <c r="A46" s="21"/>
      <c r="B46" s="16"/>
      <c r="C46" s="19"/>
      <c r="D46" s="2"/>
      <c r="E46" s="6"/>
      <c r="F46" s="190" t="str">
        <f>IF(B46="","",IF(C46="F",INDEX(Barèmes!$A$1:$A$7,MATCH((YEAR($B46)),Barèmes!$B$1:$B$7,-1)),INDEX(Barèmes!$C$1:$C$7,MATCH((YEAR($B46)),Barèmes!$B$1:$B$7,-1))))</f>
        <v/>
      </c>
      <c r="G46" s="93"/>
      <c r="H46" s="93"/>
      <c r="I46" s="93"/>
      <c r="J46" s="93"/>
      <c r="K46" s="93"/>
      <c r="L46" s="93"/>
      <c r="M46" s="93"/>
      <c r="N46" s="93"/>
      <c r="O46" s="93"/>
      <c r="P46" s="93"/>
      <c r="Q46" s="93"/>
      <c r="R46" s="93"/>
      <c r="S46" s="93"/>
      <c r="T46" s="93"/>
      <c r="U46" s="93"/>
      <c r="V46" s="93"/>
      <c r="W46" s="93"/>
      <c r="X46" s="93"/>
      <c r="Y46" s="93"/>
      <c r="Z46" s="93"/>
      <c r="AA46" s="93"/>
      <c r="AB46" s="93"/>
      <c r="AC46" s="93"/>
      <c r="AD46" s="93"/>
      <c r="AE46" s="93"/>
      <c r="AF46" s="93"/>
      <c r="AG46" s="93"/>
      <c r="AH46" s="93"/>
      <c r="AI46" s="93"/>
      <c r="AJ46" s="93"/>
      <c r="AK46" s="93"/>
      <c r="AL46" s="93"/>
      <c r="AM46" s="93"/>
      <c r="AN46" s="93"/>
      <c r="AO46" s="93"/>
      <c r="AP46" s="93"/>
      <c r="AQ46" s="93"/>
      <c r="AR46" s="93"/>
      <c r="AS46" s="93"/>
      <c r="AT46" s="93"/>
      <c r="AU46" s="93"/>
      <c r="AV46" s="93"/>
      <c r="AW46" s="93"/>
      <c r="AX46" s="93"/>
      <c r="AY46" s="93"/>
      <c r="AZ46" s="93"/>
      <c r="BA46" s="93"/>
      <c r="BB46" s="93"/>
      <c r="BC46" s="93"/>
      <c r="BD46" s="93"/>
      <c r="BE46" s="93"/>
      <c r="BF46" s="93"/>
      <c r="BG46" s="93"/>
      <c r="BH46" s="93"/>
      <c r="BI46" s="93"/>
      <c r="BJ46" s="93"/>
      <c r="BK46" s="93"/>
      <c r="BL46" s="93"/>
      <c r="BM46" s="192">
        <f t="shared" si="4"/>
        <v>0</v>
      </c>
      <c r="BN46" s="192">
        <f t="shared" si="5"/>
        <v>0</v>
      </c>
    </row>
    <row r="47" spans="1:66" ht="18" customHeight="1">
      <c r="A47" s="21"/>
      <c r="B47" s="16"/>
      <c r="C47" s="19"/>
      <c r="D47" s="2"/>
      <c r="E47" s="6"/>
      <c r="F47" s="190" t="str">
        <f>IF(B47="","",IF(C47="F",INDEX(Barèmes!$A$1:$A$7,MATCH((YEAR($B47)),Barèmes!$B$1:$B$7,-1)),INDEX(Barèmes!$C$1:$C$7,MATCH((YEAR($B47)),Barèmes!$B$1:$B$7,-1))))</f>
        <v/>
      </c>
      <c r="G47" s="93"/>
      <c r="H47" s="93"/>
      <c r="I47" s="93"/>
      <c r="J47" s="93"/>
      <c r="K47" s="93"/>
      <c r="L47" s="93"/>
      <c r="M47" s="93"/>
      <c r="N47" s="93"/>
      <c r="O47" s="93"/>
      <c r="P47" s="93"/>
      <c r="Q47" s="93"/>
      <c r="R47" s="93"/>
      <c r="S47" s="93"/>
      <c r="T47" s="93"/>
      <c r="U47" s="93"/>
      <c r="V47" s="93"/>
      <c r="W47" s="93"/>
      <c r="X47" s="93"/>
      <c r="Y47" s="93"/>
      <c r="Z47" s="93"/>
      <c r="AA47" s="93"/>
      <c r="AB47" s="93"/>
      <c r="AC47" s="93"/>
      <c r="AD47" s="93"/>
      <c r="AE47" s="93"/>
      <c r="AF47" s="93"/>
      <c r="AG47" s="93"/>
      <c r="AH47" s="93"/>
      <c r="AI47" s="93"/>
      <c r="AJ47" s="93"/>
      <c r="AK47" s="93"/>
      <c r="AL47" s="93"/>
      <c r="AM47" s="93"/>
      <c r="AN47" s="93"/>
      <c r="AO47" s="93"/>
      <c r="AP47" s="93"/>
      <c r="AQ47" s="93"/>
      <c r="AR47" s="93"/>
      <c r="AS47" s="93"/>
      <c r="AT47" s="93"/>
      <c r="AU47" s="93"/>
      <c r="AV47" s="93"/>
      <c r="AW47" s="93"/>
      <c r="AX47" s="93"/>
      <c r="AY47" s="93"/>
      <c r="AZ47" s="93"/>
      <c r="BA47" s="93"/>
      <c r="BB47" s="93"/>
      <c r="BC47" s="93"/>
      <c r="BD47" s="93"/>
      <c r="BE47" s="93"/>
      <c r="BF47" s="93"/>
      <c r="BG47" s="93"/>
      <c r="BH47" s="93"/>
      <c r="BI47" s="93"/>
      <c r="BJ47" s="93"/>
      <c r="BK47" s="93"/>
      <c r="BL47" s="93"/>
      <c r="BM47" s="192">
        <f t="shared" si="4"/>
        <v>0</v>
      </c>
      <c r="BN47" s="192">
        <f t="shared" si="5"/>
        <v>0</v>
      </c>
    </row>
    <row r="48" spans="1:66" ht="18" customHeight="1">
      <c r="A48" s="21"/>
      <c r="B48" s="16"/>
      <c r="C48" s="19"/>
      <c r="D48" s="2"/>
      <c r="E48" s="6"/>
      <c r="F48" s="190" t="str">
        <f>IF(B48="","",IF(C48="F",INDEX(Barèmes!$A$1:$A$7,MATCH((YEAR($B48)),Barèmes!$B$1:$B$7,-1)),INDEX(Barèmes!$C$1:$C$7,MATCH((YEAR($B48)),Barèmes!$B$1:$B$7,-1))))</f>
        <v/>
      </c>
      <c r="G48" s="93"/>
      <c r="H48" s="93"/>
      <c r="I48" s="93"/>
      <c r="J48" s="93"/>
      <c r="K48" s="93"/>
      <c r="L48" s="93"/>
      <c r="M48" s="93"/>
      <c r="N48" s="93"/>
      <c r="O48" s="93"/>
      <c r="P48" s="93"/>
      <c r="Q48" s="93"/>
      <c r="R48" s="93"/>
      <c r="S48" s="93"/>
      <c r="T48" s="93"/>
      <c r="U48" s="93"/>
      <c r="V48" s="93"/>
      <c r="W48" s="93"/>
      <c r="X48" s="93"/>
      <c r="Y48" s="93"/>
      <c r="Z48" s="93"/>
      <c r="AA48" s="93"/>
      <c r="AB48" s="93"/>
      <c r="AC48" s="93"/>
      <c r="AD48" s="93"/>
      <c r="AE48" s="93"/>
      <c r="AF48" s="93"/>
      <c r="AG48" s="93"/>
      <c r="AH48" s="93"/>
      <c r="AI48" s="93"/>
      <c r="AJ48" s="93"/>
      <c r="AK48" s="93"/>
      <c r="AL48" s="93"/>
      <c r="AM48" s="93"/>
      <c r="AN48" s="93"/>
      <c r="AO48" s="93"/>
      <c r="AP48" s="93"/>
      <c r="AQ48" s="93"/>
      <c r="AR48" s="93"/>
      <c r="AS48" s="93"/>
      <c r="AT48" s="93"/>
      <c r="AU48" s="93"/>
      <c r="AV48" s="93"/>
      <c r="AW48" s="93"/>
      <c r="AX48" s="93"/>
      <c r="AY48" s="93"/>
      <c r="AZ48" s="93"/>
      <c r="BA48" s="93"/>
      <c r="BB48" s="93"/>
      <c r="BC48" s="93"/>
      <c r="BD48" s="93"/>
      <c r="BE48" s="93"/>
      <c r="BF48" s="93"/>
      <c r="BG48" s="93"/>
      <c r="BH48" s="93"/>
      <c r="BI48" s="93"/>
      <c r="BJ48" s="93"/>
      <c r="BK48" s="93"/>
      <c r="BL48" s="93"/>
      <c r="BM48" s="192">
        <f t="shared" si="4"/>
        <v>0</v>
      </c>
      <c r="BN48" s="192">
        <f t="shared" si="5"/>
        <v>0</v>
      </c>
    </row>
    <row r="49" spans="1:66" ht="18" customHeight="1">
      <c r="A49" s="21"/>
      <c r="B49" s="16"/>
      <c r="C49" s="19"/>
      <c r="D49" s="2"/>
      <c r="E49" s="6"/>
      <c r="F49" s="190" t="str">
        <f>IF(B49="","",IF(C49="F",INDEX(Barèmes!$A$1:$A$7,MATCH((YEAR($B49)),Barèmes!$B$1:$B$7,-1)),INDEX(Barèmes!$C$1:$C$7,MATCH((YEAR($B49)),Barèmes!$B$1:$B$7,-1))))</f>
        <v/>
      </c>
      <c r="G49" s="93"/>
      <c r="H49" s="93"/>
      <c r="I49" s="93"/>
      <c r="J49" s="93"/>
      <c r="K49" s="93"/>
      <c r="L49" s="93"/>
      <c r="M49" s="93"/>
      <c r="N49" s="93"/>
      <c r="O49" s="93"/>
      <c r="P49" s="93"/>
      <c r="Q49" s="93"/>
      <c r="R49" s="93"/>
      <c r="S49" s="93"/>
      <c r="T49" s="93"/>
      <c r="U49" s="93"/>
      <c r="V49" s="93"/>
      <c r="W49" s="93"/>
      <c r="X49" s="93"/>
      <c r="Y49" s="93"/>
      <c r="Z49" s="93"/>
      <c r="AA49" s="93"/>
      <c r="AB49" s="93"/>
      <c r="AC49" s="93"/>
      <c r="AD49" s="93"/>
      <c r="AE49" s="93"/>
      <c r="AF49" s="93"/>
      <c r="AG49" s="93"/>
      <c r="AH49" s="93"/>
      <c r="AI49" s="93"/>
      <c r="AJ49" s="93"/>
      <c r="AK49" s="93"/>
      <c r="AL49" s="93"/>
      <c r="AM49" s="93"/>
      <c r="AN49" s="93"/>
      <c r="AO49" s="93"/>
      <c r="AP49" s="93"/>
      <c r="AQ49" s="93"/>
      <c r="AR49" s="93"/>
      <c r="AS49" s="93"/>
      <c r="AT49" s="93"/>
      <c r="AU49" s="93"/>
      <c r="AV49" s="93"/>
      <c r="AW49" s="93"/>
      <c r="AX49" s="93"/>
      <c r="AY49" s="93"/>
      <c r="AZ49" s="93"/>
      <c r="BA49" s="93"/>
      <c r="BB49" s="93"/>
      <c r="BC49" s="93"/>
      <c r="BD49" s="93"/>
      <c r="BE49" s="93"/>
      <c r="BF49" s="93"/>
      <c r="BG49" s="93"/>
      <c r="BH49" s="93"/>
      <c r="BI49" s="93"/>
      <c r="BJ49" s="93"/>
      <c r="BK49" s="93"/>
      <c r="BL49" s="93"/>
      <c r="BM49" s="192">
        <f t="shared" si="4"/>
        <v>0</v>
      </c>
      <c r="BN49" s="192">
        <f t="shared" si="5"/>
        <v>0</v>
      </c>
    </row>
    <row r="50" spans="1:66" ht="18" customHeight="1">
      <c r="A50" s="21"/>
      <c r="B50" s="16"/>
      <c r="C50" s="19"/>
      <c r="D50" s="2"/>
      <c r="E50" s="6"/>
      <c r="F50" s="190" t="str">
        <f>IF(B50="","",IF(C50="F",INDEX(Barèmes!$A$1:$A$7,MATCH((YEAR($B50)),Barèmes!$B$1:$B$7,-1)),INDEX(Barèmes!$C$1:$C$7,MATCH((YEAR($B50)),Barèmes!$B$1:$B$7,-1))))</f>
        <v/>
      </c>
      <c r="G50" s="93"/>
      <c r="H50" s="93"/>
      <c r="I50" s="93"/>
      <c r="J50" s="93"/>
      <c r="K50" s="93"/>
      <c r="L50" s="93"/>
      <c r="M50" s="93"/>
      <c r="N50" s="93"/>
      <c r="O50" s="93"/>
      <c r="P50" s="93"/>
      <c r="Q50" s="93"/>
      <c r="R50" s="93"/>
      <c r="S50" s="93"/>
      <c r="T50" s="93"/>
      <c r="U50" s="93"/>
      <c r="V50" s="93"/>
      <c r="W50" s="93"/>
      <c r="X50" s="93"/>
      <c r="Y50" s="93"/>
      <c r="Z50" s="93"/>
      <c r="AA50" s="93"/>
      <c r="AB50" s="93"/>
      <c r="AC50" s="93"/>
      <c r="AD50" s="93"/>
      <c r="AE50" s="93"/>
      <c r="AF50" s="93"/>
      <c r="AG50" s="93"/>
      <c r="AH50" s="93"/>
      <c r="AI50" s="93"/>
      <c r="AJ50" s="93"/>
      <c r="AK50" s="93"/>
      <c r="AL50" s="93"/>
      <c r="AM50" s="93"/>
      <c r="AN50" s="93"/>
      <c r="AO50" s="93"/>
      <c r="AP50" s="93"/>
      <c r="AQ50" s="93"/>
      <c r="AR50" s="93"/>
      <c r="AS50" s="93"/>
      <c r="AT50" s="93"/>
      <c r="AU50" s="93"/>
      <c r="AV50" s="93"/>
      <c r="AW50" s="93"/>
      <c r="AX50" s="93"/>
      <c r="AY50" s="93"/>
      <c r="AZ50" s="93"/>
      <c r="BA50" s="93"/>
      <c r="BB50" s="93"/>
      <c r="BC50" s="93"/>
      <c r="BD50" s="93"/>
      <c r="BE50" s="93"/>
      <c r="BF50" s="93"/>
      <c r="BG50" s="93"/>
      <c r="BH50" s="93"/>
      <c r="BI50" s="93"/>
      <c r="BJ50" s="93"/>
      <c r="BK50" s="93"/>
      <c r="BL50" s="93"/>
      <c r="BM50" s="192">
        <f t="shared" si="4"/>
        <v>0</v>
      </c>
      <c r="BN50" s="192">
        <f t="shared" si="5"/>
        <v>0</v>
      </c>
    </row>
    <row r="51" spans="1:66" ht="18" customHeight="1">
      <c r="A51" s="21"/>
      <c r="B51" s="16"/>
      <c r="C51" s="19"/>
      <c r="D51" s="2"/>
      <c r="E51" s="6"/>
      <c r="F51" s="190" t="str">
        <f>IF(B51="","",IF(C51="F",INDEX(Barèmes!$A$1:$A$7,MATCH((YEAR($B51)),Barèmes!$B$1:$B$7,-1)),INDEX(Barèmes!$C$1:$C$7,MATCH((YEAR($B51)),Barèmes!$B$1:$B$7,-1))))</f>
        <v/>
      </c>
      <c r="G51" s="93"/>
      <c r="H51" s="93"/>
      <c r="I51" s="93"/>
      <c r="J51" s="93"/>
      <c r="K51" s="93"/>
      <c r="L51" s="93"/>
      <c r="M51" s="93"/>
      <c r="N51" s="93"/>
      <c r="O51" s="93"/>
      <c r="P51" s="93"/>
      <c r="Q51" s="93"/>
      <c r="R51" s="93"/>
      <c r="S51" s="93"/>
      <c r="T51" s="93"/>
      <c r="U51" s="93"/>
      <c r="V51" s="93"/>
      <c r="W51" s="93"/>
      <c r="X51" s="93"/>
      <c r="Y51" s="93"/>
      <c r="Z51" s="93"/>
      <c r="AA51" s="93"/>
      <c r="AB51" s="93"/>
      <c r="AC51" s="93"/>
      <c r="AD51" s="93"/>
      <c r="AE51" s="93"/>
      <c r="AF51" s="93"/>
      <c r="AG51" s="93"/>
      <c r="AH51" s="93"/>
      <c r="AI51" s="93"/>
      <c r="AJ51" s="93"/>
      <c r="AK51" s="93"/>
      <c r="AL51" s="93"/>
      <c r="AM51" s="93"/>
      <c r="AN51" s="93"/>
      <c r="AO51" s="93"/>
      <c r="AP51" s="93"/>
      <c r="AQ51" s="93"/>
      <c r="AR51" s="93"/>
      <c r="AS51" s="93"/>
      <c r="AT51" s="93"/>
      <c r="AU51" s="93"/>
      <c r="AV51" s="93"/>
      <c r="AW51" s="93"/>
      <c r="AX51" s="93"/>
      <c r="AY51" s="93"/>
      <c r="AZ51" s="93"/>
      <c r="BA51" s="93"/>
      <c r="BB51" s="93"/>
      <c r="BC51" s="93"/>
      <c r="BD51" s="93"/>
      <c r="BE51" s="93"/>
      <c r="BF51" s="93"/>
      <c r="BG51" s="93"/>
      <c r="BH51" s="93"/>
      <c r="BI51" s="93"/>
      <c r="BJ51" s="93"/>
      <c r="BK51" s="93"/>
      <c r="BL51" s="93"/>
      <c r="BM51" s="192">
        <f t="shared" si="4"/>
        <v>0</v>
      </c>
      <c r="BN51" s="192">
        <f t="shared" si="5"/>
        <v>0</v>
      </c>
    </row>
    <row r="52" spans="1:66" ht="18" customHeight="1">
      <c r="A52" s="21"/>
      <c r="B52" s="16"/>
      <c r="C52" s="19"/>
      <c r="D52" s="2"/>
      <c r="E52" s="6"/>
      <c r="F52" s="190" t="str">
        <f>IF(B52="","",IF(C52="F",INDEX(Barèmes!$A$1:$A$7,MATCH((YEAR($B52)),Barèmes!$B$1:$B$7,-1)),INDEX(Barèmes!$C$1:$C$7,MATCH((YEAR($B52)),Barèmes!$B$1:$B$7,-1))))</f>
        <v/>
      </c>
      <c r="G52" s="93"/>
      <c r="H52" s="93"/>
      <c r="I52" s="93"/>
      <c r="J52" s="93"/>
      <c r="K52" s="93"/>
      <c r="L52" s="93"/>
      <c r="M52" s="93"/>
      <c r="N52" s="93"/>
      <c r="O52" s="93"/>
      <c r="P52" s="93"/>
      <c r="Q52" s="93"/>
      <c r="R52" s="93"/>
      <c r="S52" s="93"/>
      <c r="T52" s="93"/>
      <c r="U52" s="93"/>
      <c r="V52" s="93"/>
      <c r="W52" s="93"/>
      <c r="X52" s="93"/>
      <c r="Y52" s="93"/>
      <c r="Z52" s="93"/>
      <c r="AA52" s="93"/>
      <c r="AB52" s="93"/>
      <c r="AC52" s="93"/>
      <c r="AD52" s="93"/>
      <c r="AE52" s="93"/>
      <c r="AF52" s="93"/>
      <c r="AG52" s="93"/>
      <c r="AH52" s="93"/>
      <c r="AI52" s="93"/>
      <c r="AJ52" s="93"/>
      <c r="AK52" s="93"/>
      <c r="AL52" s="93"/>
      <c r="AM52" s="93"/>
      <c r="AN52" s="93"/>
      <c r="AO52" s="93"/>
      <c r="AP52" s="93"/>
      <c r="AQ52" s="93"/>
      <c r="AR52" s="93"/>
      <c r="AS52" s="93"/>
      <c r="AT52" s="93"/>
      <c r="AU52" s="93"/>
      <c r="AV52" s="93"/>
      <c r="AW52" s="93"/>
      <c r="AX52" s="93"/>
      <c r="AY52" s="93"/>
      <c r="AZ52" s="93"/>
      <c r="BA52" s="93"/>
      <c r="BB52" s="93"/>
      <c r="BC52" s="93"/>
      <c r="BD52" s="93"/>
      <c r="BE52" s="93"/>
      <c r="BF52" s="93"/>
      <c r="BG52" s="93"/>
      <c r="BH52" s="93"/>
      <c r="BI52" s="93"/>
      <c r="BJ52" s="93"/>
      <c r="BK52" s="93"/>
      <c r="BL52" s="93"/>
      <c r="BM52" s="192">
        <f t="shared" si="4"/>
        <v>0</v>
      </c>
      <c r="BN52" s="192">
        <f t="shared" si="5"/>
        <v>0</v>
      </c>
    </row>
    <row r="53" spans="1:66" ht="18" customHeight="1">
      <c r="A53" s="21"/>
      <c r="B53" s="16"/>
      <c r="C53" s="19"/>
      <c r="D53" s="2"/>
      <c r="E53" s="6"/>
      <c r="F53" s="190" t="str">
        <f>IF(B53="","",IF(C53="F",INDEX(Barèmes!$A$1:$A$7,MATCH((YEAR($B53)),Barèmes!$B$1:$B$7,-1)),INDEX(Barèmes!$C$1:$C$7,MATCH((YEAR($B53)),Barèmes!$B$1:$B$7,-1))))</f>
        <v/>
      </c>
      <c r="G53" s="93"/>
      <c r="H53" s="93"/>
      <c r="I53" s="93"/>
      <c r="J53" s="93"/>
      <c r="K53" s="93"/>
      <c r="L53" s="93"/>
      <c r="M53" s="93"/>
      <c r="N53" s="93"/>
      <c r="O53" s="93"/>
      <c r="P53" s="93"/>
      <c r="Q53" s="93"/>
      <c r="R53" s="93"/>
      <c r="S53" s="93"/>
      <c r="T53" s="93"/>
      <c r="U53" s="93"/>
      <c r="V53" s="93"/>
      <c r="W53" s="93"/>
      <c r="X53" s="93"/>
      <c r="Y53" s="93"/>
      <c r="Z53" s="93"/>
      <c r="AA53" s="93"/>
      <c r="AB53" s="93"/>
      <c r="AC53" s="93"/>
      <c r="AD53" s="93"/>
      <c r="AE53" s="93"/>
      <c r="AF53" s="93"/>
      <c r="AG53" s="93"/>
      <c r="AH53" s="93"/>
      <c r="AI53" s="93"/>
      <c r="AJ53" s="93"/>
      <c r="AK53" s="93"/>
      <c r="AL53" s="93"/>
      <c r="AM53" s="93"/>
      <c r="AN53" s="93"/>
      <c r="AO53" s="93"/>
      <c r="AP53" s="93"/>
      <c r="AQ53" s="93"/>
      <c r="AR53" s="93"/>
      <c r="AS53" s="93"/>
      <c r="AT53" s="93"/>
      <c r="AU53" s="93"/>
      <c r="AV53" s="93"/>
      <c r="AW53" s="93"/>
      <c r="AX53" s="93"/>
      <c r="AY53" s="93"/>
      <c r="AZ53" s="93"/>
      <c r="BA53" s="93"/>
      <c r="BB53" s="93"/>
      <c r="BC53" s="93"/>
      <c r="BD53" s="93"/>
      <c r="BE53" s="93"/>
      <c r="BF53" s="93"/>
      <c r="BG53" s="93"/>
      <c r="BH53" s="93"/>
      <c r="BI53" s="93"/>
      <c r="BJ53" s="93"/>
      <c r="BK53" s="93"/>
      <c r="BL53" s="93"/>
      <c r="BM53" s="192">
        <f t="shared" si="4"/>
        <v>0</v>
      </c>
      <c r="BN53" s="192">
        <f t="shared" si="5"/>
        <v>0</v>
      </c>
    </row>
    <row r="54" spans="1:66" ht="18" customHeight="1">
      <c r="A54" s="21"/>
      <c r="B54" s="16"/>
      <c r="C54" s="19"/>
      <c r="D54" s="2"/>
      <c r="E54" s="6"/>
      <c r="F54" s="190" t="str">
        <f>IF(B54="","",IF(C54="F",INDEX(Barèmes!$A$1:$A$7,MATCH((YEAR($B54)),Barèmes!$B$1:$B$7,-1)),INDEX(Barèmes!$C$1:$C$7,MATCH((YEAR($B54)),Barèmes!$B$1:$B$7,-1))))</f>
        <v/>
      </c>
      <c r="G54" s="93"/>
      <c r="H54" s="93"/>
      <c r="I54" s="93"/>
      <c r="J54" s="93"/>
      <c r="K54" s="93"/>
      <c r="L54" s="93"/>
      <c r="M54" s="93"/>
      <c r="N54" s="93"/>
      <c r="O54" s="93"/>
      <c r="P54" s="93"/>
      <c r="Q54" s="93"/>
      <c r="R54" s="93"/>
      <c r="S54" s="93"/>
      <c r="T54" s="93"/>
      <c r="U54" s="93"/>
      <c r="V54" s="93"/>
      <c r="W54" s="93"/>
      <c r="X54" s="93"/>
      <c r="Y54" s="93"/>
      <c r="Z54" s="93"/>
      <c r="AA54" s="93"/>
      <c r="AB54" s="93"/>
      <c r="AC54" s="93"/>
      <c r="AD54" s="93"/>
      <c r="AE54" s="93"/>
      <c r="AF54" s="93"/>
      <c r="AG54" s="93"/>
      <c r="AH54" s="93"/>
      <c r="AI54" s="93"/>
      <c r="AJ54" s="93"/>
      <c r="AK54" s="93"/>
      <c r="AL54" s="93"/>
      <c r="AM54" s="93"/>
      <c r="AN54" s="93"/>
      <c r="AO54" s="93"/>
      <c r="AP54" s="93"/>
      <c r="AQ54" s="93"/>
      <c r="AR54" s="93"/>
      <c r="AS54" s="93"/>
      <c r="AT54" s="93"/>
      <c r="AU54" s="93"/>
      <c r="AV54" s="93"/>
      <c r="AW54" s="93"/>
      <c r="AX54" s="93"/>
      <c r="AY54" s="93"/>
      <c r="AZ54" s="93"/>
      <c r="BA54" s="93"/>
      <c r="BB54" s="93"/>
      <c r="BC54" s="93"/>
      <c r="BD54" s="93"/>
      <c r="BE54" s="93"/>
      <c r="BF54" s="93"/>
      <c r="BG54" s="93"/>
      <c r="BH54" s="93"/>
      <c r="BI54" s="93"/>
      <c r="BJ54" s="93"/>
      <c r="BK54" s="93"/>
      <c r="BL54" s="93"/>
      <c r="BM54" s="192">
        <f t="shared" si="4"/>
        <v>0</v>
      </c>
      <c r="BN54" s="192">
        <f t="shared" si="5"/>
        <v>0</v>
      </c>
    </row>
    <row r="55" spans="1:66" ht="18" customHeight="1">
      <c r="A55" s="21"/>
      <c r="B55" s="16"/>
      <c r="C55" s="19"/>
      <c r="D55" s="2"/>
      <c r="E55" s="6"/>
      <c r="F55" s="190" t="str">
        <f>IF(B55="","",IF(C55="F",INDEX(Barèmes!$A$1:$A$7,MATCH((YEAR($B55)),Barèmes!$B$1:$B$7,-1)),INDEX(Barèmes!$C$1:$C$7,MATCH((YEAR($B55)),Barèmes!$B$1:$B$7,-1))))</f>
        <v/>
      </c>
      <c r="G55" s="93"/>
      <c r="H55" s="93"/>
      <c r="I55" s="93"/>
      <c r="J55" s="93"/>
      <c r="K55" s="93"/>
      <c r="L55" s="93"/>
      <c r="M55" s="93"/>
      <c r="N55" s="93"/>
      <c r="O55" s="93"/>
      <c r="P55" s="93"/>
      <c r="Q55" s="93"/>
      <c r="R55" s="93"/>
      <c r="S55" s="93"/>
      <c r="T55" s="93"/>
      <c r="U55" s="93"/>
      <c r="V55" s="93"/>
      <c r="W55" s="93"/>
      <c r="X55" s="93"/>
      <c r="Y55" s="93"/>
      <c r="Z55" s="93"/>
      <c r="AA55" s="93"/>
      <c r="AB55" s="93"/>
      <c r="AC55" s="93"/>
      <c r="AD55" s="93"/>
      <c r="AE55" s="93"/>
      <c r="AF55" s="93"/>
      <c r="AG55" s="93"/>
      <c r="AH55" s="93"/>
      <c r="AI55" s="93"/>
      <c r="AJ55" s="93"/>
      <c r="AK55" s="93"/>
      <c r="AL55" s="93"/>
      <c r="AM55" s="93"/>
      <c r="AN55" s="93"/>
      <c r="AO55" s="93"/>
      <c r="AP55" s="93"/>
      <c r="AQ55" s="93"/>
      <c r="AR55" s="93"/>
      <c r="AS55" s="93"/>
      <c r="AT55" s="93"/>
      <c r="AU55" s="93"/>
      <c r="AV55" s="93"/>
      <c r="AW55" s="93"/>
      <c r="AX55" s="93"/>
      <c r="AY55" s="93"/>
      <c r="AZ55" s="93"/>
      <c r="BA55" s="93"/>
      <c r="BB55" s="93"/>
      <c r="BC55" s="93"/>
      <c r="BD55" s="93"/>
      <c r="BE55" s="93"/>
      <c r="BF55" s="93"/>
      <c r="BG55" s="93"/>
      <c r="BH55" s="93"/>
      <c r="BI55" s="93"/>
      <c r="BJ55" s="93"/>
      <c r="BK55" s="93"/>
      <c r="BL55" s="93"/>
      <c r="BM55" s="192">
        <f t="shared" si="4"/>
        <v>0</v>
      </c>
      <c r="BN55" s="192">
        <f t="shared" si="5"/>
        <v>0</v>
      </c>
    </row>
    <row r="56" spans="1:66" ht="18" customHeight="1">
      <c r="A56" s="21"/>
      <c r="B56" s="16"/>
      <c r="C56" s="19"/>
      <c r="D56" s="2"/>
      <c r="E56" s="6"/>
      <c r="F56" s="190" t="str">
        <f>IF(B56="","",IF(C56="F",INDEX(Barèmes!$A$1:$A$7,MATCH((YEAR($B56)),Barèmes!$B$1:$B$7,-1)),INDEX(Barèmes!$C$1:$C$7,MATCH((YEAR($B56)),Barèmes!$B$1:$B$7,-1))))</f>
        <v/>
      </c>
      <c r="G56" s="93"/>
      <c r="H56" s="93"/>
      <c r="I56" s="93"/>
      <c r="J56" s="93"/>
      <c r="K56" s="93"/>
      <c r="L56" s="93"/>
      <c r="M56" s="93"/>
      <c r="N56" s="93"/>
      <c r="O56" s="93"/>
      <c r="P56" s="93"/>
      <c r="Q56" s="93"/>
      <c r="R56" s="93"/>
      <c r="S56" s="93"/>
      <c r="T56" s="93"/>
      <c r="U56" s="93"/>
      <c r="V56" s="93"/>
      <c r="W56" s="93"/>
      <c r="X56" s="93"/>
      <c r="Y56" s="93"/>
      <c r="Z56" s="93"/>
      <c r="AA56" s="93"/>
      <c r="AB56" s="93"/>
      <c r="AC56" s="93"/>
      <c r="AD56" s="93"/>
      <c r="AE56" s="93"/>
      <c r="AF56" s="93"/>
      <c r="AG56" s="93"/>
      <c r="AH56" s="93"/>
      <c r="AI56" s="93"/>
      <c r="AJ56" s="93"/>
      <c r="AK56" s="93"/>
      <c r="AL56" s="93"/>
      <c r="AM56" s="93"/>
      <c r="AN56" s="93"/>
      <c r="AO56" s="93"/>
      <c r="AP56" s="93"/>
      <c r="AQ56" s="93"/>
      <c r="AR56" s="93"/>
      <c r="AS56" s="93"/>
      <c r="AT56" s="93"/>
      <c r="AU56" s="93"/>
      <c r="AV56" s="93"/>
      <c r="AW56" s="93"/>
      <c r="AX56" s="93"/>
      <c r="AY56" s="93"/>
      <c r="AZ56" s="93"/>
      <c r="BA56" s="93"/>
      <c r="BB56" s="93"/>
      <c r="BC56" s="93"/>
      <c r="BD56" s="93"/>
      <c r="BE56" s="93"/>
      <c r="BF56" s="93"/>
      <c r="BG56" s="93"/>
      <c r="BH56" s="93"/>
      <c r="BI56" s="93"/>
      <c r="BJ56" s="93"/>
      <c r="BK56" s="93"/>
      <c r="BL56" s="93"/>
      <c r="BM56" s="192">
        <f t="shared" si="4"/>
        <v>0</v>
      </c>
      <c r="BN56" s="192">
        <f t="shared" si="5"/>
        <v>0</v>
      </c>
    </row>
    <row r="57" spans="1:66" ht="18" customHeight="1">
      <c r="A57" s="21"/>
      <c r="B57" s="16"/>
      <c r="C57" s="19"/>
      <c r="D57" s="2"/>
      <c r="E57" s="6"/>
      <c r="F57" s="190" t="str">
        <f>IF(B57="","",IF(C57="F",INDEX(Barèmes!$A$1:$A$7,MATCH((YEAR($B57)),Barèmes!$B$1:$B$7,-1)),INDEX(Barèmes!$C$1:$C$7,MATCH((YEAR($B57)),Barèmes!$B$1:$B$7,-1))))</f>
        <v/>
      </c>
      <c r="G57" s="93"/>
      <c r="H57" s="93"/>
      <c r="I57" s="93"/>
      <c r="J57" s="93"/>
      <c r="K57" s="93"/>
      <c r="L57" s="93"/>
      <c r="M57" s="93"/>
      <c r="N57" s="93"/>
      <c r="O57" s="93"/>
      <c r="P57" s="93"/>
      <c r="Q57" s="93"/>
      <c r="R57" s="93"/>
      <c r="S57" s="93"/>
      <c r="T57" s="93"/>
      <c r="U57" s="93"/>
      <c r="V57" s="93"/>
      <c r="W57" s="93"/>
      <c r="X57" s="93"/>
      <c r="Y57" s="93"/>
      <c r="Z57" s="93"/>
      <c r="AA57" s="93"/>
      <c r="AB57" s="93"/>
      <c r="AC57" s="93"/>
      <c r="AD57" s="93"/>
      <c r="AE57" s="93"/>
      <c r="AF57" s="93"/>
      <c r="AG57" s="93"/>
      <c r="AH57" s="93"/>
      <c r="AI57" s="93"/>
      <c r="AJ57" s="93"/>
      <c r="AK57" s="93"/>
      <c r="AL57" s="93"/>
      <c r="AM57" s="93"/>
      <c r="AN57" s="93"/>
      <c r="AO57" s="93"/>
      <c r="AP57" s="93"/>
      <c r="AQ57" s="93"/>
      <c r="AR57" s="93"/>
      <c r="AS57" s="93"/>
      <c r="AT57" s="93"/>
      <c r="AU57" s="93"/>
      <c r="AV57" s="93"/>
      <c r="AW57" s="93"/>
      <c r="AX57" s="93"/>
      <c r="AY57" s="93"/>
      <c r="AZ57" s="93"/>
      <c r="BA57" s="93"/>
      <c r="BB57" s="93"/>
      <c r="BC57" s="93"/>
      <c r="BD57" s="93"/>
      <c r="BE57" s="93"/>
      <c r="BF57" s="93"/>
      <c r="BG57" s="93"/>
      <c r="BH57" s="93"/>
      <c r="BI57" s="93"/>
      <c r="BJ57" s="93"/>
      <c r="BK57" s="93"/>
      <c r="BL57" s="93"/>
      <c r="BM57" s="192">
        <f t="shared" si="4"/>
        <v>0</v>
      </c>
      <c r="BN57" s="192">
        <f t="shared" si="5"/>
        <v>0</v>
      </c>
    </row>
    <row r="58" spans="1:66" ht="18" customHeight="1">
      <c r="A58" s="21"/>
      <c r="B58" s="16"/>
      <c r="C58" s="19"/>
      <c r="D58" s="2"/>
      <c r="E58" s="6"/>
      <c r="F58" s="190" t="str">
        <f>IF(B58="","",IF(C58="F",INDEX(Barèmes!$A$1:$A$7,MATCH((YEAR($B58)),Barèmes!$B$1:$B$7,-1)),INDEX(Barèmes!$C$1:$C$7,MATCH((YEAR($B58)),Barèmes!$B$1:$B$7,-1))))</f>
        <v/>
      </c>
      <c r="G58" s="93"/>
      <c r="H58" s="93"/>
      <c r="I58" s="93"/>
      <c r="J58" s="93"/>
      <c r="K58" s="93"/>
      <c r="L58" s="93"/>
      <c r="M58" s="93"/>
      <c r="N58" s="93"/>
      <c r="O58" s="93"/>
      <c r="P58" s="93"/>
      <c r="Q58" s="93"/>
      <c r="R58" s="93"/>
      <c r="S58" s="93"/>
      <c r="T58" s="93"/>
      <c r="U58" s="93"/>
      <c r="V58" s="93"/>
      <c r="W58" s="93"/>
      <c r="X58" s="93"/>
      <c r="Y58" s="93"/>
      <c r="Z58" s="93"/>
      <c r="AA58" s="93"/>
      <c r="AB58" s="93"/>
      <c r="AC58" s="93"/>
      <c r="AD58" s="93"/>
      <c r="AE58" s="93"/>
      <c r="AF58" s="93"/>
      <c r="AG58" s="93"/>
      <c r="AH58" s="93"/>
      <c r="AI58" s="93"/>
      <c r="AJ58" s="93"/>
      <c r="AK58" s="93"/>
      <c r="AL58" s="93"/>
      <c r="AM58" s="93"/>
      <c r="AN58" s="93"/>
      <c r="AO58" s="93"/>
      <c r="AP58" s="93"/>
      <c r="AQ58" s="93"/>
      <c r="AR58" s="93"/>
      <c r="AS58" s="93"/>
      <c r="AT58" s="93"/>
      <c r="AU58" s="93"/>
      <c r="AV58" s="93"/>
      <c r="AW58" s="93"/>
      <c r="AX58" s="93"/>
      <c r="AY58" s="93"/>
      <c r="AZ58" s="93"/>
      <c r="BA58" s="93"/>
      <c r="BB58" s="93"/>
      <c r="BC58" s="93"/>
      <c r="BD58" s="93"/>
      <c r="BE58" s="93"/>
      <c r="BF58" s="93"/>
      <c r="BG58" s="93"/>
      <c r="BH58" s="93"/>
      <c r="BI58" s="93"/>
      <c r="BJ58" s="93"/>
      <c r="BK58" s="93"/>
      <c r="BL58" s="93"/>
      <c r="BM58" s="192">
        <f t="shared" si="4"/>
        <v>0</v>
      </c>
      <c r="BN58" s="192">
        <f t="shared" si="5"/>
        <v>0</v>
      </c>
    </row>
    <row r="59" spans="1:66" ht="18" customHeight="1">
      <c r="A59" s="21"/>
      <c r="B59" s="16"/>
      <c r="C59" s="19"/>
      <c r="D59" s="2"/>
      <c r="E59" s="6"/>
      <c r="F59" s="190" t="str">
        <f>IF(B59="","",IF(C59="F",INDEX(Barèmes!$A$1:$A$7,MATCH((YEAR($B59)),Barèmes!$B$1:$B$7,-1)),INDEX(Barèmes!$C$1:$C$7,MATCH((YEAR($B59)),Barèmes!$B$1:$B$7,-1))))</f>
        <v/>
      </c>
      <c r="G59" s="93"/>
      <c r="H59" s="93"/>
      <c r="I59" s="93"/>
      <c r="J59" s="93"/>
      <c r="K59" s="93"/>
      <c r="L59" s="93"/>
      <c r="M59" s="93"/>
      <c r="N59" s="93"/>
      <c r="O59" s="93"/>
      <c r="P59" s="93"/>
      <c r="Q59" s="93"/>
      <c r="R59" s="93"/>
      <c r="S59" s="93"/>
      <c r="T59" s="93"/>
      <c r="U59" s="93"/>
      <c r="V59" s="93"/>
      <c r="W59" s="93"/>
      <c r="X59" s="93"/>
      <c r="Y59" s="93"/>
      <c r="Z59" s="93"/>
      <c r="AA59" s="93"/>
      <c r="AB59" s="93"/>
      <c r="AC59" s="93"/>
      <c r="AD59" s="93"/>
      <c r="AE59" s="93"/>
      <c r="AF59" s="93"/>
      <c r="AG59" s="93"/>
      <c r="AH59" s="93"/>
      <c r="AI59" s="93"/>
      <c r="AJ59" s="93"/>
      <c r="AK59" s="93"/>
      <c r="AL59" s="93"/>
      <c r="AM59" s="93"/>
      <c r="AN59" s="93"/>
      <c r="AO59" s="93"/>
      <c r="AP59" s="93"/>
      <c r="AQ59" s="93"/>
      <c r="AR59" s="93"/>
      <c r="AS59" s="93"/>
      <c r="AT59" s="93"/>
      <c r="AU59" s="93"/>
      <c r="AV59" s="93"/>
      <c r="AW59" s="93"/>
      <c r="AX59" s="93"/>
      <c r="AY59" s="93"/>
      <c r="AZ59" s="93"/>
      <c r="BA59" s="93"/>
      <c r="BB59" s="93"/>
      <c r="BC59" s="93"/>
      <c r="BD59" s="93"/>
      <c r="BE59" s="93"/>
      <c r="BF59" s="93"/>
      <c r="BG59" s="93"/>
      <c r="BH59" s="93"/>
      <c r="BI59" s="93"/>
      <c r="BJ59" s="93"/>
      <c r="BK59" s="93"/>
      <c r="BL59" s="93"/>
      <c r="BM59" s="192">
        <f t="shared" si="4"/>
        <v>0</v>
      </c>
      <c r="BN59" s="192">
        <f t="shared" si="5"/>
        <v>0</v>
      </c>
    </row>
    <row r="60" spans="1:66" ht="18" customHeight="1">
      <c r="A60" s="21"/>
      <c r="B60" s="16"/>
      <c r="C60" s="19"/>
      <c r="D60" s="2"/>
      <c r="E60" s="6"/>
      <c r="F60" s="190" t="str">
        <f>IF(B60="","",IF(C60="F",INDEX(Barèmes!$A$1:$A$7,MATCH((YEAR($B60)),Barèmes!$B$1:$B$7,-1)),INDEX(Barèmes!$C$1:$C$7,MATCH((YEAR($B60)),Barèmes!$B$1:$B$7,-1))))</f>
        <v/>
      </c>
      <c r="G60" s="93"/>
      <c r="H60" s="93"/>
      <c r="I60" s="93"/>
      <c r="J60" s="93"/>
      <c r="K60" s="93"/>
      <c r="L60" s="93"/>
      <c r="M60" s="93"/>
      <c r="N60" s="93"/>
      <c r="O60" s="93"/>
      <c r="P60" s="93"/>
      <c r="Q60" s="93"/>
      <c r="R60" s="93"/>
      <c r="S60" s="93"/>
      <c r="T60" s="93"/>
      <c r="U60" s="93"/>
      <c r="V60" s="93"/>
      <c r="W60" s="93"/>
      <c r="X60" s="93"/>
      <c r="Y60" s="93"/>
      <c r="Z60" s="93"/>
      <c r="AA60" s="93"/>
      <c r="AB60" s="93"/>
      <c r="AC60" s="93"/>
      <c r="AD60" s="93"/>
      <c r="AE60" s="93"/>
      <c r="AF60" s="93"/>
      <c r="AG60" s="93"/>
      <c r="AH60" s="93"/>
      <c r="AI60" s="93"/>
      <c r="AJ60" s="93"/>
      <c r="AK60" s="93"/>
      <c r="AL60" s="93"/>
      <c r="AM60" s="93"/>
      <c r="AN60" s="93"/>
      <c r="AO60" s="93"/>
      <c r="AP60" s="93"/>
      <c r="AQ60" s="93"/>
      <c r="AR60" s="93"/>
      <c r="AS60" s="93"/>
      <c r="AT60" s="93"/>
      <c r="AU60" s="93"/>
      <c r="AV60" s="93"/>
      <c r="AW60" s="93"/>
      <c r="AX60" s="93"/>
      <c r="AY60" s="93"/>
      <c r="AZ60" s="93"/>
      <c r="BA60" s="93"/>
      <c r="BB60" s="93"/>
      <c r="BC60" s="93"/>
      <c r="BD60" s="93"/>
      <c r="BE60" s="93"/>
      <c r="BF60" s="93"/>
      <c r="BG60" s="93"/>
      <c r="BH60" s="93"/>
      <c r="BI60" s="93"/>
      <c r="BJ60" s="93"/>
      <c r="BK60" s="93"/>
      <c r="BL60" s="93"/>
      <c r="BM60" s="192">
        <f t="shared" si="4"/>
        <v>0</v>
      </c>
      <c r="BN60" s="192">
        <f t="shared" si="5"/>
        <v>0</v>
      </c>
    </row>
    <row r="61" spans="1:66" ht="18" customHeight="1">
      <c r="A61" s="21"/>
      <c r="B61" s="16"/>
      <c r="C61" s="19"/>
      <c r="D61" s="2"/>
      <c r="E61" s="6"/>
      <c r="F61" s="190" t="str">
        <f>IF(B61="","",IF(C61="F",INDEX(Barèmes!$A$1:$A$7,MATCH((YEAR($B61)),Barèmes!$B$1:$B$7,-1)),INDEX(Barèmes!$C$1:$C$7,MATCH((YEAR($B61)),Barèmes!$B$1:$B$7,-1))))</f>
        <v/>
      </c>
      <c r="G61" s="93"/>
      <c r="H61" s="93"/>
      <c r="I61" s="93"/>
      <c r="J61" s="93"/>
      <c r="K61" s="93"/>
      <c r="L61" s="93"/>
      <c r="M61" s="93"/>
      <c r="N61" s="93"/>
      <c r="O61" s="93"/>
      <c r="P61" s="93"/>
      <c r="Q61" s="93"/>
      <c r="R61" s="93"/>
      <c r="S61" s="93"/>
      <c r="T61" s="93"/>
      <c r="U61" s="93"/>
      <c r="V61" s="93"/>
      <c r="W61" s="93"/>
      <c r="X61" s="93"/>
      <c r="Y61" s="93"/>
      <c r="Z61" s="93"/>
      <c r="AA61" s="93"/>
      <c r="AB61" s="93"/>
      <c r="AC61" s="93"/>
      <c r="AD61" s="93"/>
      <c r="AE61" s="93"/>
      <c r="AF61" s="93"/>
      <c r="AG61" s="93"/>
      <c r="AH61" s="93"/>
      <c r="AI61" s="93"/>
      <c r="AJ61" s="93"/>
      <c r="AK61" s="93"/>
      <c r="AL61" s="93"/>
      <c r="AM61" s="93"/>
      <c r="AN61" s="93"/>
      <c r="AO61" s="93"/>
      <c r="AP61" s="93"/>
      <c r="AQ61" s="93"/>
      <c r="AR61" s="93"/>
      <c r="AS61" s="93"/>
      <c r="AT61" s="93"/>
      <c r="AU61" s="93"/>
      <c r="AV61" s="93"/>
      <c r="AW61" s="93"/>
      <c r="AX61" s="93"/>
      <c r="AY61" s="93"/>
      <c r="AZ61" s="93"/>
      <c r="BA61" s="93"/>
      <c r="BB61" s="93"/>
      <c r="BC61" s="93"/>
      <c r="BD61" s="93"/>
      <c r="BE61" s="93"/>
      <c r="BF61" s="93"/>
      <c r="BG61" s="93"/>
      <c r="BH61" s="93"/>
      <c r="BI61" s="93"/>
      <c r="BJ61" s="93"/>
      <c r="BK61" s="93"/>
      <c r="BL61" s="93"/>
      <c r="BM61" s="192">
        <f t="shared" si="4"/>
        <v>0</v>
      </c>
      <c r="BN61" s="192">
        <f t="shared" si="5"/>
        <v>0</v>
      </c>
    </row>
    <row r="62" spans="1:66" ht="18" customHeight="1">
      <c r="A62" s="21"/>
      <c r="B62" s="16"/>
      <c r="C62" s="19"/>
      <c r="D62" s="2"/>
      <c r="E62" s="6"/>
      <c r="F62" s="190" t="str">
        <f>IF(B62="","",IF(C62="F",INDEX(Barèmes!$A$1:$A$7,MATCH((YEAR($B62)),Barèmes!$B$1:$B$7,-1)),INDEX(Barèmes!$C$1:$C$7,MATCH((YEAR($B62)),Barèmes!$B$1:$B$7,-1))))</f>
        <v/>
      </c>
      <c r="G62" s="93"/>
      <c r="H62" s="93"/>
      <c r="I62" s="93"/>
      <c r="J62" s="93"/>
      <c r="K62" s="93"/>
      <c r="L62" s="93"/>
      <c r="M62" s="93"/>
      <c r="N62" s="93"/>
      <c r="O62" s="93"/>
      <c r="P62" s="93"/>
      <c r="Q62" s="93"/>
      <c r="R62" s="93"/>
      <c r="S62" s="93"/>
      <c r="T62" s="93"/>
      <c r="U62" s="93"/>
      <c r="V62" s="93"/>
      <c r="W62" s="93"/>
      <c r="X62" s="93"/>
      <c r="Y62" s="93"/>
      <c r="Z62" s="93"/>
      <c r="AA62" s="93"/>
      <c r="AB62" s="93"/>
      <c r="AC62" s="93"/>
      <c r="AD62" s="93"/>
      <c r="AE62" s="93"/>
      <c r="AF62" s="93"/>
      <c r="AG62" s="93"/>
      <c r="AH62" s="93"/>
      <c r="AI62" s="93"/>
      <c r="AJ62" s="93"/>
      <c r="AK62" s="93"/>
      <c r="AL62" s="93"/>
      <c r="AM62" s="93"/>
      <c r="AN62" s="93"/>
      <c r="AO62" s="93"/>
      <c r="AP62" s="93"/>
      <c r="AQ62" s="93"/>
      <c r="AR62" s="93"/>
      <c r="AS62" s="93"/>
      <c r="AT62" s="93"/>
      <c r="AU62" s="93"/>
      <c r="AV62" s="93"/>
      <c r="AW62" s="93"/>
      <c r="AX62" s="93"/>
      <c r="AY62" s="93"/>
      <c r="AZ62" s="93"/>
      <c r="BA62" s="93"/>
      <c r="BB62" s="93"/>
      <c r="BC62" s="93"/>
      <c r="BD62" s="93"/>
      <c r="BE62" s="93"/>
      <c r="BF62" s="93"/>
      <c r="BG62" s="93"/>
      <c r="BH62" s="93"/>
      <c r="BI62" s="93"/>
      <c r="BJ62" s="93"/>
      <c r="BK62" s="93"/>
      <c r="BL62" s="93"/>
      <c r="BM62" s="192">
        <f t="shared" si="4"/>
        <v>0</v>
      </c>
      <c r="BN62" s="192">
        <f t="shared" si="5"/>
        <v>0</v>
      </c>
    </row>
    <row r="63" spans="1:66" ht="18" customHeight="1">
      <c r="A63" s="21"/>
      <c r="B63" s="16"/>
      <c r="C63" s="19"/>
      <c r="D63" s="2"/>
      <c r="E63" s="6"/>
      <c r="F63" s="190" t="str">
        <f>IF(B63="","",IF(C63="F",INDEX(Barèmes!$A$1:$A$7,MATCH((YEAR($B63)),Barèmes!$B$1:$B$7,-1)),INDEX(Barèmes!$C$1:$C$7,MATCH((YEAR($B63)),Barèmes!$B$1:$B$7,-1))))</f>
        <v/>
      </c>
      <c r="G63" s="93"/>
      <c r="H63" s="93"/>
      <c r="I63" s="93"/>
      <c r="J63" s="93"/>
      <c r="K63" s="93"/>
      <c r="L63" s="93"/>
      <c r="M63" s="93"/>
      <c r="N63" s="93"/>
      <c r="O63" s="93"/>
      <c r="P63" s="93"/>
      <c r="Q63" s="93"/>
      <c r="R63" s="93"/>
      <c r="S63" s="93"/>
      <c r="T63" s="93"/>
      <c r="U63" s="93"/>
      <c r="V63" s="93"/>
      <c r="W63" s="93"/>
      <c r="X63" s="93"/>
      <c r="Y63" s="93"/>
      <c r="Z63" s="93"/>
      <c r="AA63" s="93"/>
      <c r="AB63" s="93"/>
      <c r="AC63" s="93"/>
      <c r="AD63" s="93"/>
      <c r="AE63" s="93"/>
      <c r="AF63" s="93"/>
      <c r="AG63" s="93"/>
      <c r="AH63" s="93"/>
      <c r="AI63" s="93"/>
      <c r="AJ63" s="93"/>
      <c r="AK63" s="93"/>
      <c r="AL63" s="93"/>
      <c r="AM63" s="93"/>
      <c r="AN63" s="93"/>
      <c r="AO63" s="93"/>
      <c r="AP63" s="93"/>
      <c r="AQ63" s="93"/>
      <c r="AR63" s="93"/>
      <c r="AS63" s="93"/>
      <c r="AT63" s="93"/>
      <c r="AU63" s="93"/>
      <c r="AV63" s="93"/>
      <c r="AW63" s="93"/>
      <c r="AX63" s="93"/>
      <c r="AY63" s="93"/>
      <c r="AZ63" s="93"/>
      <c r="BA63" s="93"/>
      <c r="BB63" s="93"/>
      <c r="BC63" s="93"/>
      <c r="BD63" s="93"/>
      <c r="BE63" s="93"/>
      <c r="BF63" s="93"/>
      <c r="BG63" s="93"/>
      <c r="BH63" s="93"/>
      <c r="BI63" s="93"/>
      <c r="BJ63" s="93"/>
      <c r="BK63" s="93"/>
      <c r="BL63" s="93"/>
      <c r="BM63" s="192">
        <f t="shared" si="4"/>
        <v>0</v>
      </c>
      <c r="BN63" s="192">
        <f t="shared" si="5"/>
        <v>0</v>
      </c>
    </row>
    <row r="64" spans="1:66" ht="18" customHeight="1">
      <c r="A64" s="21"/>
      <c r="B64" s="16"/>
      <c r="C64" s="19"/>
      <c r="D64" s="2"/>
      <c r="E64" s="6"/>
      <c r="F64" s="190" t="str">
        <f>IF(B64="","",IF(C64="F",INDEX(Barèmes!$A$1:$A$7,MATCH((YEAR($B64)),Barèmes!$B$1:$B$7,-1)),INDEX(Barèmes!$C$1:$C$7,MATCH((YEAR($B64)),Barèmes!$B$1:$B$7,-1))))</f>
        <v/>
      </c>
      <c r="G64" s="93"/>
      <c r="H64" s="93"/>
      <c r="I64" s="93"/>
      <c r="J64" s="93"/>
      <c r="K64" s="93"/>
      <c r="L64" s="93"/>
      <c r="M64" s="93"/>
      <c r="N64" s="93"/>
      <c r="O64" s="93"/>
      <c r="P64" s="93"/>
      <c r="Q64" s="93"/>
      <c r="R64" s="93"/>
      <c r="S64" s="93"/>
      <c r="T64" s="93"/>
      <c r="U64" s="93"/>
      <c r="V64" s="93"/>
      <c r="W64" s="93"/>
      <c r="X64" s="93"/>
      <c r="Y64" s="93"/>
      <c r="Z64" s="93"/>
      <c r="AA64" s="93"/>
      <c r="AB64" s="93"/>
      <c r="AC64" s="93"/>
      <c r="AD64" s="93"/>
      <c r="AE64" s="93"/>
      <c r="AF64" s="93"/>
      <c r="AG64" s="93"/>
      <c r="AH64" s="93"/>
      <c r="AI64" s="93"/>
      <c r="AJ64" s="93"/>
      <c r="AK64" s="93"/>
      <c r="AL64" s="93"/>
      <c r="AM64" s="93"/>
      <c r="AN64" s="93"/>
      <c r="AO64" s="93"/>
      <c r="AP64" s="93"/>
      <c r="AQ64" s="93"/>
      <c r="AR64" s="93"/>
      <c r="AS64" s="93"/>
      <c r="AT64" s="93"/>
      <c r="AU64" s="93"/>
      <c r="AV64" s="93"/>
      <c r="AW64" s="93"/>
      <c r="AX64" s="93"/>
      <c r="AY64" s="93"/>
      <c r="AZ64" s="93"/>
      <c r="BA64" s="93"/>
      <c r="BB64" s="93"/>
      <c r="BC64" s="93"/>
      <c r="BD64" s="93"/>
      <c r="BE64" s="93"/>
      <c r="BF64" s="93"/>
      <c r="BG64" s="93"/>
      <c r="BH64" s="93"/>
      <c r="BI64" s="93"/>
      <c r="BJ64" s="93"/>
      <c r="BK64" s="93"/>
      <c r="BL64" s="93"/>
      <c r="BM64" s="192">
        <f t="shared" si="4"/>
        <v>0</v>
      </c>
      <c r="BN64" s="192">
        <f t="shared" si="5"/>
        <v>0</v>
      </c>
    </row>
    <row r="65" spans="1:66" ht="18" customHeight="1">
      <c r="A65" s="21"/>
      <c r="B65" s="16"/>
      <c r="C65" s="19"/>
      <c r="D65" s="2"/>
      <c r="E65" s="6"/>
      <c r="F65" s="190" t="str">
        <f>IF(B65="","",IF(C65="F",INDEX(Barèmes!$A$1:$A$7,MATCH((YEAR($B65)),Barèmes!$B$1:$B$7,-1)),INDEX(Barèmes!$C$1:$C$7,MATCH((YEAR($B65)),Barèmes!$B$1:$B$7,-1))))</f>
        <v/>
      </c>
      <c r="G65" s="93"/>
      <c r="H65" s="93"/>
      <c r="I65" s="93"/>
      <c r="J65" s="93"/>
      <c r="K65" s="93"/>
      <c r="L65" s="93"/>
      <c r="M65" s="93"/>
      <c r="N65" s="93"/>
      <c r="O65" s="93"/>
      <c r="P65" s="93"/>
      <c r="Q65" s="93"/>
      <c r="R65" s="93"/>
      <c r="S65" s="93"/>
      <c r="T65" s="93"/>
      <c r="U65" s="93"/>
      <c r="V65" s="93"/>
      <c r="W65" s="93"/>
      <c r="X65" s="93"/>
      <c r="Y65" s="93"/>
      <c r="Z65" s="93"/>
      <c r="AA65" s="93"/>
      <c r="AB65" s="93"/>
      <c r="AC65" s="93"/>
      <c r="AD65" s="93"/>
      <c r="AE65" s="93"/>
      <c r="AF65" s="93"/>
      <c r="AG65" s="93"/>
      <c r="AH65" s="93"/>
      <c r="AI65" s="93"/>
      <c r="AJ65" s="93"/>
      <c r="AK65" s="93"/>
      <c r="AL65" s="93"/>
      <c r="AM65" s="93"/>
      <c r="AN65" s="93"/>
      <c r="AO65" s="93"/>
      <c r="AP65" s="93"/>
      <c r="AQ65" s="93"/>
      <c r="AR65" s="93"/>
      <c r="AS65" s="93"/>
      <c r="AT65" s="93"/>
      <c r="AU65" s="93"/>
      <c r="AV65" s="93"/>
      <c r="AW65" s="93"/>
      <c r="AX65" s="93"/>
      <c r="AY65" s="93"/>
      <c r="AZ65" s="93"/>
      <c r="BA65" s="93"/>
      <c r="BB65" s="93"/>
      <c r="BC65" s="93"/>
      <c r="BD65" s="93"/>
      <c r="BE65" s="93"/>
      <c r="BF65" s="93"/>
      <c r="BG65" s="93"/>
      <c r="BH65" s="93"/>
      <c r="BI65" s="93"/>
      <c r="BJ65" s="93"/>
      <c r="BK65" s="93"/>
      <c r="BL65" s="93"/>
      <c r="BM65" s="192">
        <f t="shared" si="4"/>
        <v>0</v>
      </c>
      <c r="BN65" s="192">
        <f t="shared" si="5"/>
        <v>0</v>
      </c>
    </row>
    <row r="66" spans="1:66" ht="18" customHeight="1">
      <c r="A66" s="21"/>
      <c r="B66" s="16"/>
      <c r="C66" s="19"/>
      <c r="D66" s="2"/>
      <c r="E66" s="6"/>
      <c r="F66" s="190" t="str">
        <f>IF(B66="","",IF(C66="F",INDEX(Barèmes!$A$1:$A$7,MATCH((YEAR($B66)),Barèmes!$B$1:$B$7,-1)),INDEX(Barèmes!$C$1:$C$7,MATCH((YEAR($B66)),Barèmes!$B$1:$B$7,-1))))</f>
        <v/>
      </c>
      <c r="G66" s="93"/>
      <c r="H66" s="93"/>
      <c r="I66" s="93"/>
      <c r="J66" s="93"/>
      <c r="K66" s="93"/>
      <c r="L66" s="93"/>
      <c r="M66" s="93"/>
      <c r="N66" s="93"/>
      <c r="O66" s="93"/>
      <c r="P66" s="93"/>
      <c r="Q66" s="93"/>
      <c r="R66" s="93"/>
      <c r="S66" s="93"/>
      <c r="T66" s="93"/>
      <c r="U66" s="93"/>
      <c r="V66" s="93"/>
      <c r="W66" s="93"/>
      <c r="X66" s="93"/>
      <c r="Y66" s="93"/>
      <c r="Z66" s="93"/>
      <c r="AA66" s="93"/>
      <c r="AB66" s="93"/>
      <c r="AC66" s="93"/>
      <c r="AD66" s="93"/>
      <c r="AE66" s="93"/>
      <c r="AF66" s="93"/>
      <c r="AG66" s="93"/>
      <c r="AH66" s="93"/>
      <c r="AI66" s="93"/>
      <c r="AJ66" s="93"/>
      <c r="AK66" s="93"/>
      <c r="AL66" s="93"/>
      <c r="AM66" s="93"/>
      <c r="AN66" s="93"/>
      <c r="AO66" s="93"/>
      <c r="AP66" s="93"/>
      <c r="AQ66" s="93"/>
      <c r="AR66" s="93"/>
      <c r="AS66" s="93"/>
      <c r="AT66" s="93"/>
      <c r="AU66" s="93"/>
      <c r="AV66" s="93"/>
      <c r="AW66" s="93"/>
      <c r="AX66" s="93"/>
      <c r="AY66" s="93"/>
      <c r="AZ66" s="93"/>
      <c r="BA66" s="93"/>
      <c r="BB66" s="93"/>
      <c r="BC66" s="93"/>
      <c r="BD66" s="93"/>
      <c r="BE66" s="93"/>
      <c r="BF66" s="93"/>
      <c r="BG66" s="93"/>
      <c r="BH66" s="93"/>
      <c r="BI66" s="93"/>
      <c r="BJ66" s="93"/>
      <c r="BK66" s="93"/>
      <c r="BL66" s="93"/>
      <c r="BM66" s="192">
        <f t="shared" si="4"/>
        <v>0</v>
      </c>
      <c r="BN66" s="192">
        <f t="shared" si="5"/>
        <v>0</v>
      </c>
    </row>
    <row r="67" spans="1:66" ht="18" customHeight="1">
      <c r="A67" s="21"/>
      <c r="B67" s="16"/>
      <c r="C67" s="19"/>
      <c r="D67" s="2"/>
      <c r="E67" s="6"/>
      <c r="F67" s="190" t="str">
        <f>IF(B67="","",IF(C67="F",INDEX(Barèmes!$A$1:$A$7,MATCH((YEAR($B67)),Barèmes!$B$1:$B$7,-1)),INDEX(Barèmes!$C$1:$C$7,MATCH((YEAR($B67)),Barèmes!$B$1:$B$7,-1))))</f>
        <v/>
      </c>
      <c r="G67" s="93"/>
      <c r="H67" s="93"/>
      <c r="I67" s="93"/>
      <c r="J67" s="93"/>
      <c r="K67" s="93"/>
      <c r="L67" s="93"/>
      <c r="M67" s="93"/>
      <c r="N67" s="93"/>
      <c r="O67" s="93"/>
      <c r="P67" s="93"/>
      <c r="Q67" s="93"/>
      <c r="R67" s="93"/>
      <c r="S67" s="93"/>
      <c r="T67" s="93"/>
      <c r="U67" s="93"/>
      <c r="V67" s="93"/>
      <c r="W67" s="93"/>
      <c r="X67" s="93"/>
      <c r="Y67" s="93"/>
      <c r="Z67" s="93"/>
      <c r="AA67" s="93"/>
      <c r="AB67" s="93"/>
      <c r="AC67" s="93"/>
      <c r="AD67" s="93"/>
      <c r="AE67" s="93"/>
      <c r="AF67" s="93"/>
      <c r="AG67" s="93"/>
      <c r="AH67" s="93"/>
      <c r="AI67" s="93"/>
      <c r="AJ67" s="93"/>
      <c r="AK67" s="93"/>
      <c r="AL67" s="93"/>
      <c r="AM67" s="93"/>
      <c r="AN67" s="93"/>
      <c r="AO67" s="93"/>
      <c r="AP67" s="93"/>
      <c r="AQ67" s="93"/>
      <c r="AR67" s="93"/>
      <c r="AS67" s="93"/>
      <c r="AT67" s="93"/>
      <c r="AU67" s="93"/>
      <c r="AV67" s="93"/>
      <c r="AW67" s="93"/>
      <c r="AX67" s="93"/>
      <c r="AY67" s="93"/>
      <c r="AZ67" s="93"/>
      <c r="BA67" s="93"/>
      <c r="BB67" s="93"/>
      <c r="BC67" s="93"/>
      <c r="BD67" s="93"/>
      <c r="BE67" s="93"/>
      <c r="BF67" s="93"/>
      <c r="BG67" s="93"/>
      <c r="BH67" s="93"/>
      <c r="BI67" s="93"/>
      <c r="BJ67" s="93"/>
      <c r="BK67" s="93"/>
      <c r="BL67" s="93"/>
      <c r="BM67" s="192">
        <f t="shared" si="4"/>
        <v>0</v>
      </c>
      <c r="BN67" s="192">
        <f t="shared" si="5"/>
        <v>0</v>
      </c>
    </row>
    <row r="68" spans="1:66" ht="18" customHeight="1">
      <c r="A68" s="21"/>
      <c r="B68" s="16"/>
      <c r="C68" s="19"/>
      <c r="D68" s="2"/>
      <c r="E68" s="6"/>
      <c r="F68" s="190" t="str">
        <f>IF(B68="","",IF(C68="F",INDEX(Barèmes!$A$1:$A$7,MATCH((YEAR($B68)),Barèmes!$B$1:$B$7,-1)),INDEX(Barèmes!$C$1:$C$7,MATCH((YEAR($B68)),Barèmes!$B$1:$B$7,-1))))</f>
        <v/>
      </c>
      <c r="G68" s="93"/>
      <c r="H68" s="93"/>
      <c r="I68" s="93"/>
      <c r="J68" s="93"/>
      <c r="K68" s="93"/>
      <c r="L68" s="93"/>
      <c r="M68" s="93"/>
      <c r="N68" s="93"/>
      <c r="O68" s="93"/>
      <c r="P68" s="93"/>
      <c r="Q68" s="93"/>
      <c r="R68" s="93"/>
      <c r="S68" s="93"/>
      <c r="T68" s="93"/>
      <c r="U68" s="93"/>
      <c r="V68" s="93"/>
      <c r="W68" s="93"/>
      <c r="X68" s="93"/>
      <c r="Y68" s="93"/>
      <c r="Z68" s="93"/>
      <c r="AA68" s="93"/>
      <c r="AB68" s="93"/>
      <c r="AC68" s="93"/>
      <c r="AD68" s="93"/>
      <c r="AE68" s="93"/>
      <c r="AF68" s="93"/>
      <c r="AG68" s="93"/>
      <c r="AH68" s="93"/>
      <c r="AI68" s="93"/>
      <c r="AJ68" s="93"/>
      <c r="AK68" s="93"/>
      <c r="AL68" s="93"/>
      <c r="AM68" s="93"/>
      <c r="AN68" s="93"/>
      <c r="AO68" s="93"/>
      <c r="AP68" s="93"/>
      <c r="AQ68" s="93"/>
      <c r="AR68" s="93"/>
      <c r="AS68" s="93"/>
      <c r="AT68" s="93"/>
      <c r="AU68" s="93"/>
      <c r="AV68" s="93"/>
      <c r="AW68" s="93"/>
      <c r="AX68" s="93"/>
      <c r="AY68" s="93"/>
      <c r="AZ68" s="93"/>
      <c r="BA68" s="93"/>
      <c r="BB68" s="93"/>
      <c r="BC68" s="93"/>
      <c r="BD68" s="93"/>
      <c r="BE68" s="93"/>
      <c r="BF68" s="93"/>
      <c r="BG68" s="93"/>
      <c r="BH68" s="93"/>
      <c r="BI68" s="93"/>
      <c r="BJ68" s="93"/>
      <c r="BK68" s="93"/>
      <c r="BL68" s="93"/>
      <c r="BM68" s="192">
        <f t="shared" ref="BM68:BM99" si="6">SUM((SUM(COUNTIF(G68:BL68,"E"))),SUM(COUNTIF(G68:BL68,"c")))</f>
        <v>0</v>
      </c>
      <c r="BN68" s="192">
        <f t="shared" ref="BN68:BN99" si="7">SUM(COUNTIF(G68:BL68,"c"))</f>
        <v>0</v>
      </c>
    </row>
    <row r="69" spans="1:66" ht="18" customHeight="1">
      <c r="A69" s="21"/>
      <c r="B69" s="16"/>
      <c r="C69" s="19"/>
      <c r="D69" s="2"/>
      <c r="E69" s="6"/>
      <c r="F69" s="190" t="str">
        <f>IF(B69="","",IF(C69="F",INDEX(Barèmes!$A$1:$A$7,MATCH((YEAR($B69)),Barèmes!$B$1:$B$7,-1)),INDEX(Barèmes!$C$1:$C$7,MATCH((YEAR($B69)),Barèmes!$B$1:$B$7,-1))))</f>
        <v/>
      </c>
      <c r="G69" s="93"/>
      <c r="H69" s="93"/>
      <c r="I69" s="93"/>
      <c r="J69" s="93"/>
      <c r="K69" s="93"/>
      <c r="L69" s="93"/>
      <c r="M69" s="93"/>
      <c r="N69" s="93"/>
      <c r="O69" s="93"/>
      <c r="P69" s="93"/>
      <c r="Q69" s="93"/>
      <c r="R69" s="93"/>
      <c r="S69" s="93"/>
      <c r="T69" s="93"/>
      <c r="U69" s="93"/>
      <c r="V69" s="93"/>
      <c r="W69" s="93"/>
      <c r="X69" s="93"/>
      <c r="Y69" s="93"/>
      <c r="Z69" s="93"/>
      <c r="AA69" s="93"/>
      <c r="AB69" s="93"/>
      <c r="AC69" s="93"/>
      <c r="AD69" s="93"/>
      <c r="AE69" s="93"/>
      <c r="AF69" s="93"/>
      <c r="AG69" s="93"/>
      <c r="AH69" s="93"/>
      <c r="AI69" s="93"/>
      <c r="AJ69" s="93"/>
      <c r="AK69" s="93"/>
      <c r="AL69" s="93"/>
      <c r="AM69" s="93"/>
      <c r="AN69" s="93"/>
      <c r="AO69" s="93"/>
      <c r="AP69" s="93"/>
      <c r="AQ69" s="93"/>
      <c r="AR69" s="93"/>
      <c r="AS69" s="93"/>
      <c r="AT69" s="93"/>
      <c r="AU69" s="93"/>
      <c r="AV69" s="93"/>
      <c r="AW69" s="93"/>
      <c r="AX69" s="93"/>
      <c r="AY69" s="93"/>
      <c r="AZ69" s="93"/>
      <c r="BA69" s="93"/>
      <c r="BB69" s="93"/>
      <c r="BC69" s="93"/>
      <c r="BD69" s="93"/>
      <c r="BE69" s="93"/>
      <c r="BF69" s="93"/>
      <c r="BG69" s="93"/>
      <c r="BH69" s="93"/>
      <c r="BI69" s="93"/>
      <c r="BJ69" s="93"/>
      <c r="BK69" s="93"/>
      <c r="BL69" s="93"/>
      <c r="BM69" s="192">
        <f t="shared" si="6"/>
        <v>0</v>
      </c>
      <c r="BN69" s="192">
        <f t="shared" si="7"/>
        <v>0</v>
      </c>
    </row>
    <row r="70" spans="1:66" ht="18" customHeight="1">
      <c r="A70" s="21"/>
      <c r="B70" s="16"/>
      <c r="C70" s="19"/>
      <c r="D70" s="2"/>
      <c r="E70" s="6"/>
      <c r="F70" s="190" t="str">
        <f>IF(B70="","",IF(C70="F",INDEX(Barèmes!$A$1:$A$7,MATCH((YEAR($B70)),Barèmes!$B$1:$B$7,-1)),INDEX(Barèmes!$C$1:$C$7,MATCH((YEAR($B70)),Barèmes!$B$1:$B$7,-1))))</f>
        <v/>
      </c>
      <c r="G70" s="93"/>
      <c r="H70" s="93"/>
      <c r="I70" s="93"/>
      <c r="J70" s="93"/>
      <c r="K70" s="93"/>
      <c r="L70" s="93"/>
      <c r="M70" s="93"/>
      <c r="N70" s="93"/>
      <c r="O70" s="93"/>
      <c r="P70" s="93"/>
      <c r="Q70" s="93"/>
      <c r="R70" s="93"/>
      <c r="S70" s="93"/>
      <c r="T70" s="93"/>
      <c r="U70" s="93"/>
      <c r="V70" s="93"/>
      <c r="W70" s="93"/>
      <c r="X70" s="93"/>
      <c r="Y70" s="93"/>
      <c r="Z70" s="93"/>
      <c r="AA70" s="93"/>
      <c r="AB70" s="93"/>
      <c r="AC70" s="93"/>
      <c r="AD70" s="93"/>
      <c r="AE70" s="93"/>
      <c r="AF70" s="93"/>
      <c r="AG70" s="93"/>
      <c r="AH70" s="93"/>
      <c r="AI70" s="93"/>
      <c r="AJ70" s="93"/>
      <c r="AK70" s="93"/>
      <c r="AL70" s="93"/>
      <c r="AM70" s="93"/>
      <c r="AN70" s="93"/>
      <c r="AO70" s="93"/>
      <c r="AP70" s="93"/>
      <c r="AQ70" s="93"/>
      <c r="AR70" s="93"/>
      <c r="AS70" s="93"/>
      <c r="AT70" s="93"/>
      <c r="AU70" s="93"/>
      <c r="AV70" s="93"/>
      <c r="AW70" s="93"/>
      <c r="AX70" s="93"/>
      <c r="AY70" s="93"/>
      <c r="AZ70" s="93"/>
      <c r="BA70" s="93"/>
      <c r="BB70" s="93"/>
      <c r="BC70" s="93"/>
      <c r="BD70" s="93"/>
      <c r="BE70" s="93"/>
      <c r="BF70" s="93"/>
      <c r="BG70" s="93"/>
      <c r="BH70" s="93"/>
      <c r="BI70" s="93"/>
      <c r="BJ70" s="93"/>
      <c r="BK70" s="93"/>
      <c r="BL70" s="93"/>
      <c r="BM70" s="192">
        <f t="shared" si="6"/>
        <v>0</v>
      </c>
      <c r="BN70" s="192">
        <f t="shared" si="7"/>
        <v>0</v>
      </c>
    </row>
    <row r="71" spans="1:66" ht="18" customHeight="1">
      <c r="A71" s="21"/>
      <c r="B71" s="16"/>
      <c r="C71" s="19"/>
      <c r="D71" s="2"/>
      <c r="E71" s="6"/>
      <c r="F71" s="190" t="str">
        <f>IF(B71="","",IF(C71="F",INDEX(Barèmes!$A$1:$A$7,MATCH((YEAR($B71)),Barèmes!$B$1:$B$7,-1)),INDEX(Barèmes!$C$1:$C$7,MATCH((YEAR($B71)),Barèmes!$B$1:$B$7,-1))))</f>
        <v/>
      </c>
      <c r="G71" s="93"/>
      <c r="H71" s="93"/>
      <c r="I71" s="93"/>
      <c r="J71" s="93"/>
      <c r="K71" s="93"/>
      <c r="L71" s="93"/>
      <c r="M71" s="93"/>
      <c r="N71" s="93"/>
      <c r="O71" s="93"/>
      <c r="P71" s="93"/>
      <c r="Q71" s="93"/>
      <c r="R71" s="93"/>
      <c r="S71" s="93"/>
      <c r="T71" s="93"/>
      <c r="U71" s="93"/>
      <c r="V71" s="93"/>
      <c r="W71" s="93"/>
      <c r="X71" s="93"/>
      <c r="Y71" s="93"/>
      <c r="Z71" s="93"/>
      <c r="AA71" s="93"/>
      <c r="AB71" s="93"/>
      <c r="AC71" s="93"/>
      <c r="AD71" s="93"/>
      <c r="AE71" s="93"/>
      <c r="AF71" s="93"/>
      <c r="AG71" s="93"/>
      <c r="AH71" s="93"/>
      <c r="AI71" s="93"/>
      <c r="AJ71" s="93"/>
      <c r="AK71" s="93"/>
      <c r="AL71" s="93"/>
      <c r="AM71" s="93"/>
      <c r="AN71" s="93"/>
      <c r="AO71" s="93"/>
      <c r="AP71" s="93"/>
      <c r="AQ71" s="93"/>
      <c r="AR71" s="93"/>
      <c r="AS71" s="93"/>
      <c r="AT71" s="93"/>
      <c r="AU71" s="93"/>
      <c r="AV71" s="93"/>
      <c r="AW71" s="93"/>
      <c r="AX71" s="93"/>
      <c r="AY71" s="93"/>
      <c r="AZ71" s="93"/>
      <c r="BA71" s="93"/>
      <c r="BB71" s="93"/>
      <c r="BC71" s="93"/>
      <c r="BD71" s="93"/>
      <c r="BE71" s="93"/>
      <c r="BF71" s="93"/>
      <c r="BG71" s="93"/>
      <c r="BH71" s="93"/>
      <c r="BI71" s="93"/>
      <c r="BJ71" s="93"/>
      <c r="BK71" s="93"/>
      <c r="BL71" s="93"/>
      <c r="BM71" s="192">
        <f t="shared" si="6"/>
        <v>0</v>
      </c>
      <c r="BN71" s="192">
        <f t="shared" si="7"/>
        <v>0</v>
      </c>
    </row>
    <row r="72" spans="1:66" ht="18" customHeight="1">
      <c r="A72" s="21"/>
      <c r="B72" s="16"/>
      <c r="C72" s="19"/>
      <c r="D72" s="2"/>
      <c r="E72" s="6"/>
      <c r="F72" s="190" t="str">
        <f>IF(B72="","",IF(C72="F",INDEX(Barèmes!$A$1:$A$7,MATCH((YEAR($B72)),Barèmes!$B$1:$B$7,-1)),INDEX(Barèmes!$C$1:$C$7,MATCH((YEAR($B72)),Barèmes!$B$1:$B$7,-1))))</f>
        <v/>
      </c>
      <c r="G72" s="93"/>
      <c r="H72" s="93"/>
      <c r="I72" s="93"/>
      <c r="J72" s="93"/>
      <c r="K72" s="93"/>
      <c r="L72" s="93"/>
      <c r="M72" s="93"/>
      <c r="N72" s="93"/>
      <c r="O72" s="93"/>
      <c r="P72" s="93"/>
      <c r="Q72" s="93"/>
      <c r="R72" s="93"/>
      <c r="S72" s="93"/>
      <c r="T72" s="93"/>
      <c r="U72" s="93"/>
      <c r="V72" s="93"/>
      <c r="W72" s="93"/>
      <c r="X72" s="93"/>
      <c r="Y72" s="93"/>
      <c r="Z72" s="93"/>
      <c r="AA72" s="93"/>
      <c r="AB72" s="93"/>
      <c r="AC72" s="93"/>
      <c r="AD72" s="93"/>
      <c r="AE72" s="93"/>
      <c r="AF72" s="93"/>
      <c r="AG72" s="93"/>
      <c r="AH72" s="93"/>
      <c r="AI72" s="93"/>
      <c r="AJ72" s="93"/>
      <c r="AK72" s="93"/>
      <c r="AL72" s="93"/>
      <c r="AM72" s="93"/>
      <c r="AN72" s="93"/>
      <c r="AO72" s="93"/>
      <c r="AP72" s="93"/>
      <c r="AQ72" s="93"/>
      <c r="AR72" s="93"/>
      <c r="AS72" s="93"/>
      <c r="AT72" s="93"/>
      <c r="AU72" s="93"/>
      <c r="AV72" s="93"/>
      <c r="AW72" s="93"/>
      <c r="AX72" s="93"/>
      <c r="AY72" s="93"/>
      <c r="AZ72" s="93"/>
      <c r="BA72" s="93"/>
      <c r="BB72" s="93"/>
      <c r="BC72" s="93"/>
      <c r="BD72" s="93"/>
      <c r="BE72" s="93"/>
      <c r="BF72" s="93"/>
      <c r="BG72" s="93"/>
      <c r="BH72" s="93"/>
      <c r="BI72" s="93"/>
      <c r="BJ72" s="93"/>
      <c r="BK72" s="93"/>
      <c r="BL72" s="93"/>
      <c r="BM72" s="192">
        <f t="shared" si="6"/>
        <v>0</v>
      </c>
      <c r="BN72" s="192">
        <f t="shared" si="7"/>
        <v>0</v>
      </c>
    </row>
    <row r="73" spans="1:66" ht="18" customHeight="1">
      <c r="A73" s="21"/>
      <c r="B73" s="16"/>
      <c r="C73" s="19"/>
      <c r="D73" s="2"/>
      <c r="E73" s="6"/>
      <c r="F73" s="190" t="str">
        <f>IF(B73="","",IF(C73="F",INDEX(Barèmes!$A$1:$A$7,MATCH((YEAR($B73)),Barèmes!$B$1:$B$7,-1)),INDEX(Barèmes!$C$1:$C$7,MATCH((YEAR($B73)),Barèmes!$B$1:$B$7,-1))))</f>
        <v/>
      </c>
      <c r="G73" s="93"/>
      <c r="H73" s="93"/>
      <c r="I73" s="93"/>
      <c r="J73" s="93"/>
      <c r="K73" s="93"/>
      <c r="L73" s="93"/>
      <c r="M73" s="93"/>
      <c r="N73" s="93"/>
      <c r="O73" s="93"/>
      <c r="P73" s="93"/>
      <c r="Q73" s="93"/>
      <c r="R73" s="93"/>
      <c r="S73" s="93"/>
      <c r="T73" s="93"/>
      <c r="U73" s="93"/>
      <c r="V73" s="93"/>
      <c r="W73" s="93"/>
      <c r="X73" s="93"/>
      <c r="Y73" s="93"/>
      <c r="Z73" s="93"/>
      <c r="AA73" s="93"/>
      <c r="AB73" s="93"/>
      <c r="AC73" s="93"/>
      <c r="AD73" s="93"/>
      <c r="AE73" s="93"/>
      <c r="AF73" s="93"/>
      <c r="AG73" s="93"/>
      <c r="AH73" s="93"/>
      <c r="AI73" s="93"/>
      <c r="AJ73" s="93"/>
      <c r="AK73" s="93"/>
      <c r="AL73" s="93"/>
      <c r="AM73" s="93"/>
      <c r="AN73" s="93"/>
      <c r="AO73" s="93"/>
      <c r="AP73" s="93"/>
      <c r="AQ73" s="93"/>
      <c r="AR73" s="93"/>
      <c r="AS73" s="93"/>
      <c r="AT73" s="93"/>
      <c r="AU73" s="93"/>
      <c r="AV73" s="93"/>
      <c r="AW73" s="93"/>
      <c r="AX73" s="93"/>
      <c r="AY73" s="93"/>
      <c r="AZ73" s="93"/>
      <c r="BA73" s="93"/>
      <c r="BB73" s="93"/>
      <c r="BC73" s="93"/>
      <c r="BD73" s="93"/>
      <c r="BE73" s="93"/>
      <c r="BF73" s="93"/>
      <c r="BG73" s="93"/>
      <c r="BH73" s="93"/>
      <c r="BI73" s="93"/>
      <c r="BJ73" s="93"/>
      <c r="BK73" s="93"/>
      <c r="BL73" s="93"/>
      <c r="BM73" s="192">
        <f t="shared" si="6"/>
        <v>0</v>
      </c>
      <c r="BN73" s="192">
        <f t="shared" si="7"/>
        <v>0</v>
      </c>
    </row>
    <row r="74" spans="1:66" ht="18" customHeight="1">
      <c r="A74" s="21"/>
      <c r="B74" s="16"/>
      <c r="C74" s="19"/>
      <c r="D74" s="2"/>
      <c r="E74" s="6"/>
      <c r="F74" s="190" t="str">
        <f>IF(B74="","",IF(C74="F",INDEX(Barèmes!$A$1:$A$7,MATCH((YEAR($B74)),Barèmes!$B$1:$B$7,-1)),INDEX(Barèmes!$C$1:$C$7,MATCH((YEAR($B74)),Barèmes!$B$1:$B$7,-1))))</f>
        <v/>
      </c>
      <c r="G74" s="93"/>
      <c r="H74" s="93"/>
      <c r="I74" s="93"/>
      <c r="J74" s="93"/>
      <c r="K74" s="93"/>
      <c r="L74" s="93"/>
      <c r="M74" s="93"/>
      <c r="N74" s="93"/>
      <c r="O74" s="93"/>
      <c r="P74" s="93"/>
      <c r="Q74" s="93"/>
      <c r="R74" s="93"/>
      <c r="S74" s="93"/>
      <c r="T74" s="93"/>
      <c r="U74" s="93"/>
      <c r="V74" s="93"/>
      <c r="W74" s="93"/>
      <c r="X74" s="93"/>
      <c r="Y74" s="93"/>
      <c r="Z74" s="93"/>
      <c r="AA74" s="93"/>
      <c r="AB74" s="93"/>
      <c r="AC74" s="93"/>
      <c r="AD74" s="93"/>
      <c r="AE74" s="93"/>
      <c r="AF74" s="93"/>
      <c r="AG74" s="93"/>
      <c r="AH74" s="93"/>
      <c r="AI74" s="93"/>
      <c r="AJ74" s="93"/>
      <c r="AK74" s="93"/>
      <c r="AL74" s="93"/>
      <c r="AM74" s="93"/>
      <c r="AN74" s="93"/>
      <c r="AO74" s="93"/>
      <c r="AP74" s="93"/>
      <c r="AQ74" s="93"/>
      <c r="AR74" s="93"/>
      <c r="AS74" s="93"/>
      <c r="AT74" s="93"/>
      <c r="AU74" s="93"/>
      <c r="AV74" s="93"/>
      <c r="AW74" s="93"/>
      <c r="AX74" s="93"/>
      <c r="AY74" s="93"/>
      <c r="AZ74" s="93"/>
      <c r="BA74" s="93"/>
      <c r="BB74" s="93"/>
      <c r="BC74" s="93"/>
      <c r="BD74" s="93"/>
      <c r="BE74" s="93"/>
      <c r="BF74" s="93"/>
      <c r="BG74" s="93"/>
      <c r="BH74" s="93"/>
      <c r="BI74" s="93"/>
      <c r="BJ74" s="93"/>
      <c r="BK74" s="93"/>
      <c r="BL74" s="93"/>
      <c r="BM74" s="192">
        <f t="shared" si="6"/>
        <v>0</v>
      </c>
      <c r="BN74" s="192">
        <f t="shared" si="7"/>
        <v>0</v>
      </c>
    </row>
    <row r="75" spans="1:66" ht="18" customHeight="1">
      <c r="A75" s="21"/>
      <c r="B75" s="16"/>
      <c r="C75" s="19"/>
      <c r="D75" s="2"/>
      <c r="E75" s="6"/>
      <c r="F75" s="190" t="str">
        <f>IF(B75="","",IF(C75="F",INDEX(Barèmes!$A$1:$A$7,MATCH((YEAR($B75)),Barèmes!$B$1:$B$7,-1)),INDEX(Barèmes!$C$1:$C$7,MATCH((YEAR($B75)),Barèmes!$B$1:$B$7,-1))))</f>
        <v/>
      </c>
      <c r="G75" s="93"/>
      <c r="H75" s="93"/>
      <c r="I75" s="93"/>
      <c r="J75" s="93"/>
      <c r="K75" s="93"/>
      <c r="L75" s="93"/>
      <c r="M75" s="93"/>
      <c r="N75" s="93"/>
      <c r="O75" s="93"/>
      <c r="P75" s="93"/>
      <c r="Q75" s="93"/>
      <c r="R75" s="93"/>
      <c r="S75" s="93"/>
      <c r="T75" s="93"/>
      <c r="U75" s="93"/>
      <c r="V75" s="93"/>
      <c r="W75" s="93"/>
      <c r="X75" s="93"/>
      <c r="Y75" s="93"/>
      <c r="Z75" s="93"/>
      <c r="AA75" s="93"/>
      <c r="AB75" s="93"/>
      <c r="AC75" s="93"/>
      <c r="AD75" s="93"/>
      <c r="AE75" s="93"/>
      <c r="AF75" s="93"/>
      <c r="AG75" s="93"/>
      <c r="AH75" s="93"/>
      <c r="AI75" s="93"/>
      <c r="AJ75" s="93"/>
      <c r="AK75" s="93"/>
      <c r="AL75" s="93"/>
      <c r="AM75" s="93"/>
      <c r="AN75" s="93"/>
      <c r="AO75" s="93"/>
      <c r="AP75" s="93"/>
      <c r="AQ75" s="93"/>
      <c r="AR75" s="93"/>
      <c r="AS75" s="93"/>
      <c r="AT75" s="93"/>
      <c r="AU75" s="93"/>
      <c r="AV75" s="93"/>
      <c r="AW75" s="93"/>
      <c r="AX75" s="93"/>
      <c r="AY75" s="93"/>
      <c r="AZ75" s="93"/>
      <c r="BA75" s="93"/>
      <c r="BB75" s="93"/>
      <c r="BC75" s="93"/>
      <c r="BD75" s="93"/>
      <c r="BE75" s="93"/>
      <c r="BF75" s="93"/>
      <c r="BG75" s="93"/>
      <c r="BH75" s="93"/>
      <c r="BI75" s="93"/>
      <c r="BJ75" s="93"/>
      <c r="BK75" s="93"/>
      <c r="BL75" s="93"/>
      <c r="BM75" s="192">
        <f t="shared" si="6"/>
        <v>0</v>
      </c>
      <c r="BN75" s="192">
        <f t="shared" si="7"/>
        <v>0</v>
      </c>
    </row>
    <row r="76" spans="1:66" ht="18" customHeight="1">
      <c r="A76" s="21"/>
      <c r="B76" s="16"/>
      <c r="C76" s="19"/>
      <c r="D76" s="2"/>
      <c r="E76" s="6"/>
      <c r="F76" s="190" t="str">
        <f>IF(B76="","",IF(C76="F",INDEX(Barèmes!$A$1:$A$7,MATCH((YEAR($B76)),Barèmes!$B$1:$B$7,-1)),INDEX(Barèmes!$C$1:$C$7,MATCH((YEAR($B76)),Barèmes!$B$1:$B$7,-1))))</f>
        <v/>
      </c>
      <c r="G76" s="93"/>
      <c r="H76" s="93"/>
      <c r="I76" s="93"/>
      <c r="J76" s="93"/>
      <c r="K76" s="93"/>
      <c r="L76" s="93"/>
      <c r="M76" s="93"/>
      <c r="N76" s="93"/>
      <c r="O76" s="93"/>
      <c r="P76" s="93"/>
      <c r="Q76" s="93"/>
      <c r="R76" s="93"/>
      <c r="S76" s="93"/>
      <c r="T76" s="93"/>
      <c r="U76" s="93"/>
      <c r="V76" s="93"/>
      <c r="W76" s="93"/>
      <c r="X76" s="93"/>
      <c r="Y76" s="93"/>
      <c r="Z76" s="93"/>
      <c r="AA76" s="93"/>
      <c r="AB76" s="93"/>
      <c r="AC76" s="93"/>
      <c r="AD76" s="93"/>
      <c r="AE76" s="93"/>
      <c r="AF76" s="93"/>
      <c r="AG76" s="93"/>
      <c r="AH76" s="93"/>
      <c r="AI76" s="93"/>
      <c r="AJ76" s="93"/>
      <c r="AK76" s="93"/>
      <c r="AL76" s="93"/>
      <c r="AM76" s="93"/>
      <c r="AN76" s="93"/>
      <c r="AO76" s="93"/>
      <c r="AP76" s="93"/>
      <c r="AQ76" s="93"/>
      <c r="AR76" s="93"/>
      <c r="AS76" s="93"/>
      <c r="AT76" s="93"/>
      <c r="AU76" s="93"/>
      <c r="AV76" s="93"/>
      <c r="AW76" s="93"/>
      <c r="AX76" s="93"/>
      <c r="AY76" s="93"/>
      <c r="AZ76" s="93"/>
      <c r="BA76" s="93"/>
      <c r="BB76" s="93"/>
      <c r="BC76" s="93"/>
      <c r="BD76" s="93"/>
      <c r="BE76" s="93"/>
      <c r="BF76" s="93"/>
      <c r="BG76" s="93"/>
      <c r="BH76" s="93"/>
      <c r="BI76" s="93"/>
      <c r="BJ76" s="93"/>
      <c r="BK76" s="93"/>
      <c r="BL76" s="93"/>
      <c r="BM76" s="192">
        <f t="shared" si="6"/>
        <v>0</v>
      </c>
      <c r="BN76" s="192">
        <f t="shared" si="7"/>
        <v>0</v>
      </c>
    </row>
    <row r="77" spans="1:66" ht="18" customHeight="1">
      <c r="A77" s="21"/>
      <c r="B77" s="16"/>
      <c r="C77" s="19"/>
      <c r="D77" s="2"/>
      <c r="E77" s="6"/>
      <c r="F77" s="190" t="str">
        <f>IF(B77="","",IF(C77="F",INDEX(Barèmes!$A$1:$A$7,MATCH((YEAR($B77)),Barèmes!$B$1:$B$7,-1)),INDEX(Barèmes!$C$1:$C$7,MATCH((YEAR($B77)),Barèmes!$B$1:$B$7,-1))))</f>
        <v/>
      </c>
      <c r="G77" s="93"/>
      <c r="H77" s="93"/>
      <c r="I77" s="93"/>
      <c r="J77" s="93"/>
      <c r="K77" s="93"/>
      <c r="L77" s="93"/>
      <c r="M77" s="93"/>
      <c r="N77" s="93"/>
      <c r="O77" s="93"/>
      <c r="P77" s="93"/>
      <c r="Q77" s="93"/>
      <c r="R77" s="93"/>
      <c r="S77" s="93"/>
      <c r="T77" s="93"/>
      <c r="U77" s="93"/>
      <c r="V77" s="93"/>
      <c r="W77" s="93"/>
      <c r="X77" s="93"/>
      <c r="Y77" s="93"/>
      <c r="Z77" s="93"/>
      <c r="AA77" s="93"/>
      <c r="AB77" s="93"/>
      <c r="AC77" s="93"/>
      <c r="AD77" s="93"/>
      <c r="AE77" s="93"/>
      <c r="AF77" s="93"/>
      <c r="AG77" s="93"/>
      <c r="AH77" s="93"/>
      <c r="AI77" s="93"/>
      <c r="AJ77" s="93"/>
      <c r="AK77" s="93"/>
      <c r="AL77" s="93"/>
      <c r="AM77" s="93"/>
      <c r="AN77" s="93"/>
      <c r="AO77" s="93"/>
      <c r="AP77" s="93"/>
      <c r="AQ77" s="93"/>
      <c r="AR77" s="93"/>
      <c r="AS77" s="93"/>
      <c r="AT77" s="93"/>
      <c r="AU77" s="93"/>
      <c r="AV77" s="93"/>
      <c r="AW77" s="93"/>
      <c r="AX77" s="93"/>
      <c r="AY77" s="93"/>
      <c r="AZ77" s="93"/>
      <c r="BA77" s="93"/>
      <c r="BB77" s="93"/>
      <c r="BC77" s="93"/>
      <c r="BD77" s="93"/>
      <c r="BE77" s="93"/>
      <c r="BF77" s="93"/>
      <c r="BG77" s="93"/>
      <c r="BH77" s="93"/>
      <c r="BI77" s="93"/>
      <c r="BJ77" s="93"/>
      <c r="BK77" s="93"/>
      <c r="BL77" s="93"/>
      <c r="BM77" s="192">
        <f t="shared" si="6"/>
        <v>0</v>
      </c>
      <c r="BN77" s="192">
        <f t="shared" si="7"/>
        <v>0</v>
      </c>
    </row>
    <row r="78" spans="1:66" ht="18" customHeight="1">
      <c r="A78" s="21"/>
      <c r="B78" s="16"/>
      <c r="C78" s="19"/>
      <c r="D78" s="2"/>
      <c r="E78" s="6"/>
      <c r="F78" s="190" t="str">
        <f>IF(B78="","",IF(C78="F",INDEX(Barèmes!$A$1:$A$7,MATCH((YEAR($B78)),Barèmes!$B$1:$B$7,-1)),INDEX(Barèmes!$C$1:$C$7,MATCH((YEAR($B78)),Barèmes!$B$1:$B$7,-1))))</f>
        <v/>
      </c>
      <c r="G78" s="93"/>
      <c r="H78" s="93"/>
      <c r="I78" s="93"/>
      <c r="J78" s="93"/>
      <c r="K78" s="93"/>
      <c r="L78" s="93"/>
      <c r="M78" s="93"/>
      <c r="N78" s="93"/>
      <c r="O78" s="93"/>
      <c r="P78" s="93"/>
      <c r="Q78" s="93"/>
      <c r="R78" s="93"/>
      <c r="S78" s="93"/>
      <c r="T78" s="93"/>
      <c r="U78" s="93"/>
      <c r="V78" s="93"/>
      <c r="W78" s="93"/>
      <c r="X78" s="93"/>
      <c r="Y78" s="93"/>
      <c r="Z78" s="93"/>
      <c r="AA78" s="93"/>
      <c r="AB78" s="93"/>
      <c r="AC78" s="93"/>
      <c r="AD78" s="93"/>
      <c r="AE78" s="93"/>
      <c r="AF78" s="93"/>
      <c r="AG78" s="93"/>
      <c r="AH78" s="93"/>
      <c r="AI78" s="93"/>
      <c r="AJ78" s="93"/>
      <c r="AK78" s="93"/>
      <c r="AL78" s="93"/>
      <c r="AM78" s="93"/>
      <c r="AN78" s="93"/>
      <c r="AO78" s="93"/>
      <c r="AP78" s="93"/>
      <c r="AQ78" s="93"/>
      <c r="AR78" s="93"/>
      <c r="AS78" s="93"/>
      <c r="AT78" s="93"/>
      <c r="AU78" s="93"/>
      <c r="AV78" s="93"/>
      <c r="AW78" s="93"/>
      <c r="AX78" s="93"/>
      <c r="AY78" s="93"/>
      <c r="AZ78" s="93"/>
      <c r="BA78" s="93"/>
      <c r="BB78" s="93"/>
      <c r="BC78" s="93"/>
      <c r="BD78" s="93"/>
      <c r="BE78" s="93"/>
      <c r="BF78" s="93"/>
      <c r="BG78" s="93"/>
      <c r="BH78" s="93"/>
      <c r="BI78" s="93"/>
      <c r="BJ78" s="93"/>
      <c r="BK78" s="93"/>
      <c r="BL78" s="93"/>
      <c r="BM78" s="192">
        <f t="shared" si="6"/>
        <v>0</v>
      </c>
      <c r="BN78" s="192">
        <f t="shared" si="7"/>
        <v>0</v>
      </c>
    </row>
    <row r="79" spans="1:66" ht="18" customHeight="1">
      <c r="A79" s="21"/>
      <c r="B79" s="16"/>
      <c r="C79" s="19"/>
      <c r="D79" s="2"/>
      <c r="E79" s="6"/>
      <c r="F79" s="190" t="str">
        <f>IF(B79="","",IF(C79="F",INDEX(Barèmes!$A$1:$A$7,MATCH((YEAR($B79)),Barèmes!$B$1:$B$7,-1)),INDEX(Barèmes!$C$1:$C$7,MATCH((YEAR($B79)),Barèmes!$B$1:$B$7,-1))))</f>
        <v/>
      </c>
      <c r="G79" s="93"/>
      <c r="H79" s="93"/>
      <c r="I79" s="93"/>
      <c r="J79" s="93"/>
      <c r="K79" s="93"/>
      <c r="L79" s="93"/>
      <c r="M79" s="93"/>
      <c r="N79" s="93"/>
      <c r="O79" s="93"/>
      <c r="P79" s="93"/>
      <c r="Q79" s="93"/>
      <c r="R79" s="93"/>
      <c r="S79" s="93"/>
      <c r="T79" s="93"/>
      <c r="U79" s="93"/>
      <c r="V79" s="93"/>
      <c r="W79" s="93"/>
      <c r="X79" s="93"/>
      <c r="Y79" s="93"/>
      <c r="Z79" s="93"/>
      <c r="AA79" s="93"/>
      <c r="AB79" s="93"/>
      <c r="AC79" s="93"/>
      <c r="AD79" s="93"/>
      <c r="AE79" s="93"/>
      <c r="AF79" s="93"/>
      <c r="AG79" s="93"/>
      <c r="AH79" s="93"/>
      <c r="AI79" s="93"/>
      <c r="AJ79" s="93"/>
      <c r="AK79" s="93"/>
      <c r="AL79" s="93"/>
      <c r="AM79" s="93"/>
      <c r="AN79" s="93"/>
      <c r="AO79" s="93"/>
      <c r="AP79" s="93"/>
      <c r="AQ79" s="93"/>
      <c r="AR79" s="93"/>
      <c r="AS79" s="93"/>
      <c r="AT79" s="93"/>
      <c r="AU79" s="93"/>
      <c r="AV79" s="93"/>
      <c r="AW79" s="93"/>
      <c r="AX79" s="93"/>
      <c r="AY79" s="93"/>
      <c r="AZ79" s="93"/>
      <c r="BA79" s="93"/>
      <c r="BB79" s="93"/>
      <c r="BC79" s="93"/>
      <c r="BD79" s="93"/>
      <c r="BE79" s="93"/>
      <c r="BF79" s="93"/>
      <c r="BG79" s="93"/>
      <c r="BH79" s="93"/>
      <c r="BI79" s="93"/>
      <c r="BJ79" s="93"/>
      <c r="BK79" s="93"/>
      <c r="BL79" s="93"/>
      <c r="BM79" s="192">
        <f t="shared" si="6"/>
        <v>0</v>
      </c>
      <c r="BN79" s="192">
        <f t="shared" si="7"/>
        <v>0</v>
      </c>
    </row>
    <row r="80" spans="1:66" ht="18" customHeight="1">
      <c r="A80" s="21"/>
      <c r="B80" s="16"/>
      <c r="C80" s="19"/>
      <c r="D80" s="2"/>
      <c r="E80" s="6"/>
      <c r="F80" s="190" t="str">
        <f>IF(B80="","",IF(C80="F",INDEX(Barèmes!$A$1:$A$7,MATCH((YEAR($B80)),Barèmes!$B$1:$B$7,-1)),INDEX(Barèmes!$C$1:$C$7,MATCH((YEAR($B80)),Barèmes!$B$1:$B$7,-1))))</f>
        <v/>
      </c>
      <c r="G80" s="93"/>
      <c r="H80" s="93"/>
      <c r="I80" s="93"/>
      <c r="J80" s="93"/>
      <c r="K80" s="93"/>
      <c r="L80" s="93"/>
      <c r="M80" s="93"/>
      <c r="N80" s="93"/>
      <c r="O80" s="93"/>
      <c r="P80" s="93"/>
      <c r="Q80" s="93"/>
      <c r="R80" s="93"/>
      <c r="S80" s="93"/>
      <c r="T80" s="93"/>
      <c r="U80" s="93"/>
      <c r="V80" s="93"/>
      <c r="W80" s="93"/>
      <c r="X80" s="93"/>
      <c r="Y80" s="93"/>
      <c r="Z80" s="93"/>
      <c r="AA80" s="93"/>
      <c r="AB80" s="93"/>
      <c r="AC80" s="93"/>
      <c r="AD80" s="93"/>
      <c r="AE80" s="93"/>
      <c r="AF80" s="93"/>
      <c r="AG80" s="93"/>
      <c r="AH80" s="93"/>
      <c r="AI80" s="93"/>
      <c r="AJ80" s="93"/>
      <c r="AK80" s="93"/>
      <c r="AL80" s="93"/>
      <c r="AM80" s="93"/>
      <c r="AN80" s="93"/>
      <c r="AO80" s="93"/>
      <c r="AP80" s="93"/>
      <c r="AQ80" s="93"/>
      <c r="AR80" s="93"/>
      <c r="AS80" s="93"/>
      <c r="AT80" s="93"/>
      <c r="AU80" s="93"/>
      <c r="AV80" s="93"/>
      <c r="AW80" s="93"/>
      <c r="AX80" s="93"/>
      <c r="AY80" s="93"/>
      <c r="AZ80" s="93"/>
      <c r="BA80" s="93"/>
      <c r="BB80" s="93"/>
      <c r="BC80" s="93"/>
      <c r="BD80" s="93"/>
      <c r="BE80" s="93"/>
      <c r="BF80" s="93"/>
      <c r="BG80" s="93"/>
      <c r="BH80" s="93"/>
      <c r="BI80" s="93"/>
      <c r="BJ80" s="93"/>
      <c r="BK80" s="93"/>
      <c r="BL80" s="93"/>
      <c r="BM80" s="192">
        <f t="shared" si="6"/>
        <v>0</v>
      </c>
      <c r="BN80" s="192">
        <f t="shared" si="7"/>
        <v>0</v>
      </c>
    </row>
    <row r="81" spans="1:66" ht="18" customHeight="1">
      <c r="A81" s="21"/>
      <c r="B81" s="16"/>
      <c r="C81" s="19"/>
      <c r="D81" s="2"/>
      <c r="E81" s="6"/>
      <c r="F81" s="190" t="str">
        <f>IF(B81="","",IF(C81="F",INDEX(Barèmes!$A$1:$A$7,MATCH((YEAR($B81)),Barèmes!$B$1:$B$7,-1)),INDEX(Barèmes!$C$1:$C$7,MATCH((YEAR($B81)),Barèmes!$B$1:$B$7,-1))))</f>
        <v/>
      </c>
      <c r="G81" s="93"/>
      <c r="H81" s="93"/>
      <c r="I81" s="93"/>
      <c r="J81" s="93"/>
      <c r="K81" s="93"/>
      <c r="L81" s="93"/>
      <c r="M81" s="93"/>
      <c r="N81" s="93"/>
      <c r="O81" s="93"/>
      <c r="P81" s="93"/>
      <c r="Q81" s="93"/>
      <c r="R81" s="93"/>
      <c r="S81" s="93"/>
      <c r="T81" s="93"/>
      <c r="U81" s="93"/>
      <c r="V81" s="93"/>
      <c r="W81" s="93"/>
      <c r="X81" s="93"/>
      <c r="Y81" s="93"/>
      <c r="Z81" s="93"/>
      <c r="AA81" s="93"/>
      <c r="AB81" s="93"/>
      <c r="AC81" s="93"/>
      <c r="AD81" s="93"/>
      <c r="AE81" s="93"/>
      <c r="AF81" s="93"/>
      <c r="AG81" s="93"/>
      <c r="AH81" s="93"/>
      <c r="AI81" s="93"/>
      <c r="AJ81" s="93"/>
      <c r="AK81" s="93"/>
      <c r="AL81" s="93"/>
      <c r="AM81" s="93"/>
      <c r="AN81" s="93"/>
      <c r="AO81" s="93"/>
      <c r="AP81" s="93"/>
      <c r="AQ81" s="93"/>
      <c r="AR81" s="93"/>
      <c r="AS81" s="93"/>
      <c r="AT81" s="93"/>
      <c r="AU81" s="93"/>
      <c r="AV81" s="93"/>
      <c r="AW81" s="93"/>
      <c r="AX81" s="93"/>
      <c r="AY81" s="93"/>
      <c r="AZ81" s="93"/>
      <c r="BA81" s="93"/>
      <c r="BB81" s="93"/>
      <c r="BC81" s="93"/>
      <c r="BD81" s="93"/>
      <c r="BE81" s="93"/>
      <c r="BF81" s="93"/>
      <c r="BG81" s="93"/>
      <c r="BH81" s="93"/>
      <c r="BI81" s="93"/>
      <c r="BJ81" s="93"/>
      <c r="BK81" s="93"/>
      <c r="BL81" s="93"/>
      <c r="BM81" s="192">
        <f t="shared" si="6"/>
        <v>0</v>
      </c>
      <c r="BN81" s="192">
        <f t="shared" si="7"/>
        <v>0</v>
      </c>
    </row>
    <row r="82" spans="1:66" ht="18" customHeight="1">
      <c r="A82" s="21"/>
      <c r="B82" s="16"/>
      <c r="C82" s="19"/>
      <c r="D82" s="2"/>
      <c r="E82" s="6"/>
      <c r="F82" s="190" t="str">
        <f>IF(B82="","",IF(C82="F",INDEX(Barèmes!$A$1:$A$7,MATCH((YEAR($B82)),Barèmes!$B$1:$B$7,-1)),INDEX(Barèmes!$C$1:$C$7,MATCH((YEAR($B82)),Barèmes!$B$1:$B$7,-1))))</f>
        <v/>
      </c>
      <c r="G82" s="93"/>
      <c r="H82" s="93"/>
      <c r="I82" s="93"/>
      <c r="J82" s="93"/>
      <c r="K82" s="93"/>
      <c r="L82" s="93"/>
      <c r="M82" s="93"/>
      <c r="N82" s="93"/>
      <c r="O82" s="93"/>
      <c r="P82" s="93"/>
      <c r="Q82" s="93"/>
      <c r="R82" s="93"/>
      <c r="S82" s="93"/>
      <c r="T82" s="93"/>
      <c r="U82" s="93"/>
      <c r="V82" s="93"/>
      <c r="W82" s="93"/>
      <c r="X82" s="93"/>
      <c r="Y82" s="93"/>
      <c r="Z82" s="93"/>
      <c r="AA82" s="93"/>
      <c r="AB82" s="93"/>
      <c r="AC82" s="93"/>
      <c r="AD82" s="93"/>
      <c r="AE82" s="93"/>
      <c r="AF82" s="93"/>
      <c r="AG82" s="93"/>
      <c r="AH82" s="93"/>
      <c r="AI82" s="93"/>
      <c r="AJ82" s="93"/>
      <c r="AK82" s="93"/>
      <c r="AL82" s="93"/>
      <c r="AM82" s="93"/>
      <c r="AN82" s="93"/>
      <c r="AO82" s="93"/>
      <c r="AP82" s="93"/>
      <c r="AQ82" s="93"/>
      <c r="AR82" s="93"/>
      <c r="AS82" s="93"/>
      <c r="AT82" s="93"/>
      <c r="AU82" s="93"/>
      <c r="AV82" s="93"/>
      <c r="AW82" s="93"/>
      <c r="AX82" s="93"/>
      <c r="AY82" s="93"/>
      <c r="AZ82" s="93"/>
      <c r="BA82" s="93"/>
      <c r="BB82" s="93"/>
      <c r="BC82" s="93"/>
      <c r="BD82" s="93"/>
      <c r="BE82" s="93"/>
      <c r="BF82" s="93"/>
      <c r="BG82" s="93"/>
      <c r="BH82" s="93"/>
      <c r="BI82" s="93"/>
      <c r="BJ82" s="93"/>
      <c r="BK82" s="93"/>
      <c r="BL82" s="93"/>
      <c r="BM82" s="192">
        <f t="shared" si="6"/>
        <v>0</v>
      </c>
      <c r="BN82" s="192">
        <f t="shared" si="7"/>
        <v>0</v>
      </c>
    </row>
    <row r="83" spans="1:66" ht="18" customHeight="1">
      <c r="A83" s="21"/>
      <c r="B83" s="16"/>
      <c r="C83" s="19"/>
      <c r="D83" s="2"/>
      <c r="E83" s="6"/>
      <c r="F83" s="190" t="str">
        <f>IF(B83="","",IF(C83="F",INDEX(Barèmes!$A$1:$A$7,MATCH((YEAR($B83)),Barèmes!$B$1:$B$7,-1)),INDEX(Barèmes!$C$1:$C$7,MATCH((YEAR($B83)),Barèmes!$B$1:$B$7,-1))))</f>
        <v/>
      </c>
      <c r="G83" s="93"/>
      <c r="H83" s="93"/>
      <c r="I83" s="93"/>
      <c r="J83" s="93"/>
      <c r="K83" s="93"/>
      <c r="L83" s="93"/>
      <c r="M83" s="93"/>
      <c r="N83" s="93"/>
      <c r="O83" s="93"/>
      <c r="P83" s="93"/>
      <c r="Q83" s="93"/>
      <c r="R83" s="93"/>
      <c r="S83" s="93"/>
      <c r="T83" s="93"/>
      <c r="U83" s="93"/>
      <c r="V83" s="93"/>
      <c r="W83" s="93"/>
      <c r="X83" s="93"/>
      <c r="Y83" s="93"/>
      <c r="Z83" s="93"/>
      <c r="AA83" s="93"/>
      <c r="AB83" s="93"/>
      <c r="AC83" s="93"/>
      <c r="AD83" s="93"/>
      <c r="AE83" s="93"/>
      <c r="AF83" s="93"/>
      <c r="AG83" s="93"/>
      <c r="AH83" s="93"/>
      <c r="AI83" s="93"/>
      <c r="AJ83" s="93"/>
      <c r="AK83" s="93"/>
      <c r="AL83" s="93"/>
      <c r="AM83" s="93"/>
      <c r="AN83" s="93"/>
      <c r="AO83" s="93"/>
      <c r="AP83" s="93"/>
      <c r="AQ83" s="93"/>
      <c r="AR83" s="93"/>
      <c r="AS83" s="93"/>
      <c r="AT83" s="93"/>
      <c r="AU83" s="93"/>
      <c r="AV83" s="93"/>
      <c r="AW83" s="93"/>
      <c r="AX83" s="93"/>
      <c r="AY83" s="93"/>
      <c r="AZ83" s="93"/>
      <c r="BA83" s="93"/>
      <c r="BB83" s="93"/>
      <c r="BC83" s="93"/>
      <c r="BD83" s="93"/>
      <c r="BE83" s="93"/>
      <c r="BF83" s="93"/>
      <c r="BG83" s="93"/>
      <c r="BH83" s="93"/>
      <c r="BI83" s="93"/>
      <c r="BJ83" s="93"/>
      <c r="BK83" s="93"/>
      <c r="BL83" s="93"/>
      <c r="BM83" s="192">
        <f t="shared" si="6"/>
        <v>0</v>
      </c>
      <c r="BN83" s="192">
        <f t="shared" si="7"/>
        <v>0</v>
      </c>
    </row>
    <row r="84" spans="1:66" ht="18" customHeight="1">
      <c r="A84" s="21"/>
      <c r="B84" s="16"/>
      <c r="C84" s="19"/>
      <c r="D84" s="2"/>
      <c r="E84" s="6"/>
      <c r="F84" s="190" t="str">
        <f>IF(B84="","",IF(C84="F",INDEX(Barèmes!$A$1:$A$7,MATCH((YEAR($B84)),Barèmes!$B$1:$B$7,-1)),INDEX(Barèmes!$C$1:$C$7,MATCH((YEAR($B84)),Barèmes!$B$1:$B$7,-1))))</f>
        <v/>
      </c>
      <c r="G84" s="93"/>
      <c r="H84" s="93"/>
      <c r="I84" s="93"/>
      <c r="J84" s="93"/>
      <c r="K84" s="93"/>
      <c r="L84" s="93"/>
      <c r="M84" s="93"/>
      <c r="N84" s="93"/>
      <c r="O84" s="93"/>
      <c r="P84" s="93"/>
      <c r="Q84" s="93"/>
      <c r="R84" s="93"/>
      <c r="S84" s="93"/>
      <c r="T84" s="93"/>
      <c r="U84" s="93"/>
      <c r="V84" s="93"/>
      <c r="W84" s="93"/>
      <c r="X84" s="93"/>
      <c r="Y84" s="93"/>
      <c r="Z84" s="93"/>
      <c r="AA84" s="93"/>
      <c r="AB84" s="93"/>
      <c r="AC84" s="93"/>
      <c r="AD84" s="93"/>
      <c r="AE84" s="93"/>
      <c r="AF84" s="93"/>
      <c r="AG84" s="93"/>
      <c r="AH84" s="93"/>
      <c r="AI84" s="93"/>
      <c r="AJ84" s="93"/>
      <c r="AK84" s="93"/>
      <c r="AL84" s="93"/>
      <c r="AM84" s="93"/>
      <c r="AN84" s="93"/>
      <c r="AO84" s="93"/>
      <c r="AP84" s="93"/>
      <c r="AQ84" s="93"/>
      <c r="AR84" s="93"/>
      <c r="AS84" s="93"/>
      <c r="AT84" s="93"/>
      <c r="AU84" s="93"/>
      <c r="AV84" s="93"/>
      <c r="AW84" s="93"/>
      <c r="AX84" s="93"/>
      <c r="AY84" s="93"/>
      <c r="AZ84" s="93"/>
      <c r="BA84" s="93"/>
      <c r="BB84" s="93"/>
      <c r="BC84" s="93"/>
      <c r="BD84" s="93"/>
      <c r="BE84" s="93"/>
      <c r="BF84" s="93"/>
      <c r="BG84" s="93"/>
      <c r="BH84" s="93"/>
      <c r="BI84" s="93"/>
      <c r="BJ84" s="93"/>
      <c r="BK84" s="93"/>
      <c r="BL84" s="93"/>
      <c r="BM84" s="192">
        <f t="shared" si="6"/>
        <v>0</v>
      </c>
      <c r="BN84" s="192">
        <f t="shared" si="7"/>
        <v>0</v>
      </c>
    </row>
    <row r="85" spans="1:66" ht="18" customHeight="1">
      <c r="A85" s="21"/>
      <c r="B85" s="16"/>
      <c r="C85" s="19"/>
      <c r="D85" s="2"/>
      <c r="E85" s="6"/>
      <c r="F85" s="190" t="str">
        <f>IF(B85="","",IF(C85="F",INDEX(Barèmes!$A$1:$A$7,MATCH((YEAR($B85)),Barèmes!$B$1:$B$7,-1)),INDEX(Barèmes!$C$1:$C$7,MATCH((YEAR($B85)),Barèmes!$B$1:$B$7,-1))))</f>
        <v/>
      </c>
      <c r="G85" s="93"/>
      <c r="H85" s="93"/>
      <c r="I85" s="93"/>
      <c r="J85" s="93"/>
      <c r="K85" s="93"/>
      <c r="L85" s="93"/>
      <c r="M85" s="93"/>
      <c r="N85" s="93"/>
      <c r="O85" s="93"/>
      <c r="P85" s="93"/>
      <c r="Q85" s="93"/>
      <c r="R85" s="93"/>
      <c r="S85" s="93"/>
      <c r="T85" s="93"/>
      <c r="U85" s="93"/>
      <c r="V85" s="93"/>
      <c r="W85" s="93"/>
      <c r="X85" s="93"/>
      <c r="Y85" s="93"/>
      <c r="Z85" s="93"/>
      <c r="AA85" s="93"/>
      <c r="AB85" s="93"/>
      <c r="AC85" s="93"/>
      <c r="AD85" s="93"/>
      <c r="AE85" s="93"/>
      <c r="AF85" s="93"/>
      <c r="AG85" s="93"/>
      <c r="AH85" s="93"/>
      <c r="AI85" s="93"/>
      <c r="AJ85" s="93"/>
      <c r="AK85" s="93"/>
      <c r="AL85" s="93"/>
      <c r="AM85" s="93"/>
      <c r="AN85" s="93"/>
      <c r="AO85" s="93"/>
      <c r="AP85" s="93"/>
      <c r="AQ85" s="93"/>
      <c r="AR85" s="93"/>
      <c r="AS85" s="93"/>
      <c r="AT85" s="93"/>
      <c r="AU85" s="93"/>
      <c r="AV85" s="93"/>
      <c r="AW85" s="93"/>
      <c r="AX85" s="93"/>
      <c r="AY85" s="93"/>
      <c r="AZ85" s="93"/>
      <c r="BA85" s="93"/>
      <c r="BB85" s="93"/>
      <c r="BC85" s="93"/>
      <c r="BD85" s="93"/>
      <c r="BE85" s="93"/>
      <c r="BF85" s="93"/>
      <c r="BG85" s="93"/>
      <c r="BH85" s="93"/>
      <c r="BI85" s="93"/>
      <c r="BJ85" s="93"/>
      <c r="BK85" s="93"/>
      <c r="BL85" s="93"/>
      <c r="BM85" s="192">
        <f t="shared" si="6"/>
        <v>0</v>
      </c>
      <c r="BN85" s="192">
        <f t="shared" si="7"/>
        <v>0</v>
      </c>
    </row>
    <row r="86" spans="1:66" ht="18" customHeight="1">
      <c r="A86" s="21"/>
      <c r="B86" s="16"/>
      <c r="C86" s="19"/>
      <c r="D86" s="2"/>
      <c r="E86" s="6"/>
      <c r="F86" s="190" t="str">
        <f>IF(B86="","",IF(C86="F",INDEX(Barèmes!$A$1:$A$7,MATCH((YEAR($B86)),Barèmes!$B$1:$B$7,-1)),INDEX(Barèmes!$C$1:$C$7,MATCH((YEAR($B86)),Barèmes!$B$1:$B$7,-1))))</f>
        <v/>
      </c>
      <c r="G86" s="93"/>
      <c r="H86" s="93"/>
      <c r="I86" s="93"/>
      <c r="J86" s="93"/>
      <c r="K86" s="93"/>
      <c r="L86" s="93"/>
      <c r="M86" s="93"/>
      <c r="N86" s="93"/>
      <c r="O86" s="93"/>
      <c r="P86" s="93"/>
      <c r="Q86" s="93"/>
      <c r="R86" s="93"/>
      <c r="S86" s="93"/>
      <c r="T86" s="93"/>
      <c r="U86" s="93"/>
      <c r="V86" s="93"/>
      <c r="W86" s="93"/>
      <c r="X86" s="93"/>
      <c r="Y86" s="93"/>
      <c r="Z86" s="93"/>
      <c r="AA86" s="93"/>
      <c r="AB86" s="93"/>
      <c r="AC86" s="93"/>
      <c r="AD86" s="93"/>
      <c r="AE86" s="93"/>
      <c r="AF86" s="93"/>
      <c r="AG86" s="93"/>
      <c r="AH86" s="93"/>
      <c r="AI86" s="93"/>
      <c r="AJ86" s="93"/>
      <c r="AK86" s="93"/>
      <c r="AL86" s="93"/>
      <c r="AM86" s="93"/>
      <c r="AN86" s="93"/>
      <c r="AO86" s="93"/>
      <c r="AP86" s="93"/>
      <c r="AQ86" s="93"/>
      <c r="AR86" s="93"/>
      <c r="AS86" s="93"/>
      <c r="AT86" s="93"/>
      <c r="AU86" s="93"/>
      <c r="AV86" s="93"/>
      <c r="AW86" s="93"/>
      <c r="AX86" s="93"/>
      <c r="AY86" s="93"/>
      <c r="AZ86" s="93"/>
      <c r="BA86" s="93"/>
      <c r="BB86" s="93"/>
      <c r="BC86" s="93"/>
      <c r="BD86" s="93"/>
      <c r="BE86" s="93"/>
      <c r="BF86" s="93"/>
      <c r="BG86" s="93"/>
      <c r="BH86" s="93"/>
      <c r="BI86" s="93"/>
      <c r="BJ86" s="93"/>
      <c r="BK86" s="93"/>
      <c r="BL86" s="93"/>
      <c r="BM86" s="192">
        <f t="shared" si="6"/>
        <v>0</v>
      </c>
      <c r="BN86" s="192">
        <f t="shared" si="7"/>
        <v>0</v>
      </c>
    </row>
    <row r="87" spans="1:66" ht="18" customHeight="1">
      <c r="A87" s="21"/>
      <c r="B87" s="16"/>
      <c r="C87" s="19"/>
      <c r="D87" s="2"/>
      <c r="E87" s="6"/>
      <c r="F87" s="190" t="str">
        <f>IF(B87="","",IF(C87="F",INDEX(Barèmes!$A$1:$A$7,MATCH((YEAR($B87)),Barèmes!$B$1:$B$7,-1)),INDEX(Barèmes!$C$1:$C$7,MATCH((YEAR($B87)),Barèmes!$B$1:$B$7,-1))))</f>
        <v/>
      </c>
      <c r="G87" s="93"/>
      <c r="H87" s="93"/>
      <c r="I87" s="93"/>
      <c r="J87" s="93"/>
      <c r="K87" s="93"/>
      <c r="L87" s="93"/>
      <c r="M87" s="93"/>
      <c r="N87" s="93"/>
      <c r="O87" s="93"/>
      <c r="P87" s="93"/>
      <c r="Q87" s="93"/>
      <c r="R87" s="93"/>
      <c r="S87" s="93"/>
      <c r="T87" s="93"/>
      <c r="U87" s="93"/>
      <c r="V87" s="93"/>
      <c r="W87" s="93"/>
      <c r="X87" s="93"/>
      <c r="Y87" s="93"/>
      <c r="Z87" s="93"/>
      <c r="AA87" s="93"/>
      <c r="AB87" s="93"/>
      <c r="AC87" s="93"/>
      <c r="AD87" s="93"/>
      <c r="AE87" s="93"/>
      <c r="AF87" s="93"/>
      <c r="AG87" s="93"/>
      <c r="AH87" s="93"/>
      <c r="AI87" s="93"/>
      <c r="AJ87" s="93"/>
      <c r="AK87" s="93"/>
      <c r="AL87" s="93"/>
      <c r="AM87" s="93"/>
      <c r="AN87" s="93"/>
      <c r="AO87" s="93"/>
      <c r="AP87" s="93"/>
      <c r="AQ87" s="93"/>
      <c r="AR87" s="93"/>
      <c r="AS87" s="93"/>
      <c r="AT87" s="93"/>
      <c r="AU87" s="93"/>
      <c r="AV87" s="93"/>
      <c r="AW87" s="93"/>
      <c r="AX87" s="93"/>
      <c r="AY87" s="93"/>
      <c r="AZ87" s="93"/>
      <c r="BA87" s="93"/>
      <c r="BB87" s="93"/>
      <c r="BC87" s="93"/>
      <c r="BD87" s="93"/>
      <c r="BE87" s="93"/>
      <c r="BF87" s="93"/>
      <c r="BG87" s="93"/>
      <c r="BH87" s="93"/>
      <c r="BI87" s="93"/>
      <c r="BJ87" s="93"/>
      <c r="BK87" s="93"/>
      <c r="BL87" s="93"/>
      <c r="BM87" s="192">
        <f t="shared" si="6"/>
        <v>0</v>
      </c>
      <c r="BN87" s="192">
        <f t="shared" si="7"/>
        <v>0</v>
      </c>
    </row>
    <row r="88" spans="1:66" ht="18" customHeight="1">
      <c r="A88" s="21"/>
      <c r="B88" s="16"/>
      <c r="C88" s="19"/>
      <c r="D88" s="2"/>
      <c r="E88" s="6"/>
      <c r="F88" s="190" t="str">
        <f>IF(B88="","",IF(C88="F",INDEX(Barèmes!$A$1:$A$7,MATCH((YEAR($B88)),Barèmes!$B$1:$B$7,-1)),INDEX(Barèmes!$C$1:$C$7,MATCH((YEAR($B88)),Barèmes!$B$1:$B$7,-1))))</f>
        <v/>
      </c>
      <c r="G88" s="93"/>
      <c r="H88" s="93"/>
      <c r="I88" s="93"/>
      <c r="J88" s="93"/>
      <c r="K88" s="93"/>
      <c r="L88" s="93"/>
      <c r="M88" s="93"/>
      <c r="N88" s="93"/>
      <c r="O88" s="93"/>
      <c r="P88" s="93"/>
      <c r="Q88" s="93"/>
      <c r="R88" s="93"/>
      <c r="S88" s="93"/>
      <c r="T88" s="93"/>
      <c r="U88" s="93"/>
      <c r="V88" s="93"/>
      <c r="W88" s="93"/>
      <c r="X88" s="93"/>
      <c r="Y88" s="93"/>
      <c r="Z88" s="93"/>
      <c r="AA88" s="93"/>
      <c r="AB88" s="93"/>
      <c r="AC88" s="93"/>
      <c r="AD88" s="93"/>
      <c r="AE88" s="93"/>
      <c r="AF88" s="93"/>
      <c r="AG88" s="93"/>
      <c r="AH88" s="93"/>
      <c r="AI88" s="93"/>
      <c r="AJ88" s="93"/>
      <c r="AK88" s="93"/>
      <c r="AL88" s="93"/>
      <c r="AM88" s="93"/>
      <c r="AN88" s="93"/>
      <c r="AO88" s="93"/>
      <c r="AP88" s="93"/>
      <c r="AQ88" s="93"/>
      <c r="AR88" s="93"/>
      <c r="AS88" s="93"/>
      <c r="AT88" s="93"/>
      <c r="AU88" s="93"/>
      <c r="AV88" s="93"/>
      <c r="AW88" s="93"/>
      <c r="AX88" s="93"/>
      <c r="AY88" s="93"/>
      <c r="AZ88" s="93"/>
      <c r="BA88" s="93"/>
      <c r="BB88" s="93"/>
      <c r="BC88" s="93"/>
      <c r="BD88" s="93"/>
      <c r="BE88" s="93"/>
      <c r="BF88" s="93"/>
      <c r="BG88" s="93"/>
      <c r="BH88" s="93"/>
      <c r="BI88" s="93"/>
      <c r="BJ88" s="93"/>
      <c r="BK88" s="93"/>
      <c r="BL88" s="93"/>
      <c r="BM88" s="192">
        <f t="shared" si="6"/>
        <v>0</v>
      </c>
      <c r="BN88" s="192">
        <f t="shared" si="7"/>
        <v>0</v>
      </c>
    </row>
    <row r="89" spans="1:66" ht="18" customHeight="1">
      <c r="A89" s="21"/>
      <c r="B89" s="16"/>
      <c r="C89" s="19"/>
      <c r="D89" s="2"/>
      <c r="E89" s="6"/>
      <c r="F89" s="190" t="str">
        <f>IF(B89="","",IF(C89="F",INDEX(Barèmes!$A$1:$A$7,MATCH((YEAR($B89)),Barèmes!$B$1:$B$7,-1)),INDEX(Barèmes!$C$1:$C$7,MATCH((YEAR($B89)),Barèmes!$B$1:$B$7,-1))))</f>
        <v/>
      </c>
      <c r="G89" s="93"/>
      <c r="H89" s="93"/>
      <c r="I89" s="93"/>
      <c r="J89" s="93"/>
      <c r="K89" s="93"/>
      <c r="L89" s="93"/>
      <c r="M89" s="93"/>
      <c r="N89" s="93"/>
      <c r="O89" s="93"/>
      <c r="P89" s="93"/>
      <c r="Q89" s="93"/>
      <c r="R89" s="93"/>
      <c r="S89" s="93"/>
      <c r="T89" s="93"/>
      <c r="U89" s="93"/>
      <c r="V89" s="93"/>
      <c r="W89" s="93"/>
      <c r="X89" s="93"/>
      <c r="Y89" s="93"/>
      <c r="Z89" s="93"/>
      <c r="AA89" s="93"/>
      <c r="AB89" s="93"/>
      <c r="AC89" s="93"/>
      <c r="AD89" s="93"/>
      <c r="AE89" s="93"/>
      <c r="AF89" s="93"/>
      <c r="AG89" s="93"/>
      <c r="AH89" s="93"/>
      <c r="AI89" s="93"/>
      <c r="AJ89" s="93"/>
      <c r="AK89" s="93"/>
      <c r="AL89" s="93"/>
      <c r="AM89" s="93"/>
      <c r="AN89" s="93"/>
      <c r="AO89" s="93"/>
      <c r="AP89" s="93"/>
      <c r="AQ89" s="93"/>
      <c r="AR89" s="93"/>
      <c r="AS89" s="93"/>
      <c r="AT89" s="93"/>
      <c r="AU89" s="93"/>
      <c r="AV89" s="93"/>
      <c r="AW89" s="93"/>
      <c r="AX89" s="93"/>
      <c r="AY89" s="93"/>
      <c r="AZ89" s="93"/>
      <c r="BA89" s="93"/>
      <c r="BB89" s="93"/>
      <c r="BC89" s="93"/>
      <c r="BD89" s="93"/>
      <c r="BE89" s="93"/>
      <c r="BF89" s="93"/>
      <c r="BG89" s="93"/>
      <c r="BH89" s="93"/>
      <c r="BI89" s="93"/>
      <c r="BJ89" s="93"/>
      <c r="BK89" s="93"/>
      <c r="BL89" s="93"/>
      <c r="BM89" s="192">
        <f t="shared" si="6"/>
        <v>0</v>
      </c>
      <c r="BN89" s="192">
        <f t="shared" si="7"/>
        <v>0</v>
      </c>
    </row>
    <row r="90" spans="1:66" ht="18" customHeight="1">
      <c r="A90" s="21"/>
      <c r="B90" s="16"/>
      <c r="C90" s="19"/>
      <c r="D90" s="2"/>
      <c r="E90" s="6"/>
      <c r="F90" s="190" t="str">
        <f>IF(B90="","",IF(C90="F",INDEX(Barèmes!$A$1:$A$7,MATCH((YEAR($B90)),Barèmes!$B$1:$B$7,-1)),INDEX(Barèmes!$C$1:$C$7,MATCH((YEAR($B90)),Barèmes!$B$1:$B$7,-1))))</f>
        <v/>
      </c>
      <c r="G90" s="93"/>
      <c r="H90" s="93"/>
      <c r="I90" s="93"/>
      <c r="J90" s="93"/>
      <c r="K90" s="93"/>
      <c r="L90" s="93"/>
      <c r="M90" s="93"/>
      <c r="N90" s="93"/>
      <c r="O90" s="93"/>
      <c r="P90" s="93"/>
      <c r="Q90" s="93"/>
      <c r="R90" s="93"/>
      <c r="S90" s="93"/>
      <c r="T90" s="93"/>
      <c r="U90" s="93"/>
      <c r="V90" s="93"/>
      <c r="W90" s="93"/>
      <c r="X90" s="93"/>
      <c r="Y90" s="93"/>
      <c r="Z90" s="93"/>
      <c r="AA90" s="93"/>
      <c r="AB90" s="93"/>
      <c r="AC90" s="93"/>
      <c r="AD90" s="93"/>
      <c r="AE90" s="93"/>
      <c r="AF90" s="93"/>
      <c r="AG90" s="93"/>
      <c r="AH90" s="93"/>
      <c r="AI90" s="93"/>
      <c r="AJ90" s="93"/>
      <c r="AK90" s="93"/>
      <c r="AL90" s="93"/>
      <c r="AM90" s="93"/>
      <c r="AN90" s="93"/>
      <c r="AO90" s="93"/>
      <c r="AP90" s="93"/>
      <c r="AQ90" s="93"/>
      <c r="AR90" s="93"/>
      <c r="AS90" s="93"/>
      <c r="AT90" s="93"/>
      <c r="AU90" s="93"/>
      <c r="AV90" s="93"/>
      <c r="AW90" s="93"/>
      <c r="AX90" s="93"/>
      <c r="AY90" s="93"/>
      <c r="AZ90" s="93"/>
      <c r="BA90" s="93"/>
      <c r="BB90" s="93"/>
      <c r="BC90" s="93"/>
      <c r="BD90" s="93"/>
      <c r="BE90" s="93"/>
      <c r="BF90" s="93"/>
      <c r="BG90" s="93"/>
      <c r="BH90" s="93"/>
      <c r="BI90" s="93"/>
      <c r="BJ90" s="93"/>
      <c r="BK90" s="93"/>
      <c r="BL90" s="93"/>
      <c r="BM90" s="192">
        <f t="shared" si="6"/>
        <v>0</v>
      </c>
      <c r="BN90" s="192">
        <f t="shared" si="7"/>
        <v>0</v>
      </c>
    </row>
    <row r="91" spans="1:66" ht="18" customHeight="1">
      <c r="A91" s="21"/>
      <c r="B91" s="16"/>
      <c r="C91" s="19"/>
      <c r="D91" s="2"/>
      <c r="E91" s="6"/>
      <c r="F91" s="190" t="str">
        <f>IF(B91="","",IF(C91="F",INDEX(Barèmes!$A$1:$A$7,MATCH((YEAR($B91)),Barèmes!$B$1:$B$7,-1)),INDEX(Barèmes!$C$1:$C$7,MATCH((YEAR($B91)),Barèmes!$B$1:$B$7,-1))))</f>
        <v/>
      </c>
      <c r="G91" s="93"/>
      <c r="H91" s="93"/>
      <c r="I91" s="93"/>
      <c r="J91" s="93"/>
      <c r="K91" s="93"/>
      <c r="L91" s="93"/>
      <c r="M91" s="93"/>
      <c r="N91" s="93"/>
      <c r="O91" s="93"/>
      <c r="P91" s="93"/>
      <c r="Q91" s="93"/>
      <c r="R91" s="93"/>
      <c r="S91" s="93"/>
      <c r="T91" s="93"/>
      <c r="U91" s="93"/>
      <c r="V91" s="93"/>
      <c r="W91" s="93"/>
      <c r="X91" s="93"/>
      <c r="Y91" s="93"/>
      <c r="Z91" s="93"/>
      <c r="AA91" s="93"/>
      <c r="AB91" s="93"/>
      <c r="AC91" s="93"/>
      <c r="AD91" s="93"/>
      <c r="AE91" s="93"/>
      <c r="AF91" s="93"/>
      <c r="AG91" s="93"/>
      <c r="AH91" s="93"/>
      <c r="AI91" s="93"/>
      <c r="AJ91" s="93"/>
      <c r="AK91" s="93"/>
      <c r="AL91" s="93"/>
      <c r="AM91" s="93"/>
      <c r="AN91" s="93"/>
      <c r="AO91" s="93"/>
      <c r="AP91" s="93"/>
      <c r="AQ91" s="93"/>
      <c r="AR91" s="93"/>
      <c r="AS91" s="93"/>
      <c r="AT91" s="93"/>
      <c r="AU91" s="93"/>
      <c r="AV91" s="93"/>
      <c r="AW91" s="93"/>
      <c r="AX91" s="93"/>
      <c r="AY91" s="93"/>
      <c r="AZ91" s="93"/>
      <c r="BA91" s="93"/>
      <c r="BB91" s="93"/>
      <c r="BC91" s="93"/>
      <c r="BD91" s="93"/>
      <c r="BE91" s="93"/>
      <c r="BF91" s="93"/>
      <c r="BG91" s="93"/>
      <c r="BH91" s="93"/>
      <c r="BI91" s="93"/>
      <c r="BJ91" s="93"/>
      <c r="BK91" s="93"/>
      <c r="BL91" s="93"/>
      <c r="BM91" s="192">
        <f t="shared" si="6"/>
        <v>0</v>
      </c>
      <c r="BN91" s="192">
        <f t="shared" si="7"/>
        <v>0</v>
      </c>
    </row>
    <row r="92" spans="1:66" ht="18" customHeight="1">
      <c r="A92" s="21"/>
      <c r="B92" s="16"/>
      <c r="C92" s="19"/>
      <c r="D92" s="2"/>
      <c r="E92" s="6"/>
      <c r="F92" s="190" t="str">
        <f>IF(B92="","",IF(C92="F",INDEX(Barèmes!$A$1:$A$7,MATCH((YEAR($B92)),Barèmes!$B$1:$B$7,-1)),INDEX(Barèmes!$C$1:$C$7,MATCH((YEAR($B92)),Barèmes!$B$1:$B$7,-1))))</f>
        <v/>
      </c>
      <c r="G92" s="93"/>
      <c r="H92" s="93"/>
      <c r="I92" s="93"/>
      <c r="J92" s="93"/>
      <c r="K92" s="93"/>
      <c r="L92" s="93"/>
      <c r="M92" s="93"/>
      <c r="N92" s="93"/>
      <c r="O92" s="93"/>
      <c r="P92" s="93"/>
      <c r="Q92" s="93"/>
      <c r="R92" s="93"/>
      <c r="S92" s="93"/>
      <c r="T92" s="93"/>
      <c r="U92" s="93"/>
      <c r="V92" s="93"/>
      <c r="W92" s="93"/>
      <c r="X92" s="93"/>
      <c r="Y92" s="93"/>
      <c r="Z92" s="93"/>
      <c r="AA92" s="93"/>
      <c r="AB92" s="93"/>
      <c r="AC92" s="93"/>
      <c r="AD92" s="93"/>
      <c r="AE92" s="93"/>
      <c r="AF92" s="93"/>
      <c r="AG92" s="93"/>
      <c r="AH92" s="93"/>
      <c r="AI92" s="93"/>
      <c r="AJ92" s="93"/>
      <c r="AK92" s="93"/>
      <c r="AL92" s="93"/>
      <c r="AM92" s="93"/>
      <c r="AN92" s="93"/>
      <c r="AO92" s="93"/>
      <c r="AP92" s="93"/>
      <c r="AQ92" s="93"/>
      <c r="AR92" s="93"/>
      <c r="AS92" s="93"/>
      <c r="AT92" s="93"/>
      <c r="AU92" s="93"/>
      <c r="AV92" s="93"/>
      <c r="AW92" s="93"/>
      <c r="AX92" s="93"/>
      <c r="AY92" s="93"/>
      <c r="AZ92" s="93"/>
      <c r="BA92" s="93"/>
      <c r="BB92" s="93"/>
      <c r="BC92" s="93"/>
      <c r="BD92" s="93"/>
      <c r="BE92" s="93"/>
      <c r="BF92" s="93"/>
      <c r="BG92" s="93"/>
      <c r="BH92" s="93"/>
      <c r="BI92" s="93"/>
      <c r="BJ92" s="93"/>
      <c r="BK92" s="93"/>
      <c r="BL92" s="93"/>
      <c r="BM92" s="192">
        <f t="shared" si="6"/>
        <v>0</v>
      </c>
      <c r="BN92" s="192">
        <f t="shared" si="7"/>
        <v>0</v>
      </c>
    </row>
    <row r="93" spans="1:66" ht="18" customHeight="1">
      <c r="A93" s="21"/>
      <c r="B93" s="16"/>
      <c r="C93" s="19"/>
      <c r="D93" s="2"/>
      <c r="E93" s="6"/>
      <c r="F93" s="190" t="str">
        <f>IF(B93="","",IF(C93="F",INDEX(Barèmes!$A$1:$A$7,MATCH((YEAR($B93)),Barèmes!$B$1:$B$7,-1)),INDEX(Barèmes!$C$1:$C$7,MATCH((YEAR($B93)),Barèmes!$B$1:$B$7,-1))))</f>
        <v/>
      </c>
      <c r="G93" s="93"/>
      <c r="H93" s="93"/>
      <c r="I93" s="93"/>
      <c r="J93" s="93"/>
      <c r="K93" s="93"/>
      <c r="L93" s="93"/>
      <c r="M93" s="93"/>
      <c r="N93" s="93"/>
      <c r="O93" s="93"/>
      <c r="P93" s="93"/>
      <c r="Q93" s="93"/>
      <c r="R93" s="93"/>
      <c r="S93" s="93"/>
      <c r="T93" s="93"/>
      <c r="U93" s="93"/>
      <c r="V93" s="93"/>
      <c r="W93" s="93"/>
      <c r="X93" s="93"/>
      <c r="Y93" s="93"/>
      <c r="Z93" s="93"/>
      <c r="AA93" s="93"/>
      <c r="AB93" s="93"/>
      <c r="AC93" s="93"/>
      <c r="AD93" s="93"/>
      <c r="AE93" s="93"/>
      <c r="AF93" s="93"/>
      <c r="AG93" s="93"/>
      <c r="AH93" s="93"/>
      <c r="AI93" s="93"/>
      <c r="AJ93" s="93"/>
      <c r="AK93" s="93"/>
      <c r="AL93" s="93"/>
      <c r="AM93" s="93"/>
      <c r="AN93" s="93"/>
      <c r="AO93" s="93"/>
      <c r="AP93" s="93"/>
      <c r="AQ93" s="93"/>
      <c r="AR93" s="93"/>
      <c r="AS93" s="93"/>
      <c r="AT93" s="93"/>
      <c r="AU93" s="93"/>
      <c r="AV93" s="93"/>
      <c r="AW93" s="93"/>
      <c r="AX93" s="93"/>
      <c r="AY93" s="93"/>
      <c r="AZ93" s="93"/>
      <c r="BA93" s="93"/>
      <c r="BB93" s="93"/>
      <c r="BC93" s="93"/>
      <c r="BD93" s="93"/>
      <c r="BE93" s="93"/>
      <c r="BF93" s="93"/>
      <c r="BG93" s="93"/>
      <c r="BH93" s="93"/>
      <c r="BI93" s="93"/>
      <c r="BJ93" s="93"/>
      <c r="BK93" s="93"/>
      <c r="BL93" s="93"/>
      <c r="BM93" s="192">
        <f t="shared" si="6"/>
        <v>0</v>
      </c>
      <c r="BN93" s="192">
        <f t="shared" si="7"/>
        <v>0</v>
      </c>
    </row>
    <row r="94" spans="1:66" ht="18" customHeight="1">
      <c r="A94" s="21"/>
      <c r="B94" s="16"/>
      <c r="C94" s="19"/>
      <c r="D94" s="2"/>
      <c r="E94" s="6"/>
      <c r="F94" s="190" t="str">
        <f>IF(B94="","",IF(C94="F",INDEX(Barèmes!$A$1:$A$7,MATCH((YEAR($B94)),Barèmes!$B$1:$B$7,-1)),INDEX(Barèmes!$C$1:$C$7,MATCH((YEAR($B94)),Barèmes!$B$1:$B$7,-1))))</f>
        <v/>
      </c>
      <c r="G94" s="93"/>
      <c r="H94" s="93"/>
      <c r="I94" s="93"/>
      <c r="J94" s="93"/>
      <c r="K94" s="93"/>
      <c r="L94" s="93"/>
      <c r="M94" s="93"/>
      <c r="N94" s="93"/>
      <c r="O94" s="93"/>
      <c r="P94" s="93"/>
      <c r="Q94" s="93"/>
      <c r="R94" s="93"/>
      <c r="S94" s="93"/>
      <c r="T94" s="93"/>
      <c r="U94" s="93"/>
      <c r="V94" s="93"/>
      <c r="W94" s="93"/>
      <c r="X94" s="93"/>
      <c r="Y94" s="93"/>
      <c r="Z94" s="93"/>
      <c r="AA94" s="93"/>
      <c r="AB94" s="93"/>
      <c r="AC94" s="93"/>
      <c r="AD94" s="93"/>
      <c r="AE94" s="93"/>
      <c r="AF94" s="93"/>
      <c r="AG94" s="93"/>
      <c r="AH94" s="93"/>
      <c r="AI94" s="93"/>
      <c r="AJ94" s="93"/>
      <c r="AK94" s="93"/>
      <c r="AL94" s="93"/>
      <c r="AM94" s="93"/>
      <c r="AN94" s="93"/>
      <c r="AO94" s="93"/>
      <c r="AP94" s="93"/>
      <c r="AQ94" s="93"/>
      <c r="AR94" s="93"/>
      <c r="AS94" s="93"/>
      <c r="AT94" s="93"/>
      <c r="AU94" s="93"/>
      <c r="AV94" s="93"/>
      <c r="AW94" s="93"/>
      <c r="AX94" s="93"/>
      <c r="AY94" s="93"/>
      <c r="AZ94" s="93"/>
      <c r="BA94" s="93"/>
      <c r="BB94" s="93"/>
      <c r="BC94" s="93"/>
      <c r="BD94" s="93"/>
      <c r="BE94" s="93"/>
      <c r="BF94" s="93"/>
      <c r="BG94" s="93"/>
      <c r="BH94" s="93"/>
      <c r="BI94" s="93"/>
      <c r="BJ94" s="93"/>
      <c r="BK94" s="93"/>
      <c r="BL94" s="93"/>
      <c r="BM94" s="192">
        <f t="shared" si="6"/>
        <v>0</v>
      </c>
      <c r="BN94" s="192">
        <f t="shared" si="7"/>
        <v>0</v>
      </c>
    </row>
    <row r="95" spans="1:66" ht="18" customHeight="1">
      <c r="A95" s="21"/>
      <c r="B95" s="16"/>
      <c r="C95" s="19"/>
      <c r="D95" s="2"/>
      <c r="E95" s="6"/>
      <c r="F95" s="190" t="str">
        <f>IF(B95="","",IF(C95="F",INDEX(Barèmes!$A$1:$A$7,MATCH((YEAR($B95)),Barèmes!$B$1:$B$7,-1)),INDEX(Barèmes!$C$1:$C$7,MATCH((YEAR($B95)),Barèmes!$B$1:$B$7,-1))))</f>
        <v/>
      </c>
      <c r="G95" s="93"/>
      <c r="H95" s="93"/>
      <c r="I95" s="93"/>
      <c r="J95" s="93"/>
      <c r="K95" s="93"/>
      <c r="L95" s="93"/>
      <c r="M95" s="93"/>
      <c r="N95" s="93"/>
      <c r="O95" s="93"/>
      <c r="P95" s="93"/>
      <c r="Q95" s="93"/>
      <c r="R95" s="93"/>
      <c r="S95" s="93"/>
      <c r="T95" s="93"/>
      <c r="U95" s="93"/>
      <c r="V95" s="93"/>
      <c r="W95" s="93"/>
      <c r="X95" s="93"/>
      <c r="Y95" s="93"/>
      <c r="Z95" s="93"/>
      <c r="AA95" s="93"/>
      <c r="AB95" s="93"/>
      <c r="AC95" s="93"/>
      <c r="AD95" s="93"/>
      <c r="AE95" s="93"/>
      <c r="AF95" s="93"/>
      <c r="AG95" s="93"/>
      <c r="AH95" s="93"/>
      <c r="AI95" s="93"/>
      <c r="AJ95" s="93"/>
      <c r="AK95" s="93"/>
      <c r="AL95" s="93"/>
      <c r="AM95" s="93"/>
      <c r="AN95" s="93"/>
      <c r="AO95" s="93"/>
      <c r="AP95" s="93"/>
      <c r="AQ95" s="93"/>
      <c r="AR95" s="93"/>
      <c r="AS95" s="93"/>
      <c r="AT95" s="93"/>
      <c r="AU95" s="93"/>
      <c r="AV95" s="93"/>
      <c r="AW95" s="93"/>
      <c r="AX95" s="93"/>
      <c r="AY95" s="93"/>
      <c r="AZ95" s="93"/>
      <c r="BA95" s="93"/>
      <c r="BB95" s="93"/>
      <c r="BC95" s="93"/>
      <c r="BD95" s="93"/>
      <c r="BE95" s="93"/>
      <c r="BF95" s="93"/>
      <c r="BG95" s="93"/>
      <c r="BH95" s="93"/>
      <c r="BI95" s="93"/>
      <c r="BJ95" s="93"/>
      <c r="BK95" s="93"/>
      <c r="BL95" s="93"/>
      <c r="BM95" s="192">
        <f t="shared" si="6"/>
        <v>0</v>
      </c>
      <c r="BN95" s="192">
        <f t="shared" si="7"/>
        <v>0</v>
      </c>
    </row>
    <row r="96" spans="1:66" ht="18" customHeight="1">
      <c r="A96" s="21"/>
      <c r="B96" s="16"/>
      <c r="C96" s="19"/>
      <c r="D96" s="2"/>
      <c r="E96" s="6"/>
      <c r="F96" s="190" t="str">
        <f>IF(B96="","",IF(C96="F",INDEX(Barèmes!$A$1:$A$7,MATCH((YEAR($B96)),Barèmes!$B$1:$B$7,-1)),INDEX(Barèmes!$C$1:$C$7,MATCH((YEAR($B96)),Barèmes!$B$1:$B$7,-1))))</f>
        <v/>
      </c>
      <c r="G96" s="93"/>
      <c r="H96" s="93"/>
      <c r="I96" s="93"/>
      <c r="J96" s="93"/>
      <c r="K96" s="93"/>
      <c r="L96" s="93"/>
      <c r="M96" s="93"/>
      <c r="N96" s="93"/>
      <c r="O96" s="93"/>
      <c r="P96" s="93"/>
      <c r="Q96" s="93"/>
      <c r="R96" s="93"/>
      <c r="S96" s="93"/>
      <c r="T96" s="93"/>
      <c r="U96" s="93"/>
      <c r="V96" s="93"/>
      <c r="W96" s="93"/>
      <c r="X96" s="93"/>
      <c r="Y96" s="93"/>
      <c r="Z96" s="93"/>
      <c r="AA96" s="93"/>
      <c r="AB96" s="93"/>
      <c r="AC96" s="93"/>
      <c r="AD96" s="93"/>
      <c r="AE96" s="93"/>
      <c r="AF96" s="93"/>
      <c r="AG96" s="93"/>
      <c r="AH96" s="93"/>
      <c r="AI96" s="93"/>
      <c r="AJ96" s="93"/>
      <c r="AK96" s="93"/>
      <c r="AL96" s="93"/>
      <c r="AM96" s="93"/>
      <c r="AN96" s="93"/>
      <c r="AO96" s="93"/>
      <c r="AP96" s="93"/>
      <c r="AQ96" s="93"/>
      <c r="AR96" s="93"/>
      <c r="AS96" s="93"/>
      <c r="AT96" s="93"/>
      <c r="AU96" s="93"/>
      <c r="AV96" s="93"/>
      <c r="AW96" s="93"/>
      <c r="AX96" s="93"/>
      <c r="AY96" s="93"/>
      <c r="AZ96" s="93"/>
      <c r="BA96" s="93"/>
      <c r="BB96" s="93"/>
      <c r="BC96" s="93"/>
      <c r="BD96" s="93"/>
      <c r="BE96" s="93"/>
      <c r="BF96" s="93"/>
      <c r="BG96" s="93"/>
      <c r="BH96" s="93"/>
      <c r="BI96" s="93"/>
      <c r="BJ96" s="93"/>
      <c r="BK96" s="93"/>
      <c r="BL96" s="93"/>
      <c r="BM96" s="192">
        <f t="shared" si="6"/>
        <v>0</v>
      </c>
      <c r="BN96" s="192">
        <f t="shared" si="7"/>
        <v>0</v>
      </c>
    </row>
    <row r="97" spans="1:66" ht="18" customHeight="1">
      <c r="A97" s="21"/>
      <c r="B97" s="16"/>
      <c r="C97" s="19"/>
      <c r="D97" s="2"/>
      <c r="E97" s="6"/>
      <c r="F97" s="190" t="str">
        <f>IF(B97="","",IF(C97="F",INDEX(Barèmes!$A$1:$A$7,MATCH((YEAR($B97)),Barèmes!$B$1:$B$7,-1)),INDEX(Barèmes!$C$1:$C$7,MATCH((YEAR($B97)),Barèmes!$B$1:$B$7,-1))))</f>
        <v/>
      </c>
      <c r="G97" s="93"/>
      <c r="H97" s="93"/>
      <c r="I97" s="93"/>
      <c r="J97" s="93"/>
      <c r="K97" s="93"/>
      <c r="L97" s="93"/>
      <c r="M97" s="93"/>
      <c r="N97" s="93"/>
      <c r="O97" s="93"/>
      <c r="P97" s="93"/>
      <c r="Q97" s="93"/>
      <c r="R97" s="93"/>
      <c r="S97" s="93"/>
      <c r="T97" s="93"/>
      <c r="U97" s="93"/>
      <c r="V97" s="93"/>
      <c r="W97" s="93"/>
      <c r="X97" s="93"/>
      <c r="Y97" s="93"/>
      <c r="Z97" s="93"/>
      <c r="AA97" s="93"/>
      <c r="AB97" s="93"/>
      <c r="AC97" s="93"/>
      <c r="AD97" s="93"/>
      <c r="AE97" s="93"/>
      <c r="AF97" s="93"/>
      <c r="AG97" s="93"/>
      <c r="AH97" s="93"/>
      <c r="AI97" s="93"/>
      <c r="AJ97" s="93"/>
      <c r="AK97" s="93"/>
      <c r="AL97" s="93"/>
      <c r="AM97" s="93"/>
      <c r="AN97" s="93"/>
      <c r="AO97" s="93"/>
      <c r="AP97" s="93"/>
      <c r="AQ97" s="93"/>
      <c r="AR97" s="93"/>
      <c r="AS97" s="93"/>
      <c r="AT97" s="93"/>
      <c r="AU97" s="93"/>
      <c r="AV97" s="93"/>
      <c r="AW97" s="93"/>
      <c r="AX97" s="93"/>
      <c r="AY97" s="93"/>
      <c r="AZ97" s="93"/>
      <c r="BA97" s="93"/>
      <c r="BB97" s="93"/>
      <c r="BC97" s="93"/>
      <c r="BD97" s="93"/>
      <c r="BE97" s="93"/>
      <c r="BF97" s="93"/>
      <c r="BG97" s="93"/>
      <c r="BH97" s="93"/>
      <c r="BI97" s="93"/>
      <c r="BJ97" s="93"/>
      <c r="BK97" s="93"/>
      <c r="BL97" s="93"/>
      <c r="BM97" s="192">
        <f t="shared" si="6"/>
        <v>0</v>
      </c>
      <c r="BN97" s="192">
        <f t="shared" si="7"/>
        <v>0</v>
      </c>
    </row>
    <row r="98" spans="1:66" ht="18" customHeight="1">
      <c r="A98" s="21"/>
      <c r="B98" s="16"/>
      <c r="C98" s="19"/>
      <c r="D98" s="2"/>
      <c r="E98" s="6"/>
      <c r="F98" s="190" t="str">
        <f>IF(B98="","",IF(C98="F",INDEX(Barèmes!$A$1:$A$7,MATCH((YEAR($B98)),Barèmes!$B$1:$B$7,-1)),INDEX(Barèmes!$C$1:$C$7,MATCH((YEAR($B98)),Barèmes!$B$1:$B$7,-1))))</f>
        <v/>
      </c>
      <c r="G98" s="93"/>
      <c r="H98" s="93"/>
      <c r="I98" s="93"/>
      <c r="J98" s="93"/>
      <c r="K98" s="93"/>
      <c r="L98" s="93"/>
      <c r="M98" s="93"/>
      <c r="N98" s="93"/>
      <c r="O98" s="93"/>
      <c r="P98" s="93"/>
      <c r="Q98" s="93"/>
      <c r="R98" s="93"/>
      <c r="S98" s="93"/>
      <c r="T98" s="93"/>
      <c r="U98" s="93"/>
      <c r="V98" s="93"/>
      <c r="W98" s="93"/>
      <c r="X98" s="93"/>
      <c r="Y98" s="93"/>
      <c r="Z98" s="93"/>
      <c r="AA98" s="93"/>
      <c r="AB98" s="93"/>
      <c r="AC98" s="93"/>
      <c r="AD98" s="93"/>
      <c r="AE98" s="93"/>
      <c r="AF98" s="93"/>
      <c r="AG98" s="93"/>
      <c r="AH98" s="93"/>
      <c r="AI98" s="93"/>
      <c r="AJ98" s="93"/>
      <c r="AK98" s="93"/>
      <c r="AL98" s="93"/>
      <c r="AM98" s="93"/>
      <c r="AN98" s="93"/>
      <c r="AO98" s="93"/>
      <c r="AP98" s="93"/>
      <c r="AQ98" s="93"/>
      <c r="AR98" s="93"/>
      <c r="AS98" s="93"/>
      <c r="AT98" s="93"/>
      <c r="AU98" s="93"/>
      <c r="AV98" s="93"/>
      <c r="AW98" s="93"/>
      <c r="AX98" s="93"/>
      <c r="AY98" s="93"/>
      <c r="AZ98" s="93"/>
      <c r="BA98" s="93"/>
      <c r="BB98" s="93"/>
      <c r="BC98" s="93"/>
      <c r="BD98" s="93"/>
      <c r="BE98" s="93"/>
      <c r="BF98" s="93"/>
      <c r="BG98" s="93"/>
      <c r="BH98" s="93"/>
      <c r="BI98" s="93"/>
      <c r="BJ98" s="93"/>
      <c r="BK98" s="93"/>
      <c r="BL98" s="93"/>
      <c r="BM98" s="192">
        <f t="shared" si="6"/>
        <v>0</v>
      </c>
      <c r="BN98" s="192">
        <f t="shared" si="7"/>
        <v>0</v>
      </c>
    </row>
    <row r="99" spans="1:66" ht="18" customHeight="1">
      <c r="A99" s="21"/>
      <c r="B99" s="16"/>
      <c r="C99" s="19"/>
      <c r="D99" s="2"/>
      <c r="E99" s="6"/>
      <c r="F99" s="190" t="str">
        <f>IF(B99="","",IF(C99="F",INDEX(Barèmes!$A$1:$A$7,MATCH((YEAR($B99)),Barèmes!$B$1:$B$7,-1)),INDEX(Barèmes!$C$1:$C$7,MATCH((YEAR($B99)),Barèmes!$B$1:$B$7,-1))))</f>
        <v/>
      </c>
      <c r="G99" s="93"/>
      <c r="H99" s="93"/>
      <c r="I99" s="93"/>
      <c r="J99" s="93"/>
      <c r="K99" s="93"/>
      <c r="L99" s="93"/>
      <c r="M99" s="93"/>
      <c r="N99" s="93"/>
      <c r="O99" s="93"/>
      <c r="P99" s="93"/>
      <c r="Q99" s="93"/>
      <c r="R99" s="93"/>
      <c r="S99" s="93"/>
      <c r="T99" s="93"/>
      <c r="U99" s="93"/>
      <c r="V99" s="93"/>
      <c r="W99" s="93"/>
      <c r="X99" s="93"/>
      <c r="Y99" s="93"/>
      <c r="Z99" s="93"/>
      <c r="AA99" s="93"/>
      <c r="AB99" s="93"/>
      <c r="AC99" s="93"/>
      <c r="AD99" s="93"/>
      <c r="AE99" s="93"/>
      <c r="AF99" s="93"/>
      <c r="AG99" s="93"/>
      <c r="AH99" s="93"/>
      <c r="AI99" s="93"/>
      <c r="AJ99" s="93"/>
      <c r="AK99" s="93"/>
      <c r="AL99" s="93"/>
      <c r="AM99" s="93"/>
      <c r="AN99" s="93"/>
      <c r="AO99" s="93"/>
      <c r="AP99" s="93"/>
      <c r="AQ99" s="93"/>
      <c r="AR99" s="93"/>
      <c r="AS99" s="93"/>
      <c r="AT99" s="93"/>
      <c r="AU99" s="93"/>
      <c r="AV99" s="93"/>
      <c r="AW99" s="93"/>
      <c r="AX99" s="93"/>
      <c r="AY99" s="93"/>
      <c r="AZ99" s="93"/>
      <c r="BA99" s="93"/>
      <c r="BB99" s="93"/>
      <c r="BC99" s="93"/>
      <c r="BD99" s="93"/>
      <c r="BE99" s="93"/>
      <c r="BF99" s="93"/>
      <c r="BG99" s="93"/>
      <c r="BH99" s="93"/>
      <c r="BI99" s="93"/>
      <c r="BJ99" s="93"/>
      <c r="BK99" s="93"/>
      <c r="BL99" s="93"/>
      <c r="BM99" s="192">
        <f t="shared" si="6"/>
        <v>0</v>
      </c>
      <c r="BN99" s="192">
        <f t="shared" si="7"/>
        <v>0</v>
      </c>
    </row>
    <row r="100" spans="1:66" ht="18" customHeight="1">
      <c r="A100" s="21"/>
      <c r="B100" s="16"/>
      <c r="C100" s="19"/>
      <c r="D100" s="2"/>
      <c r="E100" s="6"/>
      <c r="F100" s="190" t="str">
        <f>IF(B100="","",IF(C100="F",INDEX(Barèmes!$A$1:$A$7,MATCH((YEAR($B100)),Barèmes!$B$1:$B$7,-1)),INDEX(Barèmes!$C$1:$C$7,MATCH((YEAR($B100)),Barèmes!$B$1:$B$7,-1))))</f>
        <v/>
      </c>
      <c r="G100" s="93"/>
      <c r="H100" s="93"/>
      <c r="I100" s="93"/>
      <c r="J100" s="93"/>
      <c r="K100" s="93"/>
      <c r="L100" s="93"/>
      <c r="M100" s="93"/>
      <c r="N100" s="93"/>
      <c r="O100" s="93"/>
      <c r="P100" s="93"/>
      <c r="Q100" s="93"/>
      <c r="R100" s="93"/>
      <c r="S100" s="93"/>
      <c r="T100" s="93"/>
      <c r="U100" s="93"/>
      <c r="V100" s="93"/>
      <c r="W100" s="93"/>
      <c r="X100" s="93"/>
      <c r="Y100" s="93"/>
      <c r="Z100" s="93"/>
      <c r="AA100" s="93"/>
      <c r="AB100" s="93"/>
      <c r="AC100" s="93"/>
      <c r="AD100" s="93"/>
      <c r="AE100" s="93"/>
      <c r="AF100" s="93"/>
      <c r="AG100" s="93"/>
      <c r="AH100" s="93"/>
      <c r="AI100" s="93"/>
      <c r="AJ100" s="93"/>
      <c r="AK100" s="93"/>
      <c r="AL100" s="93"/>
      <c r="AM100" s="93"/>
      <c r="AN100" s="93"/>
      <c r="AO100" s="93"/>
      <c r="AP100" s="93"/>
      <c r="AQ100" s="93"/>
      <c r="AR100" s="93"/>
      <c r="AS100" s="93"/>
      <c r="AT100" s="93"/>
      <c r="AU100" s="93"/>
      <c r="AV100" s="93"/>
      <c r="AW100" s="93"/>
      <c r="AX100" s="93"/>
      <c r="AY100" s="93"/>
      <c r="AZ100" s="93"/>
      <c r="BA100" s="93"/>
      <c r="BB100" s="93"/>
      <c r="BC100" s="93"/>
      <c r="BD100" s="93"/>
      <c r="BE100" s="93"/>
      <c r="BF100" s="93"/>
      <c r="BG100" s="93"/>
      <c r="BH100" s="93"/>
      <c r="BI100" s="93"/>
      <c r="BJ100" s="93"/>
      <c r="BK100" s="93"/>
      <c r="BL100" s="93"/>
      <c r="BM100" s="192">
        <f t="shared" ref="BM100:BM131" si="8">SUM((SUM(COUNTIF(G100:BL100,"E"))),SUM(COUNTIF(G100:BL100,"c")))</f>
        <v>0</v>
      </c>
      <c r="BN100" s="192">
        <f t="shared" ref="BN100:BN131" si="9">SUM(COUNTIF(G100:BL100,"c"))</f>
        <v>0</v>
      </c>
    </row>
    <row r="101" spans="1:66" ht="18" customHeight="1">
      <c r="A101" s="21"/>
      <c r="B101" s="16"/>
      <c r="C101" s="19"/>
      <c r="D101" s="2"/>
      <c r="E101" s="6"/>
      <c r="F101" s="190" t="str">
        <f>IF(B101="","",IF(C101="F",INDEX(Barèmes!$A$1:$A$7,MATCH((YEAR($B101)),Barèmes!$B$1:$B$7,-1)),INDEX(Barèmes!$C$1:$C$7,MATCH((YEAR($B101)),Barèmes!$B$1:$B$7,-1))))</f>
        <v/>
      </c>
      <c r="G101" s="93"/>
      <c r="H101" s="93"/>
      <c r="I101" s="93"/>
      <c r="J101" s="93"/>
      <c r="K101" s="93"/>
      <c r="L101" s="93"/>
      <c r="M101" s="93"/>
      <c r="N101" s="93"/>
      <c r="O101" s="93"/>
      <c r="P101" s="93"/>
      <c r="Q101" s="93"/>
      <c r="R101" s="93"/>
      <c r="S101" s="93"/>
      <c r="T101" s="93"/>
      <c r="U101" s="93"/>
      <c r="V101" s="93"/>
      <c r="W101" s="93"/>
      <c r="X101" s="93"/>
      <c r="Y101" s="93"/>
      <c r="Z101" s="93"/>
      <c r="AA101" s="93"/>
      <c r="AB101" s="93"/>
      <c r="AC101" s="93"/>
      <c r="AD101" s="93"/>
      <c r="AE101" s="93"/>
      <c r="AF101" s="93"/>
      <c r="AG101" s="93"/>
      <c r="AH101" s="93"/>
      <c r="AI101" s="93"/>
      <c r="AJ101" s="93"/>
      <c r="AK101" s="93"/>
      <c r="AL101" s="93"/>
      <c r="AM101" s="93"/>
      <c r="AN101" s="93"/>
      <c r="AO101" s="93"/>
      <c r="AP101" s="93"/>
      <c r="AQ101" s="93"/>
      <c r="AR101" s="93"/>
      <c r="AS101" s="93"/>
      <c r="AT101" s="93"/>
      <c r="AU101" s="93"/>
      <c r="AV101" s="93"/>
      <c r="AW101" s="93"/>
      <c r="AX101" s="93"/>
      <c r="AY101" s="93"/>
      <c r="AZ101" s="93"/>
      <c r="BA101" s="93"/>
      <c r="BB101" s="93"/>
      <c r="BC101" s="93"/>
      <c r="BD101" s="93"/>
      <c r="BE101" s="93"/>
      <c r="BF101" s="93"/>
      <c r="BG101" s="93"/>
      <c r="BH101" s="93"/>
      <c r="BI101" s="93"/>
      <c r="BJ101" s="93"/>
      <c r="BK101" s="93"/>
      <c r="BL101" s="93"/>
      <c r="BM101" s="192">
        <f t="shared" si="8"/>
        <v>0</v>
      </c>
      <c r="BN101" s="192">
        <f t="shared" si="9"/>
        <v>0</v>
      </c>
    </row>
    <row r="102" spans="1:66" ht="18" customHeight="1">
      <c r="A102" s="21"/>
      <c r="B102" s="16"/>
      <c r="C102" s="19"/>
      <c r="D102" s="2"/>
      <c r="E102" s="6"/>
      <c r="F102" s="190" t="str">
        <f>IF(B102="","",IF(C102="F",INDEX(Barèmes!$A$1:$A$7,MATCH((YEAR($B102)),Barèmes!$B$1:$B$7,-1)),INDEX(Barèmes!$C$1:$C$7,MATCH((YEAR($B102)),Barèmes!$B$1:$B$7,-1))))</f>
        <v/>
      </c>
      <c r="G102" s="93"/>
      <c r="H102" s="93"/>
      <c r="I102" s="93"/>
      <c r="J102" s="93"/>
      <c r="K102" s="93"/>
      <c r="L102" s="93"/>
      <c r="M102" s="93"/>
      <c r="N102" s="93"/>
      <c r="O102" s="93"/>
      <c r="P102" s="93"/>
      <c r="Q102" s="93"/>
      <c r="R102" s="93"/>
      <c r="S102" s="93"/>
      <c r="T102" s="93"/>
      <c r="U102" s="93"/>
      <c r="V102" s="93"/>
      <c r="W102" s="93"/>
      <c r="X102" s="93"/>
      <c r="Y102" s="93"/>
      <c r="Z102" s="93"/>
      <c r="AA102" s="93"/>
      <c r="AB102" s="93"/>
      <c r="AC102" s="93"/>
      <c r="AD102" s="93"/>
      <c r="AE102" s="93"/>
      <c r="AF102" s="93"/>
      <c r="AG102" s="93"/>
      <c r="AH102" s="93"/>
      <c r="AI102" s="93"/>
      <c r="AJ102" s="93"/>
      <c r="AK102" s="93"/>
      <c r="AL102" s="93"/>
      <c r="AM102" s="93"/>
      <c r="AN102" s="93"/>
      <c r="AO102" s="93"/>
      <c r="AP102" s="93"/>
      <c r="AQ102" s="93"/>
      <c r="AR102" s="93"/>
      <c r="AS102" s="93"/>
      <c r="AT102" s="93"/>
      <c r="AU102" s="93"/>
      <c r="AV102" s="93"/>
      <c r="AW102" s="93"/>
      <c r="AX102" s="93"/>
      <c r="AY102" s="93"/>
      <c r="AZ102" s="93"/>
      <c r="BA102" s="93"/>
      <c r="BB102" s="93"/>
      <c r="BC102" s="93"/>
      <c r="BD102" s="93"/>
      <c r="BE102" s="93"/>
      <c r="BF102" s="93"/>
      <c r="BG102" s="93"/>
      <c r="BH102" s="93"/>
      <c r="BI102" s="93"/>
      <c r="BJ102" s="93"/>
      <c r="BK102" s="93"/>
      <c r="BL102" s="93"/>
      <c r="BM102" s="192">
        <f t="shared" si="8"/>
        <v>0</v>
      </c>
      <c r="BN102" s="192">
        <f t="shared" si="9"/>
        <v>0</v>
      </c>
    </row>
    <row r="103" spans="1:66" ht="18" customHeight="1">
      <c r="A103" s="21"/>
      <c r="B103" s="16"/>
      <c r="C103" s="19"/>
      <c r="D103" s="2"/>
      <c r="E103" s="6"/>
      <c r="F103" s="190" t="str">
        <f>IF(B103="","",IF(C103="F",INDEX(Barèmes!$A$1:$A$7,MATCH((YEAR($B103)),Barèmes!$B$1:$B$7,-1)),INDEX(Barèmes!$C$1:$C$7,MATCH((YEAR($B103)),Barèmes!$B$1:$B$7,-1))))</f>
        <v/>
      </c>
      <c r="G103" s="93"/>
      <c r="H103" s="93"/>
      <c r="I103" s="93"/>
      <c r="J103" s="93"/>
      <c r="K103" s="93"/>
      <c r="L103" s="93"/>
      <c r="M103" s="93"/>
      <c r="N103" s="93"/>
      <c r="O103" s="93"/>
      <c r="P103" s="93"/>
      <c r="Q103" s="93"/>
      <c r="R103" s="93"/>
      <c r="S103" s="93"/>
      <c r="T103" s="93"/>
      <c r="U103" s="93"/>
      <c r="V103" s="93"/>
      <c r="W103" s="93"/>
      <c r="X103" s="93"/>
      <c r="Y103" s="93"/>
      <c r="Z103" s="93"/>
      <c r="AA103" s="93"/>
      <c r="AB103" s="93"/>
      <c r="AC103" s="93"/>
      <c r="AD103" s="93"/>
      <c r="AE103" s="93"/>
      <c r="AF103" s="93"/>
      <c r="AG103" s="93"/>
      <c r="AH103" s="93"/>
      <c r="AI103" s="93"/>
      <c r="AJ103" s="93"/>
      <c r="AK103" s="93"/>
      <c r="AL103" s="93"/>
      <c r="AM103" s="93"/>
      <c r="AN103" s="93"/>
      <c r="AO103" s="93"/>
      <c r="AP103" s="93"/>
      <c r="AQ103" s="93"/>
      <c r="AR103" s="93"/>
      <c r="AS103" s="93"/>
      <c r="AT103" s="93"/>
      <c r="AU103" s="93"/>
      <c r="AV103" s="93"/>
      <c r="AW103" s="93"/>
      <c r="AX103" s="93"/>
      <c r="AY103" s="93"/>
      <c r="AZ103" s="93"/>
      <c r="BA103" s="93"/>
      <c r="BB103" s="93"/>
      <c r="BC103" s="93"/>
      <c r="BD103" s="93"/>
      <c r="BE103" s="93"/>
      <c r="BF103" s="93"/>
      <c r="BG103" s="93"/>
      <c r="BH103" s="93"/>
      <c r="BI103" s="93"/>
      <c r="BJ103" s="93"/>
      <c r="BK103" s="93"/>
      <c r="BL103" s="93"/>
      <c r="BM103" s="192">
        <f t="shared" si="8"/>
        <v>0</v>
      </c>
      <c r="BN103" s="192">
        <f t="shared" si="9"/>
        <v>0</v>
      </c>
    </row>
    <row r="104" spans="1:66" ht="18" customHeight="1">
      <c r="A104" s="21"/>
      <c r="B104" s="16"/>
      <c r="C104" s="19"/>
      <c r="D104" s="2"/>
      <c r="E104" s="6"/>
      <c r="F104" s="190" t="str">
        <f>IF(B104="","",IF(C104="F",INDEX(Barèmes!$A$1:$A$7,MATCH((YEAR($B104)),Barèmes!$B$1:$B$7,-1)),INDEX(Barèmes!$C$1:$C$7,MATCH((YEAR($B104)),Barèmes!$B$1:$B$7,-1))))</f>
        <v/>
      </c>
      <c r="G104" s="93"/>
      <c r="H104" s="93"/>
      <c r="I104" s="93"/>
      <c r="J104" s="93"/>
      <c r="K104" s="93"/>
      <c r="L104" s="93"/>
      <c r="M104" s="93"/>
      <c r="N104" s="93"/>
      <c r="O104" s="93"/>
      <c r="P104" s="93"/>
      <c r="Q104" s="93"/>
      <c r="R104" s="93"/>
      <c r="S104" s="93"/>
      <c r="T104" s="93"/>
      <c r="U104" s="93"/>
      <c r="V104" s="93"/>
      <c r="W104" s="93"/>
      <c r="X104" s="93"/>
      <c r="Y104" s="93"/>
      <c r="Z104" s="93"/>
      <c r="AA104" s="93"/>
      <c r="AB104" s="93"/>
      <c r="AC104" s="93"/>
      <c r="AD104" s="93"/>
      <c r="AE104" s="93"/>
      <c r="AF104" s="93"/>
      <c r="AG104" s="93"/>
      <c r="AH104" s="93"/>
      <c r="AI104" s="93"/>
      <c r="AJ104" s="93"/>
      <c r="AK104" s="93"/>
      <c r="AL104" s="93"/>
      <c r="AM104" s="93"/>
      <c r="AN104" s="93"/>
      <c r="AO104" s="93"/>
      <c r="AP104" s="93"/>
      <c r="AQ104" s="93"/>
      <c r="AR104" s="93"/>
      <c r="AS104" s="93"/>
      <c r="AT104" s="93"/>
      <c r="AU104" s="93"/>
      <c r="AV104" s="93"/>
      <c r="AW104" s="93"/>
      <c r="AX104" s="93"/>
      <c r="AY104" s="93"/>
      <c r="AZ104" s="93"/>
      <c r="BA104" s="93"/>
      <c r="BB104" s="93"/>
      <c r="BC104" s="93"/>
      <c r="BD104" s="93"/>
      <c r="BE104" s="93"/>
      <c r="BF104" s="93"/>
      <c r="BG104" s="93"/>
      <c r="BH104" s="93"/>
      <c r="BI104" s="93"/>
      <c r="BJ104" s="93"/>
      <c r="BK104" s="93"/>
      <c r="BL104" s="93"/>
      <c r="BM104" s="192">
        <f t="shared" si="8"/>
        <v>0</v>
      </c>
      <c r="BN104" s="192">
        <f t="shared" si="9"/>
        <v>0</v>
      </c>
    </row>
    <row r="105" spans="1:66" ht="18" customHeight="1">
      <c r="A105" s="21"/>
      <c r="B105" s="16"/>
      <c r="C105" s="19"/>
      <c r="D105" s="2"/>
      <c r="E105" s="6"/>
      <c r="F105" s="190" t="str">
        <f>IF(B105="","",IF(C105="F",INDEX(Barèmes!$A$1:$A$7,MATCH((YEAR($B105)),Barèmes!$B$1:$B$7,-1)),INDEX(Barèmes!$C$1:$C$7,MATCH((YEAR($B105)),Barèmes!$B$1:$B$7,-1))))</f>
        <v/>
      </c>
      <c r="G105" s="93"/>
      <c r="H105" s="93"/>
      <c r="I105" s="93"/>
      <c r="J105" s="93"/>
      <c r="K105" s="93"/>
      <c r="L105" s="93"/>
      <c r="M105" s="93"/>
      <c r="N105" s="93"/>
      <c r="O105" s="93"/>
      <c r="P105" s="93"/>
      <c r="Q105" s="93"/>
      <c r="R105" s="93"/>
      <c r="S105" s="93"/>
      <c r="T105" s="93"/>
      <c r="U105" s="93"/>
      <c r="V105" s="93"/>
      <c r="W105" s="93"/>
      <c r="X105" s="93"/>
      <c r="Y105" s="93"/>
      <c r="Z105" s="93"/>
      <c r="AA105" s="93"/>
      <c r="AB105" s="93"/>
      <c r="AC105" s="93"/>
      <c r="AD105" s="93"/>
      <c r="AE105" s="93"/>
      <c r="AF105" s="93"/>
      <c r="AG105" s="93"/>
      <c r="AH105" s="93"/>
      <c r="AI105" s="93"/>
      <c r="AJ105" s="93"/>
      <c r="AK105" s="93"/>
      <c r="AL105" s="93"/>
      <c r="AM105" s="93"/>
      <c r="AN105" s="93"/>
      <c r="AO105" s="93"/>
      <c r="AP105" s="93"/>
      <c r="AQ105" s="93"/>
      <c r="AR105" s="93"/>
      <c r="AS105" s="93"/>
      <c r="AT105" s="93"/>
      <c r="AU105" s="93"/>
      <c r="AV105" s="93"/>
      <c r="AW105" s="93"/>
      <c r="AX105" s="93"/>
      <c r="AY105" s="93"/>
      <c r="AZ105" s="93"/>
      <c r="BA105" s="93"/>
      <c r="BB105" s="93"/>
      <c r="BC105" s="93"/>
      <c r="BD105" s="93"/>
      <c r="BE105" s="93"/>
      <c r="BF105" s="93"/>
      <c r="BG105" s="93"/>
      <c r="BH105" s="93"/>
      <c r="BI105" s="93"/>
      <c r="BJ105" s="93"/>
      <c r="BK105" s="93"/>
      <c r="BL105" s="93"/>
      <c r="BM105" s="192">
        <f t="shared" si="8"/>
        <v>0</v>
      </c>
      <c r="BN105" s="192">
        <f t="shared" si="9"/>
        <v>0</v>
      </c>
    </row>
    <row r="106" spans="1:66" ht="18" customHeight="1">
      <c r="A106" s="21"/>
      <c r="B106" s="16"/>
      <c r="C106" s="19"/>
      <c r="D106" s="2"/>
      <c r="E106" s="6"/>
      <c r="F106" s="190" t="str">
        <f>IF(B106="","",IF(C106="F",INDEX(Barèmes!$A$1:$A$7,MATCH((YEAR($B106)),Barèmes!$B$1:$B$7,-1)),INDEX(Barèmes!$C$1:$C$7,MATCH((YEAR($B106)),Barèmes!$B$1:$B$7,-1))))</f>
        <v/>
      </c>
      <c r="G106" s="93"/>
      <c r="H106" s="93"/>
      <c r="I106" s="93"/>
      <c r="J106" s="93"/>
      <c r="K106" s="93"/>
      <c r="L106" s="93"/>
      <c r="M106" s="93"/>
      <c r="N106" s="93"/>
      <c r="O106" s="93"/>
      <c r="P106" s="93"/>
      <c r="Q106" s="93"/>
      <c r="R106" s="93"/>
      <c r="S106" s="93"/>
      <c r="T106" s="93"/>
      <c r="U106" s="93"/>
      <c r="V106" s="93"/>
      <c r="W106" s="93"/>
      <c r="X106" s="93"/>
      <c r="Y106" s="93"/>
      <c r="Z106" s="93"/>
      <c r="AA106" s="93"/>
      <c r="AB106" s="93"/>
      <c r="AC106" s="93"/>
      <c r="AD106" s="93"/>
      <c r="AE106" s="93"/>
      <c r="AF106" s="93"/>
      <c r="AG106" s="93"/>
      <c r="AH106" s="93"/>
      <c r="AI106" s="93"/>
      <c r="AJ106" s="93"/>
      <c r="AK106" s="93"/>
      <c r="AL106" s="93"/>
      <c r="AM106" s="93"/>
      <c r="AN106" s="93"/>
      <c r="AO106" s="93"/>
      <c r="AP106" s="93"/>
      <c r="AQ106" s="93"/>
      <c r="AR106" s="93"/>
      <c r="AS106" s="93"/>
      <c r="AT106" s="93"/>
      <c r="AU106" s="93"/>
      <c r="AV106" s="93"/>
      <c r="AW106" s="93"/>
      <c r="AX106" s="93"/>
      <c r="AY106" s="93"/>
      <c r="AZ106" s="93"/>
      <c r="BA106" s="93"/>
      <c r="BB106" s="93"/>
      <c r="BC106" s="93"/>
      <c r="BD106" s="93"/>
      <c r="BE106" s="93"/>
      <c r="BF106" s="93"/>
      <c r="BG106" s="93"/>
      <c r="BH106" s="93"/>
      <c r="BI106" s="93"/>
      <c r="BJ106" s="93"/>
      <c r="BK106" s="93"/>
      <c r="BL106" s="93"/>
      <c r="BM106" s="192">
        <f t="shared" si="8"/>
        <v>0</v>
      </c>
      <c r="BN106" s="192">
        <f t="shared" si="9"/>
        <v>0</v>
      </c>
    </row>
    <row r="107" spans="1:66" ht="18" customHeight="1">
      <c r="A107" s="21"/>
      <c r="B107" s="16"/>
      <c r="C107" s="19"/>
      <c r="D107" s="2"/>
      <c r="E107" s="6"/>
      <c r="F107" s="190" t="str">
        <f>IF(B107="","",IF(C107="F",INDEX(Barèmes!$A$1:$A$7,MATCH((YEAR($B107)),Barèmes!$B$1:$B$7,-1)),INDEX(Barèmes!$C$1:$C$7,MATCH((YEAR($B107)),Barèmes!$B$1:$B$7,-1))))</f>
        <v/>
      </c>
      <c r="G107" s="93"/>
      <c r="H107" s="93"/>
      <c r="I107" s="93"/>
      <c r="J107" s="93"/>
      <c r="K107" s="93"/>
      <c r="L107" s="93"/>
      <c r="M107" s="93"/>
      <c r="N107" s="93"/>
      <c r="O107" s="93"/>
      <c r="P107" s="93"/>
      <c r="Q107" s="93"/>
      <c r="R107" s="93"/>
      <c r="S107" s="93"/>
      <c r="T107" s="93"/>
      <c r="U107" s="93"/>
      <c r="V107" s="93"/>
      <c r="W107" s="93"/>
      <c r="X107" s="93"/>
      <c r="Y107" s="93"/>
      <c r="Z107" s="93"/>
      <c r="AA107" s="93"/>
      <c r="AB107" s="93"/>
      <c r="AC107" s="93"/>
      <c r="AD107" s="93"/>
      <c r="AE107" s="93"/>
      <c r="AF107" s="93"/>
      <c r="AG107" s="93"/>
      <c r="AH107" s="93"/>
      <c r="AI107" s="93"/>
      <c r="AJ107" s="93"/>
      <c r="AK107" s="93"/>
      <c r="AL107" s="93"/>
      <c r="AM107" s="93"/>
      <c r="AN107" s="93"/>
      <c r="AO107" s="93"/>
      <c r="AP107" s="93"/>
      <c r="AQ107" s="93"/>
      <c r="AR107" s="93"/>
      <c r="AS107" s="93"/>
      <c r="AT107" s="93"/>
      <c r="AU107" s="93"/>
      <c r="AV107" s="93"/>
      <c r="AW107" s="93"/>
      <c r="AX107" s="93"/>
      <c r="AY107" s="93"/>
      <c r="AZ107" s="93"/>
      <c r="BA107" s="93"/>
      <c r="BB107" s="93"/>
      <c r="BC107" s="93"/>
      <c r="BD107" s="93"/>
      <c r="BE107" s="93"/>
      <c r="BF107" s="93"/>
      <c r="BG107" s="93"/>
      <c r="BH107" s="93"/>
      <c r="BI107" s="93"/>
      <c r="BJ107" s="93"/>
      <c r="BK107" s="93"/>
      <c r="BL107" s="93"/>
      <c r="BM107" s="192">
        <f t="shared" si="8"/>
        <v>0</v>
      </c>
      <c r="BN107" s="192">
        <f t="shared" si="9"/>
        <v>0</v>
      </c>
    </row>
    <row r="108" spans="1:66" ht="18" customHeight="1">
      <c r="A108" s="21"/>
      <c r="B108" s="16"/>
      <c r="C108" s="19"/>
      <c r="D108" s="2"/>
      <c r="E108" s="6"/>
      <c r="F108" s="190" t="str">
        <f>IF(B108="","",IF(C108="F",INDEX(Barèmes!$A$1:$A$7,MATCH((YEAR($B108)),Barèmes!$B$1:$B$7,-1)),INDEX(Barèmes!$C$1:$C$7,MATCH((YEAR($B108)),Barèmes!$B$1:$B$7,-1))))</f>
        <v/>
      </c>
      <c r="G108" s="93"/>
      <c r="H108" s="93"/>
      <c r="I108" s="93"/>
      <c r="J108" s="93"/>
      <c r="K108" s="93"/>
      <c r="L108" s="93"/>
      <c r="M108" s="93"/>
      <c r="N108" s="93"/>
      <c r="O108" s="93"/>
      <c r="P108" s="93"/>
      <c r="Q108" s="93"/>
      <c r="R108" s="93"/>
      <c r="S108" s="93"/>
      <c r="T108" s="93"/>
      <c r="U108" s="93"/>
      <c r="V108" s="93"/>
      <c r="W108" s="93"/>
      <c r="X108" s="93"/>
      <c r="Y108" s="93"/>
      <c r="Z108" s="93"/>
      <c r="AA108" s="93"/>
      <c r="AB108" s="93"/>
      <c r="AC108" s="93"/>
      <c r="AD108" s="93"/>
      <c r="AE108" s="93"/>
      <c r="AF108" s="93"/>
      <c r="AG108" s="93"/>
      <c r="AH108" s="93"/>
      <c r="AI108" s="93"/>
      <c r="AJ108" s="93"/>
      <c r="AK108" s="93"/>
      <c r="AL108" s="93"/>
      <c r="AM108" s="93"/>
      <c r="AN108" s="93"/>
      <c r="AO108" s="93"/>
      <c r="AP108" s="93"/>
      <c r="AQ108" s="93"/>
      <c r="AR108" s="93"/>
      <c r="AS108" s="93"/>
      <c r="AT108" s="93"/>
      <c r="AU108" s="93"/>
      <c r="AV108" s="93"/>
      <c r="AW108" s="93"/>
      <c r="AX108" s="93"/>
      <c r="AY108" s="93"/>
      <c r="AZ108" s="93"/>
      <c r="BA108" s="93"/>
      <c r="BB108" s="93"/>
      <c r="BC108" s="93"/>
      <c r="BD108" s="93"/>
      <c r="BE108" s="93"/>
      <c r="BF108" s="93"/>
      <c r="BG108" s="93"/>
      <c r="BH108" s="93"/>
      <c r="BI108" s="93"/>
      <c r="BJ108" s="93"/>
      <c r="BK108" s="93"/>
      <c r="BL108" s="93"/>
      <c r="BM108" s="192">
        <f t="shared" si="8"/>
        <v>0</v>
      </c>
      <c r="BN108" s="192">
        <f t="shared" si="9"/>
        <v>0</v>
      </c>
    </row>
    <row r="109" spans="1:66" ht="18" customHeight="1">
      <c r="A109" s="21"/>
      <c r="B109" s="16"/>
      <c r="C109" s="19"/>
      <c r="D109" s="2"/>
      <c r="E109" s="6"/>
      <c r="F109" s="190" t="str">
        <f>IF(B109="","",IF(C109="F",INDEX(Barèmes!$A$1:$A$7,MATCH((YEAR($B109)),Barèmes!$B$1:$B$7,-1)),INDEX(Barèmes!$C$1:$C$7,MATCH((YEAR($B109)),Barèmes!$B$1:$B$7,-1))))</f>
        <v/>
      </c>
      <c r="G109" s="93"/>
      <c r="H109" s="93"/>
      <c r="I109" s="93"/>
      <c r="J109" s="93"/>
      <c r="K109" s="93"/>
      <c r="L109" s="93"/>
      <c r="M109" s="93"/>
      <c r="N109" s="93"/>
      <c r="O109" s="93"/>
      <c r="P109" s="93"/>
      <c r="Q109" s="93"/>
      <c r="R109" s="93"/>
      <c r="S109" s="93"/>
      <c r="T109" s="93"/>
      <c r="U109" s="93"/>
      <c r="V109" s="93"/>
      <c r="W109" s="93"/>
      <c r="X109" s="93"/>
      <c r="Y109" s="93"/>
      <c r="Z109" s="93"/>
      <c r="AA109" s="93"/>
      <c r="AB109" s="93"/>
      <c r="AC109" s="93"/>
      <c r="AD109" s="93"/>
      <c r="AE109" s="93"/>
      <c r="AF109" s="93"/>
      <c r="AG109" s="93"/>
      <c r="AH109" s="93"/>
      <c r="AI109" s="93"/>
      <c r="AJ109" s="93"/>
      <c r="AK109" s="93"/>
      <c r="AL109" s="93"/>
      <c r="AM109" s="93"/>
      <c r="AN109" s="93"/>
      <c r="AO109" s="93"/>
      <c r="AP109" s="93"/>
      <c r="AQ109" s="93"/>
      <c r="AR109" s="93"/>
      <c r="AS109" s="93"/>
      <c r="AT109" s="93"/>
      <c r="AU109" s="93"/>
      <c r="AV109" s="93"/>
      <c r="AW109" s="93"/>
      <c r="AX109" s="93"/>
      <c r="AY109" s="93"/>
      <c r="AZ109" s="93"/>
      <c r="BA109" s="93"/>
      <c r="BB109" s="93"/>
      <c r="BC109" s="93"/>
      <c r="BD109" s="93"/>
      <c r="BE109" s="93"/>
      <c r="BF109" s="93"/>
      <c r="BG109" s="93"/>
      <c r="BH109" s="93"/>
      <c r="BI109" s="93"/>
      <c r="BJ109" s="93"/>
      <c r="BK109" s="93"/>
      <c r="BL109" s="93"/>
      <c r="BM109" s="192">
        <f t="shared" si="8"/>
        <v>0</v>
      </c>
      <c r="BN109" s="192">
        <f t="shared" si="9"/>
        <v>0</v>
      </c>
    </row>
    <row r="110" spans="1:66" ht="18" customHeight="1">
      <c r="A110" s="21"/>
      <c r="B110" s="16"/>
      <c r="C110" s="19"/>
      <c r="D110" s="2"/>
      <c r="E110" s="6"/>
      <c r="F110" s="190" t="str">
        <f>IF(B110="","",IF(C110="F",INDEX(Barèmes!$A$1:$A$7,MATCH((YEAR($B110)),Barèmes!$B$1:$B$7,-1)),INDEX(Barèmes!$C$1:$C$7,MATCH((YEAR($B110)),Barèmes!$B$1:$B$7,-1))))</f>
        <v/>
      </c>
      <c r="G110" s="93"/>
      <c r="H110" s="93"/>
      <c r="I110" s="93"/>
      <c r="J110" s="93"/>
      <c r="K110" s="93"/>
      <c r="L110" s="93"/>
      <c r="M110" s="93"/>
      <c r="N110" s="93"/>
      <c r="O110" s="93"/>
      <c r="P110" s="93"/>
      <c r="Q110" s="93"/>
      <c r="R110" s="93"/>
      <c r="S110" s="93"/>
      <c r="T110" s="93"/>
      <c r="U110" s="93"/>
      <c r="V110" s="93"/>
      <c r="W110" s="93"/>
      <c r="X110" s="93"/>
      <c r="Y110" s="93"/>
      <c r="Z110" s="93"/>
      <c r="AA110" s="93"/>
      <c r="AB110" s="93"/>
      <c r="AC110" s="93"/>
      <c r="AD110" s="93"/>
      <c r="AE110" s="93"/>
      <c r="AF110" s="93"/>
      <c r="AG110" s="93"/>
      <c r="AH110" s="93"/>
      <c r="AI110" s="93"/>
      <c r="AJ110" s="93"/>
      <c r="AK110" s="93"/>
      <c r="AL110" s="93"/>
      <c r="AM110" s="93"/>
      <c r="AN110" s="93"/>
      <c r="AO110" s="93"/>
      <c r="AP110" s="93"/>
      <c r="AQ110" s="93"/>
      <c r="AR110" s="93"/>
      <c r="AS110" s="93"/>
      <c r="AT110" s="93"/>
      <c r="AU110" s="93"/>
      <c r="AV110" s="93"/>
      <c r="AW110" s="93"/>
      <c r="AX110" s="93"/>
      <c r="AY110" s="93"/>
      <c r="AZ110" s="93"/>
      <c r="BA110" s="93"/>
      <c r="BB110" s="93"/>
      <c r="BC110" s="93"/>
      <c r="BD110" s="93"/>
      <c r="BE110" s="93"/>
      <c r="BF110" s="93"/>
      <c r="BG110" s="93"/>
      <c r="BH110" s="93"/>
      <c r="BI110" s="93"/>
      <c r="BJ110" s="93"/>
      <c r="BK110" s="93"/>
      <c r="BL110" s="93"/>
      <c r="BM110" s="192">
        <f t="shared" si="8"/>
        <v>0</v>
      </c>
      <c r="BN110" s="192">
        <f t="shared" si="9"/>
        <v>0</v>
      </c>
    </row>
    <row r="111" spans="1:66" ht="18" customHeight="1">
      <c r="A111" s="21"/>
      <c r="B111" s="16"/>
      <c r="C111" s="19"/>
      <c r="D111" s="2"/>
      <c r="E111" s="6"/>
      <c r="F111" s="190" t="str">
        <f>IF(B111="","",IF(C111="F",INDEX(Barèmes!$A$1:$A$7,MATCH((YEAR($B111)),Barèmes!$B$1:$B$7,-1)),INDEX(Barèmes!$C$1:$C$7,MATCH((YEAR($B111)),Barèmes!$B$1:$B$7,-1))))</f>
        <v/>
      </c>
      <c r="G111" s="93"/>
      <c r="H111" s="93"/>
      <c r="I111" s="93"/>
      <c r="J111" s="93"/>
      <c r="K111" s="93"/>
      <c r="L111" s="93"/>
      <c r="M111" s="93"/>
      <c r="N111" s="93"/>
      <c r="O111" s="93"/>
      <c r="P111" s="93"/>
      <c r="Q111" s="93"/>
      <c r="R111" s="93"/>
      <c r="S111" s="93"/>
      <c r="T111" s="93"/>
      <c r="U111" s="93"/>
      <c r="V111" s="93"/>
      <c r="W111" s="93"/>
      <c r="X111" s="93"/>
      <c r="Y111" s="93"/>
      <c r="Z111" s="93"/>
      <c r="AA111" s="93"/>
      <c r="AB111" s="93"/>
      <c r="AC111" s="93"/>
      <c r="AD111" s="93"/>
      <c r="AE111" s="93"/>
      <c r="AF111" s="93"/>
      <c r="AG111" s="93"/>
      <c r="AH111" s="93"/>
      <c r="AI111" s="93"/>
      <c r="AJ111" s="93"/>
      <c r="AK111" s="93"/>
      <c r="AL111" s="93"/>
      <c r="AM111" s="93"/>
      <c r="AN111" s="93"/>
      <c r="AO111" s="93"/>
      <c r="AP111" s="93"/>
      <c r="AQ111" s="93"/>
      <c r="AR111" s="93"/>
      <c r="AS111" s="93"/>
      <c r="AT111" s="93"/>
      <c r="AU111" s="93"/>
      <c r="AV111" s="93"/>
      <c r="AW111" s="93"/>
      <c r="AX111" s="93"/>
      <c r="AY111" s="93"/>
      <c r="AZ111" s="93"/>
      <c r="BA111" s="93"/>
      <c r="BB111" s="93"/>
      <c r="BC111" s="93"/>
      <c r="BD111" s="93"/>
      <c r="BE111" s="93"/>
      <c r="BF111" s="93"/>
      <c r="BG111" s="93"/>
      <c r="BH111" s="93"/>
      <c r="BI111" s="93"/>
      <c r="BJ111" s="93"/>
      <c r="BK111" s="93"/>
      <c r="BL111" s="93"/>
      <c r="BM111" s="192">
        <f t="shared" si="8"/>
        <v>0</v>
      </c>
      <c r="BN111" s="192">
        <f t="shared" si="9"/>
        <v>0</v>
      </c>
    </row>
    <row r="112" spans="1:66" ht="18" customHeight="1">
      <c r="A112" s="21"/>
      <c r="B112" s="16"/>
      <c r="C112" s="19"/>
      <c r="D112" s="2"/>
      <c r="E112" s="6"/>
      <c r="F112" s="190" t="str">
        <f>IF(B112="","",IF(C112="F",INDEX(Barèmes!$A$1:$A$7,MATCH((YEAR($B112)),Barèmes!$B$1:$B$7,-1)),INDEX(Barèmes!$C$1:$C$7,MATCH((YEAR($B112)),Barèmes!$B$1:$B$7,-1))))</f>
        <v/>
      </c>
      <c r="G112" s="93"/>
      <c r="H112" s="93"/>
      <c r="I112" s="93"/>
      <c r="J112" s="93"/>
      <c r="K112" s="93"/>
      <c r="L112" s="93"/>
      <c r="M112" s="93"/>
      <c r="N112" s="93"/>
      <c r="O112" s="93"/>
      <c r="P112" s="93"/>
      <c r="Q112" s="93"/>
      <c r="R112" s="93"/>
      <c r="S112" s="93"/>
      <c r="T112" s="93"/>
      <c r="U112" s="93"/>
      <c r="V112" s="93"/>
      <c r="W112" s="93"/>
      <c r="X112" s="93"/>
      <c r="Y112" s="93"/>
      <c r="Z112" s="93"/>
      <c r="AA112" s="93"/>
      <c r="AB112" s="93"/>
      <c r="AC112" s="93"/>
      <c r="AD112" s="93"/>
      <c r="AE112" s="93"/>
      <c r="AF112" s="93"/>
      <c r="AG112" s="93"/>
      <c r="AH112" s="93"/>
      <c r="AI112" s="93"/>
      <c r="AJ112" s="93"/>
      <c r="AK112" s="93"/>
      <c r="AL112" s="93"/>
      <c r="AM112" s="93"/>
      <c r="AN112" s="93"/>
      <c r="AO112" s="93"/>
      <c r="AP112" s="93"/>
      <c r="AQ112" s="93"/>
      <c r="AR112" s="93"/>
      <c r="AS112" s="93"/>
      <c r="AT112" s="93"/>
      <c r="AU112" s="93"/>
      <c r="AV112" s="93"/>
      <c r="AW112" s="93"/>
      <c r="AX112" s="93"/>
      <c r="AY112" s="93"/>
      <c r="AZ112" s="93"/>
      <c r="BA112" s="93"/>
      <c r="BB112" s="93"/>
      <c r="BC112" s="93"/>
      <c r="BD112" s="93"/>
      <c r="BE112" s="93"/>
      <c r="BF112" s="93"/>
      <c r="BG112" s="93"/>
      <c r="BH112" s="93"/>
      <c r="BI112" s="93"/>
      <c r="BJ112" s="93"/>
      <c r="BK112" s="93"/>
      <c r="BL112" s="93"/>
      <c r="BM112" s="192">
        <f t="shared" si="8"/>
        <v>0</v>
      </c>
      <c r="BN112" s="192">
        <f t="shared" si="9"/>
        <v>0</v>
      </c>
    </row>
    <row r="113" spans="1:66" ht="18" customHeight="1">
      <c r="A113" s="21"/>
      <c r="B113" s="16"/>
      <c r="C113" s="19"/>
      <c r="D113" s="2"/>
      <c r="E113" s="6"/>
      <c r="F113" s="190" t="str">
        <f>IF(B113="","",IF(C113="F",INDEX(Barèmes!$A$1:$A$7,MATCH((YEAR($B113)),Barèmes!$B$1:$B$7,-1)),INDEX(Barèmes!$C$1:$C$7,MATCH((YEAR($B113)),Barèmes!$B$1:$B$7,-1))))</f>
        <v/>
      </c>
      <c r="G113" s="93"/>
      <c r="H113" s="93"/>
      <c r="I113" s="93"/>
      <c r="J113" s="93"/>
      <c r="K113" s="93"/>
      <c r="L113" s="93"/>
      <c r="M113" s="93"/>
      <c r="N113" s="93"/>
      <c r="O113" s="93"/>
      <c r="P113" s="93"/>
      <c r="Q113" s="93"/>
      <c r="R113" s="93"/>
      <c r="S113" s="93"/>
      <c r="T113" s="93"/>
      <c r="U113" s="93"/>
      <c r="V113" s="93"/>
      <c r="W113" s="93"/>
      <c r="X113" s="93"/>
      <c r="Y113" s="93"/>
      <c r="Z113" s="93"/>
      <c r="AA113" s="93"/>
      <c r="AB113" s="93"/>
      <c r="AC113" s="93"/>
      <c r="AD113" s="93"/>
      <c r="AE113" s="93"/>
      <c r="AF113" s="93"/>
      <c r="AG113" s="93"/>
      <c r="AH113" s="93"/>
      <c r="AI113" s="93"/>
      <c r="AJ113" s="93"/>
      <c r="AK113" s="93"/>
      <c r="AL113" s="93"/>
      <c r="AM113" s="93"/>
      <c r="AN113" s="93"/>
      <c r="AO113" s="93"/>
      <c r="AP113" s="93"/>
      <c r="AQ113" s="93"/>
      <c r="AR113" s="93"/>
      <c r="AS113" s="93"/>
      <c r="AT113" s="93"/>
      <c r="AU113" s="93"/>
      <c r="AV113" s="93"/>
      <c r="AW113" s="93"/>
      <c r="AX113" s="93"/>
      <c r="AY113" s="93"/>
      <c r="AZ113" s="93"/>
      <c r="BA113" s="93"/>
      <c r="BB113" s="93"/>
      <c r="BC113" s="93"/>
      <c r="BD113" s="93"/>
      <c r="BE113" s="93"/>
      <c r="BF113" s="93"/>
      <c r="BG113" s="93"/>
      <c r="BH113" s="93"/>
      <c r="BI113" s="93"/>
      <c r="BJ113" s="93"/>
      <c r="BK113" s="93"/>
      <c r="BL113" s="93"/>
      <c r="BM113" s="192">
        <f t="shared" si="8"/>
        <v>0</v>
      </c>
      <c r="BN113" s="192">
        <f t="shared" si="9"/>
        <v>0</v>
      </c>
    </row>
    <row r="114" spans="1:66" ht="18" customHeight="1">
      <c r="A114" s="21"/>
      <c r="B114" s="16"/>
      <c r="C114" s="19"/>
      <c r="D114" s="2"/>
      <c r="E114" s="6"/>
      <c r="F114" s="190" t="str">
        <f>IF(B114="","",IF(C114="F",INDEX(Barèmes!$A$1:$A$7,MATCH((YEAR($B114)),Barèmes!$B$1:$B$7,-1)),INDEX(Barèmes!$C$1:$C$7,MATCH((YEAR($B114)),Barèmes!$B$1:$B$7,-1))))</f>
        <v/>
      </c>
      <c r="G114" s="93"/>
      <c r="H114" s="93"/>
      <c r="I114" s="93"/>
      <c r="J114" s="93"/>
      <c r="K114" s="93"/>
      <c r="L114" s="93"/>
      <c r="M114" s="93"/>
      <c r="N114" s="93"/>
      <c r="O114" s="93"/>
      <c r="P114" s="93"/>
      <c r="Q114" s="93"/>
      <c r="R114" s="93"/>
      <c r="S114" s="93"/>
      <c r="T114" s="93"/>
      <c r="U114" s="93"/>
      <c r="V114" s="93"/>
      <c r="W114" s="93"/>
      <c r="X114" s="93"/>
      <c r="Y114" s="93"/>
      <c r="Z114" s="93"/>
      <c r="AA114" s="93"/>
      <c r="AB114" s="93"/>
      <c r="AC114" s="93"/>
      <c r="AD114" s="93"/>
      <c r="AE114" s="93"/>
      <c r="AF114" s="93"/>
      <c r="AG114" s="93"/>
      <c r="AH114" s="93"/>
      <c r="AI114" s="93"/>
      <c r="AJ114" s="93"/>
      <c r="AK114" s="93"/>
      <c r="AL114" s="93"/>
      <c r="AM114" s="93"/>
      <c r="AN114" s="93"/>
      <c r="AO114" s="93"/>
      <c r="AP114" s="93"/>
      <c r="AQ114" s="93"/>
      <c r="AR114" s="93"/>
      <c r="AS114" s="93"/>
      <c r="AT114" s="93"/>
      <c r="AU114" s="93"/>
      <c r="AV114" s="93"/>
      <c r="AW114" s="93"/>
      <c r="AX114" s="93"/>
      <c r="AY114" s="93"/>
      <c r="AZ114" s="93"/>
      <c r="BA114" s="93"/>
      <c r="BB114" s="93"/>
      <c r="BC114" s="93"/>
      <c r="BD114" s="93"/>
      <c r="BE114" s="93"/>
      <c r="BF114" s="93"/>
      <c r="BG114" s="93"/>
      <c r="BH114" s="93"/>
      <c r="BI114" s="93"/>
      <c r="BJ114" s="93"/>
      <c r="BK114" s="93"/>
      <c r="BL114" s="93"/>
      <c r="BM114" s="192">
        <f t="shared" si="8"/>
        <v>0</v>
      </c>
      <c r="BN114" s="192">
        <f t="shared" si="9"/>
        <v>0</v>
      </c>
    </row>
    <row r="115" spans="1:66" ht="18" customHeight="1">
      <c r="A115" s="21"/>
      <c r="B115" s="16"/>
      <c r="C115" s="19"/>
      <c r="D115" s="2"/>
      <c r="E115" s="6"/>
      <c r="F115" s="190" t="str">
        <f>IF(B115="","",IF(C115="F",INDEX(Barèmes!$A$1:$A$7,MATCH((YEAR($B115)),Barèmes!$B$1:$B$7,-1)),INDEX(Barèmes!$C$1:$C$7,MATCH((YEAR($B115)),Barèmes!$B$1:$B$7,-1))))</f>
        <v/>
      </c>
      <c r="G115" s="93"/>
      <c r="H115" s="93"/>
      <c r="I115" s="93"/>
      <c r="J115" s="93"/>
      <c r="K115" s="93"/>
      <c r="L115" s="93"/>
      <c r="M115" s="93"/>
      <c r="N115" s="93"/>
      <c r="O115" s="93"/>
      <c r="P115" s="93"/>
      <c r="Q115" s="93"/>
      <c r="R115" s="93"/>
      <c r="S115" s="93"/>
      <c r="T115" s="93"/>
      <c r="U115" s="93"/>
      <c r="V115" s="93"/>
      <c r="W115" s="93"/>
      <c r="X115" s="93"/>
      <c r="Y115" s="93"/>
      <c r="Z115" s="93"/>
      <c r="AA115" s="93"/>
      <c r="AB115" s="93"/>
      <c r="AC115" s="93"/>
      <c r="AD115" s="93"/>
      <c r="AE115" s="93"/>
      <c r="AF115" s="93"/>
      <c r="AG115" s="93"/>
      <c r="AH115" s="93"/>
      <c r="AI115" s="93"/>
      <c r="AJ115" s="93"/>
      <c r="AK115" s="93"/>
      <c r="AL115" s="93"/>
      <c r="AM115" s="93"/>
      <c r="AN115" s="93"/>
      <c r="AO115" s="93"/>
      <c r="AP115" s="93"/>
      <c r="AQ115" s="93"/>
      <c r="AR115" s="93"/>
      <c r="AS115" s="93"/>
      <c r="AT115" s="93"/>
      <c r="AU115" s="93"/>
      <c r="AV115" s="93"/>
      <c r="AW115" s="93"/>
      <c r="AX115" s="93"/>
      <c r="AY115" s="93"/>
      <c r="AZ115" s="93"/>
      <c r="BA115" s="93"/>
      <c r="BB115" s="93"/>
      <c r="BC115" s="93"/>
      <c r="BD115" s="93"/>
      <c r="BE115" s="93"/>
      <c r="BF115" s="93"/>
      <c r="BG115" s="93"/>
      <c r="BH115" s="93"/>
      <c r="BI115" s="93"/>
      <c r="BJ115" s="93"/>
      <c r="BK115" s="93"/>
      <c r="BL115" s="93"/>
      <c r="BM115" s="192">
        <f t="shared" si="8"/>
        <v>0</v>
      </c>
      <c r="BN115" s="192">
        <f t="shared" si="9"/>
        <v>0</v>
      </c>
    </row>
    <row r="116" spans="1:66" ht="18" customHeight="1">
      <c r="A116" s="21"/>
      <c r="B116" s="16"/>
      <c r="C116" s="19"/>
      <c r="D116" s="2"/>
      <c r="E116" s="6"/>
      <c r="F116" s="190" t="str">
        <f>IF(B116="","",IF(C116="F",INDEX(Barèmes!$A$1:$A$7,MATCH((YEAR($B116)),Barèmes!$B$1:$B$7,-1)),INDEX(Barèmes!$C$1:$C$7,MATCH((YEAR($B116)),Barèmes!$B$1:$B$7,-1))))</f>
        <v/>
      </c>
      <c r="G116" s="93"/>
      <c r="H116" s="93"/>
      <c r="I116" s="93"/>
      <c r="J116" s="93"/>
      <c r="K116" s="93"/>
      <c r="L116" s="93"/>
      <c r="M116" s="93"/>
      <c r="N116" s="93"/>
      <c r="O116" s="93"/>
      <c r="P116" s="93"/>
      <c r="Q116" s="93"/>
      <c r="R116" s="93"/>
      <c r="S116" s="93"/>
      <c r="T116" s="93"/>
      <c r="U116" s="93"/>
      <c r="V116" s="93"/>
      <c r="W116" s="93"/>
      <c r="X116" s="93"/>
      <c r="Y116" s="93"/>
      <c r="Z116" s="93"/>
      <c r="AA116" s="93"/>
      <c r="AB116" s="93"/>
      <c r="AC116" s="93"/>
      <c r="AD116" s="93"/>
      <c r="AE116" s="93"/>
      <c r="AF116" s="93"/>
      <c r="AG116" s="93"/>
      <c r="AH116" s="93"/>
      <c r="AI116" s="93"/>
      <c r="AJ116" s="93"/>
      <c r="AK116" s="93"/>
      <c r="AL116" s="93"/>
      <c r="AM116" s="93"/>
      <c r="AN116" s="93"/>
      <c r="AO116" s="93"/>
      <c r="AP116" s="93"/>
      <c r="AQ116" s="93"/>
      <c r="AR116" s="93"/>
      <c r="AS116" s="93"/>
      <c r="AT116" s="93"/>
      <c r="AU116" s="93"/>
      <c r="AV116" s="93"/>
      <c r="AW116" s="93"/>
      <c r="AX116" s="93"/>
      <c r="AY116" s="93"/>
      <c r="AZ116" s="93"/>
      <c r="BA116" s="93"/>
      <c r="BB116" s="93"/>
      <c r="BC116" s="93"/>
      <c r="BD116" s="93"/>
      <c r="BE116" s="93"/>
      <c r="BF116" s="93"/>
      <c r="BG116" s="93"/>
      <c r="BH116" s="93"/>
      <c r="BI116" s="93"/>
      <c r="BJ116" s="93"/>
      <c r="BK116" s="93"/>
      <c r="BL116" s="93"/>
      <c r="BM116" s="192">
        <f t="shared" si="8"/>
        <v>0</v>
      </c>
      <c r="BN116" s="192">
        <f t="shared" si="9"/>
        <v>0</v>
      </c>
    </row>
    <row r="117" spans="1:66" ht="18" customHeight="1">
      <c r="A117" s="21"/>
      <c r="B117" s="16"/>
      <c r="C117" s="19"/>
      <c r="D117" s="2"/>
      <c r="E117" s="6"/>
      <c r="F117" s="190" t="str">
        <f>IF(B117="","",IF(C117="F",INDEX(Barèmes!$A$1:$A$7,MATCH((YEAR($B117)),Barèmes!$B$1:$B$7,-1)),INDEX(Barèmes!$C$1:$C$7,MATCH((YEAR($B117)),Barèmes!$B$1:$B$7,-1))))</f>
        <v/>
      </c>
      <c r="G117" s="93"/>
      <c r="H117" s="93"/>
      <c r="I117" s="93"/>
      <c r="J117" s="93"/>
      <c r="K117" s="93"/>
      <c r="L117" s="93"/>
      <c r="M117" s="93"/>
      <c r="N117" s="93"/>
      <c r="O117" s="93"/>
      <c r="P117" s="93"/>
      <c r="Q117" s="93"/>
      <c r="R117" s="93"/>
      <c r="S117" s="93"/>
      <c r="T117" s="93"/>
      <c r="U117" s="93"/>
      <c r="V117" s="93"/>
      <c r="W117" s="93"/>
      <c r="X117" s="93"/>
      <c r="Y117" s="93"/>
      <c r="Z117" s="93"/>
      <c r="AA117" s="93"/>
      <c r="AB117" s="93"/>
      <c r="AC117" s="93"/>
      <c r="AD117" s="93"/>
      <c r="AE117" s="93"/>
      <c r="AF117" s="93"/>
      <c r="AG117" s="93"/>
      <c r="AH117" s="93"/>
      <c r="AI117" s="93"/>
      <c r="AJ117" s="93"/>
      <c r="AK117" s="93"/>
      <c r="AL117" s="93"/>
      <c r="AM117" s="93"/>
      <c r="AN117" s="93"/>
      <c r="AO117" s="93"/>
      <c r="AP117" s="93"/>
      <c r="AQ117" s="93"/>
      <c r="AR117" s="93"/>
      <c r="AS117" s="93"/>
      <c r="AT117" s="93"/>
      <c r="AU117" s="93"/>
      <c r="AV117" s="93"/>
      <c r="AW117" s="93"/>
      <c r="AX117" s="93"/>
      <c r="AY117" s="93"/>
      <c r="AZ117" s="93"/>
      <c r="BA117" s="93"/>
      <c r="BB117" s="93"/>
      <c r="BC117" s="93"/>
      <c r="BD117" s="93"/>
      <c r="BE117" s="93"/>
      <c r="BF117" s="93"/>
      <c r="BG117" s="93"/>
      <c r="BH117" s="93"/>
      <c r="BI117" s="93"/>
      <c r="BJ117" s="93"/>
      <c r="BK117" s="93"/>
      <c r="BL117" s="93"/>
      <c r="BM117" s="192">
        <f t="shared" si="8"/>
        <v>0</v>
      </c>
      <c r="BN117" s="192">
        <f t="shared" si="9"/>
        <v>0</v>
      </c>
    </row>
    <row r="118" spans="1:66" ht="18" customHeight="1">
      <c r="A118" s="21"/>
      <c r="B118" s="16"/>
      <c r="C118" s="19"/>
      <c r="D118" s="2"/>
      <c r="E118" s="6"/>
      <c r="F118" s="190" t="str">
        <f>IF(B118="","",IF(C118="F",INDEX(Barèmes!$A$1:$A$7,MATCH((YEAR($B118)),Barèmes!$B$1:$B$7,-1)),INDEX(Barèmes!$C$1:$C$7,MATCH((YEAR($B118)),Barèmes!$B$1:$B$7,-1))))</f>
        <v/>
      </c>
      <c r="G118" s="93"/>
      <c r="H118" s="93"/>
      <c r="I118" s="93"/>
      <c r="J118" s="93"/>
      <c r="K118" s="93"/>
      <c r="L118" s="93"/>
      <c r="M118" s="93"/>
      <c r="N118" s="93"/>
      <c r="O118" s="93"/>
      <c r="P118" s="93"/>
      <c r="Q118" s="93"/>
      <c r="R118" s="93"/>
      <c r="S118" s="93"/>
      <c r="T118" s="93"/>
      <c r="U118" s="93"/>
      <c r="V118" s="93"/>
      <c r="W118" s="93"/>
      <c r="X118" s="93"/>
      <c r="Y118" s="93"/>
      <c r="Z118" s="93"/>
      <c r="AA118" s="93"/>
      <c r="AB118" s="93"/>
      <c r="AC118" s="93"/>
      <c r="AD118" s="93"/>
      <c r="AE118" s="93"/>
      <c r="AF118" s="93"/>
      <c r="AG118" s="93"/>
      <c r="AH118" s="93"/>
      <c r="AI118" s="93"/>
      <c r="AJ118" s="93"/>
      <c r="AK118" s="93"/>
      <c r="AL118" s="93"/>
      <c r="AM118" s="93"/>
      <c r="AN118" s="93"/>
      <c r="AO118" s="93"/>
      <c r="AP118" s="93"/>
      <c r="AQ118" s="93"/>
      <c r="AR118" s="93"/>
      <c r="AS118" s="93"/>
      <c r="AT118" s="93"/>
      <c r="AU118" s="93"/>
      <c r="AV118" s="93"/>
      <c r="AW118" s="93"/>
      <c r="AX118" s="93"/>
      <c r="AY118" s="93"/>
      <c r="AZ118" s="93"/>
      <c r="BA118" s="93"/>
      <c r="BB118" s="93"/>
      <c r="BC118" s="93"/>
      <c r="BD118" s="93"/>
      <c r="BE118" s="93"/>
      <c r="BF118" s="93"/>
      <c r="BG118" s="93"/>
      <c r="BH118" s="93"/>
      <c r="BI118" s="93"/>
      <c r="BJ118" s="93"/>
      <c r="BK118" s="93"/>
      <c r="BL118" s="93"/>
      <c r="BM118" s="192">
        <f t="shared" si="8"/>
        <v>0</v>
      </c>
      <c r="BN118" s="192">
        <f t="shared" si="9"/>
        <v>0</v>
      </c>
    </row>
    <row r="119" spans="1:66" ht="18" customHeight="1">
      <c r="A119" s="21"/>
      <c r="B119" s="16"/>
      <c r="C119" s="19"/>
      <c r="D119" s="2"/>
      <c r="E119" s="6"/>
      <c r="F119" s="190" t="str">
        <f>IF(B119="","",IF(C119="F",INDEX(Barèmes!$A$1:$A$7,MATCH((YEAR($B119)),Barèmes!$B$1:$B$7,-1)),INDEX(Barèmes!$C$1:$C$7,MATCH((YEAR($B119)),Barèmes!$B$1:$B$7,-1))))</f>
        <v/>
      </c>
      <c r="G119" s="93"/>
      <c r="H119" s="93"/>
      <c r="I119" s="93"/>
      <c r="J119" s="93"/>
      <c r="K119" s="93"/>
      <c r="L119" s="93"/>
      <c r="M119" s="93"/>
      <c r="N119" s="93"/>
      <c r="O119" s="93"/>
      <c r="P119" s="93"/>
      <c r="Q119" s="93"/>
      <c r="R119" s="93"/>
      <c r="S119" s="93"/>
      <c r="T119" s="93"/>
      <c r="U119" s="93"/>
      <c r="V119" s="93"/>
      <c r="W119" s="93"/>
      <c r="X119" s="93"/>
      <c r="Y119" s="93"/>
      <c r="Z119" s="93"/>
      <c r="AA119" s="93"/>
      <c r="AB119" s="93"/>
      <c r="AC119" s="93"/>
      <c r="AD119" s="93"/>
      <c r="AE119" s="93"/>
      <c r="AF119" s="93"/>
      <c r="AG119" s="93"/>
      <c r="AH119" s="93"/>
      <c r="AI119" s="93"/>
      <c r="AJ119" s="93"/>
      <c r="AK119" s="93"/>
      <c r="AL119" s="93"/>
      <c r="AM119" s="93"/>
      <c r="AN119" s="93"/>
      <c r="AO119" s="93"/>
      <c r="AP119" s="93"/>
      <c r="AQ119" s="93"/>
      <c r="AR119" s="93"/>
      <c r="AS119" s="93"/>
      <c r="AT119" s="93"/>
      <c r="AU119" s="93"/>
      <c r="AV119" s="93"/>
      <c r="AW119" s="93"/>
      <c r="AX119" s="93"/>
      <c r="AY119" s="93"/>
      <c r="AZ119" s="93"/>
      <c r="BA119" s="93"/>
      <c r="BB119" s="93"/>
      <c r="BC119" s="93"/>
      <c r="BD119" s="93"/>
      <c r="BE119" s="93"/>
      <c r="BF119" s="93"/>
      <c r="BG119" s="93"/>
      <c r="BH119" s="93"/>
      <c r="BI119" s="93"/>
      <c r="BJ119" s="93"/>
      <c r="BK119" s="93"/>
      <c r="BL119" s="93"/>
      <c r="BM119" s="192">
        <f t="shared" si="8"/>
        <v>0</v>
      </c>
      <c r="BN119" s="192">
        <f t="shared" si="9"/>
        <v>0</v>
      </c>
    </row>
    <row r="120" spans="1:66" ht="18" customHeight="1">
      <c r="A120" s="21"/>
      <c r="B120" s="16"/>
      <c r="C120" s="19"/>
      <c r="D120" s="2"/>
      <c r="E120" s="6"/>
      <c r="F120" s="190" t="str">
        <f>IF(B120="","",IF(C120="F",INDEX(Barèmes!$A$1:$A$7,MATCH((YEAR($B120)),Barèmes!$B$1:$B$7,-1)),INDEX(Barèmes!$C$1:$C$7,MATCH((YEAR($B120)),Barèmes!$B$1:$B$7,-1))))</f>
        <v/>
      </c>
      <c r="G120" s="93"/>
      <c r="H120" s="93"/>
      <c r="I120" s="93"/>
      <c r="J120" s="93"/>
      <c r="K120" s="93"/>
      <c r="L120" s="93"/>
      <c r="M120" s="93"/>
      <c r="N120" s="93"/>
      <c r="O120" s="93"/>
      <c r="P120" s="93"/>
      <c r="Q120" s="93"/>
      <c r="R120" s="93"/>
      <c r="S120" s="93"/>
      <c r="T120" s="93"/>
      <c r="U120" s="93"/>
      <c r="V120" s="93"/>
      <c r="W120" s="93"/>
      <c r="X120" s="93"/>
      <c r="Y120" s="93"/>
      <c r="Z120" s="93"/>
      <c r="AA120" s="93"/>
      <c r="AB120" s="93"/>
      <c r="AC120" s="93"/>
      <c r="AD120" s="93"/>
      <c r="AE120" s="93"/>
      <c r="AF120" s="93"/>
      <c r="AG120" s="93"/>
      <c r="AH120" s="93"/>
      <c r="AI120" s="93"/>
      <c r="AJ120" s="93"/>
      <c r="AK120" s="93"/>
      <c r="AL120" s="93"/>
      <c r="AM120" s="93"/>
      <c r="AN120" s="93"/>
      <c r="AO120" s="93"/>
      <c r="AP120" s="93"/>
      <c r="AQ120" s="93"/>
      <c r="AR120" s="93"/>
      <c r="AS120" s="93"/>
      <c r="AT120" s="93"/>
      <c r="AU120" s="93"/>
      <c r="AV120" s="93"/>
      <c r="AW120" s="93"/>
      <c r="AX120" s="93"/>
      <c r="AY120" s="93"/>
      <c r="AZ120" s="93"/>
      <c r="BA120" s="93"/>
      <c r="BB120" s="93"/>
      <c r="BC120" s="93"/>
      <c r="BD120" s="93"/>
      <c r="BE120" s="93"/>
      <c r="BF120" s="93"/>
      <c r="BG120" s="93"/>
      <c r="BH120" s="93"/>
      <c r="BI120" s="93"/>
      <c r="BJ120" s="93"/>
      <c r="BK120" s="93"/>
      <c r="BL120" s="93"/>
      <c r="BM120" s="192">
        <f t="shared" si="8"/>
        <v>0</v>
      </c>
      <c r="BN120" s="192">
        <f t="shared" si="9"/>
        <v>0</v>
      </c>
    </row>
    <row r="121" spans="1:66" ht="18" customHeight="1">
      <c r="A121" s="21"/>
      <c r="B121" s="16"/>
      <c r="C121" s="19"/>
      <c r="D121" s="2"/>
      <c r="E121" s="6"/>
      <c r="F121" s="190" t="str">
        <f>IF(B121="","",IF(C121="F",INDEX(Barèmes!$A$1:$A$7,MATCH((YEAR($B121)),Barèmes!$B$1:$B$7,-1)),INDEX(Barèmes!$C$1:$C$7,MATCH((YEAR($B121)),Barèmes!$B$1:$B$7,-1))))</f>
        <v/>
      </c>
      <c r="G121" s="93"/>
      <c r="H121" s="93"/>
      <c r="I121" s="93"/>
      <c r="J121" s="93"/>
      <c r="K121" s="93"/>
      <c r="L121" s="93"/>
      <c r="M121" s="93"/>
      <c r="N121" s="93"/>
      <c r="O121" s="93"/>
      <c r="P121" s="93"/>
      <c r="Q121" s="93"/>
      <c r="R121" s="93"/>
      <c r="S121" s="93"/>
      <c r="T121" s="93"/>
      <c r="U121" s="93"/>
      <c r="V121" s="93"/>
      <c r="W121" s="93"/>
      <c r="X121" s="93"/>
      <c r="Y121" s="93"/>
      <c r="Z121" s="93"/>
      <c r="AA121" s="93"/>
      <c r="AB121" s="93"/>
      <c r="AC121" s="93"/>
      <c r="AD121" s="93"/>
      <c r="AE121" s="93"/>
      <c r="AF121" s="93"/>
      <c r="AG121" s="93"/>
      <c r="AH121" s="93"/>
      <c r="AI121" s="93"/>
      <c r="AJ121" s="93"/>
      <c r="AK121" s="93"/>
      <c r="AL121" s="93"/>
      <c r="AM121" s="93"/>
      <c r="AN121" s="93"/>
      <c r="AO121" s="93"/>
      <c r="AP121" s="93"/>
      <c r="AQ121" s="93"/>
      <c r="AR121" s="93"/>
      <c r="AS121" s="93"/>
      <c r="AT121" s="93"/>
      <c r="AU121" s="93"/>
      <c r="AV121" s="93"/>
      <c r="AW121" s="93"/>
      <c r="AX121" s="93"/>
      <c r="AY121" s="93"/>
      <c r="AZ121" s="93"/>
      <c r="BA121" s="93"/>
      <c r="BB121" s="93"/>
      <c r="BC121" s="93"/>
      <c r="BD121" s="93"/>
      <c r="BE121" s="93"/>
      <c r="BF121" s="93"/>
      <c r="BG121" s="93"/>
      <c r="BH121" s="93"/>
      <c r="BI121" s="93"/>
      <c r="BJ121" s="93"/>
      <c r="BK121" s="93"/>
      <c r="BL121" s="93"/>
      <c r="BM121" s="192">
        <f t="shared" si="8"/>
        <v>0</v>
      </c>
      <c r="BN121" s="192">
        <f t="shared" si="9"/>
        <v>0</v>
      </c>
    </row>
    <row r="122" spans="1:66" ht="18" customHeight="1">
      <c r="A122" s="21"/>
      <c r="B122" s="16"/>
      <c r="C122" s="19"/>
      <c r="D122" s="2"/>
      <c r="E122" s="6"/>
      <c r="F122" s="190" t="str">
        <f>IF(B122="","",IF(C122="F",INDEX(Barèmes!$A$1:$A$7,MATCH((YEAR($B122)),Barèmes!$B$1:$B$7,-1)),INDEX(Barèmes!$C$1:$C$7,MATCH((YEAR($B122)),Barèmes!$B$1:$B$7,-1))))</f>
        <v/>
      </c>
      <c r="G122" s="93"/>
      <c r="H122" s="93"/>
      <c r="I122" s="93"/>
      <c r="J122" s="93"/>
      <c r="K122" s="93"/>
      <c r="L122" s="93"/>
      <c r="M122" s="93"/>
      <c r="N122" s="93"/>
      <c r="O122" s="93"/>
      <c r="P122" s="93"/>
      <c r="Q122" s="93"/>
      <c r="R122" s="93"/>
      <c r="S122" s="93"/>
      <c r="T122" s="93"/>
      <c r="U122" s="93"/>
      <c r="V122" s="93"/>
      <c r="W122" s="93"/>
      <c r="X122" s="93"/>
      <c r="Y122" s="93"/>
      <c r="Z122" s="93"/>
      <c r="AA122" s="93"/>
      <c r="AB122" s="93"/>
      <c r="AC122" s="93"/>
      <c r="AD122" s="93"/>
      <c r="AE122" s="93"/>
      <c r="AF122" s="93"/>
      <c r="AG122" s="93"/>
      <c r="AH122" s="93"/>
      <c r="AI122" s="93"/>
      <c r="AJ122" s="93"/>
      <c r="AK122" s="93"/>
      <c r="AL122" s="93"/>
      <c r="AM122" s="93"/>
      <c r="AN122" s="93"/>
      <c r="AO122" s="93"/>
      <c r="AP122" s="93"/>
      <c r="AQ122" s="93"/>
      <c r="AR122" s="93"/>
      <c r="AS122" s="93"/>
      <c r="AT122" s="93"/>
      <c r="AU122" s="93"/>
      <c r="AV122" s="93"/>
      <c r="AW122" s="93"/>
      <c r="AX122" s="93"/>
      <c r="AY122" s="93"/>
      <c r="AZ122" s="93"/>
      <c r="BA122" s="93"/>
      <c r="BB122" s="93"/>
      <c r="BC122" s="93"/>
      <c r="BD122" s="93"/>
      <c r="BE122" s="93"/>
      <c r="BF122" s="93"/>
      <c r="BG122" s="93"/>
      <c r="BH122" s="93"/>
      <c r="BI122" s="93"/>
      <c r="BJ122" s="93"/>
      <c r="BK122" s="93"/>
      <c r="BL122" s="93"/>
      <c r="BM122" s="192">
        <f t="shared" si="8"/>
        <v>0</v>
      </c>
      <c r="BN122" s="192">
        <f t="shared" si="9"/>
        <v>0</v>
      </c>
    </row>
    <row r="123" spans="1:66" ht="18" customHeight="1">
      <c r="A123" s="21"/>
      <c r="B123" s="16"/>
      <c r="C123" s="19"/>
      <c r="D123" s="2"/>
      <c r="E123" s="6"/>
      <c r="F123" s="190" t="str">
        <f>IF(B123="","",IF(C123="F",INDEX(Barèmes!$A$1:$A$7,MATCH((YEAR($B123)),Barèmes!$B$1:$B$7,-1)),INDEX(Barèmes!$C$1:$C$7,MATCH((YEAR($B123)),Barèmes!$B$1:$B$7,-1))))</f>
        <v/>
      </c>
      <c r="G123" s="93"/>
      <c r="H123" s="93"/>
      <c r="I123" s="93"/>
      <c r="J123" s="93"/>
      <c r="K123" s="93"/>
      <c r="L123" s="93"/>
      <c r="M123" s="93"/>
      <c r="N123" s="93"/>
      <c r="O123" s="93"/>
      <c r="P123" s="93"/>
      <c r="Q123" s="93"/>
      <c r="R123" s="93"/>
      <c r="S123" s="93"/>
      <c r="T123" s="93"/>
      <c r="U123" s="93"/>
      <c r="V123" s="93"/>
      <c r="W123" s="93"/>
      <c r="X123" s="93"/>
      <c r="Y123" s="93"/>
      <c r="Z123" s="93"/>
      <c r="AA123" s="93"/>
      <c r="AB123" s="93"/>
      <c r="AC123" s="93"/>
      <c r="AD123" s="93"/>
      <c r="AE123" s="93"/>
      <c r="AF123" s="93"/>
      <c r="AG123" s="93"/>
      <c r="AH123" s="93"/>
      <c r="AI123" s="93"/>
      <c r="AJ123" s="93"/>
      <c r="AK123" s="93"/>
      <c r="AL123" s="93"/>
      <c r="AM123" s="93"/>
      <c r="AN123" s="93"/>
      <c r="AO123" s="93"/>
      <c r="AP123" s="93"/>
      <c r="AQ123" s="93"/>
      <c r="AR123" s="93"/>
      <c r="AS123" s="93"/>
      <c r="AT123" s="93"/>
      <c r="AU123" s="93"/>
      <c r="AV123" s="93"/>
      <c r="AW123" s="93"/>
      <c r="AX123" s="93"/>
      <c r="AY123" s="93"/>
      <c r="AZ123" s="93"/>
      <c r="BA123" s="93"/>
      <c r="BB123" s="93"/>
      <c r="BC123" s="93"/>
      <c r="BD123" s="93"/>
      <c r="BE123" s="93"/>
      <c r="BF123" s="93"/>
      <c r="BG123" s="93"/>
      <c r="BH123" s="93"/>
      <c r="BI123" s="93"/>
      <c r="BJ123" s="93"/>
      <c r="BK123" s="93"/>
      <c r="BL123" s="93"/>
      <c r="BM123" s="192">
        <f t="shared" si="8"/>
        <v>0</v>
      </c>
      <c r="BN123" s="192">
        <f t="shared" si="9"/>
        <v>0</v>
      </c>
    </row>
    <row r="124" spans="1:66" ht="18" customHeight="1">
      <c r="A124" s="21"/>
      <c r="B124" s="16"/>
      <c r="C124" s="19"/>
      <c r="D124" s="2"/>
      <c r="E124" s="6"/>
      <c r="F124" s="190" t="str">
        <f>IF(B124="","",IF(C124="F",INDEX(Barèmes!$A$1:$A$7,MATCH((YEAR($B124)),Barèmes!$B$1:$B$7,-1)),INDEX(Barèmes!$C$1:$C$7,MATCH((YEAR($B124)),Barèmes!$B$1:$B$7,-1))))</f>
        <v/>
      </c>
      <c r="G124" s="93"/>
      <c r="H124" s="93"/>
      <c r="I124" s="93"/>
      <c r="J124" s="93"/>
      <c r="K124" s="93"/>
      <c r="L124" s="93"/>
      <c r="M124" s="93"/>
      <c r="N124" s="93"/>
      <c r="O124" s="93"/>
      <c r="P124" s="93"/>
      <c r="Q124" s="93"/>
      <c r="R124" s="93"/>
      <c r="S124" s="93"/>
      <c r="T124" s="93"/>
      <c r="U124" s="93"/>
      <c r="V124" s="93"/>
      <c r="W124" s="93"/>
      <c r="X124" s="93"/>
      <c r="Y124" s="93"/>
      <c r="Z124" s="93"/>
      <c r="AA124" s="93"/>
      <c r="AB124" s="93"/>
      <c r="AC124" s="93"/>
      <c r="AD124" s="93"/>
      <c r="AE124" s="93"/>
      <c r="AF124" s="93"/>
      <c r="AG124" s="93"/>
      <c r="AH124" s="93"/>
      <c r="AI124" s="93"/>
      <c r="AJ124" s="93"/>
      <c r="AK124" s="93"/>
      <c r="AL124" s="93"/>
      <c r="AM124" s="93"/>
      <c r="AN124" s="93"/>
      <c r="AO124" s="93"/>
      <c r="AP124" s="93"/>
      <c r="AQ124" s="93"/>
      <c r="AR124" s="93"/>
      <c r="AS124" s="93"/>
      <c r="AT124" s="93"/>
      <c r="AU124" s="93"/>
      <c r="AV124" s="93"/>
      <c r="AW124" s="93"/>
      <c r="AX124" s="93"/>
      <c r="AY124" s="93"/>
      <c r="AZ124" s="93"/>
      <c r="BA124" s="93"/>
      <c r="BB124" s="93"/>
      <c r="BC124" s="93"/>
      <c r="BD124" s="93"/>
      <c r="BE124" s="93"/>
      <c r="BF124" s="93"/>
      <c r="BG124" s="93"/>
      <c r="BH124" s="93"/>
      <c r="BI124" s="93"/>
      <c r="BJ124" s="93"/>
      <c r="BK124" s="93"/>
      <c r="BL124" s="93"/>
      <c r="BM124" s="192">
        <f t="shared" si="8"/>
        <v>0</v>
      </c>
      <c r="BN124" s="192">
        <f t="shared" si="9"/>
        <v>0</v>
      </c>
    </row>
    <row r="125" spans="1:66" ht="18" customHeight="1">
      <c r="A125" s="21"/>
      <c r="B125" s="16"/>
      <c r="C125" s="19"/>
      <c r="D125" s="2"/>
      <c r="E125" s="6"/>
      <c r="F125" s="190" t="str">
        <f>IF(B125="","",IF(C125="F",INDEX(Barèmes!$A$1:$A$7,MATCH((YEAR($B125)),Barèmes!$B$1:$B$7,-1)),INDEX(Barèmes!$C$1:$C$7,MATCH((YEAR($B125)),Barèmes!$B$1:$B$7,-1))))</f>
        <v/>
      </c>
      <c r="G125" s="93"/>
      <c r="H125" s="93"/>
      <c r="I125" s="93"/>
      <c r="J125" s="93"/>
      <c r="K125" s="93"/>
      <c r="L125" s="93"/>
      <c r="M125" s="93"/>
      <c r="N125" s="93"/>
      <c r="O125" s="93"/>
      <c r="P125" s="93"/>
      <c r="Q125" s="93"/>
      <c r="R125" s="93"/>
      <c r="S125" s="93"/>
      <c r="T125" s="93"/>
      <c r="U125" s="93"/>
      <c r="V125" s="93"/>
      <c r="W125" s="93"/>
      <c r="X125" s="93"/>
      <c r="Y125" s="93"/>
      <c r="Z125" s="93"/>
      <c r="AA125" s="93"/>
      <c r="AB125" s="93"/>
      <c r="AC125" s="93"/>
      <c r="AD125" s="93"/>
      <c r="AE125" s="93"/>
      <c r="AF125" s="93"/>
      <c r="AG125" s="93"/>
      <c r="AH125" s="93"/>
      <c r="AI125" s="93"/>
      <c r="AJ125" s="93"/>
      <c r="AK125" s="93"/>
      <c r="AL125" s="93"/>
      <c r="AM125" s="93"/>
      <c r="AN125" s="93"/>
      <c r="AO125" s="93"/>
      <c r="AP125" s="93"/>
      <c r="AQ125" s="93"/>
      <c r="AR125" s="93"/>
      <c r="AS125" s="93"/>
      <c r="AT125" s="93"/>
      <c r="AU125" s="93"/>
      <c r="AV125" s="93"/>
      <c r="AW125" s="93"/>
      <c r="AX125" s="93"/>
      <c r="AY125" s="93"/>
      <c r="AZ125" s="93"/>
      <c r="BA125" s="93"/>
      <c r="BB125" s="93"/>
      <c r="BC125" s="93"/>
      <c r="BD125" s="93"/>
      <c r="BE125" s="93"/>
      <c r="BF125" s="93"/>
      <c r="BG125" s="93"/>
      <c r="BH125" s="93"/>
      <c r="BI125" s="93"/>
      <c r="BJ125" s="93"/>
      <c r="BK125" s="93"/>
      <c r="BL125" s="93"/>
      <c r="BM125" s="192">
        <f t="shared" si="8"/>
        <v>0</v>
      </c>
      <c r="BN125" s="192">
        <f t="shared" si="9"/>
        <v>0</v>
      </c>
    </row>
    <row r="126" spans="1:66" ht="18" customHeight="1">
      <c r="A126" s="21"/>
      <c r="B126" s="16"/>
      <c r="C126" s="19"/>
      <c r="D126" s="2"/>
      <c r="E126" s="6"/>
      <c r="F126" s="190" t="str">
        <f>IF(B126="","",IF(C126="F",INDEX(Barèmes!$A$1:$A$7,MATCH((YEAR($B126)),Barèmes!$B$1:$B$7,-1)),INDEX(Barèmes!$C$1:$C$7,MATCH((YEAR($B126)),Barèmes!$B$1:$B$7,-1))))</f>
        <v/>
      </c>
      <c r="G126" s="93"/>
      <c r="H126" s="93"/>
      <c r="I126" s="93"/>
      <c r="J126" s="93"/>
      <c r="K126" s="93"/>
      <c r="L126" s="93"/>
      <c r="M126" s="93"/>
      <c r="N126" s="93"/>
      <c r="O126" s="93"/>
      <c r="P126" s="93"/>
      <c r="Q126" s="93"/>
      <c r="R126" s="93"/>
      <c r="S126" s="93"/>
      <c r="T126" s="93"/>
      <c r="U126" s="93"/>
      <c r="V126" s="93"/>
      <c r="W126" s="93"/>
      <c r="X126" s="93"/>
      <c r="Y126" s="93"/>
      <c r="Z126" s="93"/>
      <c r="AA126" s="93"/>
      <c r="AB126" s="93"/>
      <c r="AC126" s="93"/>
      <c r="AD126" s="93"/>
      <c r="AE126" s="93"/>
      <c r="AF126" s="93"/>
      <c r="AG126" s="93"/>
      <c r="AH126" s="93"/>
      <c r="AI126" s="93"/>
      <c r="AJ126" s="93"/>
      <c r="AK126" s="93"/>
      <c r="AL126" s="93"/>
      <c r="AM126" s="93"/>
      <c r="AN126" s="93"/>
      <c r="AO126" s="93"/>
      <c r="AP126" s="93"/>
      <c r="AQ126" s="93"/>
      <c r="AR126" s="93"/>
      <c r="AS126" s="93"/>
      <c r="AT126" s="93"/>
      <c r="AU126" s="93"/>
      <c r="AV126" s="93"/>
      <c r="AW126" s="93"/>
      <c r="AX126" s="93"/>
      <c r="AY126" s="93"/>
      <c r="AZ126" s="93"/>
      <c r="BA126" s="93"/>
      <c r="BB126" s="93"/>
      <c r="BC126" s="93"/>
      <c r="BD126" s="93"/>
      <c r="BE126" s="93"/>
      <c r="BF126" s="93"/>
      <c r="BG126" s="93"/>
      <c r="BH126" s="93"/>
      <c r="BI126" s="93"/>
      <c r="BJ126" s="93"/>
      <c r="BK126" s="93"/>
      <c r="BL126" s="93"/>
      <c r="BM126" s="192">
        <f t="shared" si="8"/>
        <v>0</v>
      </c>
      <c r="BN126" s="192">
        <f t="shared" si="9"/>
        <v>0</v>
      </c>
    </row>
    <row r="127" spans="1:66" ht="18" customHeight="1">
      <c r="A127" s="21"/>
      <c r="B127" s="16"/>
      <c r="C127" s="19"/>
      <c r="D127" s="2"/>
      <c r="E127" s="6"/>
      <c r="F127" s="190" t="str">
        <f>IF(B127="","",IF(C127="F",INDEX(Barèmes!$A$1:$A$7,MATCH((YEAR($B127)),Barèmes!$B$1:$B$7,-1)),INDEX(Barèmes!$C$1:$C$7,MATCH((YEAR($B127)),Barèmes!$B$1:$B$7,-1))))</f>
        <v/>
      </c>
      <c r="G127" s="93"/>
      <c r="H127" s="93"/>
      <c r="I127" s="93"/>
      <c r="J127" s="93"/>
      <c r="K127" s="93"/>
      <c r="L127" s="93"/>
      <c r="M127" s="93"/>
      <c r="N127" s="93"/>
      <c r="O127" s="93"/>
      <c r="P127" s="93"/>
      <c r="Q127" s="93"/>
      <c r="R127" s="93"/>
      <c r="S127" s="93"/>
      <c r="T127" s="93"/>
      <c r="U127" s="93"/>
      <c r="V127" s="93"/>
      <c r="W127" s="93"/>
      <c r="X127" s="93"/>
      <c r="Y127" s="93"/>
      <c r="Z127" s="93"/>
      <c r="AA127" s="93"/>
      <c r="AB127" s="93"/>
      <c r="AC127" s="93"/>
      <c r="AD127" s="93"/>
      <c r="AE127" s="93"/>
      <c r="AF127" s="93"/>
      <c r="AG127" s="93"/>
      <c r="AH127" s="93"/>
      <c r="AI127" s="93"/>
      <c r="AJ127" s="93"/>
      <c r="AK127" s="93"/>
      <c r="AL127" s="93"/>
      <c r="AM127" s="93"/>
      <c r="AN127" s="93"/>
      <c r="AO127" s="93"/>
      <c r="AP127" s="93"/>
      <c r="AQ127" s="93"/>
      <c r="AR127" s="93"/>
      <c r="AS127" s="93"/>
      <c r="AT127" s="93"/>
      <c r="AU127" s="93"/>
      <c r="AV127" s="93"/>
      <c r="AW127" s="93"/>
      <c r="AX127" s="93"/>
      <c r="AY127" s="93"/>
      <c r="AZ127" s="93"/>
      <c r="BA127" s="93"/>
      <c r="BB127" s="93"/>
      <c r="BC127" s="93"/>
      <c r="BD127" s="93"/>
      <c r="BE127" s="93"/>
      <c r="BF127" s="93"/>
      <c r="BG127" s="93"/>
      <c r="BH127" s="93"/>
      <c r="BI127" s="93"/>
      <c r="BJ127" s="93"/>
      <c r="BK127" s="93"/>
      <c r="BL127" s="93"/>
      <c r="BM127" s="192">
        <f t="shared" si="8"/>
        <v>0</v>
      </c>
      <c r="BN127" s="192">
        <f t="shared" si="9"/>
        <v>0</v>
      </c>
    </row>
    <row r="128" spans="1:66" ht="18" customHeight="1">
      <c r="A128" s="21"/>
      <c r="B128" s="16"/>
      <c r="C128" s="19"/>
      <c r="D128" s="2"/>
      <c r="E128" s="6"/>
      <c r="F128" s="190" t="str">
        <f>IF(B128="","",IF(C128="F",INDEX(Barèmes!$A$1:$A$7,MATCH((YEAR($B128)),Barèmes!$B$1:$B$7,-1)),INDEX(Barèmes!$C$1:$C$7,MATCH((YEAR($B128)),Barèmes!$B$1:$B$7,-1))))</f>
        <v/>
      </c>
      <c r="G128" s="93"/>
      <c r="H128" s="93"/>
      <c r="I128" s="93"/>
      <c r="J128" s="93"/>
      <c r="K128" s="93"/>
      <c r="L128" s="93"/>
      <c r="M128" s="93"/>
      <c r="N128" s="93"/>
      <c r="O128" s="93"/>
      <c r="P128" s="93"/>
      <c r="Q128" s="93"/>
      <c r="R128" s="93"/>
      <c r="S128" s="93"/>
      <c r="T128" s="93"/>
      <c r="U128" s="93"/>
      <c r="V128" s="93"/>
      <c r="W128" s="93"/>
      <c r="X128" s="93"/>
      <c r="Y128" s="93"/>
      <c r="Z128" s="93"/>
      <c r="AA128" s="93"/>
      <c r="AB128" s="93"/>
      <c r="AC128" s="93"/>
      <c r="AD128" s="93"/>
      <c r="AE128" s="93"/>
      <c r="AF128" s="93"/>
      <c r="AG128" s="93"/>
      <c r="AH128" s="93"/>
      <c r="AI128" s="93"/>
      <c r="AJ128" s="93"/>
      <c r="AK128" s="93"/>
      <c r="AL128" s="93"/>
      <c r="AM128" s="93"/>
      <c r="AN128" s="93"/>
      <c r="AO128" s="93"/>
      <c r="AP128" s="93"/>
      <c r="AQ128" s="93"/>
      <c r="AR128" s="93"/>
      <c r="AS128" s="93"/>
      <c r="AT128" s="93"/>
      <c r="AU128" s="93"/>
      <c r="AV128" s="93"/>
      <c r="AW128" s="93"/>
      <c r="AX128" s="93"/>
      <c r="AY128" s="93"/>
      <c r="AZ128" s="93"/>
      <c r="BA128" s="93"/>
      <c r="BB128" s="93"/>
      <c r="BC128" s="93"/>
      <c r="BD128" s="93"/>
      <c r="BE128" s="93"/>
      <c r="BF128" s="93"/>
      <c r="BG128" s="93"/>
      <c r="BH128" s="93"/>
      <c r="BI128" s="93"/>
      <c r="BJ128" s="93"/>
      <c r="BK128" s="93"/>
      <c r="BL128" s="93"/>
      <c r="BM128" s="192">
        <f t="shared" si="8"/>
        <v>0</v>
      </c>
      <c r="BN128" s="192">
        <f t="shared" si="9"/>
        <v>0</v>
      </c>
    </row>
    <row r="129" spans="1:66" ht="18" customHeight="1">
      <c r="A129" s="21"/>
      <c r="B129" s="16"/>
      <c r="C129" s="19"/>
      <c r="D129" s="2"/>
      <c r="E129" s="6"/>
      <c r="F129" s="190" t="str">
        <f>IF(B129="","",IF(C129="F",INDEX(Barèmes!$A$1:$A$7,MATCH((YEAR($B129)),Barèmes!$B$1:$B$7,-1)),INDEX(Barèmes!$C$1:$C$7,MATCH((YEAR($B129)),Barèmes!$B$1:$B$7,-1))))</f>
        <v/>
      </c>
      <c r="G129" s="93"/>
      <c r="H129" s="93"/>
      <c r="I129" s="93"/>
      <c r="J129" s="93"/>
      <c r="K129" s="93"/>
      <c r="L129" s="93"/>
      <c r="M129" s="93"/>
      <c r="N129" s="93"/>
      <c r="O129" s="93"/>
      <c r="P129" s="93"/>
      <c r="Q129" s="93"/>
      <c r="R129" s="93"/>
      <c r="S129" s="93"/>
      <c r="T129" s="93"/>
      <c r="U129" s="93"/>
      <c r="V129" s="93"/>
      <c r="W129" s="93"/>
      <c r="X129" s="93"/>
      <c r="Y129" s="93"/>
      <c r="Z129" s="93"/>
      <c r="AA129" s="93"/>
      <c r="AB129" s="93"/>
      <c r="AC129" s="93"/>
      <c r="AD129" s="93"/>
      <c r="AE129" s="93"/>
      <c r="AF129" s="93"/>
      <c r="AG129" s="93"/>
      <c r="AH129" s="93"/>
      <c r="AI129" s="93"/>
      <c r="AJ129" s="93"/>
      <c r="AK129" s="93"/>
      <c r="AL129" s="93"/>
      <c r="AM129" s="93"/>
      <c r="AN129" s="93"/>
      <c r="AO129" s="93"/>
      <c r="AP129" s="93"/>
      <c r="AQ129" s="93"/>
      <c r="AR129" s="93"/>
      <c r="AS129" s="93"/>
      <c r="AT129" s="93"/>
      <c r="AU129" s="93"/>
      <c r="AV129" s="93"/>
      <c r="AW129" s="93"/>
      <c r="AX129" s="93"/>
      <c r="AY129" s="93"/>
      <c r="AZ129" s="93"/>
      <c r="BA129" s="93"/>
      <c r="BB129" s="93"/>
      <c r="BC129" s="93"/>
      <c r="BD129" s="93"/>
      <c r="BE129" s="93"/>
      <c r="BF129" s="93"/>
      <c r="BG129" s="93"/>
      <c r="BH129" s="93"/>
      <c r="BI129" s="93"/>
      <c r="BJ129" s="93"/>
      <c r="BK129" s="93"/>
      <c r="BL129" s="93"/>
      <c r="BM129" s="192">
        <f t="shared" si="8"/>
        <v>0</v>
      </c>
      <c r="BN129" s="192">
        <f t="shared" si="9"/>
        <v>0</v>
      </c>
    </row>
    <row r="130" spans="1:66" ht="18" customHeight="1">
      <c r="A130" s="21"/>
      <c r="B130" s="16"/>
      <c r="C130" s="19"/>
      <c r="D130" s="2"/>
      <c r="E130" s="6"/>
      <c r="F130" s="190" t="str">
        <f>IF(B130="","",IF(C130="F",INDEX(Barèmes!$A$1:$A$7,MATCH((YEAR($B130)),Barèmes!$B$1:$B$7,-1)),INDEX(Barèmes!$C$1:$C$7,MATCH((YEAR($B130)),Barèmes!$B$1:$B$7,-1))))</f>
        <v/>
      </c>
      <c r="G130" s="93"/>
      <c r="H130" s="93"/>
      <c r="I130" s="93"/>
      <c r="J130" s="93"/>
      <c r="K130" s="93"/>
      <c r="L130" s="93"/>
      <c r="M130" s="93"/>
      <c r="N130" s="93"/>
      <c r="O130" s="93"/>
      <c r="P130" s="93"/>
      <c r="Q130" s="93"/>
      <c r="R130" s="93"/>
      <c r="S130" s="93"/>
      <c r="T130" s="93"/>
      <c r="U130" s="93"/>
      <c r="V130" s="93"/>
      <c r="W130" s="93"/>
      <c r="X130" s="93"/>
      <c r="Y130" s="93"/>
      <c r="Z130" s="93"/>
      <c r="AA130" s="93"/>
      <c r="AB130" s="93"/>
      <c r="AC130" s="93"/>
      <c r="AD130" s="93"/>
      <c r="AE130" s="93"/>
      <c r="AF130" s="93"/>
      <c r="AG130" s="93"/>
      <c r="AH130" s="93"/>
      <c r="AI130" s="93"/>
      <c r="AJ130" s="93"/>
      <c r="AK130" s="93"/>
      <c r="AL130" s="93"/>
      <c r="AM130" s="93"/>
      <c r="AN130" s="93"/>
      <c r="AO130" s="93"/>
      <c r="AP130" s="93"/>
      <c r="AQ130" s="93"/>
      <c r="AR130" s="93"/>
      <c r="AS130" s="93"/>
      <c r="AT130" s="93"/>
      <c r="AU130" s="93"/>
      <c r="AV130" s="93"/>
      <c r="AW130" s="93"/>
      <c r="AX130" s="93"/>
      <c r="AY130" s="93"/>
      <c r="AZ130" s="93"/>
      <c r="BA130" s="93"/>
      <c r="BB130" s="93"/>
      <c r="BC130" s="93"/>
      <c r="BD130" s="93"/>
      <c r="BE130" s="93"/>
      <c r="BF130" s="93"/>
      <c r="BG130" s="93"/>
      <c r="BH130" s="93"/>
      <c r="BI130" s="93"/>
      <c r="BJ130" s="93"/>
      <c r="BK130" s="93"/>
      <c r="BL130" s="93"/>
      <c r="BM130" s="192">
        <f t="shared" si="8"/>
        <v>0</v>
      </c>
      <c r="BN130" s="192">
        <f t="shared" si="9"/>
        <v>0</v>
      </c>
    </row>
    <row r="131" spans="1:66" ht="18" customHeight="1">
      <c r="A131" s="21"/>
      <c r="B131" s="16"/>
      <c r="C131" s="19"/>
      <c r="D131" s="2"/>
      <c r="E131" s="6"/>
      <c r="F131" s="190" t="str">
        <f>IF(B131="","",IF(C131="F",INDEX(Barèmes!$A$1:$A$7,MATCH((YEAR($B131)),Barèmes!$B$1:$B$7,-1)),INDEX(Barèmes!$C$1:$C$7,MATCH((YEAR($B131)),Barèmes!$B$1:$B$7,-1))))</f>
        <v/>
      </c>
      <c r="G131" s="93"/>
      <c r="H131" s="93"/>
      <c r="I131" s="93"/>
      <c r="J131" s="93"/>
      <c r="K131" s="93"/>
      <c r="L131" s="93"/>
      <c r="M131" s="93"/>
      <c r="N131" s="93"/>
      <c r="O131" s="93"/>
      <c r="P131" s="93"/>
      <c r="Q131" s="93"/>
      <c r="R131" s="93"/>
      <c r="S131" s="93"/>
      <c r="T131" s="93"/>
      <c r="U131" s="93"/>
      <c r="V131" s="93"/>
      <c r="W131" s="93"/>
      <c r="X131" s="93"/>
      <c r="Y131" s="93"/>
      <c r="Z131" s="93"/>
      <c r="AA131" s="93"/>
      <c r="AB131" s="93"/>
      <c r="AC131" s="93"/>
      <c r="AD131" s="93"/>
      <c r="AE131" s="93"/>
      <c r="AF131" s="93"/>
      <c r="AG131" s="93"/>
      <c r="AH131" s="93"/>
      <c r="AI131" s="93"/>
      <c r="AJ131" s="93"/>
      <c r="AK131" s="93"/>
      <c r="AL131" s="93"/>
      <c r="AM131" s="93"/>
      <c r="AN131" s="93"/>
      <c r="AO131" s="93"/>
      <c r="AP131" s="93"/>
      <c r="AQ131" s="93"/>
      <c r="AR131" s="93"/>
      <c r="AS131" s="93"/>
      <c r="AT131" s="93"/>
      <c r="AU131" s="93"/>
      <c r="AV131" s="93"/>
      <c r="AW131" s="93"/>
      <c r="AX131" s="93"/>
      <c r="AY131" s="93"/>
      <c r="AZ131" s="93"/>
      <c r="BA131" s="93"/>
      <c r="BB131" s="93"/>
      <c r="BC131" s="93"/>
      <c r="BD131" s="93"/>
      <c r="BE131" s="93"/>
      <c r="BF131" s="93"/>
      <c r="BG131" s="93"/>
      <c r="BH131" s="93"/>
      <c r="BI131" s="93"/>
      <c r="BJ131" s="93"/>
      <c r="BK131" s="93"/>
      <c r="BL131" s="93"/>
      <c r="BM131" s="192">
        <f t="shared" si="8"/>
        <v>0</v>
      </c>
      <c r="BN131" s="192">
        <f t="shared" si="9"/>
        <v>0</v>
      </c>
    </row>
    <row r="132" spans="1:66" ht="18" customHeight="1">
      <c r="A132" s="21"/>
      <c r="B132" s="16"/>
      <c r="C132" s="19"/>
      <c r="D132" s="2"/>
      <c r="E132" s="6"/>
      <c r="F132" s="190" t="str">
        <f>IF(B132="","",IF(C132="F",INDEX(Barèmes!$A$1:$A$7,MATCH((YEAR($B132)),Barèmes!$B$1:$B$7,-1)),INDEX(Barèmes!$C$1:$C$7,MATCH((YEAR($B132)),Barèmes!$B$1:$B$7,-1))))</f>
        <v/>
      </c>
      <c r="G132" s="93"/>
      <c r="H132" s="93"/>
      <c r="I132" s="93"/>
      <c r="J132" s="93"/>
      <c r="K132" s="93"/>
      <c r="L132" s="93"/>
      <c r="M132" s="93"/>
      <c r="N132" s="93"/>
      <c r="O132" s="93"/>
      <c r="P132" s="93"/>
      <c r="Q132" s="93"/>
      <c r="R132" s="93"/>
      <c r="S132" s="93"/>
      <c r="T132" s="93"/>
      <c r="U132" s="93"/>
      <c r="V132" s="93"/>
      <c r="W132" s="93"/>
      <c r="X132" s="93"/>
      <c r="Y132" s="93"/>
      <c r="Z132" s="93"/>
      <c r="AA132" s="93"/>
      <c r="AB132" s="93"/>
      <c r="AC132" s="93"/>
      <c r="AD132" s="93"/>
      <c r="AE132" s="93"/>
      <c r="AF132" s="93"/>
      <c r="AG132" s="93"/>
      <c r="AH132" s="93"/>
      <c r="AI132" s="93"/>
      <c r="AJ132" s="93"/>
      <c r="AK132" s="93"/>
      <c r="AL132" s="93"/>
      <c r="AM132" s="93"/>
      <c r="AN132" s="93"/>
      <c r="AO132" s="93"/>
      <c r="AP132" s="93"/>
      <c r="AQ132" s="93"/>
      <c r="AR132" s="93"/>
      <c r="AS132" s="93"/>
      <c r="AT132" s="93"/>
      <c r="AU132" s="93"/>
      <c r="AV132" s="93"/>
      <c r="AW132" s="93"/>
      <c r="AX132" s="93"/>
      <c r="AY132" s="93"/>
      <c r="AZ132" s="93"/>
      <c r="BA132" s="93"/>
      <c r="BB132" s="93"/>
      <c r="BC132" s="93"/>
      <c r="BD132" s="93"/>
      <c r="BE132" s="93"/>
      <c r="BF132" s="93"/>
      <c r="BG132" s="93"/>
      <c r="BH132" s="93"/>
      <c r="BI132" s="93"/>
      <c r="BJ132" s="93"/>
      <c r="BK132" s="93"/>
      <c r="BL132" s="93"/>
      <c r="BM132" s="192">
        <f t="shared" ref="BM132:BM150" si="10">SUM((SUM(COUNTIF(G132:BL132,"E"))),SUM(COUNTIF(G132:BL132,"c")))</f>
        <v>0</v>
      </c>
      <c r="BN132" s="192">
        <f t="shared" ref="BN132:BN150" si="11">SUM(COUNTIF(G132:BL132,"c"))</f>
        <v>0</v>
      </c>
    </row>
    <row r="133" spans="1:66" ht="18" customHeight="1">
      <c r="A133" s="21"/>
      <c r="B133" s="16"/>
      <c r="C133" s="19"/>
      <c r="D133" s="2"/>
      <c r="E133" s="6"/>
      <c r="F133" s="190" t="str">
        <f>IF(B133="","",IF(C133="F",INDEX(Barèmes!$A$1:$A$7,MATCH((YEAR($B133)),Barèmes!$B$1:$B$7,-1)),INDEX(Barèmes!$C$1:$C$7,MATCH((YEAR($B133)),Barèmes!$B$1:$B$7,-1))))</f>
        <v/>
      </c>
      <c r="G133" s="93"/>
      <c r="H133" s="93"/>
      <c r="I133" s="93"/>
      <c r="J133" s="93"/>
      <c r="K133" s="93"/>
      <c r="L133" s="93"/>
      <c r="M133" s="93"/>
      <c r="N133" s="93"/>
      <c r="O133" s="93"/>
      <c r="P133" s="93"/>
      <c r="Q133" s="93"/>
      <c r="R133" s="93"/>
      <c r="S133" s="93"/>
      <c r="T133" s="93"/>
      <c r="U133" s="93"/>
      <c r="V133" s="93"/>
      <c r="W133" s="93"/>
      <c r="X133" s="93"/>
      <c r="Y133" s="93"/>
      <c r="Z133" s="93"/>
      <c r="AA133" s="93"/>
      <c r="AB133" s="93"/>
      <c r="AC133" s="93"/>
      <c r="AD133" s="93"/>
      <c r="AE133" s="93"/>
      <c r="AF133" s="93"/>
      <c r="AG133" s="93"/>
      <c r="AH133" s="93"/>
      <c r="AI133" s="93"/>
      <c r="AJ133" s="93"/>
      <c r="AK133" s="93"/>
      <c r="AL133" s="93"/>
      <c r="AM133" s="93"/>
      <c r="AN133" s="93"/>
      <c r="AO133" s="93"/>
      <c r="AP133" s="93"/>
      <c r="AQ133" s="93"/>
      <c r="AR133" s="93"/>
      <c r="AS133" s="93"/>
      <c r="AT133" s="93"/>
      <c r="AU133" s="93"/>
      <c r="AV133" s="93"/>
      <c r="AW133" s="93"/>
      <c r="AX133" s="93"/>
      <c r="AY133" s="93"/>
      <c r="AZ133" s="93"/>
      <c r="BA133" s="93"/>
      <c r="BB133" s="93"/>
      <c r="BC133" s="93"/>
      <c r="BD133" s="93"/>
      <c r="BE133" s="93"/>
      <c r="BF133" s="93"/>
      <c r="BG133" s="93"/>
      <c r="BH133" s="93"/>
      <c r="BI133" s="93"/>
      <c r="BJ133" s="93"/>
      <c r="BK133" s="93"/>
      <c r="BL133" s="93"/>
      <c r="BM133" s="192">
        <f t="shared" si="10"/>
        <v>0</v>
      </c>
      <c r="BN133" s="192">
        <f t="shared" si="11"/>
        <v>0</v>
      </c>
    </row>
    <row r="134" spans="1:66" ht="18" customHeight="1">
      <c r="A134" s="21"/>
      <c r="B134" s="16"/>
      <c r="C134" s="19"/>
      <c r="D134" s="2"/>
      <c r="E134" s="6"/>
      <c r="F134" s="190" t="str">
        <f>IF(B134="","",IF(C134="F",INDEX(Barèmes!$A$1:$A$7,MATCH((YEAR($B134)),Barèmes!$B$1:$B$7,-1)),INDEX(Barèmes!$C$1:$C$7,MATCH((YEAR($B134)),Barèmes!$B$1:$B$7,-1))))</f>
        <v/>
      </c>
      <c r="G134" s="93"/>
      <c r="H134" s="93"/>
      <c r="I134" s="93"/>
      <c r="J134" s="93"/>
      <c r="K134" s="93"/>
      <c r="L134" s="93"/>
      <c r="M134" s="93"/>
      <c r="N134" s="93"/>
      <c r="O134" s="93"/>
      <c r="P134" s="93"/>
      <c r="Q134" s="93"/>
      <c r="R134" s="93"/>
      <c r="S134" s="93"/>
      <c r="T134" s="93"/>
      <c r="U134" s="93"/>
      <c r="V134" s="93"/>
      <c r="W134" s="93"/>
      <c r="X134" s="93"/>
      <c r="Y134" s="93"/>
      <c r="Z134" s="93"/>
      <c r="AA134" s="93"/>
      <c r="AB134" s="93"/>
      <c r="AC134" s="93"/>
      <c r="AD134" s="93"/>
      <c r="AE134" s="93"/>
      <c r="AF134" s="93"/>
      <c r="AG134" s="93"/>
      <c r="AH134" s="93"/>
      <c r="AI134" s="93"/>
      <c r="AJ134" s="93"/>
      <c r="AK134" s="93"/>
      <c r="AL134" s="93"/>
      <c r="AM134" s="93"/>
      <c r="AN134" s="93"/>
      <c r="AO134" s="93"/>
      <c r="AP134" s="93"/>
      <c r="AQ134" s="93"/>
      <c r="AR134" s="93"/>
      <c r="AS134" s="93"/>
      <c r="AT134" s="93"/>
      <c r="AU134" s="93"/>
      <c r="AV134" s="93"/>
      <c r="AW134" s="93"/>
      <c r="AX134" s="93"/>
      <c r="AY134" s="93"/>
      <c r="AZ134" s="93"/>
      <c r="BA134" s="93"/>
      <c r="BB134" s="93"/>
      <c r="BC134" s="93"/>
      <c r="BD134" s="93"/>
      <c r="BE134" s="93"/>
      <c r="BF134" s="93"/>
      <c r="BG134" s="93"/>
      <c r="BH134" s="93"/>
      <c r="BI134" s="93"/>
      <c r="BJ134" s="93"/>
      <c r="BK134" s="93"/>
      <c r="BL134" s="93"/>
      <c r="BM134" s="192">
        <f t="shared" si="10"/>
        <v>0</v>
      </c>
      <c r="BN134" s="192">
        <f t="shared" si="11"/>
        <v>0</v>
      </c>
    </row>
    <row r="135" spans="1:66" ht="18" customHeight="1">
      <c r="A135" s="21"/>
      <c r="B135" s="16"/>
      <c r="C135" s="19"/>
      <c r="D135" s="2"/>
      <c r="E135" s="6"/>
      <c r="F135" s="190" t="str">
        <f>IF(B135="","",IF(C135="F",INDEX(Barèmes!$A$1:$A$7,MATCH((YEAR($B135)),Barèmes!$B$1:$B$7,-1)),INDEX(Barèmes!$C$1:$C$7,MATCH((YEAR($B135)),Barèmes!$B$1:$B$7,-1))))</f>
        <v/>
      </c>
      <c r="G135" s="93"/>
      <c r="H135" s="93"/>
      <c r="I135" s="93"/>
      <c r="J135" s="93"/>
      <c r="K135" s="93"/>
      <c r="L135" s="93"/>
      <c r="M135" s="93"/>
      <c r="N135" s="93"/>
      <c r="O135" s="93"/>
      <c r="P135" s="93"/>
      <c r="Q135" s="93"/>
      <c r="R135" s="93"/>
      <c r="S135" s="93"/>
      <c r="T135" s="93"/>
      <c r="U135" s="93"/>
      <c r="V135" s="93"/>
      <c r="W135" s="93"/>
      <c r="X135" s="93"/>
      <c r="Y135" s="93"/>
      <c r="Z135" s="93"/>
      <c r="AA135" s="93"/>
      <c r="AB135" s="93"/>
      <c r="AC135" s="93"/>
      <c r="AD135" s="93"/>
      <c r="AE135" s="93"/>
      <c r="AF135" s="93"/>
      <c r="AG135" s="93"/>
      <c r="AH135" s="93"/>
      <c r="AI135" s="93"/>
      <c r="AJ135" s="93"/>
      <c r="AK135" s="93"/>
      <c r="AL135" s="93"/>
      <c r="AM135" s="93"/>
      <c r="AN135" s="93"/>
      <c r="AO135" s="93"/>
      <c r="AP135" s="93"/>
      <c r="AQ135" s="93"/>
      <c r="AR135" s="93"/>
      <c r="AS135" s="93"/>
      <c r="AT135" s="93"/>
      <c r="AU135" s="93"/>
      <c r="AV135" s="93"/>
      <c r="AW135" s="93"/>
      <c r="AX135" s="93"/>
      <c r="AY135" s="93"/>
      <c r="AZ135" s="93"/>
      <c r="BA135" s="93"/>
      <c r="BB135" s="93"/>
      <c r="BC135" s="93"/>
      <c r="BD135" s="93"/>
      <c r="BE135" s="93"/>
      <c r="BF135" s="93"/>
      <c r="BG135" s="93"/>
      <c r="BH135" s="93"/>
      <c r="BI135" s="93"/>
      <c r="BJ135" s="93"/>
      <c r="BK135" s="93"/>
      <c r="BL135" s="93"/>
      <c r="BM135" s="192">
        <f t="shared" si="10"/>
        <v>0</v>
      </c>
      <c r="BN135" s="192">
        <f t="shared" si="11"/>
        <v>0</v>
      </c>
    </row>
    <row r="136" spans="1:66" ht="18" customHeight="1">
      <c r="A136" s="21"/>
      <c r="B136" s="16"/>
      <c r="C136" s="19"/>
      <c r="D136" s="2"/>
      <c r="E136" s="6"/>
      <c r="F136" s="190" t="str">
        <f>IF(B136="","",IF(C136="F",INDEX(Barèmes!$A$1:$A$7,MATCH((YEAR($B136)),Barèmes!$B$1:$B$7,-1)),INDEX(Barèmes!$C$1:$C$7,MATCH((YEAR($B136)),Barèmes!$B$1:$B$7,-1))))</f>
        <v/>
      </c>
      <c r="G136" s="93"/>
      <c r="H136" s="93"/>
      <c r="I136" s="93"/>
      <c r="J136" s="93"/>
      <c r="K136" s="93"/>
      <c r="L136" s="93"/>
      <c r="M136" s="93"/>
      <c r="N136" s="93"/>
      <c r="O136" s="93"/>
      <c r="P136" s="93"/>
      <c r="Q136" s="93"/>
      <c r="R136" s="93"/>
      <c r="S136" s="93"/>
      <c r="T136" s="93"/>
      <c r="U136" s="93"/>
      <c r="V136" s="93"/>
      <c r="W136" s="93"/>
      <c r="X136" s="93"/>
      <c r="Y136" s="93"/>
      <c r="Z136" s="93"/>
      <c r="AA136" s="93"/>
      <c r="AB136" s="93"/>
      <c r="AC136" s="93"/>
      <c r="AD136" s="93"/>
      <c r="AE136" s="93"/>
      <c r="AF136" s="93"/>
      <c r="AG136" s="93"/>
      <c r="AH136" s="93"/>
      <c r="AI136" s="93"/>
      <c r="AJ136" s="93"/>
      <c r="AK136" s="93"/>
      <c r="AL136" s="93"/>
      <c r="AM136" s="93"/>
      <c r="AN136" s="93"/>
      <c r="AO136" s="93"/>
      <c r="AP136" s="93"/>
      <c r="AQ136" s="93"/>
      <c r="AR136" s="93"/>
      <c r="AS136" s="93"/>
      <c r="AT136" s="93"/>
      <c r="AU136" s="93"/>
      <c r="AV136" s="93"/>
      <c r="AW136" s="93"/>
      <c r="AX136" s="93"/>
      <c r="AY136" s="93"/>
      <c r="AZ136" s="93"/>
      <c r="BA136" s="93"/>
      <c r="BB136" s="93"/>
      <c r="BC136" s="93"/>
      <c r="BD136" s="93"/>
      <c r="BE136" s="93"/>
      <c r="BF136" s="93"/>
      <c r="BG136" s="93"/>
      <c r="BH136" s="93"/>
      <c r="BI136" s="93"/>
      <c r="BJ136" s="93"/>
      <c r="BK136" s="93"/>
      <c r="BL136" s="93"/>
      <c r="BM136" s="192">
        <f t="shared" si="10"/>
        <v>0</v>
      </c>
      <c r="BN136" s="192">
        <f t="shared" si="11"/>
        <v>0</v>
      </c>
    </row>
    <row r="137" spans="1:66" ht="18" customHeight="1">
      <c r="A137" s="21"/>
      <c r="B137" s="16"/>
      <c r="C137" s="19"/>
      <c r="D137" s="2"/>
      <c r="E137" s="6"/>
      <c r="F137" s="190" t="str">
        <f>IF(B137="","",IF(C137="F",INDEX(Barèmes!$A$1:$A$7,MATCH((YEAR($B137)),Barèmes!$B$1:$B$7,-1)),INDEX(Barèmes!$C$1:$C$7,MATCH((YEAR($B137)),Barèmes!$B$1:$B$7,-1))))</f>
        <v/>
      </c>
      <c r="G137" s="93"/>
      <c r="H137" s="93"/>
      <c r="I137" s="93"/>
      <c r="J137" s="93"/>
      <c r="K137" s="93"/>
      <c r="L137" s="93"/>
      <c r="M137" s="93"/>
      <c r="N137" s="93"/>
      <c r="O137" s="93"/>
      <c r="P137" s="93"/>
      <c r="Q137" s="93"/>
      <c r="R137" s="93"/>
      <c r="S137" s="93"/>
      <c r="T137" s="93"/>
      <c r="U137" s="93"/>
      <c r="V137" s="93"/>
      <c r="W137" s="93"/>
      <c r="X137" s="93"/>
      <c r="Y137" s="93"/>
      <c r="Z137" s="93"/>
      <c r="AA137" s="93"/>
      <c r="AB137" s="93"/>
      <c r="AC137" s="93"/>
      <c r="AD137" s="93"/>
      <c r="AE137" s="93"/>
      <c r="AF137" s="93"/>
      <c r="AG137" s="93"/>
      <c r="AH137" s="93"/>
      <c r="AI137" s="93"/>
      <c r="AJ137" s="93"/>
      <c r="AK137" s="93"/>
      <c r="AL137" s="93"/>
      <c r="AM137" s="93"/>
      <c r="AN137" s="93"/>
      <c r="AO137" s="93"/>
      <c r="AP137" s="93"/>
      <c r="AQ137" s="93"/>
      <c r="AR137" s="93"/>
      <c r="AS137" s="93"/>
      <c r="AT137" s="93"/>
      <c r="AU137" s="93"/>
      <c r="AV137" s="93"/>
      <c r="AW137" s="93"/>
      <c r="AX137" s="93"/>
      <c r="AY137" s="93"/>
      <c r="AZ137" s="93"/>
      <c r="BA137" s="93"/>
      <c r="BB137" s="93"/>
      <c r="BC137" s="93"/>
      <c r="BD137" s="93"/>
      <c r="BE137" s="93"/>
      <c r="BF137" s="93"/>
      <c r="BG137" s="93"/>
      <c r="BH137" s="93"/>
      <c r="BI137" s="93"/>
      <c r="BJ137" s="93"/>
      <c r="BK137" s="93"/>
      <c r="BL137" s="93"/>
      <c r="BM137" s="192">
        <f t="shared" si="10"/>
        <v>0</v>
      </c>
      <c r="BN137" s="192">
        <f t="shared" si="11"/>
        <v>0</v>
      </c>
    </row>
    <row r="138" spans="1:66" ht="18" customHeight="1">
      <c r="A138" s="21"/>
      <c r="B138" s="16"/>
      <c r="C138" s="19"/>
      <c r="D138" s="2"/>
      <c r="E138" s="6"/>
      <c r="F138" s="190" t="str">
        <f>IF(B138="","",IF(C138="F",INDEX(Barèmes!$A$1:$A$7,MATCH((YEAR($B138)),Barèmes!$B$1:$B$7,-1)),INDEX(Barèmes!$C$1:$C$7,MATCH((YEAR($B138)),Barèmes!$B$1:$B$7,-1))))</f>
        <v/>
      </c>
      <c r="G138" s="93"/>
      <c r="H138" s="93"/>
      <c r="I138" s="93"/>
      <c r="J138" s="93"/>
      <c r="K138" s="93"/>
      <c r="L138" s="93"/>
      <c r="M138" s="93"/>
      <c r="N138" s="93"/>
      <c r="O138" s="93"/>
      <c r="P138" s="93"/>
      <c r="Q138" s="93"/>
      <c r="R138" s="93"/>
      <c r="S138" s="93"/>
      <c r="T138" s="93"/>
      <c r="U138" s="93"/>
      <c r="V138" s="93"/>
      <c r="W138" s="93"/>
      <c r="X138" s="93"/>
      <c r="Y138" s="93"/>
      <c r="Z138" s="93"/>
      <c r="AA138" s="93"/>
      <c r="AB138" s="93"/>
      <c r="AC138" s="93"/>
      <c r="AD138" s="93"/>
      <c r="AE138" s="93"/>
      <c r="AF138" s="93"/>
      <c r="AG138" s="93"/>
      <c r="AH138" s="93"/>
      <c r="AI138" s="93"/>
      <c r="AJ138" s="93"/>
      <c r="AK138" s="93"/>
      <c r="AL138" s="93"/>
      <c r="AM138" s="93"/>
      <c r="AN138" s="93"/>
      <c r="AO138" s="93"/>
      <c r="AP138" s="93"/>
      <c r="AQ138" s="93"/>
      <c r="AR138" s="93"/>
      <c r="AS138" s="93"/>
      <c r="AT138" s="93"/>
      <c r="AU138" s="93"/>
      <c r="AV138" s="93"/>
      <c r="AW138" s="93"/>
      <c r="AX138" s="93"/>
      <c r="AY138" s="93"/>
      <c r="AZ138" s="93"/>
      <c r="BA138" s="93"/>
      <c r="BB138" s="93"/>
      <c r="BC138" s="93"/>
      <c r="BD138" s="93"/>
      <c r="BE138" s="93"/>
      <c r="BF138" s="93"/>
      <c r="BG138" s="93"/>
      <c r="BH138" s="93"/>
      <c r="BI138" s="93"/>
      <c r="BJ138" s="93"/>
      <c r="BK138" s="93"/>
      <c r="BL138" s="93"/>
      <c r="BM138" s="192">
        <f t="shared" si="10"/>
        <v>0</v>
      </c>
      <c r="BN138" s="192">
        <f t="shared" si="11"/>
        <v>0</v>
      </c>
    </row>
    <row r="139" spans="1:66" ht="18" customHeight="1">
      <c r="A139" s="21"/>
      <c r="B139" s="16"/>
      <c r="C139" s="19"/>
      <c r="D139" s="2"/>
      <c r="E139" s="6"/>
      <c r="F139" s="190" t="str">
        <f>IF(B139="","",IF(C139="F",INDEX(Barèmes!$A$1:$A$7,MATCH((YEAR($B139)),Barèmes!$B$1:$B$7,-1)),INDEX(Barèmes!$C$1:$C$7,MATCH((YEAR($B139)),Barèmes!$B$1:$B$7,-1))))</f>
        <v/>
      </c>
      <c r="G139" s="93"/>
      <c r="H139" s="93"/>
      <c r="I139" s="93"/>
      <c r="J139" s="93"/>
      <c r="K139" s="93"/>
      <c r="L139" s="93"/>
      <c r="M139" s="93"/>
      <c r="N139" s="93"/>
      <c r="O139" s="93"/>
      <c r="P139" s="93"/>
      <c r="Q139" s="93"/>
      <c r="R139" s="93"/>
      <c r="S139" s="93"/>
      <c r="T139" s="93"/>
      <c r="U139" s="93"/>
      <c r="V139" s="93"/>
      <c r="W139" s="93"/>
      <c r="X139" s="93"/>
      <c r="Y139" s="93"/>
      <c r="Z139" s="93"/>
      <c r="AA139" s="93"/>
      <c r="AB139" s="93"/>
      <c r="AC139" s="93"/>
      <c r="AD139" s="93"/>
      <c r="AE139" s="93"/>
      <c r="AF139" s="93"/>
      <c r="AG139" s="93"/>
      <c r="AH139" s="93"/>
      <c r="AI139" s="93"/>
      <c r="AJ139" s="93"/>
      <c r="AK139" s="93"/>
      <c r="AL139" s="93"/>
      <c r="AM139" s="93"/>
      <c r="AN139" s="93"/>
      <c r="AO139" s="93"/>
      <c r="AP139" s="93"/>
      <c r="AQ139" s="93"/>
      <c r="AR139" s="93"/>
      <c r="AS139" s="93"/>
      <c r="AT139" s="93"/>
      <c r="AU139" s="93"/>
      <c r="AV139" s="93"/>
      <c r="AW139" s="93"/>
      <c r="AX139" s="93"/>
      <c r="AY139" s="93"/>
      <c r="AZ139" s="93"/>
      <c r="BA139" s="93"/>
      <c r="BB139" s="93"/>
      <c r="BC139" s="93"/>
      <c r="BD139" s="93"/>
      <c r="BE139" s="93"/>
      <c r="BF139" s="93"/>
      <c r="BG139" s="93"/>
      <c r="BH139" s="93"/>
      <c r="BI139" s="93"/>
      <c r="BJ139" s="93"/>
      <c r="BK139" s="93"/>
      <c r="BL139" s="93"/>
      <c r="BM139" s="192">
        <f t="shared" si="10"/>
        <v>0</v>
      </c>
      <c r="BN139" s="192">
        <f t="shared" si="11"/>
        <v>0</v>
      </c>
    </row>
    <row r="140" spans="1:66" ht="18" customHeight="1">
      <c r="A140" s="21"/>
      <c r="B140" s="16"/>
      <c r="C140" s="19"/>
      <c r="D140" s="2"/>
      <c r="E140" s="6"/>
      <c r="F140" s="190" t="str">
        <f>IF(B140="","",IF(C140="F",INDEX(Barèmes!$A$1:$A$7,MATCH((YEAR($B140)),Barèmes!$B$1:$B$7,-1)),INDEX(Barèmes!$C$1:$C$7,MATCH((YEAR($B140)),Barèmes!$B$1:$B$7,-1))))</f>
        <v/>
      </c>
      <c r="G140" s="93"/>
      <c r="H140" s="93"/>
      <c r="I140" s="93"/>
      <c r="J140" s="93"/>
      <c r="K140" s="93"/>
      <c r="L140" s="93"/>
      <c r="M140" s="93"/>
      <c r="N140" s="93"/>
      <c r="O140" s="93"/>
      <c r="P140" s="93"/>
      <c r="Q140" s="93"/>
      <c r="R140" s="93"/>
      <c r="S140" s="93"/>
      <c r="T140" s="93"/>
      <c r="U140" s="93"/>
      <c r="V140" s="93"/>
      <c r="W140" s="93"/>
      <c r="X140" s="93"/>
      <c r="Y140" s="93"/>
      <c r="Z140" s="93"/>
      <c r="AA140" s="93"/>
      <c r="AB140" s="93"/>
      <c r="AC140" s="93"/>
      <c r="AD140" s="93"/>
      <c r="AE140" s="93"/>
      <c r="AF140" s="93"/>
      <c r="AG140" s="93"/>
      <c r="AH140" s="93"/>
      <c r="AI140" s="93"/>
      <c r="AJ140" s="93"/>
      <c r="AK140" s="93"/>
      <c r="AL140" s="93"/>
      <c r="AM140" s="93"/>
      <c r="AN140" s="93"/>
      <c r="AO140" s="93"/>
      <c r="AP140" s="93"/>
      <c r="AQ140" s="93"/>
      <c r="AR140" s="93"/>
      <c r="AS140" s="93"/>
      <c r="AT140" s="93"/>
      <c r="AU140" s="93"/>
      <c r="AV140" s="93"/>
      <c r="AW140" s="93"/>
      <c r="AX140" s="93"/>
      <c r="AY140" s="93"/>
      <c r="AZ140" s="93"/>
      <c r="BA140" s="93"/>
      <c r="BB140" s="93"/>
      <c r="BC140" s="93"/>
      <c r="BD140" s="93"/>
      <c r="BE140" s="93"/>
      <c r="BF140" s="93"/>
      <c r="BG140" s="93"/>
      <c r="BH140" s="93"/>
      <c r="BI140" s="93"/>
      <c r="BJ140" s="93"/>
      <c r="BK140" s="93"/>
      <c r="BL140" s="93"/>
      <c r="BM140" s="192">
        <f t="shared" si="10"/>
        <v>0</v>
      </c>
      <c r="BN140" s="192">
        <f t="shared" si="11"/>
        <v>0</v>
      </c>
    </row>
    <row r="141" spans="1:66" ht="18" customHeight="1">
      <c r="A141" s="21"/>
      <c r="B141" s="16"/>
      <c r="C141" s="19"/>
      <c r="D141" s="2"/>
      <c r="E141" s="6"/>
      <c r="F141" s="190" t="str">
        <f>IF(B141="","",IF(C141="F",INDEX(Barèmes!$A$1:$A$7,MATCH((YEAR($B141)),Barèmes!$B$1:$B$7,-1)),INDEX(Barèmes!$C$1:$C$7,MATCH((YEAR($B141)),Barèmes!$B$1:$B$7,-1))))</f>
        <v/>
      </c>
      <c r="G141" s="93"/>
      <c r="H141" s="93"/>
      <c r="I141" s="93"/>
      <c r="J141" s="93"/>
      <c r="K141" s="93"/>
      <c r="L141" s="93"/>
      <c r="M141" s="93"/>
      <c r="N141" s="93"/>
      <c r="O141" s="93"/>
      <c r="P141" s="93"/>
      <c r="Q141" s="93"/>
      <c r="R141" s="93"/>
      <c r="S141" s="93"/>
      <c r="T141" s="93"/>
      <c r="U141" s="93"/>
      <c r="V141" s="93"/>
      <c r="W141" s="93"/>
      <c r="X141" s="93"/>
      <c r="Y141" s="93"/>
      <c r="Z141" s="93"/>
      <c r="AA141" s="93"/>
      <c r="AB141" s="93"/>
      <c r="AC141" s="93"/>
      <c r="AD141" s="93"/>
      <c r="AE141" s="93"/>
      <c r="AF141" s="93"/>
      <c r="AG141" s="93"/>
      <c r="AH141" s="93"/>
      <c r="AI141" s="93"/>
      <c r="AJ141" s="93"/>
      <c r="AK141" s="93"/>
      <c r="AL141" s="93"/>
      <c r="AM141" s="93"/>
      <c r="AN141" s="93"/>
      <c r="AO141" s="93"/>
      <c r="AP141" s="93"/>
      <c r="AQ141" s="93"/>
      <c r="AR141" s="93"/>
      <c r="AS141" s="93"/>
      <c r="AT141" s="93"/>
      <c r="AU141" s="93"/>
      <c r="AV141" s="93"/>
      <c r="AW141" s="93"/>
      <c r="AX141" s="93"/>
      <c r="AY141" s="93"/>
      <c r="AZ141" s="93"/>
      <c r="BA141" s="93"/>
      <c r="BB141" s="93"/>
      <c r="BC141" s="93"/>
      <c r="BD141" s="93"/>
      <c r="BE141" s="93"/>
      <c r="BF141" s="93"/>
      <c r="BG141" s="93"/>
      <c r="BH141" s="93"/>
      <c r="BI141" s="93"/>
      <c r="BJ141" s="93"/>
      <c r="BK141" s="93"/>
      <c r="BL141" s="93"/>
      <c r="BM141" s="192">
        <f t="shared" si="10"/>
        <v>0</v>
      </c>
      <c r="BN141" s="192">
        <f t="shared" si="11"/>
        <v>0</v>
      </c>
    </row>
    <row r="142" spans="1:66" ht="18" customHeight="1">
      <c r="A142" s="21"/>
      <c r="B142" s="16"/>
      <c r="C142" s="19"/>
      <c r="D142" s="2"/>
      <c r="E142" s="6"/>
      <c r="F142" s="190" t="str">
        <f>IF(B142="","",IF(C142="F",INDEX(Barèmes!$A$1:$A$7,MATCH((YEAR($B142)),Barèmes!$B$1:$B$7,-1)),INDEX(Barèmes!$C$1:$C$7,MATCH((YEAR($B142)),Barèmes!$B$1:$B$7,-1))))</f>
        <v/>
      </c>
      <c r="G142" s="93"/>
      <c r="H142" s="93"/>
      <c r="I142" s="93"/>
      <c r="J142" s="93"/>
      <c r="K142" s="93"/>
      <c r="L142" s="93"/>
      <c r="M142" s="93"/>
      <c r="N142" s="93"/>
      <c r="O142" s="93"/>
      <c r="P142" s="93"/>
      <c r="Q142" s="93"/>
      <c r="R142" s="93"/>
      <c r="S142" s="93"/>
      <c r="T142" s="93"/>
      <c r="U142" s="93"/>
      <c r="V142" s="93"/>
      <c r="W142" s="93"/>
      <c r="X142" s="93"/>
      <c r="Y142" s="93"/>
      <c r="Z142" s="93"/>
      <c r="AA142" s="93"/>
      <c r="AB142" s="93"/>
      <c r="AC142" s="93"/>
      <c r="AD142" s="93"/>
      <c r="AE142" s="93"/>
      <c r="AF142" s="93"/>
      <c r="AG142" s="93"/>
      <c r="AH142" s="93"/>
      <c r="AI142" s="93"/>
      <c r="AJ142" s="93"/>
      <c r="AK142" s="93"/>
      <c r="AL142" s="93"/>
      <c r="AM142" s="93"/>
      <c r="AN142" s="93"/>
      <c r="AO142" s="93"/>
      <c r="AP142" s="93"/>
      <c r="AQ142" s="93"/>
      <c r="AR142" s="93"/>
      <c r="AS142" s="93"/>
      <c r="AT142" s="93"/>
      <c r="AU142" s="93"/>
      <c r="AV142" s="93"/>
      <c r="AW142" s="93"/>
      <c r="AX142" s="93"/>
      <c r="AY142" s="93"/>
      <c r="AZ142" s="93"/>
      <c r="BA142" s="93"/>
      <c r="BB142" s="93"/>
      <c r="BC142" s="93"/>
      <c r="BD142" s="93"/>
      <c r="BE142" s="93"/>
      <c r="BF142" s="93"/>
      <c r="BG142" s="93"/>
      <c r="BH142" s="93"/>
      <c r="BI142" s="93"/>
      <c r="BJ142" s="93"/>
      <c r="BK142" s="93"/>
      <c r="BL142" s="93"/>
      <c r="BM142" s="192">
        <f t="shared" si="10"/>
        <v>0</v>
      </c>
      <c r="BN142" s="192">
        <f t="shared" si="11"/>
        <v>0</v>
      </c>
    </row>
    <row r="143" spans="1:66" ht="18" customHeight="1">
      <c r="A143" s="21"/>
      <c r="B143" s="16"/>
      <c r="C143" s="19"/>
      <c r="D143" s="2"/>
      <c r="E143" s="6"/>
      <c r="F143" s="190" t="str">
        <f>IF(B143="","",IF(C143="F",INDEX(Barèmes!$A$1:$A$7,MATCH((YEAR($B143)),Barèmes!$B$1:$B$7,-1)),INDEX(Barèmes!$C$1:$C$7,MATCH((YEAR($B143)),Barèmes!$B$1:$B$7,-1))))</f>
        <v/>
      </c>
      <c r="G143" s="93"/>
      <c r="H143" s="93"/>
      <c r="I143" s="93"/>
      <c r="J143" s="93"/>
      <c r="K143" s="93"/>
      <c r="L143" s="93"/>
      <c r="M143" s="93"/>
      <c r="N143" s="93"/>
      <c r="O143" s="93"/>
      <c r="P143" s="93"/>
      <c r="Q143" s="93"/>
      <c r="R143" s="93"/>
      <c r="S143" s="93"/>
      <c r="T143" s="93"/>
      <c r="U143" s="93"/>
      <c r="V143" s="93"/>
      <c r="W143" s="93"/>
      <c r="X143" s="93"/>
      <c r="Y143" s="93"/>
      <c r="Z143" s="93"/>
      <c r="AA143" s="93"/>
      <c r="AB143" s="93"/>
      <c r="AC143" s="93"/>
      <c r="AD143" s="93"/>
      <c r="AE143" s="93"/>
      <c r="AF143" s="93"/>
      <c r="AG143" s="93"/>
      <c r="AH143" s="93"/>
      <c r="AI143" s="93"/>
      <c r="AJ143" s="93"/>
      <c r="AK143" s="93"/>
      <c r="AL143" s="93"/>
      <c r="AM143" s="93"/>
      <c r="AN143" s="93"/>
      <c r="AO143" s="93"/>
      <c r="AP143" s="93"/>
      <c r="AQ143" s="93"/>
      <c r="AR143" s="93"/>
      <c r="AS143" s="93"/>
      <c r="AT143" s="93"/>
      <c r="AU143" s="93"/>
      <c r="AV143" s="93"/>
      <c r="AW143" s="93"/>
      <c r="AX143" s="93"/>
      <c r="AY143" s="93"/>
      <c r="AZ143" s="93"/>
      <c r="BA143" s="93"/>
      <c r="BB143" s="93"/>
      <c r="BC143" s="93"/>
      <c r="BD143" s="93"/>
      <c r="BE143" s="93"/>
      <c r="BF143" s="93"/>
      <c r="BG143" s="93"/>
      <c r="BH143" s="93"/>
      <c r="BI143" s="93"/>
      <c r="BJ143" s="93"/>
      <c r="BK143" s="93"/>
      <c r="BL143" s="93"/>
      <c r="BM143" s="192">
        <f t="shared" si="10"/>
        <v>0</v>
      </c>
      <c r="BN143" s="192">
        <f t="shared" si="11"/>
        <v>0</v>
      </c>
    </row>
    <row r="144" spans="1:66" ht="18" customHeight="1">
      <c r="A144" s="21"/>
      <c r="B144" s="16"/>
      <c r="C144" s="19"/>
      <c r="D144" s="2"/>
      <c r="E144" s="6"/>
      <c r="F144" s="190" t="str">
        <f>IF(B144="","",IF(C144="F",INDEX(Barèmes!$A$1:$A$7,MATCH((YEAR($B144)),Barèmes!$B$1:$B$7,-1)),INDEX(Barèmes!$C$1:$C$7,MATCH((YEAR($B144)),Barèmes!$B$1:$B$7,-1))))</f>
        <v/>
      </c>
      <c r="G144" s="93"/>
      <c r="H144" s="93"/>
      <c r="I144" s="93"/>
      <c r="J144" s="93"/>
      <c r="K144" s="93"/>
      <c r="L144" s="93"/>
      <c r="M144" s="93"/>
      <c r="N144" s="93"/>
      <c r="O144" s="93"/>
      <c r="P144" s="93"/>
      <c r="Q144" s="93"/>
      <c r="R144" s="93"/>
      <c r="S144" s="93"/>
      <c r="T144" s="93"/>
      <c r="U144" s="93"/>
      <c r="V144" s="93"/>
      <c r="W144" s="93"/>
      <c r="X144" s="93"/>
      <c r="Y144" s="93"/>
      <c r="Z144" s="93"/>
      <c r="AA144" s="93"/>
      <c r="AB144" s="93"/>
      <c r="AC144" s="93"/>
      <c r="AD144" s="93"/>
      <c r="AE144" s="93"/>
      <c r="AF144" s="93"/>
      <c r="AG144" s="93"/>
      <c r="AH144" s="93"/>
      <c r="AI144" s="93"/>
      <c r="AJ144" s="93"/>
      <c r="AK144" s="93"/>
      <c r="AL144" s="93"/>
      <c r="AM144" s="93"/>
      <c r="AN144" s="93"/>
      <c r="AO144" s="93"/>
      <c r="AP144" s="93"/>
      <c r="AQ144" s="93"/>
      <c r="AR144" s="93"/>
      <c r="AS144" s="93"/>
      <c r="AT144" s="93"/>
      <c r="AU144" s="93"/>
      <c r="AV144" s="93"/>
      <c r="AW144" s="93"/>
      <c r="AX144" s="93"/>
      <c r="AY144" s="93"/>
      <c r="AZ144" s="93"/>
      <c r="BA144" s="93"/>
      <c r="BB144" s="93"/>
      <c r="BC144" s="93"/>
      <c r="BD144" s="93"/>
      <c r="BE144" s="93"/>
      <c r="BF144" s="93"/>
      <c r="BG144" s="93"/>
      <c r="BH144" s="93"/>
      <c r="BI144" s="93"/>
      <c r="BJ144" s="93"/>
      <c r="BK144" s="93"/>
      <c r="BL144" s="93"/>
      <c r="BM144" s="192">
        <f t="shared" si="10"/>
        <v>0</v>
      </c>
      <c r="BN144" s="192">
        <f t="shared" si="11"/>
        <v>0</v>
      </c>
    </row>
    <row r="145" spans="1:71" ht="18" customHeight="1">
      <c r="A145" s="21"/>
      <c r="B145" s="16"/>
      <c r="C145" s="19"/>
      <c r="D145" s="2"/>
      <c r="E145" s="6"/>
      <c r="F145" s="190" t="str">
        <f>IF(B145="","",IF(C145="F",INDEX(Barèmes!$A$1:$A$7,MATCH((YEAR($B145)),Barèmes!$B$1:$B$7,-1)),INDEX(Barèmes!$C$1:$C$7,MATCH((YEAR($B145)),Barèmes!$B$1:$B$7,-1))))</f>
        <v/>
      </c>
      <c r="G145" s="93"/>
      <c r="H145" s="93"/>
      <c r="I145" s="93"/>
      <c r="J145" s="93"/>
      <c r="K145" s="93"/>
      <c r="L145" s="93"/>
      <c r="M145" s="93"/>
      <c r="N145" s="93"/>
      <c r="O145" s="93"/>
      <c r="P145" s="93"/>
      <c r="Q145" s="93"/>
      <c r="R145" s="93"/>
      <c r="S145" s="93"/>
      <c r="T145" s="93"/>
      <c r="U145" s="93"/>
      <c r="V145" s="93"/>
      <c r="W145" s="93"/>
      <c r="X145" s="93"/>
      <c r="Y145" s="93"/>
      <c r="Z145" s="93"/>
      <c r="AA145" s="93"/>
      <c r="AB145" s="93"/>
      <c r="AC145" s="93"/>
      <c r="AD145" s="93"/>
      <c r="AE145" s="93"/>
      <c r="AF145" s="93"/>
      <c r="AG145" s="93"/>
      <c r="AH145" s="93"/>
      <c r="AI145" s="93"/>
      <c r="AJ145" s="93"/>
      <c r="AK145" s="93"/>
      <c r="AL145" s="93"/>
      <c r="AM145" s="93"/>
      <c r="AN145" s="93"/>
      <c r="AO145" s="93"/>
      <c r="AP145" s="93"/>
      <c r="AQ145" s="93"/>
      <c r="AR145" s="93"/>
      <c r="AS145" s="93"/>
      <c r="AT145" s="93"/>
      <c r="AU145" s="93"/>
      <c r="AV145" s="93"/>
      <c r="AW145" s="93"/>
      <c r="AX145" s="93"/>
      <c r="AY145" s="93"/>
      <c r="AZ145" s="93"/>
      <c r="BA145" s="93"/>
      <c r="BB145" s="93"/>
      <c r="BC145" s="93"/>
      <c r="BD145" s="93"/>
      <c r="BE145" s="93"/>
      <c r="BF145" s="93"/>
      <c r="BG145" s="93"/>
      <c r="BH145" s="93"/>
      <c r="BI145" s="93"/>
      <c r="BJ145" s="93"/>
      <c r="BK145" s="93"/>
      <c r="BL145" s="93"/>
      <c r="BM145" s="192">
        <f t="shared" si="10"/>
        <v>0</v>
      </c>
      <c r="BN145" s="192">
        <f t="shared" si="11"/>
        <v>0</v>
      </c>
    </row>
    <row r="146" spans="1:71" ht="18" customHeight="1">
      <c r="A146" s="21"/>
      <c r="B146" s="16"/>
      <c r="C146" s="19"/>
      <c r="D146" s="2"/>
      <c r="E146" s="6"/>
      <c r="F146" s="190" t="str">
        <f>IF(B146="","",IF(C146="F",INDEX(Barèmes!$A$1:$A$7,MATCH((YEAR($B146)),Barèmes!$B$1:$B$7,-1)),INDEX(Barèmes!$C$1:$C$7,MATCH((YEAR($B146)),Barèmes!$B$1:$B$7,-1))))</f>
        <v/>
      </c>
      <c r="G146" s="93"/>
      <c r="H146" s="93"/>
      <c r="I146" s="93"/>
      <c r="J146" s="93"/>
      <c r="K146" s="93"/>
      <c r="L146" s="93"/>
      <c r="M146" s="93"/>
      <c r="N146" s="93"/>
      <c r="O146" s="93"/>
      <c r="P146" s="93"/>
      <c r="Q146" s="93"/>
      <c r="R146" s="93"/>
      <c r="S146" s="93"/>
      <c r="T146" s="93"/>
      <c r="U146" s="93"/>
      <c r="V146" s="93"/>
      <c r="W146" s="93"/>
      <c r="X146" s="93"/>
      <c r="Y146" s="93"/>
      <c r="Z146" s="93"/>
      <c r="AA146" s="93"/>
      <c r="AB146" s="93"/>
      <c r="AC146" s="93"/>
      <c r="AD146" s="93"/>
      <c r="AE146" s="93"/>
      <c r="AF146" s="93"/>
      <c r="AG146" s="93"/>
      <c r="AH146" s="93"/>
      <c r="AI146" s="93"/>
      <c r="AJ146" s="93"/>
      <c r="AK146" s="93"/>
      <c r="AL146" s="93"/>
      <c r="AM146" s="93"/>
      <c r="AN146" s="93"/>
      <c r="AO146" s="93"/>
      <c r="AP146" s="93"/>
      <c r="AQ146" s="93"/>
      <c r="AR146" s="93"/>
      <c r="AS146" s="93"/>
      <c r="AT146" s="93"/>
      <c r="AU146" s="93"/>
      <c r="AV146" s="93"/>
      <c r="AW146" s="93"/>
      <c r="AX146" s="93"/>
      <c r="AY146" s="93"/>
      <c r="AZ146" s="93"/>
      <c r="BA146" s="93"/>
      <c r="BB146" s="93"/>
      <c r="BC146" s="93"/>
      <c r="BD146" s="93"/>
      <c r="BE146" s="93"/>
      <c r="BF146" s="93"/>
      <c r="BG146" s="93"/>
      <c r="BH146" s="93"/>
      <c r="BI146" s="93"/>
      <c r="BJ146" s="93"/>
      <c r="BK146" s="93"/>
      <c r="BL146" s="93"/>
      <c r="BM146" s="192">
        <f t="shared" si="10"/>
        <v>0</v>
      </c>
      <c r="BN146" s="192">
        <f t="shared" si="11"/>
        <v>0</v>
      </c>
    </row>
    <row r="147" spans="1:71" ht="18" customHeight="1">
      <c r="A147" s="21"/>
      <c r="B147" s="16"/>
      <c r="C147" s="19"/>
      <c r="D147" s="2"/>
      <c r="E147" s="6"/>
      <c r="F147" s="190" t="str">
        <f>IF(B147="","",IF(C147="F",INDEX(Barèmes!$A$1:$A$7,MATCH((YEAR($B147)),Barèmes!$B$1:$B$7,-1)),INDEX(Barèmes!$C$1:$C$7,MATCH((YEAR($B147)),Barèmes!$B$1:$B$7,-1))))</f>
        <v/>
      </c>
      <c r="G147" s="93"/>
      <c r="H147" s="93"/>
      <c r="I147" s="93"/>
      <c r="J147" s="93"/>
      <c r="K147" s="93"/>
      <c r="L147" s="93"/>
      <c r="M147" s="93"/>
      <c r="N147" s="93"/>
      <c r="O147" s="93"/>
      <c r="P147" s="93"/>
      <c r="Q147" s="93"/>
      <c r="R147" s="93"/>
      <c r="S147" s="93"/>
      <c r="T147" s="93"/>
      <c r="U147" s="93"/>
      <c r="V147" s="93"/>
      <c r="W147" s="93"/>
      <c r="X147" s="93"/>
      <c r="Y147" s="93"/>
      <c r="Z147" s="93"/>
      <c r="AA147" s="93"/>
      <c r="AB147" s="93"/>
      <c r="AC147" s="93"/>
      <c r="AD147" s="93"/>
      <c r="AE147" s="93"/>
      <c r="AF147" s="93"/>
      <c r="AG147" s="93"/>
      <c r="AH147" s="93"/>
      <c r="AI147" s="93"/>
      <c r="AJ147" s="93"/>
      <c r="AK147" s="93"/>
      <c r="AL147" s="93"/>
      <c r="AM147" s="93"/>
      <c r="AN147" s="93"/>
      <c r="AO147" s="93"/>
      <c r="AP147" s="93"/>
      <c r="AQ147" s="93"/>
      <c r="AR147" s="93"/>
      <c r="AS147" s="93"/>
      <c r="AT147" s="93"/>
      <c r="AU147" s="93"/>
      <c r="AV147" s="93"/>
      <c r="AW147" s="93"/>
      <c r="AX147" s="93"/>
      <c r="AY147" s="93"/>
      <c r="AZ147" s="93"/>
      <c r="BA147" s="93"/>
      <c r="BB147" s="93"/>
      <c r="BC147" s="93"/>
      <c r="BD147" s="93"/>
      <c r="BE147" s="93"/>
      <c r="BF147" s="93"/>
      <c r="BG147" s="93"/>
      <c r="BH147" s="93"/>
      <c r="BI147" s="93"/>
      <c r="BJ147" s="93"/>
      <c r="BK147" s="93"/>
      <c r="BL147" s="93"/>
      <c r="BM147" s="192">
        <f t="shared" si="10"/>
        <v>0</v>
      </c>
      <c r="BN147" s="192">
        <f t="shared" si="11"/>
        <v>0</v>
      </c>
    </row>
    <row r="148" spans="1:71" ht="18" customHeight="1">
      <c r="A148" s="21"/>
      <c r="B148" s="16"/>
      <c r="C148" s="19"/>
      <c r="D148" s="2"/>
      <c r="E148" s="6"/>
      <c r="F148" s="190" t="str">
        <f>IF(B148="","",IF(C148="F",INDEX(Barèmes!$A$1:$A$7,MATCH((YEAR($B148)),Barèmes!$B$1:$B$7,-1)),INDEX(Barèmes!$C$1:$C$7,MATCH((YEAR($B148)),Barèmes!$B$1:$B$7,-1))))</f>
        <v/>
      </c>
      <c r="G148" s="93"/>
      <c r="H148" s="93"/>
      <c r="I148" s="93"/>
      <c r="J148" s="93"/>
      <c r="K148" s="93"/>
      <c r="L148" s="93"/>
      <c r="M148" s="93"/>
      <c r="N148" s="93"/>
      <c r="O148" s="93"/>
      <c r="P148" s="93"/>
      <c r="Q148" s="93"/>
      <c r="R148" s="93"/>
      <c r="S148" s="93"/>
      <c r="T148" s="93"/>
      <c r="U148" s="93"/>
      <c r="V148" s="93"/>
      <c r="W148" s="93"/>
      <c r="X148" s="93"/>
      <c r="Y148" s="93"/>
      <c r="Z148" s="93"/>
      <c r="AA148" s="93"/>
      <c r="AB148" s="93"/>
      <c r="AC148" s="93"/>
      <c r="AD148" s="93"/>
      <c r="AE148" s="93"/>
      <c r="AF148" s="93"/>
      <c r="AG148" s="93"/>
      <c r="AH148" s="93"/>
      <c r="AI148" s="93"/>
      <c r="AJ148" s="93"/>
      <c r="AK148" s="93"/>
      <c r="AL148" s="93"/>
      <c r="AM148" s="93"/>
      <c r="AN148" s="93"/>
      <c r="AO148" s="93"/>
      <c r="AP148" s="93"/>
      <c r="AQ148" s="93"/>
      <c r="AR148" s="93"/>
      <c r="AS148" s="93"/>
      <c r="AT148" s="93"/>
      <c r="AU148" s="93"/>
      <c r="AV148" s="93"/>
      <c r="AW148" s="93"/>
      <c r="AX148" s="93"/>
      <c r="AY148" s="93"/>
      <c r="AZ148" s="93"/>
      <c r="BA148" s="93"/>
      <c r="BB148" s="93"/>
      <c r="BC148" s="93"/>
      <c r="BD148" s="93"/>
      <c r="BE148" s="93"/>
      <c r="BF148" s="93"/>
      <c r="BG148" s="93"/>
      <c r="BH148" s="93"/>
      <c r="BI148" s="93"/>
      <c r="BJ148" s="93"/>
      <c r="BK148" s="93"/>
      <c r="BL148" s="93"/>
      <c r="BM148" s="192">
        <f t="shared" si="10"/>
        <v>0</v>
      </c>
      <c r="BN148" s="192">
        <f t="shared" si="11"/>
        <v>0</v>
      </c>
    </row>
    <row r="149" spans="1:71" ht="18" customHeight="1">
      <c r="A149" s="21"/>
      <c r="B149" s="16"/>
      <c r="C149" s="19"/>
      <c r="D149" s="2"/>
      <c r="E149" s="6"/>
      <c r="F149" s="190" t="str">
        <f>IF(B149="","",IF(C149="F",INDEX(Barèmes!$A$1:$A$7,MATCH((YEAR($B149)),Barèmes!$B$1:$B$7,-1)),INDEX(Barèmes!$C$1:$C$7,MATCH((YEAR($B149)),Barèmes!$B$1:$B$7,-1))))</f>
        <v/>
      </c>
      <c r="G149" s="93"/>
      <c r="H149" s="93"/>
      <c r="I149" s="93"/>
      <c r="J149" s="93"/>
      <c r="K149" s="93"/>
      <c r="L149" s="93"/>
      <c r="M149" s="93"/>
      <c r="N149" s="93"/>
      <c r="O149" s="93"/>
      <c r="P149" s="93"/>
      <c r="Q149" s="93"/>
      <c r="R149" s="93"/>
      <c r="S149" s="93"/>
      <c r="T149" s="93"/>
      <c r="U149" s="93"/>
      <c r="V149" s="93"/>
      <c r="W149" s="93"/>
      <c r="X149" s="93"/>
      <c r="Y149" s="93"/>
      <c r="Z149" s="93"/>
      <c r="AA149" s="93"/>
      <c r="AB149" s="93"/>
      <c r="AC149" s="93"/>
      <c r="AD149" s="93"/>
      <c r="AE149" s="93"/>
      <c r="AF149" s="93"/>
      <c r="AG149" s="93"/>
      <c r="AH149" s="93"/>
      <c r="AI149" s="93"/>
      <c r="AJ149" s="93"/>
      <c r="AK149" s="93"/>
      <c r="AL149" s="93"/>
      <c r="AM149" s="93"/>
      <c r="AN149" s="93"/>
      <c r="AO149" s="93"/>
      <c r="AP149" s="93"/>
      <c r="AQ149" s="93"/>
      <c r="AR149" s="93"/>
      <c r="AS149" s="93"/>
      <c r="AT149" s="93"/>
      <c r="AU149" s="93"/>
      <c r="AV149" s="93"/>
      <c r="AW149" s="93"/>
      <c r="AX149" s="93"/>
      <c r="AY149" s="93"/>
      <c r="AZ149" s="93"/>
      <c r="BA149" s="93"/>
      <c r="BB149" s="93"/>
      <c r="BC149" s="93"/>
      <c r="BD149" s="93"/>
      <c r="BE149" s="93"/>
      <c r="BF149" s="93"/>
      <c r="BG149" s="93"/>
      <c r="BH149" s="93"/>
      <c r="BI149" s="93"/>
      <c r="BJ149" s="93"/>
      <c r="BK149" s="93"/>
      <c r="BL149" s="93"/>
      <c r="BM149" s="192">
        <f t="shared" si="10"/>
        <v>0</v>
      </c>
      <c r="BN149" s="192">
        <f t="shared" si="11"/>
        <v>0</v>
      </c>
    </row>
    <row r="150" spans="1:71" ht="18" customHeight="1">
      <c r="A150" s="21"/>
      <c r="B150" s="16"/>
      <c r="C150" s="19"/>
      <c r="D150" s="2"/>
      <c r="E150" s="6"/>
      <c r="F150" s="191" t="str">
        <f>IF(B150="","",IF(C150="F",INDEX(Barèmes!$A$1:$A$7,MATCH((YEAR($B150)),Barèmes!$B$1:$B$7,-1)),INDEX(Barèmes!$C$1:$C$7,MATCH((YEAR($B150)),Barèmes!$B$1:$B$7,-1))))</f>
        <v/>
      </c>
      <c r="G150" s="56"/>
      <c r="H150" s="56"/>
      <c r="I150" s="56"/>
      <c r="J150" s="56"/>
      <c r="K150" s="56"/>
      <c r="L150" s="56"/>
      <c r="M150" s="56"/>
      <c r="N150" s="56"/>
      <c r="O150" s="56"/>
      <c r="P150" s="56"/>
      <c r="Q150" s="56"/>
      <c r="R150" s="56"/>
      <c r="S150" s="56"/>
      <c r="T150" s="56"/>
      <c r="U150" s="56"/>
      <c r="V150" s="56"/>
      <c r="W150" s="56"/>
      <c r="X150" s="56"/>
      <c r="Y150" s="56"/>
      <c r="Z150" s="56"/>
      <c r="AA150" s="56"/>
      <c r="AB150" s="56"/>
      <c r="AC150" s="56"/>
      <c r="AD150" s="56"/>
      <c r="AE150" s="56"/>
      <c r="AF150" s="56"/>
      <c r="AG150" s="56"/>
      <c r="AH150" s="56"/>
      <c r="AI150" s="56"/>
      <c r="AJ150" s="56"/>
      <c r="AK150" s="56"/>
      <c r="AL150" s="56"/>
      <c r="AM150" s="56"/>
      <c r="AN150" s="56"/>
      <c r="AO150" s="56"/>
      <c r="AP150" s="56"/>
      <c r="AQ150" s="56"/>
      <c r="AR150" s="56"/>
      <c r="AS150" s="56"/>
      <c r="AT150" s="56"/>
      <c r="AU150" s="56"/>
      <c r="AV150" s="56"/>
      <c r="AW150" s="56"/>
      <c r="AX150" s="56"/>
      <c r="AY150" s="56"/>
      <c r="AZ150" s="56"/>
      <c r="BA150" s="56"/>
      <c r="BB150" s="56"/>
      <c r="BC150" s="56"/>
      <c r="BD150" s="56"/>
      <c r="BE150" s="56"/>
      <c r="BF150" s="56"/>
      <c r="BG150" s="56"/>
      <c r="BH150" s="56"/>
      <c r="BI150" s="56"/>
      <c r="BJ150" s="56"/>
      <c r="BK150" s="56"/>
      <c r="BL150" s="56"/>
      <c r="BM150" s="192">
        <f t="shared" si="10"/>
        <v>0</v>
      </c>
      <c r="BN150" s="192">
        <f t="shared" si="11"/>
        <v>0</v>
      </c>
    </row>
    <row r="151" spans="1:71" ht="18" customHeight="1">
      <c r="E151" s="57"/>
      <c r="F151" s="193" t="s">
        <v>30</v>
      </c>
      <c r="G151" s="194">
        <f t="shared" ref="G151:AL151" si="12">COUNTIF(G4:G150,"E")+COUNTIF(G4:G150,"c")</f>
        <v>0</v>
      </c>
      <c r="H151" s="194">
        <f t="shared" si="12"/>
        <v>0</v>
      </c>
      <c r="I151" s="194">
        <f t="shared" si="12"/>
        <v>0</v>
      </c>
      <c r="J151" s="194">
        <f t="shared" si="12"/>
        <v>0</v>
      </c>
      <c r="K151" s="194">
        <f t="shared" si="12"/>
        <v>0</v>
      </c>
      <c r="L151" s="194">
        <f t="shared" si="12"/>
        <v>0</v>
      </c>
      <c r="M151" s="194">
        <f t="shared" si="12"/>
        <v>0</v>
      </c>
      <c r="N151" s="194">
        <f t="shared" si="12"/>
        <v>0</v>
      </c>
      <c r="O151" s="194">
        <f t="shared" si="12"/>
        <v>0</v>
      </c>
      <c r="P151" s="194">
        <f t="shared" si="12"/>
        <v>0</v>
      </c>
      <c r="Q151" s="194">
        <f t="shared" si="12"/>
        <v>0</v>
      </c>
      <c r="R151" s="194">
        <f t="shared" si="12"/>
        <v>0</v>
      </c>
      <c r="S151" s="194">
        <f t="shared" si="12"/>
        <v>0</v>
      </c>
      <c r="T151" s="194">
        <f t="shared" si="12"/>
        <v>0</v>
      </c>
      <c r="U151" s="194">
        <f t="shared" si="12"/>
        <v>0</v>
      </c>
      <c r="V151" s="194">
        <f t="shared" si="12"/>
        <v>0</v>
      </c>
      <c r="W151" s="194">
        <f t="shared" si="12"/>
        <v>0</v>
      </c>
      <c r="X151" s="194">
        <f t="shared" si="12"/>
        <v>0</v>
      </c>
      <c r="Y151" s="194">
        <f t="shared" si="12"/>
        <v>0</v>
      </c>
      <c r="Z151" s="194">
        <f t="shared" si="12"/>
        <v>0</v>
      </c>
      <c r="AA151" s="194">
        <f t="shared" si="12"/>
        <v>0</v>
      </c>
      <c r="AB151" s="194">
        <f t="shared" si="12"/>
        <v>0</v>
      </c>
      <c r="AC151" s="194">
        <f t="shared" si="12"/>
        <v>0</v>
      </c>
      <c r="AD151" s="194">
        <f t="shared" si="12"/>
        <v>0</v>
      </c>
      <c r="AE151" s="194">
        <f t="shared" si="12"/>
        <v>0</v>
      </c>
      <c r="AF151" s="194">
        <f t="shared" si="12"/>
        <v>0</v>
      </c>
      <c r="AG151" s="194">
        <f t="shared" si="12"/>
        <v>0</v>
      </c>
      <c r="AH151" s="194">
        <f t="shared" si="12"/>
        <v>0</v>
      </c>
      <c r="AI151" s="194">
        <f t="shared" si="12"/>
        <v>0</v>
      </c>
      <c r="AJ151" s="194">
        <f t="shared" si="12"/>
        <v>0</v>
      </c>
      <c r="AK151" s="194">
        <f t="shared" si="12"/>
        <v>0</v>
      </c>
      <c r="AL151" s="194">
        <f t="shared" si="12"/>
        <v>0</v>
      </c>
      <c r="AM151" s="194">
        <f t="shared" ref="AM151:BL151" si="13">COUNTIF(AM4:AM150,"E")+COUNTIF(AM4:AM150,"c")</f>
        <v>0</v>
      </c>
      <c r="AN151" s="194">
        <f t="shared" si="13"/>
        <v>0</v>
      </c>
      <c r="AO151" s="194">
        <f t="shared" si="13"/>
        <v>0</v>
      </c>
      <c r="AP151" s="194">
        <f t="shared" si="13"/>
        <v>0</v>
      </c>
      <c r="AQ151" s="194">
        <f t="shared" si="13"/>
        <v>0</v>
      </c>
      <c r="AR151" s="194">
        <f t="shared" si="13"/>
        <v>0</v>
      </c>
      <c r="AS151" s="194">
        <f t="shared" si="13"/>
        <v>0</v>
      </c>
      <c r="AT151" s="194">
        <f t="shared" si="13"/>
        <v>0</v>
      </c>
      <c r="AU151" s="194">
        <f t="shared" si="13"/>
        <v>0</v>
      </c>
      <c r="AV151" s="194">
        <f t="shared" si="13"/>
        <v>0</v>
      </c>
      <c r="AW151" s="194">
        <f t="shared" si="13"/>
        <v>0</v>
      </c>
      <c r="AX151" s="194">
        <f t="shared" si="13"/>
        <v>0</v>
      </c>
      <c r="AY151" s="194">
        <f t="shared" si="13"/>
        <v>0</v>
      </c>
      <c r="AZ151" s="194">
        <f t="shared" si="13"/>
        <v>0</v>
      </c>
      <c r="BA151" s="194">
        <f t="shared" si="13"/>
        <v>0</v>
      </c>
      <c r="BB151" s="194">
        <f>COUNTIF(BB4:BB150,"E")+COUNTIF(BB4:BB150,"c")</f>
        <v>0</v>
      </c>
      <c r="BC151" s="194">
        <f t="shared" si="13"/>
        <v>0</v>
      </c>
      <c r="BD151" s="194">
        <f t="shared" si="13"/>
        <v>0</v>
      </c>
      <c r="BE151" s="194">
        <f t="shared" si="13"/>
        <v>0</v>
      </c>
      <c r="BF151" s="194">
        <f t="shared" si="13"/>
        <v>0</v>
      </c>
      <c r="BG151" s="194">
        <f t="shared" si="13"/>
        <v>0</v>
      </c>
      <c r="BH151" s="194">
        <f t="shared" si="13"/>
        <v>0</v>
      </c>
      <c r="BI151" s="194">
        <f t="shared" si="13"/>
        <v>0</v>
      </c>
      <c r="BJ151" s="194">
        <f t="shared" si="13"/>
        <v>0</v>
      </c>
      <c r="BK151" s="194">
        <f t="shared" si="13"/>
        <v>0</v>
      </c>
      <c r="BL151" s="194">
        <f t="shared" si="13"/>
        <v>0</v>
      </c>
      <c r="BM151" s="192">
        <f>SUM(BM4:BM150)</f>
        <v>0</v>
      </c>
      <c r="BN151" s="192">
        <f>SUM(BN4:BN150)</f>
        <v>0</v>
      </c>
      <c r="BO151" s="14" t="str">
        <f ca="1">IF(AND(BM151='Cahier AS'!D14,'Cahier AS'!E14=BN151),"Cahier AS OK", "Pb Cahier AS")</f>
        <v>Cahier AS OK</v>
      </c>
    </row>
    <row r="152" spans="1:71">
      <c r="F152" s="193" t="s">
        <v>23</v>
      </c>
      <c r="G152" s="194">
        <f t="shared" ref="G152:AL152" si="14">COUNTIF(G4:G150,"c")</f>
        <v>0</v>
      </c>
      <c r="H152" s="194">
        <f t="shared" si="14"/>
        <v>0</v>
      </c>
      <c r="I152" s="194">
        <f t="shared" si="14"/>
        <v>0</v>
      </c>
      <c r="J152" s="194">
        <f t="shared" si="14"/>
        <v>0</v>
      </c>
      <c r="K152" s="194">
        <f t="shared" si="14"/>
        <v>0</v>
      </c>
      <c r="L152" s="194">
        <f t="shared" si="14"/>
        <v>0</v>
      </c>
      <c r="M152" s="194">
        <f t="shared" si="14"/>
        <v>0</v>
      </c>
      <c r="N152" s="194">
        <f t="shared" si="14"/>
        <v>0</v>
      </c>
      <c r="O152" s="194">
        <f t="shared" si="14"/>
        <v>0</v>
      </c>
      <c r="P152" s="194">
        <f t="shared" si="14"/>
        <v>0</v>
      </c>
      <c r="Q152" s="194">
        <f t="shared" si="14"/>
        <v>0</v>
      </c>
      <c r="R152" s="194">
        <f t="shared" si="14"/>
        <v>0</v>
      </c>
      <c r="S152" s="194">
        <f t="shared" si="14"/>
        <v>0</v>
      </c>
      <c r="T152" s="194">
        <f t="shared" si="14"/>
        <v>0</v>
      </c>
      <c r="U152" s="194">
        <f t="shared" si="14"/>
        <v>0</v>
      </c>
      <c r="V152" s="194">
        <f t="shared" si="14"/>
        <v>0</v>
      </c>
      <c r="W152" s="194">
        <f t="shared" si="14"/>
        <v>0</v>
      </c>
      <c r="X152" s="194">
        <f t="shared" si="14"/>
        <v>0</v>
      </c>
      <c r="Y152" s="194">
        <f t="shared" si="14"/>
        <v>0</v>
      </c>
      <c r="Z152" s="194">
        <f t="shared" si="14"/>
        <v>0</v>
      </c>
      <c r="AA152" s="194">
        <f t="shared" si="14"/>
        <v>0</v>
      </c>
      <c r="AB152" s="194">
        <f t="shared" si="14"/>
        <v>0</v>
      </c>
      <c r="AC152" s="194">
        <f t="shared" si="14"/>
        <v>0</v>
      </c>
      <c r="AD152" s="194">
        <f t="shared" si="14"/>
        <v>0</v>
      </c>
      <c r="AE152" s="194">
        <f t="shared" si="14"/>
        <v>0</v>
      </c>
      <c r="AF152" s="194">
        <f t="shared" si="14"/>
        <v>0</v>
      </c>
      <c r="AG152" s="194">
        <f t="shared" si="14"/>
        <v>0</v>
      </c>
      <c r="AH152" s="194">
        <f t="shared" si="14"/>
        <v>0</v>
      </c>
      <c r="AI152" s="194">
        <f t="shared" si="14"/>
        <v>0</v>
      </c>
      <c r="AJ152" s="194">
        <f t="shared" si="14"/>
        <v>0</v>
      </c>
      <c r="AK152" s="194">
        <f t="shared" si="14"/>
        <v>0</v>
      </c>
      <c r="AL152" s="194">
        <f t="shared" si="14"/>
        <v>0</v>
      </c>
      <c r="AM152" s="194">
        <f t="shared" ref="AM152:BF152" si="15">COUNTIF(AM4:AM150,"c")</f>
        <v>0</v>
      </c>
      <c r="AN152" s="194">
        <f t="shared" si="15"/>
        <v>0</v>
      </c>
      <c r="AO152" s="194">
        <f t="shared" si="15"/>
        <v>0</v>
      </c>
      <c r="AP152" s="194">
        <f t="shared" si="15"/>
        <v>0</v>
      </c>
      <c r="AQ152" s="194">
        <f t="shared" si="15"/>
        <v>0</v>
      </c>
      <c r="AR152" s="194">
        <f t="shared" si="15"/>
        <v>0</v>
      </c>
      <c r="AS152" s="194">
        <f t="shared" si="15"/>
        <v>0</v>
      </c>
      <c r="AT152" s="194">
        <f t="shared" si="15"/>
        <v>0</v>
      </c>
      <c r="AU152" s="194">
        <f t="shared" si="15"/>
        <v>0</v>
      </c>
      <c r="AV152" s="194">
        <f t="shared" si="15"/>
        <v>0</v>
      </c>
      <c r="AW152" s="194">
        <f t="shared" si="15"/>
        <v>0</v>
      </c>
      <c r="AX152" s="194">
        <f t="shared" si="15"/>
        <v>0</v>
      </c>
      <c r="AY152" s="194">
        <f t="shared" si="15"/>
        <v>0</v>
      </c>
      <c r="AZ152" s="194">
        <f t="shared" si="15"/>
        <v>0</v>
      </c>
      <c r="BA152" s="194">
        <f t="shared" si="15"/>
        <v>0</v>
      </c>
      <c r="BB152" s="194">
        <f>COUNTIF(BB4:BB150,"c")</f>
        <v>0</v>
      </c>
      <c r="BC152" s="194">
        <f t="shared" si="15"/>
        <v>0</v>
      </c>
      <c r="BD152" s="194">
        <f t="shared" si="15"/>
        <v>0</v>
      </c>
      <c r="BE152" s="194">
        <f t="shared" si="15"/>
        <v>0</v>
      </c>
      <c r="BF152" s="194">
        <f t="shared" si="15"/>
        <v>0</v>
      </c>
      <c r="BG152" s="194">
        <f t="shared" ref="BG152:BL152" si="16">COUNTIF(BG4:BG150,"c")</f>
        <v>0</v>
      </c>
      <c r="BH152" s="194">
        <f t="shared" si="16"/>
        <v>0</v>
      </c>
      <c r="BI152" s="194">
        <f t="shared" si="16"/>
        <v>0</v>
      </c>
      <c r="BJ152" s="194">
        <f t="shared" si="16"/>
        <v>0</v>
      </c>
      <c r="BK152" s="194">
        <f t="shared" si="16"/>
        <v>0</v>
      </c>
      <c r="BL152" s="194">
        <f t="shared" si="16"/>
        <v>0</v>
      </c>
    </row>
    <row r="153" spans="1:71" ht="15" customHeight="1">
      <c r="BP153" s="195" t="s">
        <v>107</v>
      </c>
      <c r="BQ153" s="196"/>
      <c r="BR153" s="197"/>
      <c r="BS153" s="50"/>
    </row>
    <row r="154" spans="1:71">
      <c r="E154" s="25"/>
      <c r="K154" s="58"/>
      <c r="L154" s="58"/>
      <c r="BP154" s="198"/>
      <c r="BQ154" s="199"/>
      <c r="BR154" s="200"/>
      <c r="BS154" s="50"/>
    </row>
    <row r="155" spans="1:71" ht="38.25" customHeight="1">
      <c r="E155" s="25"/>
      <c r="BP155" s="201" t="s">
        <v>8</v>
      </c>
      <c r="BQ155" s="201" t="s">
        <v>44</v>
      </c>
      <c r="BR155" s="201" t="s">
        <v>78</v>
      </c>
      <c r="BS155" s="50"/>
    </row>
    <row r="156" spans="1:71">
      <c r="BP156" s="191" t="s">
        <v>71</v>
      </c>
      <c r="BQ156" s="202"/>
      <c r="BR156" s="202"/>
      <c r="BS156" s="50"/>
    </row>
    <row r="157" spans="1:71">
      <c r="BP157" s="191" t="s">
        <v>54</v>
      </c>
      <c r="BQ157" s="202"/>
      <c r="BR157" s="202"/>
      <c r="BS157" s="50"/>
    </row>
    <row r="158" spans="1:71">
      <c r="BP158" s="191" t="s">
        <v>35</v>
      </c>
      <c r="BQ158" s="202"/>
      <c r="BR158" s="202"/>
      <c r="BS158" s="50"/>
    </row>
    <row r="159" spans="1:71">
      <c r="BP159" s="191" t="s">
        <v>33</v>
      </c>
      <c r="BQ159" s="202"/>
      <c r="BR159" s="202"/>
      <c r="BS159" s="50"/>
    </row>
    <row r="160" spans="1:71">
      <c r="BP160" s="191" t="s">
        <v>41</v>
      </c>
      <c r="BQ160" s="202"/>
      <c r="BR160" s="202"/>
      <c r="BS160" s="50"/>
    </row>
    <row r="161" spans="68:71">
      <c r="BP161" s="191" t="s">
        <v>42</v>
      </c>
      <c r="BQ161" s="202"/>
      <c r="BR161" s="202"/>
      <c r="BS161" s="50"/>
    </row>
    <row r="162" spans="68:71">
      <c r="BP162" s="191" t="s">
        <v>43</v>
      </c>
      <c r="BQ162" s="202"/>
      <c r="BR162" s="202"/>
      <c r="BS162" s="50"/>
    </row>
  </sheetData>
  <sheetProtection formatCells="0" formatColumns="0" formatRows="0" insertColumns="0"/>
  <mergeCells count="2">
    <mergeCell ref="A1:B2"/>
    <mergeCell ref="BP153:BR154"/>
  </mergeCells>
  <conditionalFormatting sqref="BO151">
    <cfRule type="cellIs" dxfId="193" priority="38" stopIfTrue="1" operator="equal">
      <formula>"Pb Cahier AS"</formula>
    </cfRule>
    <cfRule type="cellIs" dxfId="192" priority="39" stopIfTrue="1" operator="equal">
      <formula>"Cahier AS OK"</formula>
    </cfRule>
  </conditionalFormatting>
  <conditionalFormatting sqref="G4:BL150">
    <cfRule type="expression" dxfId="191" priority="37" stopIfTrue="1">
      <formula>G$2="E"</formula>
    </cfRule>
  </conditionalFormatting>
  <conditionalFormatting sqref="G4:BL150">
    <cfRule type="expression" dxfId="190" priority="36" stopIfTrue="1">
      <formula>G$2="M"</formula>
    </cfRule>
  </conditionalFormatting>
  <conditionalFormatting sqref="G4:BL150">
    <cfRule type="expression" dxfId="189" priority="35" stopIfTrue="1">
      <formula>G$2="C"</formula>
    </cfRule>
  </conditionalFormatting>
  <conditionalFormatting sqref="E7:E8 E12:E13 E17:E18 E22:E150">
    <cfRule type="cellIs" dxfId="188" priority="34" stopIfTrue="1" operator="equal">
      <formula>"Int"</formula>
    </cfRule>
  </conditionalFormatting>
  <conditionalFormatting sqref="E4:E6 E9:E11 E14:E16 E19:E21">
    <cfRule type="cellIs" dxfId="187" priority="33" stopIfTrue="1" operator="equal">
      <formula>"Int"</formula>
    </cfRule>
  </conditionalFormatting>
  <conditionalFormatting sqref="A4:A150">
    <cfRule type="duplicateValues" dxfId="186" priority="40" stopIfTrue="1"/>
  </conditionalFormatting>
  <conditionalFormatting sqref="G4:K7">
    <cfRule type="expression" dxfId="185" priority="31" stopIfTrue="1">
      <formula>G$2="E"</formula>
    </cfRule>
  </conditionalFormatting>
  <conditionalFormatting sqref="G4:K7">
    <cfRule type="expression" dxfId="184" priority="30" stopIfTrue="1">
      <formula>G$2="M"</formula>
    </cfRule>
  </conditionalFormatting>
  <conditionalFormatting sqref="G4:K7">
    <cfRule type="expression" dxfId="183" priority="29" stopIfTrue="1">
      <formula>G$2="C"</formula>
    </cfRule>
  </conditionalFormatting>
  <conditionalFormatting sqref="E4:E7">
    <cfRule type="cellIs" dxfId="182" priority="28" stopIfTrue="1" operator="equal">
      <formula>"Int"</formula>
    </cfRule>
  </conditionalFormatting>
  <conditionalFormatting sqref="A4:A7">
    <cfRule type="duplicateValues" dxfId="181" priority="27" stopIfTrue="1"/>
  </conditionalFormatting>
  <conditionalFormatting sqref="E4:E7">
    <cfRule type="cellIs" dxfId="180" priority="26" stopIfTrue="1" operator="equal">
      <formula>"Int"</formula>
    </cfRule>
  </conditionalFormatting>
  <conditionalFormatting sqref="A4:A7">
    <cfRule type="duplicateValues" dxfId="179" priority="25" stopIfTrue="1"/>
  </conditionalFormatting>
  <conditionalFormatting sqref="E7:E8 E12:E13 E17:E18 E22:E150">
    <cfRule type="cellIs" dxfId="178" priority="24" stopIfTrue="1" operator="equal">
      <formula>"Int"</formula>
    </cfRule>
  </conditionalFormatting>
  <conditionalFormatting sqref="E4:E6 E9:E11 E14:E16 E19:E21">
    <cfRule type="cellIs" dxfId="177" priority="23" stopIfTrue="1" operator="equal">
      <formula>"Int"</formula>
    </cfRule>
  </conditionalFormatting>
  <conditionalFormatting sqref="A4:A150">
    <cfRule type="duplicateValues" dxfId="176" priority="22" stopIfTrue="1"/>
  </conditionalFormatting>
  <conditionalFormatting sqref="E4:E7">
    <cfRule type="cellIs" dxfId="175" priority="21" stopIfTrue="1" operator="equal">
      <formula>"Int"</formula>
    </cfRule>
  </conditionalFormatting>
  <conditionalFormatting sqref="A4:A7">
    <cfRule type="duplicateValues" dxfId="174" priority="20" stopIfTrue="1"/>
  </conditionalFormatting>
  <conditionalFormatting sqref="E4:E7">
    <cfRule type="cellIs" dxfId="173" priority="19" stopIfTrue="1" operator="equal">
      <formula>"Int"</formula>
    </cfRule>
  </conditionalFormatting>
  <conditionalFormatting sqref="A4:A7">
    <cfRule type="duplicateValues" dxfId="172" priority="18" stopIfTrue="1"/>
  </conditionalFormatting>
  <conditionalFormatting sqref="E23:E150">
    <cfRule type="cellIs" dxfId="171" priority="17" stopIfTrue="1" operator="equal">
      <formula>"Int"</formula>
    </cfRule>
  </conditionalFormatting>
  <conditionalFormatting sqref="A23:A150">
    <cfRule type="duplicateValues" dxfId="170" priority="16" stopIfTrue="1"/>
  </conditionalFormatting>
  <conditionalFormatting sqref="E4:E150">
    <cfRule type="cellIs" dxfId="169" priority="15" stopIfTrue="1" operator="equal">
      <formula>"Int"</formula>
    </cfRule>
  </conditionalFormatting>
  <conditionalFormatting sqref="A4:A150">
    <cfRule type="duplicateValues" dxfId="168" priority="14" stopIfTrue="1"/>
  </conditionalFormatting>
  <conditionalFormatting sqref="E8:E10">
    <cfRule type="cellIs" dxfId="167" priority="13" stopIfTrue="1" operator="equal">
      <formula>"Int"</formula>
    </cfRule>
  </conditionalFormatting>
  <conditionalFormatting sqref="E11:E14">
    <cfRule type="cellIs" dxfId="166" priority="12" stopIfTrue="1" operator="equal">
      <formula>"Int"</formula>
    </cfRule>
  </conditionalFormatting>
  <conditionalFormatting sqref="A11:A14">
    <cfRule type="duplicateValues" dxfId="165" priority="11" stopIfTrue="1"/>
  </conditionalFormatting>
  <conditionalFormatting sqref="E15:E18">
    <cfRule type="cellIs" dxfId="164" priority="10" stopIfTrue="1" operator="equal">
      <formula>"Int"</formula>
    </cfRule>
  </conditionalFormatting>
  <conditionalFormatting sqref="A15:A18">
    <cfRule type="duplicateValues" dxfId="163" priority="9" stopIfTrue="1"/>
  </conditionalFormatting>
  <conditionalFormatting sqref="E19:E22">
    <cfRule type="cellIs" dxfId="162" priority="8" stopIfTrue="1" operator="equal">
      <formula>"Int"</formula>
    </cfRule>
  </conditionalFormatting>
  <conditionalFormatting sqref="A19:A22">
    <cfRule type="duplicateValues" dxfId="161" priority="7" stopIfTrue="1"/>
  </conditionalFormatting>
  <conditionalFormatting sqref="A8:A10">
    <cfRule type="duplicateValues" dxfId="160" priority="6" stopIfTrue="1"/>
  </conditionalFormatting>
  <conditionalFormatting sqref="E4:E150">
    <cfRule type="cellIs" dxfId="159" priority="5" stopIfTrue="1" operator="equal">
      <formula>"Int"</formula>
    </cfRule>
  </conditionalFormatting>
  <conditionalFormatting sqref="A4:A150">
    <cfRule type="duplicateValues" dxfId="158" priority="4" stopIfTrue="1"/>
  </conditionalFormatting>
  <conditionalFormatting sqref="A4:E150">
    <cfRule type="expression" dxfId="157" priority="3">
      <formula>IF(SEARCH("non",VLOOKUP($A4,inscrits,11))=1,TRUE,FALSE)</formula>
    </cfRule>
  </conditionalFormatting>
  <conditionalFormatting sqref="E4">
    <cfRule type="cellIs" dxfId="156" priority="2" stopIfTrue="1" operator="equal">
      <formula>"Int"</formula>
    </cfRule>
  </conditionalFormatting>
  <conditionalFormatting sqref="A4">
    <cfRule type="duplicateValues" dxfId="155" priority="1" stopIfTrue="1"/>
  </conditionalFormatting>
  <dataValidations count="1">
    <dataValidation type="list" allowBlank="1" showInputMessage="1" showErrorMessage="1" sqref="BQ156:BQ162">
      <formula1>"District, Départemental, académique, Interacadémique,CF"</formula1>
    </dataValidation>
  </dataValidations>
  <pageMargins left="0.23622047244094491" right="0.23622047244094491" top="0.74803149606299213" bottom="0.74803149606299213" header="0.51181102362204722" footer="0.51181102362204722"/>
  <pageSetup paperSize="9" firstPageNumber="0" orientation="landscape" r:id="rId1"/>
  <legacyDrawing r:id="rId2"/>
  <controls>
    <control shapeId="63495" r:id="rId3" name="CommandButton4"/>
    <control shapeId="63496" r:id="rId4" name="CommandButton1"/>
    <control shapeId="63497" r:id="rId5" name="CommandButton5"/>
    <control shapeId="63498" r:id="rId6" name="CommandButton2"/>
    <control shapeId="63499" r:id="rId7" name="CommandButton3"/>
  </controls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expression" priority="41" id="{5C21DF30-2175-45CA-B75D-13ED4E1DAA2C}">
            <xm:f>IF(VLOOKUP($A4,'Inscr AS'!$A$4:$K$700,11,TRUE)="non",TRUE,FALSE)</xm:f>
            <x14:dxf>
              <fill>
                <patternFill>
                  <bgColor rgb="FFFF0000"/>
                </patternFill>
              </fill>
            </x14:dxf>
          </x14:cfRule>
          <xm:sqref>A4:A150</xm:sqref>
        </x14:conditionalFormatting>
      </x14:conditionalFormattings>
    </ext>
  </extLst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9">
    <tabColor rgb="FFC0C0FF"/>
  </sheetPr>
  <dimension ref="A1:BS162"/>
  <sheetViews>
    <sheetView zoomScale="70" zoomScaleNormal="70" workbookViewId="0">
      <pane xSplit="6" ySplit="3" topLeftCell="AQ4" activePane="bottomRight" state="frozen"/>
      <selection activeCell="B24" sqref="B24"/>
      <selection pane="topRight" activeCell="B24" sqref="B24"/>
      <selection pane="bottomLeft" activeCell="B24" sqref="B24"/>
      <selection pane="bottomRight" activeCell="B24" sqref="B24"/>
    </sheetView>
  </sheetViews>
  <sheetFormatPr baseColWidth="10" defaultColWidth="9.140625" defaultRowHeight="15"/>
  <cols>
    <col min="1" max="1" width="26.7109375" style="52" customWidth="1"/>
    <col min="2" max="2" width="12.42578125" style="52" customWidth="1"/>
    <col min="3" max="5" width="11.140625" style="52" customWidth="1"/>
    <col min="6" max="6" width="12" style="52" customWidth="1"/>
    <col min="7" max="31" width="3.7109375" style="49" customWidth="1"/>
    <col min="32" max="32" width="3.7109375" style="50" customWidth="1"/>
    <col min="33" max="64" width="3.7109375" style="49" customWidth="1"/>
    <col min="65" max="65" width="8.140625" style="52" customWidth="1"/>
    <col min="66" max="66" width="6.7109375" style="52" customWidth="1"/>
    <col min="67" max="67" width="13.7109375" style="49" customWidth="1"/>
    <col min="68" max="68" width="20.28515625" style="49" customWidth="1"/>
    <col min="69" max="69" width="19.7109375" style="49" customWidth="1"/>
    <col min="70" max="70" width="16.85546875" style="49" customWidth="1"/>
    <col min="71" max="16384" width="9.140625" style="49"/>
  </cols>
  <sheetData>
    <row r="1" spans="1:69" ht="11.25" customHeight="1">
      <c r="A1" s="183" t="s">
        <v>93</v>
      </c>
      <c r="B1" s="183"/>
      <c r="C1" s="26"/>
      <c r="D1" s="26"/>
      <c r="E1" s="26"/>
      <c r="F1" s="26"/>
      <c r="G1" s="48"/>
      <c r="AX1" s="51"/>
      <c r="AY1" s="51"/>
    </row>
    <row r="2" spans="1:69" ht="27.75" customHeight="1">
      <c r="A2" s="184"/>
      <c r="B2" s="184"/>
      <c r="C2" s="27"/>
      <c r="D2" s="27"/>
      <c r="E2" s="27"/>
      <c r="F2" s="30"/>
      <c r="G2" s="53" t="str">
        <f t="shared" ref="G2:AL2" si="0">IF(AND(COUNTIF(G4:G150,"E")=0,COUNTIF(G4:G150,"C")=0),"",IF(AND(COUNTIF(G4:G150,"E")&gt;0,COUNTIF(G4:G150,"C")=0),"E",IF(AND(COUNTIF(G4:G150,"E")=0,COUNTIF(G4:G150,"C")&gt;0),"C",IF(AND(COUNTIF(G4:G150,"E")&gt;0,COUNTIF(G4:G150,"C")&gt;0),"M"))))</f>
        <v/>
      </c>
      <c r="H2" s="53" t="str">
        <f t="shared" si="0"/>
        <v/>
      </c>
      <c r="I2" s="53" t="str">
        <f t="shared" si="0"/>
        <v/>
      </c>
      <c r="J2" s="53" t="str">
        <f t="shared" si="0"/>
        <v/>
      </c>
      <c r="K2" s="53" t="str">
        <f t="shared" si="0"/>
        <v/>
      </c>
      <c r="L2" s="53" t="str">
        <f t="shared" si="0"/>
        <v/>
      </c>
      <c r="M2" s="53" t="str">
        <f t="shared" si="0"/>
        <v/>
      </c>
      <c r="N2" s="53" t="str">
        <f t="shared" si="0"/>
        <v/>
      </c>
      <c r="O2" s="53" t="str">
        <f t="shared" si="0"/>
        <v/>
      </c>
      <c r="P2" s="53" t="str">
        <f t="shared" si="0"/>
        <v/>
      </c>
      <c r="Q2" s="53" t="str">
        <f t="shared" si="0"/>
        <v/>
      </c>
      <c r="R2" s="53" t="str">
        <f t="shared" si="0"/>
        <v/>
      </c>
      <c r="S2" s="53" t="str">
        <f t="shared" si="0"/>
        <v/>
      </c>
      <c r="T2" s="53" t="str">
        <f t="shared" si="0"/>
        <v/>
      </c>
      <c r="U2" s="53" t="str">
        <f t="shared" si="0"/>
        <v/>
      </c>
      <c r="V2" s="53" t="str">
        <f t="shared" si="0"/>
        <v/>
      </c>
      <c r="W2" s="53" t="str">
        <f t="shared" si="0"/>
        <v/>
      </c>
      <c r="X2" s="53" t="str">
        <f t="shared" si="0"/>
        <v/>
      </c>
      <c r="Y2" s="53" t="str">
        <f t="shared" si="0"/>
        <v/>
      </c>
      <c r="Z2" s="53" t="str">
        <f t="shared" si="0"/>
        <v/>
      </c>
      <c r="AA2" s="53" t="str">
        <f t="shared" si="0"/>
        <v/>
      </c>
      <c r="AB2" s="53" t="str">
        <f t="shared" si="0"/>
        <v/>
      </c>
      <c r="AC2" s="53" t="str">
        <f t="shared" si="0"/>
        <v/>
      </c>
      <c r="AD2" s="53" t="str">
        <f t="shared" si="0"/>
        <v/>
      </c>
      <c r="AE2" s="53" t="str">
        <f t="shared" si="0"/>
        <v/>
      </c>
      <c r="AF2" s="53" t="str">
        <f t="shared" si="0"/>
        <v/>
      </c>
      <c r="AG2" s="53" t="str">
        <f t="shared" si="0"/>
        <v/>
      </c>
      <c r="AH2" s="53" t="str">
        <f t="shared" si="0"/>
        <v/>
      </c>
      <c r="AI2" s="53" t="str">
        <f t="shared" si="0"/>
        <v/>
      </c>
      <c r="AJ2" s="53" t="str">
        <f t="shared" si="0"/>
        <v/>
      </c>
      <c r="AK2" s="53" t="str">
        <f t="shared" si="0"/>
        <v/>
      </c>
      <c r="AL2" s="53" t="str">
        <f t="shared" si="0"/>
        <v/>
      </c>
      <c r="AM2" s="53" t="str">
        <f t="shared" ref="AM2:BL2" si="1">IF(AND(COUNTIF(AM4:AM150,"E")=0,COUNTIF(AM4:AM150,"C")=0),"",IF(AND(COUNTIF(AM4:AM150,"E")&gt;0,COUNTIF(AM4:AM150,"C")=0),"E",IF(AND(COUNTIF(AM4:AM150,"E")=0,COUNTIF(AM4:AM150,"C")&gt;0),"C",IF(AND(COUNTIF(AM4:AM150,"E")&gt;0,COUNTIF(AM4:AM150,"C")&gt;0),"M"))))</f>
        <v/>
      </c>
      <c r="AN2" s="53" t="str">
        <f t="shared" si="1"/>
        <v/>
      </c>
      <c r="AO2" s="53" t="str">
        <f t="shared" si="1"/>
        <v/>
      </c>
      <c r="AP2" s="53" t="str">
        <f t="shared" si="1"/>
        <v/>
      </c>
      <c r="AQ2" s="53" t="str">
        <f t="shared" si="1"/>
        <v/>
      </c>
      <c r="AR2" s="53" t="str">
        <f t="shared" si="1"/>
        <v/>
      </c>
      <c r="AS2" s="53" t="str">
        <f t="shared" si="1"/>
        <v/>
      </c>
      <c r="AT2" s="53" t="str">
        <f t="shared" si="1"/>
        <v/>
      </c>
      <c r="AU2" s="53" t="str">
        <f t="shared" si="1"/>
        <v/>
      </c>
      <c r="AV2" s="53" t="str">
        <f t="shared" si="1"/>
        <v/>
      </c>
      <c r="AW2" s="53" t="str">
        <f t="shared" si="1"/>
        <v/>
      </c>
      <c r="AX2" s="53" t="str">
        <f t="shared" si="1"/>
        <v/>
      </c>
      <c r="AY2" s="53" t="str">
        <f t="shared" si="1"/>
        <v/>
      </c>
      <c r="AZ2" s="53" t="str">
        <f t="shared" si="1"/>
        <v/>
      </c>
      <c r="BA2" s="53" t="str">
        <f t="shared" si="1"/>
        <v/>
      </c>
      <c r="BB2" s="53" t="str">
        <f>IF(AND(COUNTIF(BB4:BB150,"E")=0,COUNTIF(BB4:BB150,"C")=0),"",IF(AND(COUNTIF(BB4:BB150,"E")&gt;0,COUNTIF(BB4:BB150,"C")=0),"E",IF(AND(COUNTIF(BB4:BB150,"E")=0,COUNTIF(BB4:BB150,"C")&gt;0),"C",IF(AND(COUNTIF(BB4:BB150,"E")&gt;0,COUNTIF(BB4:BB150,"C")&gt;0),"M"))))</f>
        <v/>
      </c>
      <c r="BC2" s="53" t="str">
        <f t="shared" si="1"/>
        <v/>
      </c>
      <c r="BD2" s="53" t="str">
        <f t="shared" si="1"/>
        <v/>
      </c>
      <c r="BE2" s="53" t="str">
        <f t="shared" si="1"/>
        <v/>
      </c>
      <c r="BF2" s="53" t="str">
        <f t="shared" si="1"/>
        <v/>
      </c>
      <c r="BG2" s="53" t="str">
        <f t="shared" si="1"/>
        <v/>
      </c>
      <c r="BH2" s="53" t="str">
        <f t="shared" si="1"/>
        <v/>
      </c>
      <c r="BI2" s="53" t="str">
        <f t="shared" si="1"/>
        <v/>
      </c>
      <c r="BJ2" s="53" t="str">
        <f t="shared" si="1"/>
        <v/>
      </c>
      <c r="BK2" s="53" t="str">
        <f t="shared" si="1"/>
        <v/>
      </c>
      <c r="BL2" s="53" t="str">
        <f t="shared" si="1"/>
        <v/>
      </c>
    </row>
    <row r="3" spans="1:69" ht="81.75" customHeight="1">
      <c r="A3" s="185" t="s">
        <v>0</v>
      </c>
      <c r="B3" s="186" t="s">
        <v>3</v>
      </c>
      <c r="C3" s="186" t="s">
        <v>14</v>
      </c>
      <c r="D3" s="185" t="s">
        <v>2</v>
      </c>
      <c r="E3" s="185" t="s">
        <v>39</v>
      </c>
      <c r="F3" s="187" t="s">
        <v>8</v>
      </c>
      <c r="G3" s="188"/>
      <c r="H3" s="188"/>
      <c r="I3" s="188"/>
      <c r="J3" s="188"/>
      <c r="K3" s="188"/>
      <c r="L3" s="188"/>
      <c r="M3" s="188"/>
      <c r="N3" s="188"/>
      <c r="O3" s="188"/>
      <c r="P3" s="188"/>
      <c r="Q3" s="188"/>
      <c r="R3" s="188"/>
      <c r="S3" s="188"/>
      <c r="T3" s="188"/>
      <c r="U3" s="188"/>
      <c r="V3" s="188"/>
      <c r="W3" s="188"/>
      <c r="X3" s="188"/>
      <c r="Y3" s="188"/>
      <c r="Z3" s="188"/>
      <c r="AA3" s="188"/>
      <c r="AB3" s="188"/>
      <c r="AC3" s="188"/>
      <c r="AD3" s="188"/>
      <c r="AE3" s="188"/>
      <c r="AF3" s="188"/>
      <c r="AG3" s="188"/>
      <c r="AH3" s="188"/>
      <c r="AI3" s="188"/>
      <c r="AJ3" s="188"/>
      <c r="AK3" s="188"/>
      <c r="AL3" s="188"/>
      <c r="AM3" s="188"/>
      <c r="AN3" s="188"/>
      <c r="AO3" s="188"/>
      <c r="AP3" s="188"/>
      <c r="AQ3" s="188"/>
      <c r="AR3" s="188"/>
      <c r="AS3" s="188"/>
      <c r="AT3" s="188"/>
      <c r="AU3" s="188"/>
      <c r="AV3" s="188"/>
      <c r="AW3" s="188"/>
      <c r="AX3" s="188"/>
      <c r="AY3" s="188"/>
      <c r="AZ3" s="188"/>
      <c r="BA3" s="188"/>
      <c r="BB3" s="188"/>
      <c r="BC3" s="188"/>
      <c r="BD3" s="188"/>
      <c r="BE3" s="188"/>
      <c r="BF3" s="188"/>
      <c r="BG3" s="188"/>
      <c r="BH3" s="188"/>
      <c r="BI3" s="188"/>
      <c r="BJ3" s="188"/>
      <c r="BK3" s="188"/>
      <c r="BL3" s="188"/>
      <c r="BM3" s="189" t="s">
        <v>22</v>
      </c>
      <c r="BN3" s="189" t="s">
        <v>23</v>
      </c>
    </row>
    <row r="4" spans="1:69" ht="18" customHeight="1">
      <c r="A4" s="21"/>
      <c r="B4" s="16"/>
      <c r="C4" s="19"/>
      <c r="D4" s="2"/>
      <c r="E4" s="6"/>
      <c r="F4" s="190" t="str">
        <f>IF(B4="","",IF(C4="F",INDEX(Barèmes!$A$1:$A$7,MATCH((YEAR($B4)),Barèmes!$B$1:$B$7,-1)),INDEX(Barèmes!$C$1:$C$7,MATCH((YEAR($B4)),Barèmes!$B$1:$B$7,-1))))</f>
        <v/>
      </c>
      <c r="G4" s="93"/>
      <c r="H4" s="93"/>
      <c r="I4" s="93"/>
      <c r="J4" s="93"/>
      <c r="K4" s="93"/>
      <c r="L4" s="93"/>
      <c r="M4" s="93"/>
      <c r="N4" s="93"/>
      <c r="O4" s="93"/>
      <c r="P4" s="93"/>
      <c r="Q4" s="93"/>
      <c r="R4" s="93"/>
      <c r="S4" s="93"/>
      <c r="T4" s="93"/>
      <c r="U4" s="93"/>
      <c r="V4" s="93"/>
      <c r="W4" s="93"/>
      <c r="X4" s="93"/>
      <c r="Y4" s="93"/>
      <c r="Z4" s="93"/>
      <c r="AA4" s="93"/>
      <c r="AB4" s="93"/>
      <c r="AC4" s="93"/>
      <c r="AD4" s="93"/>
      <c r="AE4" s="93"/>
      <c r="AF4" s="93"/>
      <c r="AG4" s="93"/>
      <c r="AH4" s="93"/>
      <c r="AI4" s="93"/>
      <c r="AJ4" s="93"/>
      <c r="AK4" s="93"/>
      <c r="AL4" s="93"/>
      <c r="AM4" s="93"/>
      <c r="AN4" s="93"/>
      <c r="AO4" s="93"/>
      <c r="AP4" s="93"/>
      <c r="AQ4" s="93"/>
      <c r="AR4" s="93"/>
      <c r="AS4" s="93"/>
      <c r="AT4" s="93"/>
      <c r="AU4" s="93"/>
      <c r="AV4" s="93"/>
      <c r="AW4" s="93"/>
      <c r="AX4" s="93"/>
      <c r="AY4" s="93"/>
      <c r="AZ4" s="93"/>
      <c r="BA4" s="93"/>
      <c r="BB4" s="93"/>
      <c r="BC4" s="93"/>
      <c r="BD4" s="93"/>
      <c r="BE4" s="93"/>
      <c r="BF4" s="93"/>
      <c r="BG4" s="93"/>
      <c r="BH4" s="93"/>
      <c r="BI4" s="93"/>
      <c r="BJ4" s="93"/>
      <c r="BK4" s="93"/>
      <c r="BL4" s="93"/>
      <c r="BM4" s="192">
        <f t="shared" ref="BM4:BM35" si="2">SUM((SUM(COUNTIF(G4:BL4,"E"))),SUM(COUNTIF(G4:BL4,"c")))</f>
        <v>0</v>
      </c>
      <c r="BN4" s="192">
        <f t="shared" ref="BN4:BN35" si="3">SUM(COUNTIF(G4:BL4,"c"))</f>
        <v>0</v>
      </c>
    </row>
    <row r="5" spans="1:69" ht="18" customHeight="1">
      <c r="A5" s="21"/>
      <c r="B5" s="16"/>
      <c r="C5" s="19"/>
      <c r="D5" s="2"/>
      <c r="E5" s="6"/>
      <c r="F5" s="190" t="str">
        <f>IF(B5="","",IF(C5="F",INDEX(Barèmes!$A$1:$A$7,MATCH((YEAR($B5)),Barèmes!$B$1:$B$7,-1)),INDEX(Barèmes!$C$1:$C$7,MATCH((YEAR($B5)),Barèmes!$B$1:$B$7,-1))))</f>
        <v/>
      </c>
      <c r="G5" s="93"/>
      <c r="H5" s="93"/>
      <c r="I5" s="93"/>
      <c r="J5" s="93"/>
      <c r="K5" s="93"/>
      <c r="L5" s="93"/>
      <c r="M5" s="93"/>
      <c r="N5" s="93"/>
      <c r="O5" s="93"/>
      <c r="P5" s="93"/>
      <c r="Q5" s="93"/>
      <c r="R5" s="93"/>
      <c r="S5" s="93"/>
      <c r="T5" s="93"/>
      <c r="U5" s="93"/>
      <c r="V5" s="93"/>
      <c r="W5" s="93"/>
      <c r="X5" s="93"/>
      <c r="Y5" s="93"/>
      <c r="Z5" s="93"/>
      <c r="AA5" s="93"/>
      <c r="AB5" s="93"/>
      <c r="AC5" s="93"/>
      <c r="AD5" s="93"/>
      <c r="AE5" s="93"/>
      <c r="AF5" s="93"/>
      <c r="AG5" s="93"/>
      <c r="AH5" s="93"/>
      <c r="AI5" s="93"/>
      <c r="AJ5" s="93"/>
      <c r="AK5" s="93"/>
      <c r="AL5" s="93"/>
      <c r="AM5" s="93"/>
      <c r="AN5" s="93"/>
      <c r="AO5" s="93"/>
      <c r="AP5" s="93"/>
      <c r="AQ5" s="93"/>
      <c r="AR5" s="93"/>
      <c r="AS5" s="93"/>
      <c r="AT5" s="93"/>
      <c r="AU5" s="93"/>
      <c r="AV5" s="93"/>
      <c r="AW5" s="93"/>
      <c r="AX5" s="93"/>
      <c r="AY5" s="93"/>
      <c r="AZ5" s="93"/>
      <c r="BA5" s="93"/>
      <c r="BB5" s="93"/>
      <c r="BC5" s="93"/>
      <c r="BD5" s="93"/>
      <c r="BE5" s="93"/>
      <c r="BF5" s="93"/>
      <c r="BG5" s="93"/>
      <c r="BH5" s="93"/>
      <c r="BI5" s="93"/>
      <c r="BJ5" s="93"/>
      <c r="BK5" s="93"/>
      <c r="BL5" s="93"/>
      <c r="BM5" s="192">
        <f t="shared" si="2"/>
        <v>0</v>
      </c>
      <c r="BN5" s="192">
        <f t="shared" si="3"/>
        <v>0</v>
      </c>
    </row>
    <row r="6" spans="1:69" ht="18" customHeight="1">
      <c r="A6" s="21"/>
      <c r="B6" s="16"/>
      <c r="C6" s="19"/>
      <c r="D6" s="2"/>
      <c r="E6" s="6"/>
      <c r="F6" s="190" t="str">
        <f>IF(B6="","",IF(C6="F",INDEX(Barèmes!$A$1:$A$7,MATCH((YEAR($B6)),Barèmes!$B$1:$B$7,-1)),INDEX(Barèmes!$C$1:$C$7,MATCH((YEAR($B6)),Barèmes!$B$1:$B$7,-1))))</f>
        <v/>
      </c>
      <c r="G6" s="93"/>
      <c r="H6" s="93"/>
      <c r="I6" s="93"/>
      <c r="J6" s="93"/>
      <c r="K6" s="93"/>
      <c r="L6" s="93"/>
      <c r="M6" s="93"/>
      <c r="N6" s="93"/>
      <c r="O6" s="93"/>
      <c r="P6" s="93"/>
      <c r="Q6" s="93"/>
      <c r="R6" s="93"/>
      <c r="S6" s="93"/>
      <c r="T6" s="93"/>
      <c r="U6" s="93"/>
      <c r="V6" s="93"/>
      <c r="W6" s="93"/>
      <c r="X6" s="93"/>
      <c r="Y6" s="93"/>
      <c r="Z6" s="93"/>
      <c r="AA6" s="93"/>
      <c r="AB6" s="93"/>
      <c r="AC6" s="93"/>
      <c r="AD6" s="93"/>
      <c r="AE6" s="93"/>
      <c r="AF6" s="93"/>
      <c r="AG6" s="93"/>
      <c r="AH6" s="93"/>
      <c r="AI6" s="93"/>
      <c r="AJ6" s="93"/>
      <c r="AK6" s="93"/>
      <c r="AL6" s="93"/>
      <c r="AM6" s="93"/>
      <c r="AN6" s="93"/>
      <c r="AO6" s="93"/>
      <c r="AP6" s="93"/>
      <c r="AQ6" s="93"/>
      <c r="AR6" s="93"/>
      <c r="AS6" s="93"/>
      <c r="AT6" s="93"/>
      <c r="AU6" s="93"/>
      <c r="AV6" s="93"/>
      <c r="AW6" s="93"/>
      <c r="AX6" s="93"/>
      <c r="AY6" s="93"/>
      <c r="AZ6" s="93"/>
      <c r="BA6" s="93"/>
      <c r="BB6" s="93"/>
      <c r="BC6" s="93"/>
      <c r="BD6" s="93"/>
      <c r="BE6" s="93"/>
      <c r="BF6" s="93"/>
      <c r="BG6" s="93"/>
      <c r="BH6" s="93"/>
      <c r="BI6" s="93"/>
      <c r="BJ6" s="93"/>
      <c r="BK6" s="93"/>
      <c r="BL6" s="93"/>
      <c r="BM6" s="192">
        <f t="shared" si="2"/>
        <v>0</v>
      </c>
      <c r="BN6" s="192">
        <f t="shared" si="3"/>
        <v>0</v>
      </c>
    </row>
    <row r="7" spans="1:69" ht="18" customHeight="1">
      <c r="A7" s="21"/>
      <c r="B7" s="16"/>
      <c r="C7" s="19"/>
      <c r="D7" s="2"/>
      <c r="E7" s="6"/>
      <c r="F7" s="190" t="str">
        <f>IF(B7="","",IF(C7="F",INDEX(Barèmes!$A$1:$A$7,MATCH((YEAR($B7)),Barèmes!$B$1:$B$7,-1)),INDEX(Barèmes!$C$1:$C$7,MATCH((YEAR($B7)),Barèmes!$B$1:$B$7,-1))))</f>
        <v/>
      </c>
      <c r="G7" s="93"/>
      <c r="H7" s="93"/>
      <c r="I7" s="93"/>
      <c r="J7" s="93"/>
      <c r="K7" s="93"/>
      <c r="L7" s="93"/>
      <c r="M7" s="93"/>
      <c r="N7" s="93"/>
      <c r="O7" s="93"/>
      <c r="P7" s="93"/>
      <c r="Q7" s="93"/>
      <c r="R7" s="93"/>
      <c r="S7" s="93"/>
      <c r="T7" s="93"/>
      <c r="U7" s="93"/>
      <c r="V7" s="93"/>
      <c r="W7" s="93"/>
      <c r="X7" s="93"/>
      <c r="Y7" s="93"/>
      <c r="Z7" s="93"/>
      <c r="AA7" s="93"/>
      <c r="AB7" s="93"/>
      <c r="AC7" s="93"/>
      <c r="AD7" s="93"/>
      <c r="AE7" s="93"/>
      <c r="AF7" s="93"/>
      <c r="AG7" s="93"/>
      <c r="AH7" s="93"/>
      <c r="AI7" s="93"/>
      <c r="AJ7" s="93"/>
      <c r="AK7" s="93"/>
      <c r="AL7" s="93"/>
      <c r="AM7" s="93"/>
      <c r="AN7" s="93"/>
      <c r="AO7" s="93"/>
      <c r="AP7" s="93"/>
      <c r="AQ7" s="93"/>
      <c r="AR7" s="93"/>
      <c r="AS7" s="93"/>
      <c r="AT7" s="93"/>
      <c r="AU7" s="93"/>
      <c r="AV7" s="93"/>
      <c r="AW7" s="93"/>
      <c r="AX7" s="93"/>
      <c r="AY7" s="93"/>
      <c r="AZ7" s="93"/>
      <c r="BA7" s="93"/>
      <c r="BB7" s="93"/>
      <c r="BC7" s="93"/>
      <c r="BD7" s="93"/>
      <c r="BE7" s="93"/>
      <c r="BF7" s="93"/>
      <c r="BG7" s="93"/>
      <c r="BH7" s="93"/>
      <c r="BI7" s="93"/>
      <c r="BJ7" s="93"/>
      <c r="BK7" s="93"/>
      <c r="BL7" s="93"/>
      <c r="BM7" s="192">
        <f t="shared" si="2"/>
        <v>0</v>
      </c>
      <c r="BN7" s="192">
        <f t="shared" si="3"/>
        <v>0</v>
      </c>
    </row>
    <row r="8" spans="1:69" ht="18" customHeight="1">
      <c r="A8" s="21"/>
      <c r="B8" s="16"/>
      <c r="C8" s="19"/>
      <c r="D8" s="2"/>
      <c r="E8" s="6"/>
      <c r="F8" s="190" t="str">
        <f>IF(B8="","",IF(C8="F",INDEX(Barèmes!$A$1:$A$7,MATCH((YEAR($B8)),Barèmes!$B$1:$B$7,-1)),INDEX(Barèmes!$C$1:$C$7,MATCH((YEAR($B8)),Barèmes!$B$1:$B$7,-1))))</f>
        <v/>
      </c>
      <c r="G8" s="93"/>
      <c r="H8" s="93"/>
      <c r="I8" s="93"/>
      <c r="J8" s="93"/>
      <c r="K8" s="93"/>
      <c r="L8" s="93"/>
      <c r="M8" s="93"/>
      <c r="N8" s="93"/>
      <c r="O8" s="93"/>
      <c r="P8" s="93"/>
      <c r="Q8" s="93"/>
      <c r="R8" s="93"/>
      <c r="S8" s="93"/>
      <c r="T8" s="93"/>
      <c r="U8" s="93"/>
      <c r="V8" s="93"/>
      <c r="W8" s="93"/>
      <c r="X8" s="93"/>
      <c r="Y8" s="93"/>
      <c r="Z8" s="93"/>
      <c r="AA8" s="93"/>
      <c r="AB8" s="93"/>
      <c r="AC8" s="93"/>
      <c r="AD8" s="93"/>
      <c r="AE8" s="93"/>
      <c r="AF8" s="93"/>
      <c r="AG8" s="93"/>
      <c r="AH8" s="93"/>
      <c r="AI8" s="93"/>
      <c r="AJ8" s="93"/>
      <c r="AK8" s="93"/>
      <c r="AL8" s="93"/>
      <c r="AM8" s="93"/>
      <c r="AN8" s="93"/>
      <c r="AO8" s="93"/>
      <c r="AP8" s="93"/>
      <c r="AQ8" s="93"/>
      <c r="AR8" s="93"/>
      <c r="AS8" s="93"/>
      <c r="AT8" s="93"/>
      <c r="AU8" s="93"/>
      <c r="AV8" s="93"/>
      <c r="AW8" s="93"/>
      <c r="AX8" s="93"/>
      <c r="AY8" s="93"/>
      <c r="AZ8" s="93"/>
      <c r="BA8" s="93"/>
      <c r="BB8" s="93"/>
      <c r="BC8" s="93"/>
      <c r="BD8" s="93"/>
      <c r="BE8" s="93"/>
      <c r="BF8" s="93"/>
      <c r="BG8" s="93"/>
      <c r="BH8" s="93"/>
      <c r="BI8" s="93"/>
      <c r="BJ8" s="93"/>
      <c r="BK8" s="93"/>
      <c r="BL8" s="93"/>
      <c r="BM8" s="192">
        <f t="shared" si="2"/>
        <v>0</v>
      </c>
      <c r="BN8" s="192">
        <f t="shared" si="3"/>
        <v>0</v>
      </c>
    </row>
    <row r="9" spans="1:69" ht="18" customHeight="1">
      <c r="A9" s="21"/>
      <c r="B9" s="16"/>
      <c r="C9" s="19"/>
      <c r="D9" s="2"/>
      <c r="E9" s="6"/>
      <c r="F9" s="190" t="str">
        <f>IF(B9="","",IF(C9="F",INDEX(Barèmes!$A$1:$A$7,MATCH((YEAR($B9)),Barèmes!$B$1:$B$7,-1)),INDEX(Barèmes!$C$1:$C$7,MATCH((YEAR($B9)),Barèmes!$B$1:$B$7,-1))))</f>
        <v/>
      </c>
      <c r="G9" s="93"/>
      <c r="H9" s="93"/>
      <c r="I9" s="93"/>
      <c r="J9" s="93"/>
      <c r="K9" s="93"/>
      <c r="L9" s="93"/>
      <c r="M9" s="93"/>
      <c r="N9" s="93"/>
      <c r="O9" s="93"/>
      <c r="P9" s="93"/>
      <c r="Q9" s="93"/>
      <c r="R9" s="93"/>
      <c r="S9" s="93"/>
      <c r="T9" s="93"/>
      <c r="U9" s="93"/>
      <c r="V9" s="93"/>
      <c r="W9" s="93"/>
      <c r="X9" s="93"/>
      <c r="Y9" s="93"/>
      <c r="Z9" s="93"/>
      <c r="AA9" s="93"/>
      <c r="AB9" s="93"/>
      <c r="AC9" s="93"/>
      <c r="AD9" s="93"/>
      <c r="AE9" s="93"/>
      <c r="AF9" s="93"/>
      <c r="AG9" s="93"/>
      <c r="AH9" s="93"/>
      <c r="AI9" s="93"/>
      <c r="AJ9" s="93"/>
      <c r="AK9" s="93"/>
      <c r="AL9" s="93"/>
      <c r="AM9" s="93"/>
      <c r="AN9" s="93"/>
      <c r="AO9" s="93"/>
      <c r="AP9" s="93"/>
      <c r="AQ9" s="93"/>
      <c r="AR9" s="93"/>
      <c r="AS9" s="93"/>
      <c r="AT9" s="93"/>
      <c r="AU9" s="93"/>
      <c r="AV9" s="93"/>
      <c r="AW9" s="93"/>
      <c r="AX9" s="93"/>
      <c r="AY9" s="93"/>
      <c r="AZ9" s="93"/>
      <c r="BA9" s="93"/>
      <c r="BB9" s="93"/>
      <c r="BC9" s="93"/>
      <c r="BD9" s="93"/>
      <c r="BE9" s="93"/>
      <c r="BF9" s="93"/>
      <c r="BG9" s="93"/>
      <c r="BH9" s="93"/>
      <c r="BI9" s="93"/>
      <c r="BJ9" s="93"/>
      <c r="BK9" s="93"/>
      <c r="BL9" s="93"/>
      <c r="BM9" s="192">
        <f t="shared" si="2"/>
        <v>0</v>
      </c>
      <c r="BN9" s="192">
        <f t="shared" si="3"/>
        <v>0</v>
      </c>
      <c r="BQ9" s="54"/>
    </row>
    <row r="10" spans="1:69" ht="18" customHeight="1">
      <c r="A10" s="21"/>
      <c r="B10" s="16"/>
      <c r="C10" s="19"/>
      <c r="D10" s="2"/>
      <c r="E10" s="6"/>
      <c r="F10" s="190" t="str">
        <f>IF(B10="","",IF(C10="F",INDEX(Barèmes!$A$1:$A$7,MATCH((YEAR($B10)),Barèmes!$B$1:$B$7,-1)),INDEX(Barèmes!$C$1:$C$7,MATCH((YEAR($B10)),Barèmes!$B$1:$B$7,-1))))</f>
        <v/>
      </c>
      <c r="G10" s="93"/>
      <c r="H10" s="93"/>
      <c r="I10" s="93"/>
      <c r="J10" s="93"/>
      <c r="K10" s="93"/>
      <c r="L10" s="93"/>
      <c r="M10" s="93"/>
      <c r="N10" s="93"/>
      <c r="O10" s="93"/>
      <c r="P10" s="93"/>
      <c r="Q10" s="93"/>
      <c r="R10" s="93"/>
      <c r="S10" s="93"/>
      <c r="T10" s="93"/>
      <c r="U10" s="93"/>
      <c r="V10" s="93"/>
      <c r="W10" s="93"/>
      <c r="X10" s="93"/>
      <c r="Y10" s="93"/>
      <c r="Z10" s="93"/>
      <c r="AA10" s="93"/>
      <c r="AB10" s="93"/>
      <c r="AC10" s="93"/>
      <c r="AD10" s="93"/>
      <c r="AE10" s="93"/>
      <c r="AF10" s="93"/>
      <c r="AG10" s="93"/>
      <c r="AH10" s="93"/>
      <c r="AI10" s="93"/>
      <c r="AJ10" s="93"/>
      <c r="AK10" s="93"/>
      <c r="AL10" s="93"/>
      <c r="AM10" s="93"/>
      <c r="AN10" s="93"/>
      <c r="AO10" s="93"/>
      <c r="AP10" s="93"/>
      <c r="AQ10" s="93"/>
      <c r="AR10" s="93"/>
      <c r="AS10" s="93"/>
      <c r="AT10" s="93"/>
      <c r="AU10" s="93"/>
      <c r="AV10" s="93"/>
      <c r="AW10" s="93"/>
      <c r="AX10" s="93"/>
      <c r="AY10" s="93"/>
      <c r="AZ10" s="93"/>
      <c r="BA10" s="93"/>
      <c r="BB10" s="93"/>
      <c r="BC10" s="93"/>
      <c r="BD10" s="93"/>
      <c r="BE10" s="93"/>
      <c r="BF10" s="93"/>
      <c r="BG10" s="93"/>
      <c r="BH10" s="93"/>
      <c r="BI10" s="93"/>
      <c r="BJ10" s="93"/>
      <c r="BK10" s="93"/>
      <c r="BL10" s="93"/>
      <c r="BM10" s="192">
        <f t="shared" si="2"/>
        <v>0</v>
      </c>
      <c r="BN10" s="192">
        <f t="shared" si="3"/>
        <v>0</v>
      </c>
      <c r="BQ10" s="54"/>
    </row>
    <row r="11" spans="1:69" ht="18" customHeight="1">
      <c r="A11" s="21"/>
      <c r="B11" s="16"/>
      <c r="C11" s="19"/>
      <c r="D11" s="2"/>
      <c r="E11" s="6"/>
      <c r="F11" s="190" t="str">
        <f>IF(B11="","",IF(C11="F",INDEX(Barèmes!$A$1:$A$7,MATCH((YEAR($B11)),Barèmes!$B$1:$B$7,-1)),INDEX(Barèmes!$C$1:$C$7,MATCH((YEAR($B11)),Barèmes!$B$1:$B$7,-1))))</f>
        <v/>
      </c>
      <c r="G11" s="93"/>
      <c r="H11" s="93"/>
      <c r="I11" s="93"/>
      <c r="J11" s="93"/>
      <c r="K11" s="93"/>
      <c r="L11" s="93"/>
      <c r="M11" s="93"/>
      <c r="N11" s="93"/>
      <c r="O11" s="93"/>
      <c r="P11" s="93"/>
      <c r="Q11" s="93"/>
      <c r="R11" s="93"/>
      <c r="S11" s="93"/>
      <c r="T11" s="93"/>
      <c r="U11" s="93"/>
      <c r="V11" s="93"/>
      <c r="W11" s="93"/>
      <c r="X11" s="93"/>
      <c r="Y11" s="93"/>
      <c r="Z11" s="93"/>
      <c r="AA11" s="93"/>
      <c r="AB11" s="93"/>
      <c r="AC11" s="93"/>
      <c r="AD11" s="93"/>
      <c r="AE11" s="93"/>
      <c r="AF11" s="93"/>
      <c r="AG11" s="93"/>
      <c r="AH11" s="93"/>
      <c r="AI11" s="93"/>
      <c r="AJ11" s="93"/>
      <c r="AK11" s="93"/>
      <c r="AL11" s="93"/>
      <c r="AM11" s="93"/>
      <c r="AN11" s="93"/>
      <c r="AO11" s="93"/>
      <c r="AP11" s="93"/>
      <c r="AQ11" s="93"/>
      <c r="AR11" s="93"/>
      <c r="AS11" s="93"/>
      <c r="AT11" s="93"/>
      <c r="AU11" s="93"/>
      <c r="AV11" s="93"/>
      <c r="AW11" s="93"/>
      <c r="AX11" s="93"/>
      <c r="AY11" s="93"/>
      <c r="AZ11" s="93"/>
      <c r="BA11" s="93"/>
      <c r="BB11" s="93"/>
      <c r="BC11" s="93"/>
      <c r="BD11" s="93"/>
      <c r="BE11" s="93"/>
      <c r="BF11" s="93"/>
      <c r="BG11" s="93"/>
      <c r="BH11" s="93"/>
      <c r="BI11" s="93"/>
      <c r="BJ11" s="93"/>
      <c r="BK11" s="93"/>
      <c r="BL11" s="93"/>
      <c r="BM11" s="192">
        <f t="shared" si="2"/>
        <v>0</v>
      </c>
      <c r="BN11" s="192">
        <f t="shared" si="3"/>
        <v>0</v>
      </c>
      <c r="BQ11" s="54"/>
    </row>
    <row r="12" spans="1:69" ht="18" customHeight="1">
      <c r="A12" s="21"/>
      <c r="B12" s="16"/>
      <c r="C12" s="19"/>
      <c r="D12" s="2"/>
      <c r="E12" s="6"/>
      <c r="F12" s="190" t="str">
        <f>IF(B12="","",IF(C12="F",INDEX(Barèmes!$A$1:$A$7,MATCH((YEAR($B12)),Barèmes!$B$1:$B$7,-1)),INDEX(Barèmes!$C$1:$C$7,MATCH((YEAR($B12)),Barèmes!$B$1:$B$7,-1))))</f>
        <v/>
      </c>
      <c r="G12" s="93"/>
      <c r="H12" s="93"/>
      <c r="I12" s="93"/>
      <c r="J12" s="93"/>
      <c r="K12" s="93"/>
      <c r="L12" s="93"/>
      <c r="M12" s="93"/>
      <c r="N12" s="93"/>
      <c r="O12" s="93"/>
      <c r="P12" s="93"/>
      <c r="Q12" s="93"/>
      <c r="R12" s="93"/>
      <c r="S12" s="93"/>
      <c r="T12" s="93"/>
      <c r="U12" s="93"/>
      <c r="V12" s="93"/>
      <c r="W12" s="93"/>
      <c r="X12" s="93"/>
      <c r="Y12" s="93"/>
      <c r="Z12" s="93"/>
      <c r="AA12" s="93"/>
      <c r="AB12" s="93"/>
      <c r="AC12" s="93"/>
      <c r="AD12" s="93"/>
      <c r="AE12" s="93"/>
      <c r="AF12" s="93"/>
      <c r="AG12" s="93"/>
      <c r="AH12" s="93"/>
      <c r="AI12" s="93"/>
      <c r="AJ12" s="93"/>
      <c r="AK12" s="93"/>
      <c r="AL12" s="93"/>
      <c r="AM12" s="93"/>
      <c r="AN12" s="93"/>
      <c r="AO12" s="93"/>
      <c r="AP12" s="93"/>
      <c r="AQ12" s="93"/>
      <c r="AR12" s="93"/>
      <c r="AS12" s="93"/>
      <c r="AT12" s="93"/>
      <c r="AU12" s="93"/>
      <c r="AV12" s="93"/>
      <c r="AW12" s="93"/>
      <c r="AX12" s="93"/>
      <c r="AY12" s="93"/>
      <c r="AZ12" s="93"/>
      <c r="BA12" s="93"/>
      <c r="BB12" s="93"/>
      <c r="BC12" s="93"/>
      <c r="BD12" s="93"/>
      <c r="BE12" s="93"/>
      <c r="BF12" s="93"/>
      <c r="BG12" s="93"/>
      <c r="BH12" s="93"/>
      <c r="BI12" s="93"/>
      <c r="BJ12" s="93"/>
      <c r="BK12" s="93"/>
      <c r="BL12" s="93"/>
      <c r="BM12" s="192">
        <f t="shared" si="2"/>
        <v>0</v>
      </c>
      <c r="BN12" s="192">
        <f t="shared" si="3"/>
        <v>0</v>
      </c>
      <c r="BQ12" s="54"/>
    </row>
    <row r="13" spans="1:69" ht="18" customHeight="1">
      <c r="A13" s="21"/>
      <c r="B13" s="16"/>
      <c r="C13" s="19"/>
      <c r="D13" s="2"/>
      <c r="E13" s="6"/>
      <c r="F13" s="190" t="str">
        <f>IF(B13="","",IF(C13="F",INDEX(Barèmes!$A$1:$A$7,MATCH((YEAR($B13)),Barèmes!$B$1:$B$7,-1)),INDEX(Barèmes!$C$1:$C$7,MATCH((YEAR($B13)),Barèmes!$B$1:$B$7,-1))))</f>
        <v/>
      </c>
      <c r="G13" s="93"/>
      <c r="H13" s="93"/>
      <c r="I13" s="93"/>
      <c r="J13" s="93"/>
      <c r="K13" s="93"/>
      <c r="L13" s="93"/>
      <c r="M13" s="93"/>
      <c r="N13" s="93"/>
      <c r="O13" s="93"/>
      <c r="P13" s="93"/>
      <c r="Q13" s="93"/>
      <c r="R13" s="93"/>
      <c r="S13" s="93"/>
      <c r="T13" s="93"/>
      <c r="U13" s="93"/>
      <c r="V13" s="93"/>
      <c r="W13" s="93"/>
      <c r="X13" s="93"/>
      <c r="Y13" s="93"/>
      <c r="Z13" s="93"/>
      <c r="AA13" s="93"/>
      <c r="AB13" s="93"/>
      <c r="AC13" s="93"/>
      <c r="AD13" s="93"/>
      <c r="AE13" s="93"/>
      <c r="AF13" s="93"/>
      <c r="AG13" s="93"/>
      <c r="AH13" s="93"/>
      <c r="AI13" s="93"/>
      <c r="AJ13" s="93"/>
      <c r="AK13" s="93"/>
      <c r="AL13" s="93"/>
      <c r="AM13" s="93"/>
      <c r="AN13" s="93"/>
      <c r="AO13" s="93"/>
      <c r="AP13" s="93"/>
      <c r="AQ13" s="93"/>
      <c r="AR13" s="93"/>
      <c r="AS13" s="93"/>
      <c r="AT13" s="93"/>
      <c r="AU13" s="93"/>
      <c r="AV13" s="93"/>
      <c r="AW13" s="93"/>
      <c r="AX13" s="93"/>
      <c r="AY13" s="93"/>
      <c r="AZ13" s="93"/>
      <c r="BA13" s="93"/>
      <c r="BB13" s="93"/>
      <c r="BC13" s="93"/>
      <c r="BD13" s="93"/>
      <c r="BE13" s="93"/>
      <c r="BF13" s="93"/>
      <c r="BG13" s="93"/>
      <c r="BH13" s="93"/>
      <c r="BI13" s="93"/>
      <c r="BJ13" s="93"/>
      <c r="BK13" s="93"/>
      <c r="BL13" s="93"/>
      <c r="BM13" s="192">
        <f t="shared" si="2"/>
        <v>0</v>
      </c>
      <c r="BN13" s="192">
        <f t="shared" si="3"/>
        <v>0</v>
      </c>
      <c r="BQ13" s="54"/>
    </row>
    <row r="14" spans="1:69" ht="18" customHeight="1">
      <c r="A14" s="21"/>
      <c r="B14" s="16"/>
      <c r="C14" s="19"/>
      <c r="D14" s="2"/>
      <c r="E14" s="6"/>
      <c r="F14" s="190" t="str">
        <f>IF(B14="","",IF(C14="F",INDEX(Barèmes!$A$1:$A$7,MATCH((YEAR($B14)),Barèmes!$B$1:$B$7,-1)),INDEX(Barèmes!$C$1:$C$7,MATCH((YEAR($B14)),Barèmes!$B$1:$B$7,-1))))</f>
        <v/>
      </c>
      <c r="G14" s="93"/>
      <c r="H14" s="93"/>
      <c r="I14" s="93"/>
      <c r="J14" s="93"/>
      <c r="K14" s="93"/>
      <c r="L14" s="93"/>
      <c r="M14" s="93"/>
      <c r="N14" s="93"/>
      <c r="O14" s="93"/>
      <c r="P14" s="93"/>
      <c r="Q14" s="93"/>
      <c r="R14" s="93"/>
      <c r="S14" s="93"/>
      <c r="T14" s="93"/>
      <c r="U14" s="93"/>
      <c r="V14" s="93"/>
      <c r="W14" s="93"/>
      <c r="X14" s="93"/>
      <c r="Y14" s="93"/>
      <c r="Z14" s="93"/>
      <c r="AA14" s="93"/>
      <c r="AB14" s="93"/>
      <c r="AC14" s="93"/>
      <c r="AD14" s="93"/>
      <c r="AE14" s="93"/>
      <c r="AF14" s="93"/>
      <c r="AG14" s="93"/>
      <c r="AH14" s="93"/>
      <c r="AI14" s="93"/>
      <c r="AJ14" s="93"/>
      <c r="AK14" s="93"/>
      <c r="AL14" s="93"/>
      <c r="AM14" s="93"/>
      <c r="AN14" s="93"/>
      <c r="AO14" s="93"/>
      <c r="AP14" s="93"/>
      <c r="AQ14" s="93"/>
      <c r="AR14" s="93"/>
      <c r="AS14" s="93"/>
      <c r="AT14" s="93"/>
      <c r="AU14" s="93"/>
      <c r="AV14" s="93"/>
      <c r="AW14" s="93"/>
      <c r="AX14" s="93"/>
      <c r="AY14" s="93"/>
      <c r="AZ14" s="93"/>
      <c r="BA14" s="93"/>
      <c r="BB14" s="93"/>
      <c r="BC14" s="93"/>
      <c r="BD14" s="93"/>
      <c r="BE14" s="93"/>
      <c r="BF14" s="93"/>
      <c r="BG14" s="93"/>
      <c r="BH14" s="93"/>
      <c r="BI14" s="93"/>
      <c r="BJ14" s="93"/>
      <c r="BK14" s="93"/>
      <c r="BL14" s="93"/>
      <c r="BM14" s="192">
        <f t="shared" si="2"/>
        <v>0</v>
      </c>
      <c r="BN14" s="192">
        <f t="shared" si="3"/>
        <v>0</v>
      </c>
    </row>
    <row r="15" spans="1:69" ht="18" customHeight="1">
      <c r="A15" s="21"/>
      <c r="B15" s="16"/>
      <c r="C15" s="19"/>
      <c r="D15" s="2"/>
      <c r="E15" s="6"/>
      <c r="F15" s="190" t="str">
        <f>IF(B15="","",IF(C15="F",INDEX(Barèmes!$A$1:$A$7,MATCH((YEAR($B15)),Barèmes!$B$1:$B$7,-1)),INDEX(Barèmes!$C$1:$C$7,MATCH((YEAR($B15)),Barèmes!$B$1:$B$7,-1))))</f>
        <v/>
      </c>
      <c r="G15" s="93"/>
      <c r="H15" s="93"/>
      <c r="I15" s="93"/>
      <c r="J15" s="93"/>
      <c r="K15" s="93"/>
      <c r="L15" s="93"/>
      <c r="M15" s="93"/>
      <c r="N15" s="93"/>
      <c r="O15" s="93"/>
      <c r="P15" s="93"/>
      <c r="Q15" s="93"/>
      <c r="R15" s="93"/>
      <c r="S15" s="93"/>
      <c r="T15" s="93"/>
      <c r="U15" s="93"/>
      <c r="V15" s="93"/>
      <c r="W15" s="93"/>
      <c r="X15" s="93"/>
      <c r="Y15" s="93"/>
      <c r="Z15" s="93"/>
      <c r="AA15" s="93"/>
      <c r="AB15" s="93"/>
      <c r="AC15" s="93"/>
      <c r="AD15" s="93"/>
      <c r="AE15" s="93"/>
      <c r="AF15" s="93"/>
      <c r="AG15" s="93"/>
      <c r="AH15" s="93"/>
      <c r="AI15" s="93"/>
      <c r="AJ15" s="93"/>
      <c r="AK15" s="93"/>
      <c r="AL15" s="93"/>
      <c r="AM15" s="93"/>
      <c r="AN15" s="93"/>
      <c r="AO15" s="93"/>
      <c r="AP15" s="93"/>
      <c r="AQ15" s="93"/>
      <c r="AR15" s="93"/>
      <c r="AS15" s="93"/>
      <c r="AT15" s="93"/>
      <c r="AU15" s="93"/>
      <c r="AV15" s="93"/>
      <c r="AW15" s="93"/>
      <c r="AX15" s="93"/>
      <c r="AY15" s="93"/>
      <c r="AZ15" s="93"/>
      <c r="BA15" s="93"/>
      <c r="BB15" s="93"/>
      <c r="BC15" s="93"/>
      <c r="BD15" s="93"/>
      <c r="BE15" s="93"/>
      <c r="BF15" s="93"/>
      <c r="BG15" s="93"/>
      <c r="BH15" s="93"/>
      <c r="BI15" s="93"/>
      <c r="BJ15" s="93"/>
      <c r="BK15" s="93"/>
      <c r="BL15" s="93"/>
      <c r="BM15" s="192">
        <f t="shared" si="2"/>
        <v>0</v>
      </c>
      <c r="BN15" s="192">
        <f t="shared" si="3"/>
        <v>0</v>
      </c>
    </row>
    <row r="16" spans="1:69" ht="18" customHeight="1">
      <c r="A16" s="21"/>
      <c r="B16" s="16"/>
      <c r="C16" s="19"/>
      <c r="D16" s="2"/>
      <c r="E16" s="6"/>
      <c r="F16" s="190" t="str">
        <f>IF(B16="","",IF(C16="F",INDEX(Barèmes!$A$1:$A$7,MATCH((YEAR($B16)),Barèmes!$B$1:$B$7,-1)),INDEX(Barèmes!$C$1:$C$7,MATCH((YEAR($B16)),Barèmes!$B$1:$B$7,-1))))</f>
        <v/>
      </c>
      <c r="G16" s="93"/>
      <c r="H16" s="93"/>
      <c r="I16" s="93"/>
      <c r="J16" s="93"/>
      <c r="K16" s="93"/>
      <c r="L16" s="93"/>
      <c r="M16" s="93"/>
      <c r="N16" s="93"/>
      <c r="O16" s="93"/>
      <c r="P16" s="93"/>
      <c r="Q16" s="93"/>
      <c r="R16" s="93"/>
      <c r="S16" s="93"/>
      <c r="T16" s="93"/>
      <c r="U16" s="93"/>
      <c r="V16" s="93"/>
      <c r="W16" s="93"/>
      <c r="X16" s="93"/>
      <c r="Y16" s="93"/>
      <c r="Z16" s="93"/>
      <c r="AA16" s="93"/>
      <c r="AB16" s="93"/>
      <c r="AC16" s="93"/>
      <c r="AD16" s="93"/>
      <c r="AE16" s="93"/>
      <c r="AF16" s="93"/>
      <c r="AG16" s="93"/>
      <c r="AH16" s="93"/>
      <c r="AI16" s="93"/>
      <c r="AJ16" s="93"/>
      <c r="AK16" s="93"/>
      <c r="AL16" s="93"/>
      <c r="AM16" s="93"/>
      <c r="AN16" s="93"/>
      <c r="AO16" s="93"/>
      <c r="AP16" s="93"/>
      <c r="AQ16" s="93"/>
      <c r="AR16" s="93"/>
      <c r="AS16" s="93"/>
      <c r="AT16" s="93"/>
      <c r="AU16" s="93"/>
      <c r="AV16" s="93"/>
      <c r="AW16" s="93"/>
      <c r="AX16" s="93"/>
      <c r="AY16" s="93"/>
      <c r="AZ16" s="93"/>
      <c r="BA16" s="93"/>
      <c r="BB16" s="93"/>
      <c r="BC16" s="93"/>
      <c r="BD16" s="93"/>
      <c r="BE16" s="93"/>
      <c r="BF16" s="93"/>
      <c r="BG16" s="93"/>
      <c r="BH16" s="93"/>
      <c r="BI16" s="93"/>
      <c r="BJ16" s="93"/>
      <c r="BK16" s="93"/>
      <c r="BL16" s="93"/>
      <c r="BM16" s="192">
        <f t="shared" si="2"/>
        <v>0</v>
      </c>
      <c r="BN16" s="192">
        <f t="shared" si="3"/>
        <v>0</v>
      </c>
    </row>
    <row r="17" spans="1:70" ht="18" customHeight="1">
      <c r="A17" s="21"/>
      <c r="B17" s="16"/>
      <c r="C17" s="19"/>
      <c r="D17" s="2"/>
      <c r="E17" s="6"/>
      <c r="F17" s="190" t="str">
        <f>IF(B17="","",IF(C17="F",INDEX(Barèmes!$A$1:$A$7,MATCH((YEAR($B17)),Barèmes!$B$1:$B$7,-1)),INDEX(Barèmes!$C$1:$C$7,MATCH((YEAR($B17)),Barèmes!$B$1:$B$7,-1))))</f>
        <v/>
      </c>
      <c r="G17" s="93"/>
      <c r="H17" s="93"/>
      <c r="I17" s="93"/>
      <c r="J17" s="93"/>
      <c r="K17" s="93"/>
      <c r="L17" s="93"/>
      <c r="M17" s="93"/>
      <c r="N17" s="93"/>
      <c r="O17" s="93"/>
      <c r="P17" s="93"/>
      <c r="Q17" s="93"/>
      <c r="R17" s="93"/>
      <c r="S17" s="93"/>
      <c r="T17" s="93"/>
      <c r="U17" s="93"/>
      <c r="V17" s="93"/>
      <c r="W17" s="93"/>
      <c r="X17" s="93"/>
      <c r="Y17" s="93"/>
      <c r="Z17" s="93"/>
      <c r="AA17" s="93"/>
      <c r="AB17" s="93"/>
      <c r="AC17" s="93"/>
      <c r="AD17" s="93"/>
      <c r="AE17" s="93"/>
      <c r="AF17" s="93"/>
      <c r="AG17" s="93"/>
      <c r="AH17" s="93"/>
      <c r="AI17" s="93"/>
      <c r="AJ17" s="93"/>
      <c r="AK17" s="93"/>
      <c r="AL17" s="93"/>
      <c r="AM17" s="93"/>
      <c r="AN17" s="93"/>
      <c r="AO17" s="93"/>
      <c r="AP17" s="93"/>
      <c r="AQ17" s="93"/>
      <c r="AR17" s="93"/>
      <c r="AS17" s="93"/>
      <c r="AT17" s="93"/>
      <c r="AU17" s="93"/>
      <c r="AV17" s="93"/>
      <c r="AW17" s="93"/>
      <c r="AX17" s="93"/>
      <c r="AY17" s="93"/>
      <c r="AZ17" s="93"/>
      <c r="BA17" s="93"/>
      <c r="BB17" s="93"/>
      <c r="BC17" s="93"/>
      <c r="BD17" s="93"/>
      <c r="BE17" s="93"/>
      <c r="BF17" s="93"/>
      <c r="BG17" s="93"/>
      <c r="BH17" s="93"/>
      <c r="BI17" s="93"/>
      <c r="BJ17" s="93"/>
      <c r="BK17" s="93"/>
      <c r="BL17" s="93"/>
      <c r="BM17" s="192">
        <f t="shared" si="2"/>
        <v>0</v>
      </c>
      <c r="BN17" s="192">
        <f t="shared" si="3"/>
        <v>0</v>
      </c>
    </row>
    <row r="18" spans="1:70" ht="18" customHeight="1">
      <c r="A18" s="21"/>
      <c r="B18" s="16"/>
      <c r="C18" s="19"/>
      <c r="D18" s="2"/>
      <c r="E18" s="6"/>
      <c r="F18" s="190" t="str">
        <f>IF(B18="","",IF(C18="F",INDEX(Barèmes!$A$1:$A$7,MATCH((YEAR($B18)),Barèmes!$B$1:$B$7,-1)),INDEX(Barèmes!$C$1:$C$7,MATCH((YEAR($B18)),Barèmes!$B$1:$B$7,-1))))</f>
        <v/>
      </c>
      <c r="G18" s="93"/>
      <c r="H18" s="93"/>
      <c r="I18" s="93"/>
      <c r="J18" s="93"/>
      <c r="K18" s="93"/>
      <c r="L18" s="93"/>
      <c r="M18" s="93"/>
      <c r="N18" s="93"/>
      <c r="O18" s="93"/>
      <c r="P18" s="93"/>
      <c r="Q18" s="93"/>
      <c r="R18" s="93"/>
      <c r="S18" s="93"/>
      <c r="T18" s="93"/>
      <c r="U18" s="93"/>
      <c r="V18" s="93"/>
      <c r="W18" s="93"/>
      <c r="X18" s="93"/>
      <c r="Y18" s="93"/>
      <c r="Z18" s="93"/>
      <c r="AA18" s="93"/>
      <c r="AB18" s="93"/>
      <c r="AC18" s="93"/>
      <c r="AD18" s="93"/>
      <c r="AE18" s="93"/>
      <c r="AF18" s="93"/>
      <c r="AG18" s="93"/>
      <c r="AH18" s="93"/>
      <c r="AI18" s="93"/>
      <c r="AJ18" s="93"/>
      <c r="AK18" s="93"/>
      <c r="AL18" s="93"/>
      <c r="AM18" s="93"/>
      <c r="AN18" s="93"/>
      <c r="AO18" s="93"/>
      <c r="AP18" s="93"/>
      <c r="AQ18" s="93"/>
      <c r="AR18" s="93"/>
      <c r="AS18" s="93"/>
      <c r="AT18" s="93"/>
      <c r="AU18" s="93"/>
      <c r="AV18" s="93"/>
      <c r="AW18" s="93"/>
      <c r="AX18" s="93"/>
      <c r="AY18" s="93"/>
      <c r="AZ18" s="93"/>
      <c r="BA18" s="93"/>
      <c r="BB18" s="93"/>
      <c r="BC18" s="93"/>
      <c r="BD18" s="93"/>
      <c r="BE18" s="93"/>
      <c r="BF18" s="93"/>
      <c r="BG18" s="93"/>
      <c r="BH18" s="93"/>
      <c r="BI18" s="93"/>
      <c r="BJ18" s="93"/>
      <c r="BK18" s="93"/>
      <c r="BL18" s="93"/>
      <c r="BM18" s="192">
        <f t="shared" si="2"/>
        <v>0</v>
      </c>
      <c r="BN18" s="192">
        <f t="shared" si="3"/>
        <v>0</v>
      </c>
    </row>
    <row r="19" spans="1:70" ht="18" customHeight="1">
      <c r="A19" s="21"/>
      <c r="B19" s="16"/>
      <c r="C19" s="19"/>
      <c r="D19" s="2"/>
      <c r="E19" s="6"/>
      <c r="F19" s="190" t="str">
        <f>IF(B19="","",IF(C19="F",INDEX(Barèmes!$A$1:$A$7,MATCH((YEAR($B19)),Barèmes!$B$1:$B$7,-1)),INDEX(Barèmes!$C$1:$C$7,MATCH((YEAR($B19)),Barèmes!$B$1:$B$7,-1))))</f>
        <v/>
      </c>
      <c r="G19" s="93"/>
      <c r="H19" s="93"/>
      <c r="I19" s="93"/>
      <c r="J19" s="93"/>
      <c r="K19" s="93"/>
      <c r="L19" s="93"/>
      <c r="M19" s="93"/>
      <c r="N19" s="93"/>
      <c r="O19" s="93"/>
      <c r="P19" s="93"/>
      <c r="Q19" s="93"/>
      <c r="R19" s="93"/>
      <c r="S19" s="93"/>
      <c r="T19" s="93"/>
      <c r="U19" s="93"/>
      <c r="V19" s="93"/>
      <c r="W19" s="93"/>
      <c r="X19" s="93"/>
      <c r="Y19" s="93"/>
      <c r="Z19" s="93"/>
      <c r="AA19" s="93"/>
      <c r="AB19" s="93"/>
      <c r="AC19" s="93"/>
      <c r="AD19" s="93"/>
      <c r="AE19" s="93"/>
      <c r="AF19" s="93"/>
      <c r="AG19" s="93"/>
      <c r="AH19" s="93"/>
      <c r="AI19" s="93"/>
      <c r="AJ19" s="93"/>
      <c r="AK19" s="93"/>
      <c r="AL19" s="93"/>
      <c r="AM19" s="93"/>
      <c r="AN19" s="93"/>
      <c r="AO19" s="93"/>
      <c r="AP19" s="93"/>
      <c r="AQ19" s="93"/>
      <c r="AR19" s="93"/>
      <c r="AS19" s="93"/>
      <c r="AT19" s="93"/>
      <c r="AU19" s="93"/>
      <c r="AV19" s="93"/>
      <c r="AW19" s="93"/>
      <c r="AX19" s="93"/>
      <c r="AY19" s="93"/>
      <c r="AZ19" s="93"/>
      <c r="BA19" s="93"/>
      <c r="BB19" s="93"/>
      <c r="BC19" s="93"/>
      <c r="BD19" s="93"/>
      <c r="BE19" s="93"/>
      <c r="BF19" s="93"/>
      <c r="BG19" s="93"/>
      <c r="BH19" s="93"/>
      <c r="BI19" s="93"/>
      <c r="BJ19" s="93"/>
      <c r="BK19" s="93"/>
      <c r="BL19" s="93"/>
      <c r="BM19" s="192">
        <f t="shared" si="2"/>
        <v>0</v>
      </c>
      <c r="BN19" s="192">
        <f t="shared" si="3"/>
        <v>0</v>
      </c>
    </row>
    <row r="20" spans="1:70" ht="18" customHeight="1">
      <c r="A20" s="21"/>
      <c r="B20" s="16"/>
      <c r="C20" s="19"/>
      <c r="D20" s="2"/>
      <c r="E20" s="6"/>
      <c r="F20" s="190" t="str">
        <f>IF(B20="","",IF(C20="F",INDEX(Barèmes!$A$1:$A$7,MATCH((YEAR($B20)),Barèmes!$B$1:$B$7,-1)),INDEX(Barèmes!$C$1:$C$7,MATCH((YEAR($B20)),Barèmes!$B$1:$B$7,-1))))</f>
        <v/>
      </c>
      <c r="G20" s="93"/>
      <c r="H20" s="93"/>
      <c r="I20" s="93"/>
      <c r="J20" s="93"/>
      <c r="K20" s="93"/>
      <c r="L20" s="93"/>
      <c r="M20" s="93"/>
      <c r="N20" s="93"/>
      <c r="O20" s="93"/>
      <c r="P20" s="93"/>
      <c r="Q20" s="93"/>
      <c r="R20" s="93"/>
      <c r="S20" s="93"/>
      <c r="T20" s="93"/>
      <c r="U20" s="93"/>
      <c r="V20" s="93"/>
      <c r="W20" s="93"/>
      <c r="X20" s="93"/>
      <c r="Y20" s="93"/>
      <c r="Z20" s="93"/>
      <c r="AA20" s="93"/>
      <c r="AB20" s="93"/>
      <c r="AC20" s="93"/>
      <c r="AD20" s="93"/>
      <c r="AE20" s="93"/>
      <c r="AF20" s="93"/>
      <c r="AG20" s="93"/>
      <c r="AH20" s="93"/>
      <c r="AI20" s="93"/>
      <c r="AJ20" s="93"/>
      <c r="AK20" s="93"/>
      <c r="AL20" s="93"/>
      <c r="AM20" s="93"/>
      <c r="AN20" s="93"/>
      <c r="AO20" s="93"/>
      <c r="AP20" s="93"/>
      <c r="AQ20" s="93"/>
      <c r="AR20" s="93"/>
      <c r="AS20" s="93"/>
      <c r="AT20" s="93"/>
      <c r="AU20" s="93"/>
      <c r="AV20" s="93"/>
      <c r="AW20" s="93"/>
      <c r="AX20" s="93"/>
      <c r="AY20" s="93"/>
      <c r="AZ20" s="93"/>
      <c r="BA20" s="93"/>
      <c r="BB20" s="93"/>
      <c r="BC20" s="93"/>
      <c r="BD20" s="93"/>
      <c r="BE20" s="93"/>
      <c r="BF20" s="93"/>
      <c r="BG20" s="93"/>
      <c r="BH20" s="93"/>
      <c r="BI20" s="93"/>
      <c r="BJ20" s="93"/>
      <c r="BK20" s="93"/>
      <c r="BL20" s="93"/>
      <c r="BM20" s="192">
        <f t="shared" si="2"/>
        <v>0</v>
      </c>
      <c r="BN20" s="192">
        <f t="shared" si="3"/>
        <v>0</v>
      </c>
    </row>
    <row r="21" spans="1:70" ht="18" customHeight="1">
      <c r="A21" s="21"/>
      <c r="B21" s="16"/>
      <c r="C21" s="19"/>
      <c r="D21" s="2"/>
      <c r="E21" s="6"/>
      <c r="F21" s="190" t="str">
        <f>IF(B21="","",IF(C21="F",INDEX(Barèmes!$A$1:$A$7,MATCH((YEAR($B21)),Barèmes!$B$1:$B$7,-1)),INDEX(Barèmes!$C$1:$C$7,MATCH((YEAR($B21)),Barèmes!$B$1:$B$7,-1))))</f>
        <v/>
      </c>
      <c r="G21" s="93"/>
      <c r="H21" s="93"/>
      <c r="I21" s="93"/>
      <c r="J21" s="93"/>
      <c r="K21" s="93"/>
      <c r="L21" s="93"/>
      <c r="M21" s="93"/>
      <c r="N21" s="93"/>
      <c r="O21" s="93"/>
      <c r="P21" s="93"/>
      <c r="Q21" s="93"/>
      <c r="R21" s="93"/>
      <c r="S21" s="93"/>
      <c r="T21" s="93"/>
      <c r="U21" s="93"/>
      <c r="V21" s="93"/>
      <c r="W21" s="93"/>
      <c r="X21" s="93"/>
      <c r="Y21" s="93"/>
      <c r="Z21" s="93"/>
      <c r="AA21" s="93"/>
      <c r="AB21" s="93"/>
      <c r="AC21" s="93"/>
      <c r="AD21" s="93"/>
      <c r="AE21" s="93"/>
      <c r="AF21" s="93"/>
      <c r="AG21" s="93"/>
      <c r="AH21" s="93"/>
      <c r="AI21" s="93"/>
      <c r="AJ21" s="93"/>
      <c r="AK21" s="93"/>
      <c r="AL21" s="93"/>
      <c r="AM21" s="93"/>
      <c r="AN21" s="93"/>
      <c r="AO21" s="93"/>
      <c r="AP21" s="93"/>
      <c r="AQ21" s="93"/>
      <c r="AR21" s="93"/>
      <c r="AS21" s="93"/>
      <c r="AT21" s="93"/>
      <c r="AU21" s="93"/>
      <c r="AV21" s="93"/>
      <c r="AW21" s="93"/>
      <c r="AX21" s="93"/>
      <c r="AY21" s="93"/>
      <c r="AZ21" s="93"/>
      <c r="BA21" s="93"/>
      <c r="BB21" s="93"/>
      <c r="BC21" s="93"/>
      <c r="BD21" s="93"/>
      <c r="BE21" s="93"/>
      <c r="BF21" s="93"/>
      <c r="BG21" s="93"/>
      <c r="BH21" s="93"/>
      <c r="BI21" s="93"/>
      <c r="BJ21" s="93"/>
      <c r="BK21" s="93"/>
      <c r="BL21" s="93"/>
      <c r="BM21" s="192">
        <f t="shared" si="2"/>
        <v>0</v>
      </c>
      <c r="BN21" s="192">
        <f t="shared" si="3"/>
        <v>0</v>
      </c>
      <c r="BR21" s="55"/>
    </row>
    <row r="22" spans="1:70" ht="18" customHeight="1">
      <c r="A22" s="21"/>
      <c r="B22" s="16"/>
      <c r="C22" s="19"/>
      <c r="D22" s="2"/>
      <c r="E22" s="6"/>
      <c r="F22" s="190" t="str">
        <f>IF(B22="","",IF(C22="F",INDEX(Barèmes!$A$1:$A$7,MATCH((YEAR($B22)),Barèmes!$B$1:$B$7,-1)),INDEX(Barèmes!$C$1:$C$7,MATCH((YEAR($B22)),Barèmes!$B$1:$B$7,-1))))</f>
        <v/>
      </c>
      <c r="G22" s="93"/>
      <c r="H22" s="93"/>
      <c r="I22" s="93"/>
      <c r="J22" s="93"/>
      <c r="K22" s="93"/>
      <c r="L22" s="93"/>
      <c r="M22" s="93"/>
      <c r="N22" s="93"/>
      <c r="O22" s="93"/>
      <c r="P22" s="93"/>
      <c r="Q22" s="93"/>
      <c r="R22" s="93"/>
      <c r="S22" s="93"/>
      <c r="T22" s="93"/>
      <c r="U22" s="93"/>
      <c r="V22" s="93"/>
      <c r="W22" s="93"/>
      <c r="X22" s="93"/>
      <c r="Y22" s="93"/>
      <c r="Z22" s="93"/>
      <c r="AA22" s="93"/>
      <c r="AB22" s="93"/>
      <c r="AC22" s="93"/>
      <c r="AD22" s="93"/>
      <c r="AE22" s="93"/>
      <c r="AF22" s="93"/>
      <c r="AG22" s="93"/>
      <c r="AH22" s="93"/>
      <c r="AI22" s="93"/>
      <c r="AJ22" s="93"/>
      <c r="AK22" s="93"/>
      <c r="AL22" s="93"/>
      <c r="AM22" s="93"/>
      <c r="AN22" s="93"/>
      <c r="AO22" s="93"/>
      <c r="AP22" s="93"/>
      <c r="AQ22" s="93"/>
      <c r="AR22" s="93"/>
      <c r="AS22" s="93"/>
      <c r="AT22" s="93"/>
      <c r="AU22" s="93"/>
      <c r="AV22" s="93"/>
      <c r="AW22" s="93"/>
      <c r="AX22" s="93"/>
      <c r="AY22" s="93"/>
      <c r="AZ22" s="93"/>
      <c r="BA22" s="93"/>
      <c r="BB22" s="93"/>
      <c r="BC22" s="93"/>
      <c r="BD22" s="93"/>
      <c r="BE22" s="93"/>
      <c r="BF22" s="93"/>
      <c r="BG22" s="93"/>
      <c r="BH22" s="93"/>
      <c r="BI22" s="93"/>
      <c r="BJ22" s="93"/>
      <c r="BK22" s="93"/>
      <c r="BL22" s="93"/>
      <c r="BM22" s="192">
        <f t="shared" si="2"/>
        <v>0</v>
      </c>
      <c r="BN22" s="192">
        <f t="shared" si="3"/>
        <v>0</v>
      </c>
    </row>
    <row r="23" spans="1:70" ht="18" customHeight="1">
      <c r="A23" s="21"/>
      <c r="B23" s="16"/>
      <c r="C23" s="19"/>
      <c r="D23" s="2"/>
      <c r="E23" s="6"/>
      <c r="F23" s="190" t="str">
        <f>IF(B23="","",IF(C23="F",INDEX(Barèmes!$A$1:$A$7,MATCH((YEAR($B23)),Barèmes!$B$1:$B$7,-1)),INDEX(Barèmes!$C$1:$C$7,MATCH((YEAR($B23)),Barèmes!$B$1:$B$7,-1))))</f>
        <v/>
      </c>
      <c r="G23" s="93"/>
      <c r="H23" s="93"/>
      <c r="I23" s="93"/>
      <c r="J23" s="93"/>
      <c r="K23" s="93"/>
      <c r="L23" s="93"/>
      <c r="M23" s="93"/>
      <c r="N23" s="93"/>
      <c r="O23" s="93"/>
      <c r="P23" s="93"/>
      <c r="Q23" s="93"/>
      <c r="R23" s="93"/>
      <c r="S23" s="93"/>
      <c r="T23" s="93"/>
      <c r="U23" s="93"/>
      <c r="V23" s="93"/>
      <c r="W23" s="93"/>
      <c r="X23" s="93"/>
      <c r="Y23" s="93"/>
      <c r="Z23" s="93"/>
      <c r="AA23" s="93"/>
      <c r="AB23" s="93"/>
      <c r="AC23" s="93"/>
      <c r="AD23" s="93"/>
      <c r="AE23" s="93"/>
      <c r="AF23" s="93"/>
      <c r="AG23" s="93"/>
      <c r="AH23" s="93"/>
      <c r="AI23" s="93"/>
      <c r="AJ23" s="93"/>
      <c r="AK23" s="93"/>
      <c r="AL23" s="93"/>
      <c r="AM23" s="93"/>
      <c r="AN23" s="93"/>
      <c r="AO23" s="93"/>
      <c r="AP23" s="93"/>
      <c r="AQ23" s="93"/>
      <c r="AR23" s="93"/>
      <c r="AS23" s="93"/>
      <c r="AT23" s="93"/>
      <c r="AU23" s="93"/>
      <c r="AV23" s="93"/>
      <c r="AW23" s="93"/>
      <c r="AX23" s="93"/>
      <c r="AY23" s="93"/>
      <c r="AZ23" s="93"/>
      <c r="BA23" s="93"/>
      <c r="BB23" s="93"/>
      <c r="BC23" s="93"/>
      <c r="BD23" s="93"/>
      <c r="BE23" s="93"/>
      <c r="BF23" s="93"/>
      <c r="BG23" s="93"/>
      <c r="BH23" s="93"/>
      <c r="BI23" s="93"/>
      <c r="BJ23" s="93"/>
      <c r="BK23" s="93"/>
      <c r="BL23" s="93"/>
      <c r="BM23" s="192">
        <f t="shared" si="2"/>
        <v>0</v>
      </c>
      <c r="BN23" s="192">
        <f t="shared" si="3"/>
        <v>0</v>
      </c>
    </row>
    <row r="24" spans="1:70" ht="18" customHeight="1">
      <c r="A24" s="21"/>
      <c r="B24" s="16"/>
      <c r="C24" s="19"/>
      <c r="D24" s="2"/>
      <c r="E24" s="6"/>
      <c r="F24" s="190" t="str">
        <f>IF(B24="","",IF(C24="F",INDEX(Barèmes!$A$1:$A$7,MATCH((YEAR($B24)),Barèmes!$B$1:$B$7,-1)),INDEX(Barèmes!$C$1:$C$7,MATCH((YEAR($B24)),Barèmes!$B$1:$B$7,-1))))</f>
        <v/>
      </c>
      <c r="G24" s="93"/>
      <c r="H24" s="93"/>
      <c r="I24" s="93"/>
      <c r="J24" s="93"/>
      <c r="K24" s="93"/>
      <c r="L24" s="93"/>
      <c r="M24" s="93"/>
      <c r="N24" s="93"/>
      <c r="O24" s="93"/>
      <c r="P24" s="93"/>
      <c r="Q24" s="93"/>
      <c r="R24" s="93"/>
      <c r="S24" s="93"/>
      <c r="T24" s="93"/>
      <c r="U24" s="93"/>
      <c r="V24" s="93"/>
      <c r="W24" s="93"/>
      <c r="X24" s="93"/>
      <c r="Y24" s="93"/>
      <c r="Z24" s="93"/>
      <c r="AA24" s="93"/>
      <c r="AB24" s="93"/>
      <c r="AC24" s="93"/>
      <c r="AD24" s="93"/>
      <c r="AE24" s="93"/>
      <c r="AF24" s="93"/>
      <c r="AG24" s="93"/>
      <c r="AH24" s="93"/>
      <c r="AI24" s="93"/>
      <c r="AJ24" s="93"/>
      <c r="AK24" s="93"/>
      <c r="AL24" s="93"/>
      <c r="AM24" s="93"/>
      <c r="AN24" s="93"/>
      <c r="AO24" s="93"/>
      <c r="AP24" s="93"/>
      <c r="AQ24" s="93"/>
      <c r="AR24" s="93"/>
      <c r="AS24" s="93"/>
      <c r="AT24" s="93"/>
      <c r="AU24" s="93"/>
      <c r="AV24" s="93"/>
      <c r="AW24" s="93"/>
      <c r="AX24" s="93"/>
      <c r="AY24" s="93"/>
      <c r="AZ24" s="93"/>
      <c r="BA24" s="93"/>
      <c r="BB24" s="93"/>
      <c r="BC24" s="93"/>
      <c r="BD24" s="93"/>
      <c r="BE24" s="93"/>
      <c r="BF24" s="93"/>
      <c r="BG24" s="93"/>
      <c r="BH24" s="93"/>
      <c r="BI24" s="93"/>
      <c r="BJ24" s="93"/>
      <c r="BK24" s="93"/>
      <c r="BL24" s="93"/>
      <c r="BM24" s="192">
        <f t="shared" si="2"/>
        <v>0</v>
      </c>
      <c r="BN24" s="192">
        <f t="shared" si="3"/>
        <v>0</v>
      </c>
    </row>
    <row r="25" spans="1:70" ht="18" customHeight="1">
      <c r="A25" s="21"/>
      <c r="B25" s="16"/>
      <c r="C25" s="19"/>
      <c r="D25" s="2"/>
      <c r="E25" s="6"/>
      <c r="F25" s="190" t="str">
        <f>IF(B25="","",IF(C25="F",INDEX(Barèmes!$A$1:$A$7,MATCH((YEAR($B25)),Barèmes!$B$1:$B$7,-1)),INDEX(Barèmes!$C$1:$C$7,MATCH((YEAR($B25)),Barèmes!$B$1:$B$7,-1))))</f>
        <v/>
      </c>
      <c r="G25" s="93"/>
      <c r="H25" s="93"/>
      <c r="I25" s="93"/>
      <c r="J25" s="93"/>
      <c r="K25" s="93"/>
      <c r="L25" s="93"/>
      <c r="M25" s="93"/>
      <c r="N25" s="93"/>
      <c r="O25" s="93"/>
      <c r="P25" s="93"/>
      <c r="Q25" s="93"/>
      <c r="R25" s="93"/>
      <c r="S25" s="93"/>
      <c r="T25" s="93"/>
      <c r="U25" s="93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93"/>
      <c r="AH25" s="93"/>
      <c r="AI25" s="93"/>
      <c r="AJ25" s="93"/>
      <c r="AK25" s="93"/>
      <c r="AL25" s="93"/>
      <c r="AM25" s="93"/>
      <c r="AN25" s="93"/>
      <c r="AO25" s="93"/>
      <c r="AP25" s="93"/>
      <c r="AQ25" s="93"/>
      <c r="AR25" s="93"/>
      <c r="AS25" s="93"/>
      <c r="AT25" s="93"/>
      <c r="AU25" s="93"/>
      <c r="AV25" s="93"/>
      <c r="AW25" s="93"/>
      <c r="AX25" s="93"/>
      <c r="AY25" s="93"/>
      <c r="AZ25" s="93"/>
      <c r="BA25" s="93"/>
      <c r="BB25" s="93"/>
      <c r="BC25" s="93"/>
      <c r="BD25" s="93"/>
      <c r="BE25" s="93"/>
      <c r="BF25" s="93"/>
      <c r="BG25" s="93"/>
      <c r="BH25" s="93"/>
      <c r="BI25" s="93"/>
      <c r="BJ25" s="93"/>
      <c r="BK25" s="93"/>
      <c r="BL25" s="93"/>
      <c r="BM25" s="192">
        <f t="shared" si="2"/>
        <v>0</v>
      </c>
      <c r="BN25" s="192">
        <f t="shared" si="3"/>
        <v>0</v>
      </c>
    </row>
    <row r="26" spans="1:70" ht="18" customHeight="1">
      <c r="A26" s="21"/>
      <c r="B26" s="16"/>
      <c r="C26" s="19"/>
      <c r="D26" s="2"/>
      <c r="E26" s="6"/>
      <c r="F26" s="190" t="str">
        <f>IF(B26="","",IF(C26="F",INDEX(Barèmes!$A$1:$A$7,MATCH((YEAR($B26)),Barèmes!$B$1:$B$7,-1)),INDEX(Barèmes!$C$1:$C$7,MATCH((YEAR($B26)),Barèmes!$B$1:$B$7,-1))))</f>
        <v/>
      </c>
      <c r="G26" s="93"/>
      <c r="H26" s="93"/>
      <c r="I26" s="93"/>
      <c r="J26" s="93"/>
      <c r="K26" s="93"/>
      <c r="L26" s="93"/>
      <c r="M26" s="93"/>
      <c r="N26" s="93"/>
      <c r="O26" s="93"/>
      <c r="P26" s="93"/>
      <c r="Q26" s="93"/>
      <c r="R26" s="93"/>
      <c r="S26" s="93"/>
      <c r="T26" s="93"/>
      <c r="U26" s="93"/>
      <c r="V26" s="93"/>
      <c r="W26" s="93"/>
      <c r="X26" s="93"/>
      <c r="Y26" s="93"/>
      <c r="Z26" s="93"/>
      <c r="AA26" s="93"/>
      <c r="AB26" s="93"/>
      <c r="AC26" s="93"/>
      <c r="AD26" s="93"/>
      <c r="AE26" s="93"/>
      <c r="AF26" s="93"/>
      <c r="AG26" s="93"/>
      <c r="AH26" s="93"/>
      <c r="AI26" s="93"/>
      <c r="AJ26" s="93"/>
      <c r="AK26" s="93"/>
      <c r="AL26" s="93"/>
      <c r="AM26" s="93"/>
      <c r="AN26" s="93"/>
      <c r="AO26" s="93"/>
      <c r="AP26" s="93"/>
      <c r="AQ26" s="93"/>
      <c r="AR26" s="93"/>
      <c r="AS26" s="93"/>
      <c r="AT26" s="93"/>
      <c r="AU26" s="93"/>
      <c r="AV26" s="93"/>
      <c r="AW26" s="93"/>
      <c r="AX26" s="93"/>
      <c r="AY26" s="93"/>
      <c r="AZ26" s="93"/>
      <c r="BA26" s="93"/>
      <c r="BB26" s="93"/>
      <c r="BC26" s="93"/>
      <c r="BD26" s="93"/>
      <c r="BE26" s="93"/>
      <c r="BF26" s="93"/>
      <c r="BG26" s="93"/>
      <c r="BH26" s="93"/>
      <c r="BI26" s="93"/>
      <c r="BJ26" s="93"/>
      <c r="BK26" s="93"/>
      <c r="BL26" s="93"/>
      <c r="BM26" s="192">
        <f t="shared" si="2"/>
        <v>0</v>
      </c>
      <c r="BN26" s="192">
        <f t="shared" si="3"/>
        <v>0</v>
      </c>
    </row>
    <row r="27" spans="1:70" ht="18" customHeight="1">
      <c r="A27" s="21"/>
      <c r="B27" s="16"/>
      <c r="C27" s="19"/>
      <c r="D27" s="2"/>
      <c r="E27" s="6"/>
      <c r="F27" s="190" t="str">
        <f>IF(B27="","",IF(C27="F",INDEX(Barèmes!$A$1:$A$7,MATCH((YEAR($B27)),Barèmes!$B$1:$B$7,-1)),INDEX(Barèmes!$C$1:$C$7,MATCH((YEAR($B27)),Barèmes!$B$1:$B$7,-1))))</f>
        <v/>
      </c>
      <c r="G27" s="93"/>
      <c r="H27" s="93"/>
      <c r="I27" s="93"/>
      <c r="J27" s="93"/>
      <c r="K27" s="93"/>
      <c r="L27" s="93"/>
      <c r="M27" s="93"/>
      <c r="N27" s="93"/>
      <c r="O27" s="93"/>
      <c r="P27" s="93"/>
      <c r="Q27" s="93"/>
      <c r="R27" s="93"/>
      <c r="S27" s="93"/>
      <c r="T27" s="93"/>
      <c r="U27" s="93"/>
      <c r="V27" s="93"/>
      <c r="W27" s="93"/>
      <c r="X27" s="93"/>
      <c r="Y27" s="93"/>
      <c r="Z27" s="93"/>
      <c r="AA27" s="93"/>
      <c r="AB27" s="93"/>
      <c r="AC27" s="93"/>
      <c r="AD27" s="93"/>
      <c r="AE27" s="93"/>
      <c r="AF27" s="93"/>
      <c r="AG27" s="93"/>
      <c r="AH27" s="93"/>
      <c r="AI27" s="93"/>
      <c r="AJ27" s="93"/>
      <c r="AK27" s="93"/>
      <c r="AL27" s="93"/>
      <c r="AM27" s="93"/>
      <c r="AN27" s="93"/>
      <c r="AO27" s="93"/>
      <c r="AP27" s="93"/>
      <c r="AQ27" s="93"/>
      <c r="AR27" s="93"/>
      <c r="AS27" s="93"/>
      <c r="AT27" s="93"/>
      <c r="AU27" s="93"/>
      <c r="AV27" s="93"/>
      <c r="AW27" s="93"/>
      <c r="AX27" s="93"/>
      <c r="AY27" s="93"/>
      <c r="AZ27" s="93"/>
      <c r="BA27" s="93"/>
      <c r="BB27" s="93"/>
      <c r="BC27" s="93"/>
      <c r="BD27" s="93"/>
      <c r="BE27" s="93"/>
      <c r="BF27" s="93"/>
      <c r="BG27" s="93"/>
      <c r="BH27" s="93"/>
      <c r="BI27" s="93"/>
      <c r="BJ27" s="93"/>
      <c r="BK27" s="93"/>
      <c r="BL27" s="93"/>
      <c r="BM27" s="192">
        <f t="shared" si="2"/>
        <v>0</v>
      </c>
      <c r="BN27" s="192">
        <f t="shared" si="3"/>
        <v>0</v>
      </c>
    </row>
    <row r="28" spans="1:70" ht="18" customHeight="1">
      <c r="A28" s="21"/>
      <c r="B28" s="16"/>
      <c r="C28" s="19"/>
      <c r="D28" s="2"/>
      <c r="E28" s="6"/>
      <c r="F28" s="190" t="str">
        <f>IF(B28="","",IF(C28="F",INDEX(Barèmes!$A$1:$A$7,MATCH((YEAR($B28)),Barèmes!$B$1:$B$7,-1)),INDEX(Barèmes!$C$1:$C$7,MATCH((YEAR($B28)),Barèmes!$B$1:$B$7,-1))))</f>
        <v/>
      </c>
      <c r="G28" s="93"/>
      <c r="H28" s="93"/>
      <c r="I28" s="93"/>
      <c r="J28" s="93"/>
      <c r="K28" s="93"/>
      <c r="L28" s="93"/>
      <c r="M28" s="93"/>
      <c r="N28" s="93"/>
      <c r="O28" s="93"/>
      <c r="P28" s="93"/>
      <c r="Q28" s="93"/>
      <c r="R28" s="93"/>
      <c r="S28" s="93"/>
      <c r="T28" s="93"/>
      <c r="U28" s="93"/>
      <c r="V28" s="93"/>
      <c r="W28" s="93"/>
      <c r="X28" s="93"/>
      <c r="Y28" s="93"/>
      <c r="Z28" s="93"/>
      <c r="AA28" s="93"/>
      <c r="AB28" s="93"/>
      <c r="AC28" s="93"/>
      <c r="AD28" s="93"/>
      <c r="AE28" s="93"/>
      <c r="AF28" s="93"/>
      <c r="AG28" s="93"/>
      <c r="AH28" s="93"/>
      <c r="AI28" s="93"/>
      <c r="AJ28" s="93"/>
      <c r="AK28" s="93"/>
      <c r="AL28" s="93"/>
      <c r="AM28" s="93"/>
      <c r="AN28" s="93"/>
      <c r="AO28" s="93"/>
      <c r="AP28" s="93"/>
      <c r="AQ28" s="93"/>
      <c r="AR28" s="93"/>
      <c r="AS28" s="93"/>
      <c r="AT28" s="93"/>
      <c r="AU28" s="93"/>
      <c r="AV28" s="93"/>
      <c r="AW28" s="93"/>
      <c r="AX28" s="93"/>
      <c r="AY28" s="93"/>
      <c r="AZ28" s="93"/>
      <c r="BA28" s="93"/>
      <c r="BB28" s="93"/>
      <c r="BC28" s="93"/>
      <c r="BD28" s="93"/>
      <c r="BE28" s="93"/>
      <c r="BF28" s="93"/>
      <c r="BG28" s="93"/>
      <c r="BH28" s="93"/>
      <c r="BI28" s="93"/>
      <c r="BJ28" s="93"/>
      <c r="BK28" s="93"/>
      <c r="BL28" s="93"/>
      <c r="BM28" s="192">
        <f t="shared" si="2"/>
        <v>0</v>
      </c>
      <c r="BN28" s="192">
        <f t="shared" si="3"/>
        <v>0</v>
      </c>
    </row>
    <row r="29" spans="1:70" ht="18" customHeight="1">
      <c r="A29" s="21"/>
      <c r="B29" s="16"/>
      <c r="C29" s="19"/>
      <c r="D29" s="2"/>
      <c r="E29" s="6"/>
      <c r="F29" s="190" t="str">
        <f>IF(B29="","",IF(C29="F",INDEX(Barèmes!$A$1:$A$7,MATCH((YEAR($B29)),Barèmes!$B$1:$B$7,-1)),INDEX(Barèmes!$C$1:$C$7,MATCH((YEAR($B29)),Barèmes!$B$1:$B$7,-1))))</f>
        <v/>
      </c>
      <c r="G29" s="93"/>
      <c r="H29" s="93"/>
      <c r="I29" s="93"/>
      <c r="J29" s="93"/>
      <c r="K29" s="93"/>
      <c r="L29" s="93"/>
      <c r="M29" s="93"/>
      <c r="N29" s="93"/>
      <c r="O29" s="93"/>
      <c r="P29" s="93"/>
      <c r="Q29" s="93"/>
      <c r="R29" s="93"/>
      <c r="S29" s="93"/>
      <c r="T29" s="93"/>
      <c r="U29" s="93"/>
      <c r="V29" s="93"/>
      <c r="W29" s="93"/>
      <c r="X29" s="93"/>
      <c r="Y29" s="93"/>
      <c r="Z29" s="93"/>
      <c r="AA29" s="93"/>
      <c r="AB29" s="93"/>
      <c r="AC29" s="93"/>
      <c r="AD29" s="93"/>
      <c r="AE29" s="93"/>
      <c r="AF29" s="93"/>
      <c r="AG29" s="93"/>
      <c r="AH29" s="93"/>
      <c r="AI29" s="93"/>
      <c r="AJ29" s="93"/>
      <c r="AK29" s="93"/>
      <c r="AL29" s="93"/>
      <c r="AM29" s="93"/>
      <c r="AN29" s="93"/>
      <c r="AO29" s="93"/>
      <c r="AP29" s="93"/>
      <c r="AQ29" s="93"/>
      <c r="AR29" s="93"/>
      <c r="AS29" s="93"/>
      <c r="AT29" s="93"/>
      <c r="AU29" s="93"/>
      <c r="AV29" s="93"/>
      <c r="AW29" s="93"/>
      <c r="AX29" s="93"/>
      <c r="AY29" s="93"/>
      <c r="AZ29" s="93"/>
      <c r="BA29" s="93"/>
      <c r="BB29" s="93"/>
      <c r="BC29" s="93"/>
      <c r="BD29" s="93"/>
      <c r="BE29" s="93"/>
      <c r="BF29" s="93"/>
      <c r="BG29" s="93"/>
      <c r="BH29" s="93"/>
      <c r="BI29" s="93"/>
      <c r="BJ29" s="93"/>
      <c r="BK29" s="93"/>
      <c r="BL29" s="93"/>
      <c r="BM29" s="192">
        <f t="shared" si="2"/>
        <v>0</v>
      </c>
      <c r="BN29" s="192">
        <f t="shared" si="3"/>
        <v>0</v>
      </c>
    </row>
    <row r="30" spans="1:70" ht="18" customHeight="1">
      <c r="A30" s="21"/>
      <c r="B30" s="16"/>
      <c r="C30" s="19"/>
      <c r="D30" s="2"/>
      <c r="E30" s="6"/>
      <c r="F30" s="190" t="str">
        <f>IF(B30="","",IF(C30="F",INDEX(Barèmes!$A$1:$A$7,MATCH((YEAR($B30)),Barèmes!$B$1:$B$7,-1)),INDEX(Barèmes!$C$1:$C$7,MATCH((YEAR($B30)),Barèmes!$B$1:$B$7,-1))))</f>
        <v/>
      </c>
      <c r="G30" s="93"/>
      <c r="H30" s="93"/>
      <c r="I30" s="93"/>
      <c r="J30" s="93"/>
      <c r="K30" s="93"/>
      <c r="L30" s="93"/>
      <c r="M30" s="93"/>
      <c r="N30" s="93"/>
      <c r="O30" s="93"/>
      <c r="P30" s="93"/>
      <c r="Q30" s="93"/>
      <c r="R30" s="93"/>
      <c r="S30" s="93"/>
      <c r="T30" s="93"/>
      <c r="U30" s="93"/>
      <c r="V30" s="93"/>
      <c r="W30" s="93"/>
      <c r="X30" s="93"/>
      <c r="Y30" s="93"/>
      <c r="Z30" s="93"/>
      <c r="AA30" s="93"/>
      <c r="AB30" s="93"/>
      <c r="AC30" s="93"/>
      <c r="AD30" s="93"/>
      <c r="AE30" s="93"/>
      <c r="AF30" s="93"/>
      <c r="AG30" s="93"/>
      <c r="AH30" s="93"/>
      <c r="AI30" s="93"/>
      <c r="AJ30" s="93"/>
      <c r="AK30" s="93"/>
      <c r="AL30" s="93"/>
      <c r="AM30" s="93"/>
      <c r="AN30" s="93"/>
      <c r="AO30" s="93"/>
      <c r="AP30" s="93"/>
      <c r="AQ30" s="93"/>
      <c r="AR30" s="93"/>
      <c r="AS30" s="93"/>
      <c r="AT30" s="93"/>
      <c r="AU30" s="93"/>
      <c r="AV30" s="93"/>
      <c r="AW30" s="93"/>
      <c r="AX30" s="93"/>
      <c r="AY30" s="93"/>
      <c r="AZ30" s="93"/>
      <c r="BA30" s="93"/>
      <c r="BB30" s="93"/>
      <c r="BC30" s="93"/>
      <c r="BD30" s="93"/>
      <c r="BE30" s="93"/>
      <c r="BF30" s="93"/>
      <c r="BG30" s="93"/>
      <c r="BH30" s="93"/>
      <c r="BI30" s="93"/>
      <c r="BJ30" s="93"/>
      <c r="BK30" s="93"/>
      <c r="BL30" s="93"/>
      <c r="BM30" s="192">
        <f t="shared" si="2"/>
        <v>0</v>
      </c>
      <c r="BN30" s="192">
        <f t="shared" si="3"/>
        <v>0</v>
      </c>
    </row>
    <row r="31" spans="1:70" ht="18" customHeight="1">
      <c r="A31" s="21"/>
      <c r="B31" s="16"/>
      <c r="C31" s="19"/>
      <c r="D31" s="2"/>
      <c r="E31" s="6"/>
      <c r="F31" s="190" t="str">
        <f>IF(B31="","",IF(C31="F",INDEX(Barèmes!$A$1:$A$7,MATCH((YEAR($B31)),Barèmes!$B$1:$B$7,-1)),INDEX(Barèmes!$C$1:$C$7,MATCH((YEAR($B31)),Barèmes!$B$1:$B$7,-1))))</f>
        <v/>
      </c>
      <c r="G31" s="93"/>
      <c r="H31" s="93"/>
      <c r="I31" s="93"/>
      <c r="J31" s="93"/>
      <c r="K31" s="93"/>
      <c r="L31" s="93"/>
      <c r="M31" s="93"/>
      <c r="N31" s="93"/>
      <c r="O31" s="93"/>
      <c r="P31" s="93"/>
      <c r="Q31" s="93"/>
      <c r="R31" s="93"/>
      <c r="S31" s="93"/>
      <c r="T31" s="93"/>
      <c r="U31" s="93"/>
      <c r="V31" s="93"/>
      <c r="W31" s="93"/>
      <c r="X31" s="93"/>
      <c r="Y31" s="93"/>
      <c r="Z31" s="93"/>
      <c r="AA31" s="93"/>
      <c r="AB31" s="93"/>
      <c r="AC31" s="93"/>
      <c r="AD31" s="93"/>
      <c r="AE31" s="93"/>
      <c r="AF31" s="93"/>
      <c r="AG31" s="93"/>
      <c r="AH31" s="93"/>
      <c r="AI31" s="93"/>
      <c r="AJ31" s="93"/>
      <c r="AK31" s="93"/>
      <c r="AL31" s="93"/>
      <c r="AM31" s="93"/>
      <c r="AN31" s="93"/>
      <c r="AO31" s="93"/>
      <c r="AP31" s="93"/>
      <c r="AQ31" s="93"/>
      <c r="AR31" s="93"/>
      <c r="AS31" s="93"/>
      <c r="AT31" s="93"/>
      <c r="AU31" s="93"/>
      <c r="AV31" s="93"/>
      <c r="AW31" s="93"/>
      <c r="AX31" s="93"/>
      <c r="AY31" s="93"/>
      <c r="AZ31" s="93"/>
      <c r="BA31" s="93"/>
      <c r="BB31" s="93"/>
      <c r="BC31" s="93"/>
      <c r="BD31" s="93"/>
      <c r="BE31" s="93"/>
      <c r="BF31" s="93"/>
      <c r="BG31" s="93"/>
      <c r="BH31" s="93"/>
      <c r="BI31" s="93"/>
      <c r="BJ31" s="93"/>
      <c r="BK31" s="93"/>
      <c r="BL31" s="93"/>
      <c r="BM31" s="192">
        <f t="shared" si="2"/>
        <v>0</v>
      </c>
      <c r="BN31" s="192">
        <f t="shared" si="3"/>
        <v>0</v>
      </c>
    </row>
    <row r="32" spans="1:70" ht="18" customHeight="1">
      <c r="A32" s="21"/>
      <c r="B32" s="16"/>
      <c r="C32" s="19"/>
      <c r="D32" s="2"/>
      <c r="E32" s="6"/>
      <c r="F32" s="190" t="str">
        <f>IF(B32="","",IF(C32="F",INDEX(Barèmes!$A$1:$A$7,MATCH((YEAR($B32)),Barèmes!$B$1:$B$7,-1)),INDEX(Barèmes!$C$1:$C$7,MATCH((YEAR($B32)),Barèmes!$B$1:$B$7,-1))))</f>
        <v/>
      </c>
      <c r="G32" s="93"/>
      <c r="H32" s="93"/>
      <c r="I32" s="93"/>
      <c r="J32" s="93"/>
      <c r="K32" s="93"/>
      <c r="L32" s="93"/>
      <c r="M32" s="93"/>
      <c r="N32" s="93"/>
      <c r="O32" s="93"/>
      <c r="P32" s="93"/>
      <c r="Q32" s="93"/>
      <c r="R32" s="93"/>
      <c r="S32" s="93"/>
      <c r="T32" s="93"/>
      <c r="U32" s="93"/>
      <c r="V32" s="93"/>
      <c r="W32" s="93"/>
      <c r="X32" s="93"/>
      <c r="Y32" s="93"/>
      <c r="Z32" s="93"/>
      <c r="AA32" s="93"/>
      <c r="AB32" s="93"/>
      <c r="AC32" s="93"/>
      <c r="AD32" s="93"/>
      <c r="AE32" s="93"/>
      <c r="AF32" s="93"/>
      <c r="AG32" s="93"/>
      <c r="AH32" s="93"/>
      <c r="AI32" s="93"/>
      <c r="AJ32" s="93"/>
      <c r="AK32" s="93"/>
      <c r="AL32" s="93"/>
      <c r="AM32" s="93"/>
      <c r="AN32" s="93"/>
      <c r="AO32" s="93"/>
      <c r="AP32" s="93"/>
      <c r="AQ32" s="93"/>
      <c r="AR32" s="93"/>
      <c r="AS32" s="93"/>
      <c r="AT32" s="93"/>
      <c r="AU32" s="93"/>
      <c r="AV32" s="93"/>
      <c r="AW32" s="93"/>
      <c r="AX32" s="93"/>
      <c r="AY32" s="93"/>
      <c r="AZ32" s="93"/>
      <c r="BA32" s="93"/>
      <c r="BB32" s="93"/>
      <c r="BC32" s="93"/>
      <c r="BD32" s="93"/>
      <c r="BE32" s="93"/>
      <c r="BF32" s="93"/>
      <c r="BG32" s="93"/>
      <c r="BH32" s="93"/>
      <c r="BI32" s="93"/>
      <c r="BJ32" s="93"/>
      <c r="BK32" s="93"/>
      <c r="BL32" s="93"/>
      <c r="BM32" s="192">
        <f t="shared" si="2"/>
        <v>0</v>
      </c>
      <c r="BN32" s="192">
        <f t="shared" si="3"/>
        <v>0</v>
      </c>
    </row>
    <row r="33" spans="1:66" ht="18" customHeight="1">
      <c r="A33" s="21"/>
      <c r="B33" s="16"/>
      <c r="C33" s="19"/>
      <c r="D33" s="2"/>
      <c r="E33" s="6"/>
      <c r="F33" s="190" t="str">
        <f>IF(B33="","",IF(C33="F",INDEX(Barèmes!$A$1:$A$7,MATCH((YEAR($B33)),Barèmes!$B$1:$B$7,-1)),INDEX(Barèmes!$C$1:$C$7,MATCH((YEAR($B33)),Barèmes!$B$1:$B$7,-1))))</f>
        <v/>
      </c>
      <c r="G33" s="93"/>
      <c r="H33" s="93"/>
      <c r="I33" s="93"/>
      <c r="J33" s="93"/>
      <c r="K33" s="93"/>
      <c r="L33" s="93"/>
      <c r="M33" s="93"/>
      <c r="N33" s="93"/>
      <c r="O33" s="93"/>
      <c r="P33" s="93"/>
      <c r="Q33" s="93"/>
      <c r="R33" s="93"/>
      <c r="S33" s="93"/>
      <c r="T33" s="93"/>
      <c r="U33" s="93"/>
      <c r="V33" s="93"/>
      <c r="W33" s="93"/>
      <c r="X33" s="93"/>
      <c r="Y33" s="93"/>
      <c r="Z33" s="93"/>
      <c r="AA33" s="93"/>
      <c r="AB33" s="93"/>
      <c r="AC33" s="93"/>
      <c r="AD33" s="93"/>
      <c r="AE33" s="93"/>
      <c r="AF33" s="93"/>
      <c r="AG33" s="93"/>
      <c r="AH33" s="93"/>
      <c r="AI33" s="93"/>
      <c r="AJ33" s="93"/>
      <c r="AK33" s="93"/>
      <c r="AL33" s="93"/>
      <c r="AM33" s="93"/>
      <c r="AN33" s="93"/>
      <c r="AO33" s="93"/>
      <c r="AP33" s="93"/>
      <c r="AQ33" s="93"/>
      <c r="AR33" s="93"/>
      <c r="AS33" s="93"/>
      <c r="AT33" s="93"/>
      <c r="AU33" s="93"/>
      <c r="AV33" s="93"/>
      <c r="AW33" s="93"/>
      <c r="AX33" s="93"/>
      <c r="AY33" s="93"/>
      <c r="AZ33" s="93"/>
      <c r="BA33" s="93"/>
      <c r="BB33" s="93"/>
      <c r="BC33" s="93"/>
      <c r="BD33" s="93"/>
      <c r="BE33" s="93"/>
      <c r="BF33" s="93"/>
      <c r="BG33" s="93"/>
      <c r="BH33" s="93"/>
      <c r="BI33" s="93"/>
      <c r="BJ33" s="93"/>
      <c r="BK33" s="93"/>
      <c r="BL33" s="93"/>
      <c r="BM33" s="192">
        <f t="shared" si="2"/>
        <v>0</v>
      </c>
      <c r="BN33" s="192">
        <f t="shared" si="3"/>
        <v>0</v>
      </c>
    </row>
    <row r="34" spans="1:66" ht="18" customHeight="1">
      <c r="A34" s="21"/>
      <c r="B34" s="16"/>
      <c r="C34" s="19"/>
      <c r="D34" s="2"/>
      <c r="E34" s="6"/>
      <c r="F34" s="190" t="str">
        <f>IF(B34="","",IF(C34="F",INDEX(Barèmes!$A$1:$A$7,MATCH((YEAR($B34)),Barèmes!$B$1:$B$7,-1)),INDEX(Barèmes!$C$1:$C$7,MATCH((YEAR($B34)),Barèmes!$B$1:$B$7,-1))))</f>
        <v/>
      </c>
      <c r="G34" s="93"/>
      <c r="H34" s="93"/>
      <c r="I34" s="93"/>
      <c r="J34" s="93"/>
      <c r="K34" s="93"/>
      <c r="L34" s="93"/>
      <c r="M34" s="93"/>
      <c r="N34" s="93"/>
      <c r="O34" s="93"/>
      <c r="P34" s="93"/>
      <c r="Q34" s="93"/>
      <c r="R34" s="93"/>
      <c r="S34" s="93"/>
      <c r="T34" s="93"/>
      <c r="U34" s="93"/>
      <c r="V34" s="93"/>
      <c r="W34" s="93"/>
      <c r="X34" s="93"/>
      <c r="Y34" s="93"/>
      <c r="Z34" s="93"/>
      <c r="AA34" s="93"/>
      <c r="AB34" s="93"/>
      <c r="AC34" s="93"/>
      <c r="AD34" s="93"/>
      <c r="AE34" s="93"/>
      <c r="AF34" s="93"/>
      <c r="AG34" s="93"/>
      <c r="AH34" s="93"/>
      <c r="AI34" s="93"/>
      <c r="AJ34" s="93"/>
      <c r="AK34" s="93"/>
      <c r="AL34" s="93"/>
      <c r="AM34" s="93"/>
      <c r="AN34" s="93"/>
      <c r="AO34" s="93"/>
      <c r="AP34" s="93"/>
      <c r="AQ34" s="93"/>
      <c r="AR34" s="93"/>
      <c r="AS34" s="93"/>
      <c r="AT34" s="93"/>
      <c r="AU34" s="93"/>
      <c r="AV34" s="93"/>
      <c r="AW34" s="93"/>
      <c r="AX34" s="93"/>
      <c r="AY34" s="93"/>
      <c r="AZ34" s="93"/>
      <c r="BA34" s="93"/>
      <c r="BB34" s="93"/>
      <c r="BC34" s="93"/>
      <c r="BD34" s="93"/>
      <c r="BE34" s="93"/>
      <c r="BF34" s="93"/>
      <c r="BG34" s="93"/>
      <c r="BH34" s="93"/>
      <c r="BI34" s="93"/>
      <c r="BJ34" s="93"/>
      <c r="BK34" s="93"/>
      <c r="BL34" s="93"/>
      <c r="BM34" s="192">
        <f t="shared" si="2"/>
        <v>0</v>
      </c>
      <c r="BN34" s="192">
        <f t="shared" si="3"/>
        <v>0</v>
      </c>
    </row>
    <row r="35" spans="1:66" ht="18" customHeight="1">
      <c r="A35" s="21"/>
      <c r="B35" s="16"/>
      <c r="C35" s="19"/>
      <c r="D35" s="2"/>
      <c r="E35" s="6"/>
      <c r="F35" s="190" t="str">
        <f>IF(B35="","",IF(C35="F",INDEX(Barèmes!$A$1:$A$7,MATCH((YEAR($B35)),Barèmes!$B$1:$B$7,-1)),INDEX(Barèmes!$C$1:$C$7,MATCH((YEAR($B35)),Barèmes!$B$1:$B$7,-1))))</f>
        <v/>
      </c>
      <c r="G35" s="93"/>
      <c r="H35" s="93"/>
      <c r="I35" s="93"/>
      <c r="J35" s="93"/>
      <c r="K35" s="93"/>
      <c r="L35" s="93"/>
      <c r="M35" s="93"/>
      <c r="N35" s="93"/>
      <c r="O35" s="93"/>
      <c r="P35" s="93"/>
      <c r="Q35" s="93"/>
      <c r="R35" s="93"/>
      <c r="S35" s="93"/>
      <c r="T35" s="93"/>
      <c r="U35" s="93"/>
      <c r="V35" s="93"/>
      <c r="W35" s="93"/>
      <c r="X35" s="93"/>
      <c r="Y35" s="93"/>
      <c r="Z35" s="93"/>
      <c r="AA35" s="93"/>
      <c r="AB35" s="93"/>
      <c r="AC35" s="93"/>
      <c r="AD35" s="93"/>
      <c r="AE35" s="93"/>
      <c r="AF35" s="93"/>
      <c r="AG35" s="93"/>
      <c r="AH35" s="93"/>
      <c r="AI35" s="93"/>
      <c r="AJ35" s="93"/>
      <c r="AK35" s="93"/>
      <c r="AL35" s="93"/>
      <c r="AM35" s="93"/>
      <c r="AN35" s="93"/>
      <c r="AO35" s="93"/>
      <c r="AP35" s="93"/>
      <c r="AQ35" s="93"/>
      <c r="AR35" s="93"/>
      <c r="AS35" s="93"/>
      <c r="AT35" s="93"/>
      <c r="AU35" s="93"/>
      <c r="AV35" s="93"/>
      <c r="AW35" s="93"/>
      <c r="AX35" s="93"/>
      <c r="AY35" s="93"/>
      <c r="AZ35" s="93"/>
      <c r="BA35" s="93"/>
      <c r="BB35" s="93"/>
      <c r="BC35" s="93"/>
      <c r="BD35" s="93"/>
      <c r="BE35" s="93"/>
      <c r="BF35" s="93"/>
      <c r="BG35" s="93"/>
      <c r="BH35" s="93"/>
      <c r="BI35" s="93"/>
      <c r="BJ35" s="93"/>
      <c r="BK35" s="93"/>
      <c r="BL35" s="93"/>
      <c r="BM35" s="192">
        <f t="shared" si="2"/>
        <v>0</v>
      </c>
      <c r="BN35" s="192">
        <f t="shared" si="3"/>
        <v>0</v>
      </c>
    </row>
    <row r="36" spans="1:66" ht="18" customHeight="1">
      <c r="A36" s="21"/>
      <c r="B36" s="16"/>
      <c r="C36" s="19"/>
      <c r="D36" s="2"/>
      <c r="E36" s="6"/>
      <c r="F36" s="190" t="str">
        <f>IF(B36="","",IF(C36="F",INDEX(Barèmes!$A$1:$A$7,MATCH((YEAR($B36)),Barèmes!$B$1:$B$7,-1)),INDEX(Barèmes!$C$1:$C$7,MATCH((YEAR($B36)),Barèmes!$B$1:$B$7,-1))))</f>
        <v/>
      </c>
      <c r="G36" s="93"/>
      <c r="H36" s="93"/>
      <c r="I36" s="93"/>
      <c r="J36" s="93"/>
      <c r="K36" s="93"/>
      <c r="L36" s="93"/>
      <c r="M36" s="93"/>
      <c r="N36" s="93"/>
      <c r="O36" s="93"/>
      <c r="P36" s="93"/>
      <c r="Q36" s="93"/>
      <c r="R36" s="93"/>
      <c r="S36" s="93"/>
      <c r="T36" s="93"/>
      <c r="U36" s="93"/>
      <c r="V36" s="93"/>
      <c r="W36" s="93"/>
      <c r="X36" s="93"/>
      <c r="Y36" s="93"/>
      <c r="Z36" s="93"/>
      <c r="AA36" s="93"/>
      <c r="AB36" s="93"/>
      <c r="AC36" s="93"/>
      <c r="AD36" s="93"/>
      <c r="AE36" s="93"/>
      <c r="AF36" s="93"/>
      <c r="AG36" s="93"/>
      <c r="AH36" s="93"/>
      <c r="AI36" s="93"/>
      <c r="AJ36" s="93"/>
      <c r="AK36" s="93"/>
      <c r="AL36" s="93"/>
      <c r="AM36" s="93"/>
      <c r="AN36" s="93"/>
      <c r="AO36" s="93"/>
      <c r="AP36" s="93"/>
      <c r="AQ36" s="93"/>
      <c r="AR36" s="93"/>
      <c r="AS36" s="93"/>
      <c r="AT36" s="93"/>
      <c r="AU36" s="93"/>
      <c r="AV36" s="93"/>
      <c r="AW36" s="93"/>
      <c r="AX36" s="93"/>
      <c r="AY36" s="93"/>
      <c r="AZ36" s="93"/>
      <c r="BA36" s="93"/>
      <c r="BB36" s="93"/>
      <c r="BC36" s="93"/>
      <c r="BD36" s="93"/>
      <c r="BE36" s="93"/>
      <c r="BF36" s="93"/>
      <c r="BG36" s="93"/>
      <c r="BH36" s="93"/>
      <c r="BI36" s="93"/>
      <c r="BJ36" s="93"/>
      <c r="BK36" s="93"/>
      <c r="BL36" s="93"/>
      <c r="BM36" s="192">
        <f t="shared" ref="BM36:BM67" si="4">SUM((SUM(COUNTIF(G36:BL36,"E"))),SUM(COUNTIF(G36:BL36,"c")))</f>
        <v>0</v>
      </c>
      <c r="BN36" s="192">
        <f t="shared" ref="BN36:BN67" si="5">SUM(COUNTIF(G36:BL36,"c"))</f>
        <v>0</v>
      </c>
    </row>
    <row r="37" spans="1:66" ht="18" customHeight="1">
      <c r="A37" s="21"/>
      <c r="B37" s="16"/>
      <c r="C37" s="19"/>
      <c r="D37" s="2"/>
      <c r="E37" s="6"/>
      <c r="F37" s="190" t="str">
        <f>IF(B37="","",IF(C37="F",INDEX(Barèmes!$A$1:$A$7,MATCH((YEAR($B37)),Barèmes!$B$1:$B$7,-1)),INDEX(Barèmes!$C$1:$C$7,MATCH((YEAR($B37)),Barèmes!$B$1:$B$7,-1))))</f>
        <v/>
      </c>
      <c r="G37" s="93"/>
      <c r="H37" s="93"/>
      <c r="I37" s="93"/>
      <c r="J37" s="93"/>
      <c r="K37" s="93"/>
      <c r="L37" s="93"/>
      <c r="M37" s="93"/>
      <c r="N37" s="93"/>
      <c r="O37" s="93"/>
      <c r="P37" s="93"/>
      <c r="Q37" s="93"/>
      <c r="R37" s="93"/>
      <c r="S37" s="93"/>
      <c r="T37" s="93"/>
      <c r="U37" s="93"/>
      <c r="V37" s="93"/>
      <c r="W37" s="93"/>
      <c r="X37" s="93"/>
      <c r="Y37" s="93"/>
      <c r="Z37" s="93"/>
      <c r="AA37" s="93"/>
      <c r="AB37" s="93"/>
      <c r="AC37" s="93"/>
      <c r="AD37" s="93"/>
      <c r="AE37" s="93"/>
      <c r="AF37" s="93"/>
      <c r="AG37" s="93"/>
      <c r="AH37" s="93"/>
      <c r="AI37" s="93"/>
      <c r="AJ37" s="93"/>
      <c r="AK37" s="93"/>
      <c r="AL37" s="93"/>
      <c r="AM37" s="93"/>
      <c r="AN37" s="93"/>
      <c r="AO37" s="93"/>
      <c r="AP37" s="93"/>
      <c r="AQ37" s="93"/>
      <c r="AR37" s="93"/>
      <c r="AS37" s="93"/>
      <c r="AT37" s="93"/>
      <c r="AU37" s="93"/>
      <c r="AV37" s="93"/>
      <c r="AW37" s="93"/>
      <c r="AX37" s="93"/>
      <c r="AY37" s="93"/>
      <c r="AZ37" s="93"/>
      <c r="BA37" s="93"/>
      <c r="BB37" s="93"/>
      <c r="BC37" s="93"/>
      <c r="BD37" s="93"/>
      <c r="BE37" s="93"/>
      <c r="BF37" s="93"/>
      <c r="BG37" s="93"/>
      <c r="BH37" s="93"/>
      <c r="BI37" s="93"/>
      <c r="BJ37" s="93"/>
      <c r="BK37" s="93"/>
      <c r="BL37" s="93"/>
      <c r="BM37" s="192">
        <f t="shared" si="4"/>
        <v>0</v>
      </c>
      <c r="BN37" s="192">
        <f t="shared" si="5"/>
        <v>0</v>
      </c>
    </row>
    <row r="38" spans="1:66" ht="18" customHeight="1">
      <c r="A38" s="21"/>
      <c r="B38" s="16"/>
      <c r="C38" s="19"/>
      <c r="D38" s="2"/>
      <c r="E38" s="6"/>
      <c r="F38" s="190" t="str">
        <f>IF(B38="","",IF(C38="F",INDEX(Barèmes!$A$1:$A$7,MATCH((YEAR($B38)),Barèmes!$B$1:$B$7,-1)),INDEX(Barèmes!$C$1:$C$7,MATCH((YEAR($B38)),Barèmes!$B$1:$B$7,-1))))</f>
        <v/>
      </c>
      <c r="G38" s="93"/>
      <c r="H38" s="93"/>
      <c r="I38" s="93"/>
      <c r="J38" s="93"/>
      <c r="K38" s="93"/>
      <c r="L38" s="93"/>
      <c r="M38" s="93"/>
      <c r="N38" s="93"/>
      <c r="O38" s="93"/>
      <c r="P38" s="93"/>
      <c r="Q38" s="93"/>
      <c r="R38" s="93"/>
      <c r="S38" s="93"/>
      <c r="T38" s="93"/>
      <c r="U38" s="93"/>
      <c r="V38" s="93"/>
      <c r="W38" s="93"/>
      <c r="X38" s="93"/>
      <c r="Y38" s="93"/>
      <c r="Z38" s="93"/>
      <c r="AA38" s="93"/>
      <c r="AB38" s="93"/>
      <c r="AC38" s="93"/>
      <c r="AD38" s="93"/>
      <c r="AE38" s="93"/>
      <c r="AF38" s="93"/>
      <c r="AG38" s="93"/>
      <c r="AH38" s="93"/>
      <c r="AI38" s="93"/>
      <c r="AJ38" s="93"/>
      <c r="AK38" s="93"/>
      <c r="AL38" s="93"/>
      <c r="AM38" s="93"/>
      <c r="AN38" s="93"/>
      <c r="AO38" s="93"/>
      <c r="AP38" s="93"/>
      <c r="AQ38" s="93"/>
      <c r="AR38" s="93"/>
      <c r="AS38" s="93"/>
      <c r="AT38" s="93"/>
      <c r="AU38" s="93"/>
      <c r="AV38" s="93"/>
      <c r="AW38" s="93"/>
      <c r="AX38" s="93"/>
      <c r="AY38" s="93"/>
      <c r="AZ38" s="93"/>
      <c r="BA38" s="93"/>
      <c r="BB38" s="93"/>
      <c r="BC38" s="93"/>
      <c r="BD38" s="93"/>
      <c r="BE38" s="93"/>
      <c r="BF38" s="93"/>
      <c r="BG38" s="93"/>
      <c r="BH38" s="93"/>
      <c r="BI38" s="93"/>
      <c r="BJ38" s="93"/>
      <c r="BK38" s="93"/>
      <c r="BL38" s="93"/>
      <c r="BM38" s="192">
        <f t="shared" si="4"/>
        <v>0</v>
      </c>
      <c r="BN38" s="192">
        <f t="shared" si="5"/>
        <v>0</v>
      </c>
    </row>
    <row r="39" spans="1:66" ht="18" customHeight="1">
      <c r="A39" s="21"/>
      <c r="B39" s="16"/>
      <c r="C39" s="19"/>
      <c r="D39" s="2"/>
      <c r="E39" s="6"/>
      <c r="F39" s="190" t="str">
        <f>IF(B39="","",IF(C39="F",INDEX(Barèmes!$A$1:$A$7,MATCH((YEAR($B39)),Barèmes!$B$1:$B$7,-1)),INDEX(Barèmes!$C$1:$C$7,MATCH((YEAR($B39)),Barèmes!$B$1:$B$7,-1))))</f>
        <v/>
      </c>
      <c r="G39" s="93"/>
      <c r="H39" s="93"/>
      <c r="I39" s="93"/>
      <c r="J39" s="93"/>
      <c r="K39" s="93"/>
      <c r="L39" s="93"/>
      <c r="M39" s="93"/>
      <c r="N39" s="93"/>
      <c r="O39" s="93"/>
      <c r="P39" s="93"/>
      <c r="Q39" s="93"/>
      <c r="R39" s="93"/>
      <c r="S39" s="93"/>
      <c r="T39" s="93"/>
      <c r="U39" s="93"/>
      <c r="V39" s="93"/>
      <c r="W39" s="93"/>
      <c r="X39" s="93"/>
      <c r="Y39" s="93"/>
      <c r="Z39" s="93"/>
      <c r="AA39" s="93"/>
      <c r="AB39" s="93"/>
      <c r="AC39" s="93"/>
      <c r="AD39" s="93"/>
      <c r="AE39" s="93"/>
      <c r="AF39" s="93"/>
      <c r="AG39" s="93"/>
      <c r="AH39" s="93"/>
      <c r="AI39" s="93"/>
      <c r="AJ39" s="93"/>
      <c r="AK39" s="93"/>
      <c r="AL39" s="93"/>
      <c r="AM39" s="93"/>
      <c r="AN39" s="93"/>
      <c r="AO39" s="93"/>
      <c r="AP39" s="93"/>
      <c r="AQ39" s="93"/>
      <c r="AR39" s="93"/>
      <c r="AS39" s="93"/>
      <c r="AT39" s="93"/>
      <c r="AU39" s="93"/>
      <c r="AV39" s="93"/>
      <c r="AW39" s="93"/>
      <c r="AX39" s="93"/>
      <c r="AY39" s="93"/>
      <c r="AZ39" s="93"/>
      <c r="BA39" s="93"/>
      <c r="BB39" s="93"/>
      <c r="BC39" s="93"/>
      <c r="BD39" s="93"/>
      <c r="BE39" s="93"/>
      <c r="BF39" s="93"/>
      <c r="BG39" s="93"/>
      <c r="BH39" s="93"/>
      <c r="BI39" s="93"/>
      <c r="BJ39" s="93"/>
      <c r="BK39" s="93"/>
      <c r="BL39" s="93"/>
      <c r="BM39" s="192">
        <f t="shared" si="4"/>
        <v>0</v>
      </c>
      <c r="BN39" s="192">
        <f t="shared" si="5"/>
        <v>0</v>
      </c>
    </row>
    <row r="40" spans="1:66" ht="18" customHeight="1">
      <c r="A40" s="21"/>
      <c r="B40" s="16"/>
      <c r="C40" s="19"/>
      <c r="D40" s="2"/>
      <c r="E40" s="6"/>
      <c r="F40" s="190" t="str">
        <f>IF(B40="","",IF(C40="F",INDEX(Barèmes!$A$1:$A$7,MATCH((YEAR($B40)),Barèmes!$B$1:$B$7,-1)),INDEX(Barèmes!$C$1:$C$7,MATCH((YEAR($B40)),Barèmes!$B$1:$B$7,-1))))</f>
        <v/>
      </c>
      <c r="G40" s="93"/>
      <c r="H40" s="93"/>
      <c r="I40" s="93"/>
      <c r="J40" s="93"/>
      <c r="K40" s="93"/>
      <c r="L40" s="93"/>
      <c r="M40" s="93"/>
      <c r="N40" s="93"/>
      <c r="O40" s="93"/>
      <c r="P40" s="93"/>
      <c r="Q40" s="93"/>
      <c r="R40" s="93"/>
      <c r="S40" s="93"/>
      <c r="T40" s="93"/>
      <c r="U40" s="93"/>
      <c r="V40" s="93"/>
      <c r="W40" s="93"/>
      <c r="X40" s="93"/>
      <c r="Y40" s="93"/>
      <c r="Z40" s="93"/>
      <c r="AA40" s="93"/>
      <c r="AB40" s="93"/>
      <c r="AC40" s="93"/>
      <c r="AD40" s="93"/>
      <c r="AE40" s="93"/>
      <c r="AF40" s="93"/>
      <c r="AG40" s="93"/>
      <c r="AH40" s="93"/>
      <c r="AI40" s="93"/>
      <c r="AJ40" s="93"/>
      <c r="AK40" s="93"/>
      <c r="AL40" s="93"/>
      <c r="AM40" s="93"/>
      <c r="AN40" s="93"/>
      <c r="AO40" s="93"/>
      <c r="AP40" s="93"/>
      <c r="AQ40" s="93"/>
      <c r="AR40" s="93"/>
      <c r="AS40" s="93"/>
      <c r="AT40" s="93"/>
      <c r="AU40" s="93"/>
      <c r="AV40" s="93"/>
      <c r="AW40" s="93"/>
      <c r="AX40" s="93"/>
      <c r="AY40" s="93"/>
      <c r="AZ40" s="93"/>
      <c r="BA40" s="93"/>
      <c r="BB40" s="93"/>
      <c r="BC40" s="93"/>
      <c r="BD40" s="93"/>
      <c r="BE40" s="93"/>
      <c r="BF40" s="93"/>
      <c r="BG40" s="93"/>
      <c r="BH40" s="93"/>
      <c r="BI40" s="93"/>
      <c r="BJ40" s="93"/>
      <c r="BK40" s="93"/>
      <c r="BL40" s="93"/>
      <c r="BM40" s="192">
        <f t="shared" si="4"/>
        <v>0</v>
      </c>
      <c r="BN40" s="192">
        <f t="shared" si="5"/>
        <v>0</v>
      </c>
    </row>
    <row r="41" spans="1:66" ht="18" customHeight="1">
      <c r="A41" s="21"/>
      <c r="B41" s="16"/>
      <c r="C41" s="19"/>
      <c r="D41" s="2"/>
      <c r="E41" s="6"/>
      <c r="F41" s="190" t="str">
        <f>IF(B41="","",IF(C41="F",INDEX(Barèmes!$A$1:$A$7,MATCH((YEAR($B41)),Barèmes!$B$1:$B$7,-1)),INDEX(Barèmes!$C$1:$C$7,MATCH((YEAR($B41)),Barèmes!$B$1:$B$7,-1))))</f>
        <v/>
      </c>
      <c r="G41" s="93"/>
      <c r="H41" s="93"/>
      <c r="I41" s="93"/>
      <c r="J41" s="93"/>
      <c r="K41" s="93"/>
      <c r="L41" s="93"/>
      <c r="M41" s="93"/>
      <c r="N41" s="93"/>
      <c r="O41" s="93"/>
      <c r="P41" s="93"/>
      <c r="Q41" s="93"/>
      <c r="R41" s="93"/>
      <c r="S41" s="93"/>
      <c r="T41" s="93"/>
      <c r="U41" s="93"/>
      <c r="V41" s="93"/>
      <c r="W41" s="93"/>
      <c r="X41" s="93"/>
      <c r="Y41" s="93"/>
      <c r="Z41" s="93"/>
      <c r="AA41" s="93"/>
      <c r="AB41" s="93"/>
      <c r="AC41" s="93"/>
      <c r="AD41" s="93"/>
      <c r="AE41" s="93"/>
      <c r="AF41" s="93"/>
      <c r="AG41" s="93"/>
      <c r="AH41" s="93"/>
      <c r="AI41" s="93"/>
      <c r="AJ41" s="93"/>
      <c r="AK41" s="93"/>
      <c r="AL41" s="93"/>
      <c r="AM41" s="93"/>
      <c r="AN41" s="93"/>
      <c r="AO41" s="93"/>
      <c r="AP41" s="93"/>
      <c r="AQ41" s="93"/>
      <c r="AR41" s="93"/>
      <c r="AS41" s="93"/>
      <c r="AT41" s="93"/>
      <c r="AU41" s="93"/>
      <c r="AV41" s="93"/>
      <c r="AW41" s="93"/>
      <c r="AX41" s="93"/>
      <c r="AY41" s="93"/>
      <c r="AZ41" s="93"/>
      <c r="BA41" s="93"/>
      <c r="BB41" s="93"/>
      <c r="BC41" s="93"/>
      <c r="BD41" s="93"/>
      <c r="BE41" s="93"/>
      <c r="BF41" s="93"/>
      <c r="BG41" s="93"/>
      <c r="BH41" s="93"/>
      <c r="BI41" s="93"/>
      <c r="BJ41" s="93"/>
      <c r="BK41" s="93"/>
      <c r="BL41" s="93"/>
      <c r="BM41" s="192">
        <f t="shared" si="4"/>
        <v>0</v>
      </c>
      <c r="BN41" s="192">
        <f t="shared" si="5"/>
        <v>0</v>
      </c>
    </row>
    <row r="42" spans="1:66" ht="18" customHeight="1">
      <c r="A42" s="21"/>
      <c r="B42" s="16"/>
      <c r="C42" s="19"/>
      <c r="D42" s="2"/>
      <c r="E42" s="6"/>
      <c r="F42" s="190" t="str">
        <f>IF(B42="","",IF(C42="F",INDEX(Barèmes!$A$1:$A$7,MATCH((YEAR($B42)),Barèmes!$B$1:$B$7,-1)),INDEX(Barèmes!$C$1:$C$7,MATCH((YEAR($B42)),Barèmes!$B$1:$B$7,-1))))</f>
        <v/>
      </c>
      <c r="G42" s="93"/>
      <c r="H42" s="93"/>
      <c r="I42" s="93"/>
      <c r="J42" s="93"/>
      <c r="K42" s="93"/>
      <c r="L42" s="93"/>
      <c r="M42" s="93"/>
      <c r="N42" s="93"/>
      <c r="O42" s="93"/>
      <c r="P42" s="93"/>
      <c r="Q42" s="93"/>
      <c r="R42" s="93"/>
      <c r="S42" s="93"/>
      <c r="T42" s="93"/>
      <c r="U42" s="93"/>
      <c r="V42" s="93"/>
      <c r="W42" s="93"/>
      <c r="X42" s="93"/>
      <c r="Y42" s="93"/>
      <c r="Z42" s="93"/>
      <c r="AA42" s="93"/>
      <c r="AB42" s="93"/>
      <c r="AC42" s="93"/>
      <c r="AD42" s="93"/>
      <c r="AE42" s="93"/>
      <c r="AF42" s="93"/>
      <c r="AG42" s="93"/>
      <c r="AH42" s="93"/>
      <c r="AI42" s="93"/>
      <c r="AJ42" s="93"/>
      <c r="AK42" s="93"/>
      <c r="AL42" s="93"/>
      <c r="AM42" s="93"/>
      <c r="AN42" s="93"/>
      <c r="AO42" s="93"/>
      <c r="AP42" s="93"/>
      <c r="AQ42" s="93"/>
      <c r="AR42" s="93"/>
      <c r="AS42" s="93"/>
      <c r="AT42" s="93"/>
      <c r="AU42" s="93"/>
      <c r="AV42" s="93"/>
      <c r="AW42" s="93"/>
      <c r="AX42" s="93"/>
      <c r="AY42" s="93"/>
      <c r="AZ42" s="93"/>
      <c r="BA42" s="93"/>
      <c r="BB42" s="93"/>
      <c r="BC42" s="93"/>
      <c r="BD42" s="93"/>
      <c r="BE42" s="93"/>
      <c r="BF42" s="93"/>
      <c r="BG42" s="93"/>
      <c r="BH42" s="93"/>
      <c r="BI42" s="93"/>
      <c r="BJ42" s="93"/>
      <c r="BK42" s="93"/>
      <c r="BL42" s="93"/>
      <c r="BM42" s="192">
        <f t="shared" si="4"/>
        <v>0</v>
      </c>
      <c r="BN42" s="192">
        <f t="shared" si="5"/>
        <v>0</v>
      </c>
    </row>
    <row r="43" spans="1:66" ht="18" customHeight="1">
      <c r="A43" s="21"/>
      <c r="B43" s="16"/>
      <c r="C43" s="19"/>
      <c r="D43" s="2"/>
      <c r="E43" s="6"/>
      <c r="F43" s="190" t="str">
        <f>IF(B43="","",IF(C43="F",INDEX(Barèmes!$A$1:$A$7,MATCH((YEAR($B43)),Barèmes!$B$1:$B$7,-1)),INDEX(Barèmes!$C$1:$C$7,MATCH((YEAR($B43)),Barèmes!$B$1:$B$7,-1))))</f>
        <v/>
      </c>
      <c r="G43" s="93"/>
      <c r="H43" s="93"/>
      <c r="I43" s="93"/>
      <c r="J43" s="93"/>
      <c r="K43" s="93"/>
      <c r="L43" s="93"/>
      <c r="M43" s="93"/>
      <c r="N43" s="93"/>
      <c r="O43" s="93"/>
      <c r="P43" s="93"/>
      <c r="Q43" s="93"/>
      <c r="R43" s="93"/>
      <c r="S43" s="93"/>
      <c r="T43" s="93"/>
      <c r="U43" s="93"/>
      <c r="V43" s="93"/>
      <c r="W43" s="93"/>
      <c r="X43" s="93"/>
      <c r="Y43" s="93"/>
      <c r="Z43" s="93"/>
      <c r="AA43" s="93"/>
      <c r="AB43" s="93"/>
      <c r="AC43" s="93"/>
      <c r="AD43" s="93"/>
      <c r="AE43" s="93"/>
      <c r="AF43" s="93"/>
      <c r="AG43" s="93"/>
      <c r="AH43" s="93"/>
      <c r="AI43" s="93"/>
      <c r="AJ43" s="93"/>
      <c r="AK43" s="93"/>
      <c r="AL43" s="93"/>
      <c r="AM43" s="93"/>
      <c r="AN43" s="93"/>
      <c r="AO43" s="93"/>
      <c r="AP43" s="93"/>
      <c r="AQ43" s="93"/>
      <c r="AR43" s="93"/>
      <c r="AS43" s="93"/>
      <c r="AT43" s="93"/>
      <c r="AU43" s="93"/>
      <c r="AV43" s="93"/>
      <c r="AW43" s="93"/>
      <c r="AX43" s="93"/>
      <c r="AY43" s="93"/>
      <c r="AZ43" s="93"/>
      <c r="BA43" s="93"/>
      <c r="BB43" s="93"/>
      <c r="BC43" s="93"/>
      <c r="BD43" s="93"/>
      <c r="BE43" s="93"/>
      <c r="BF43" s="93"/>
      <c r="BG43" s="93"/>
      <c r="BH43" s="93"/>
      <c r="BI43" s="93"/>
      <c r="BJ43" s="93"/>
      <c r="BK43" s="93"/>
      <c r="BL43" s="93"/>
      <c r="BM43" s="192">
        <f t="shared" si="4"/>
        <v>0</v>
      </c>
      <c r="BN43" s="192">
        <f t="shared" si="5"/>
        <v>0</v>
      </c>
    </row>
    <row r="44" spans="1:66" ht="18" customHeight="1">
      <c r="A44" s="21"/>
      <c r="B44" s="16"/>
      <c r="C44" s="19"/>
      <c r="D44" s="2"/>
      <c r="E44" s="6"/>
      <c r="F44" s="190" t="str">
        <f>IF(B44="","",IF(C44="F",INDEX(Barèmes!$A$1:$A$7,MATCH((YEAR($B44)),Barèmes!$B$1:$B$7,-1)),INDEX(Barèmes!$C$1:$C$7,MATCH((YEAR($B44)),Barèmes!$B$1:$B$7,-1))))</f>
        <v/>
      </c>
      <c r="G44" s="93"/>
      <c r="H44" s="93"/>
      <c r="I44" s="93"/>
      <c r="J44" s="93"/>
      <c r="K44" s="93"/>
      <c r="L44" s="93"/>
      <c r="M44" s="93"/>
      <c r="N44" s="93"/>
      <c r="O44" s="93"/>
      <c r="P44" s="93"/>
      <c r="Q44" s="93"/>
      <c r="R44" s="93"/>
      <c r="S44" s="93"/>
      <c r="T44" s="93"/>
      <c r="U44" s="93"/>
      <c r="V44" s="93"/>
      <c r="W44" s="93"/>
      <c r="X44" s="93"/>
      <c r="Y44" s="93"/>
      <c r="Z44" s="93"/>
      <c r="AA44" s="93"/>
      <c r="AB44" s="93"/>
      <c r="AC44" s="93"/>
      <c r="AD44" s="93"/>
      <c r="AE44" s="93"/>
      <c r="AF44" s="93"/>
      <c r="AG44" s="93"/>
      <c r="AH44" s="93"/>
      <c r="AI44" s="93"/>
      <c r="AJ44" s="93"/>
      <c r="AK44" s="93"/>
      <c r="AL44" s="93"/>
      <c r="AM44" s="93"/>
      <c r="AN44" s="93"/>
      <c r="AO44" s="93"/>
      <c r="AP44" s="93"/>
      <c r="AQ44" s="93"/>
      <c r="AR44" s="93"/>
      <c r="AS44" s="93"/>
      <c r="AT44" s="93"/>
      <c r="AU44" s="93"/>
      <c r="AV44" s="93"/>
      <c r="AW44" s="93"/>
      <c r="AX44" s="93"/>
      <c r="AY44" s="93"/>
      <c r="AZ44" s="93"/>
      <c r="BA44" s="93"/>
      <c r="BB44" s="93"/>
      <c r="BC44" s="93"/>
      <c r="BD44" s="93"/>
      <c r="BE44" s="93"/>
      <c r="BF44" s="93"/>
      <c r="BG44" s="93"/>
      <c r="BH44" s="93"/>
      <c r="BI44" s="93"/>
      <c r="BJ44" s="93"/>
      <c r="BK44" s="93"/>
      <c r="BL44" s="93"/>
      <c r="BM44" s="192">
        <f t="shared" si="4"/>
        <v>0</v>
      </c>
      <c r="BN44" s="192">
        <f t="shared" si="5"/>
        <v>0</v>
      </c>
    </row>
    <row r="45" spans="1:66" ht="18" customHeight="1">
      <c r="A45" s="21"/>
      <c r="B45" s="16"/>
      <c r="C45" s="19"/>
      <c r="D45" s="2"/>
      <c r="E45" s="6"/>
      <c r="F45" s="190" t="str">
        <f>IF(B45="","",IF(C45="F",INDEX(Barèmes!$A$1:$A$7,MATCH((YEAR($B45)),Barèmes!$B$1:$B$7,-1)),INDEX(Barèmes!$C$1:$C$7,MATCH((YEAR($B45)),Barèmes!$B$1:$B$7,-1))))</f>
        <v/>
      </c>
      <c r="G45" s="93"/>
      <c r="H45" s="93"/>
      <c r="I45" s="93"/>
      <c r="J45" s="93"/>
      <c r="K45" s="93"/>
      <c r="L45" s="93"/>
      <c r="M45" s="93"/>
      <c r="N45" s="93"/>
      <c r="O45" s="93"/>
      <c r="P45" s="93"/>
      <c r="Q45" s="93"/>
      <c r="R45" s="93"/>
      <c r="S45" s="93"/>
      <c r="T45" s="93"/>
      <c r="U45" s="93"/>
      <c r="V45" s="93"/>
      <c r="W45" s="93"/>
      <c r="X45" s="93"/>
      <c r="Y45" s="93"/>
      <c r="Z45" s="93"/>
      <c r="AA45" s="93"/>
      <c r="AB45" s="93"/>
      <c r="AC45" s="93"/>
      <c r="AD45" s="93"/>
      <c r="AE45" s="93"/>
      <c r="AF45" s="93"/>
      <c r="AG45" s="93"/>
      <c r="AH45" s="93"/>
      <c r="AI45" s="93"/>
      <c r="AJ45" s="93"/>
      <c r="AK45" s="93"/>
      <c r="AL45" s="93"/>
      <c r="AM45" s="93"/>
      <c r="AN45" s="93"/>
      <c r="AO45" s="93"/>
      <c r="AP45" s="93"/>
      <c r="AQ45" s="93"/>
      <c r="AR45" s="93"/>
      <c r="AS45" s="93"/>
      <c r="AT45" s="93"/>
      <c r="AU45" s="93"/>
      <c r="AV45" s="93"/>
      <c r="AW45" s="93"/>
      <c r="AX45" s="93"/>
      <c r="AY45" s="93"/>
      <c r="AZ45" s="93"/>
      <c r="BA45" s="93"/>
      <c r="BB45" s="93"/>
      <c r="BC45" s="93"/>
      <c r="BD45" s="93"/>
      <c r="BE45" s="93"/>
      <c r="BF45" s="93"/>
      <c r="BG45" s="93"/>
      <c r="BH45" s="93"/>
      <c r="BI45" s="93"/>
      <c r="BJ45" s="93"/>
      <c r="BK45" s="93"/>
      <c r="BL45" s="93"/>
      <c r="BM45" s="192">
        <f t="shared" si="4"/>
        <v>0</v>
      </c>
      <c r="BN45" s="192">
        <f t="shared" si="5"/>
        <v>0</v>
      </c>
    </row>
    <row r="46" spans="1:66" ht="18" customHeight="1">
      <c r="A46" s="21"/>
      <c r="B46" s="16"/>
      <c r="C46" s="19"/>
      <c r="D46" s="2"/>
      <c r="E46" s="6"/>
      <c r="F46" s="190" t="str">
        <f>IF(B46="","",IF(C46="F",INDEX(Barèmes!$A$1:$A$7,MATCH((YEAR($B46)),Barèmes!$B$1:$B$7,-1)),INDEX(Barèmes!$C$1:$C$7,MATCH((YEAR($B46)),Barèmes!$B$1:$B$7,-1))))</f>
        <v/>
      </c>
      <c r="G46" s="93"/>
      <c r="H46" s="93"/>
      <c r="I46" s="93"/>
      <c r="J46" s="93"/>
      <c r="K46" s="93"/>
      <c r="L46" s="93"/>
      <c r="M46" s="93"/>
      <c r="N46" s="93"/>
      <c r="O46" s="93"/>
      <c r="P46" s="93"/>
      <c r="Q46" s="93"/>
      <c r="R46" s="93"/>
      <c r="S46" s="93"/>
      <c r="T46" s="93"/>
      <c r="U46" s="93"/>
      <c r="V46" s="93"/>
      <c r="W46" s="93"/>
      <c r="X46" s="93"/>
      <c r="Y46" s="93"/>
      <c r="Z46" s="93"/>
      <c r="AA46" s="93"/>
      <c r="AB46" s="93"/>
      <c r="AC46" s="93"/>
      <c r="AD46" s="93"/>
      <c r="AE46" s="93"/>
      <c r="AF46" s="93"/>
      <c r="AG46" s="93"/>
      <c r="AH46" s="93"/>
      <c r="AI46" s="93"/>
      <c r="AJ46" s="93"/>
      <c r="AK46" s="93"/>
      <c r="AL46" s="93"/>
      <c r="AM46" s="93"/>
      <c r="AN46" s="93"/>
      <c r="AO46" s="93"/>
      <c r="AP46" s="93"/>
      <c r="AQ46" s="93"/>
      <c r="AR46" s="93"/>
      <c r="AS46" s="93"/>
      <c r="AT46" s="93"/>
      <c r="AU46" s="93"/>
      <c r="AV46" s="93"/>
      <c r="AW46" s="93"/>
      <c r="AX46" s="93"/>
      <c r="AY46" s="93"/>
      <c r="AZ46" s="93"/>
      <c r="BA46" s="93"/>
      <c r="BB46" s="93"/>
      <c r="BC46" s="93"/>
      <c r="BD46" s="93"/>
      <c r="BE46" s="93"/>
      <c r="BF46" s="93"/>
      <c r="BG46" s="93"/>
      <c r="BH46" s="93"/>
      <c r="BI46" s="93"/>
      <c r="BJ46" s="93"/>
      <c r="BK46" s="93"/>
      <c r="BL46" s="93"/>
      <c r="BM46" s="192">
        <f t="shared" si="4"/>
        <v>0</v>
      </c>
      <c r="BN46" s="192">
        <f t="shared" si="5"/>
        <v>0</v>
      </c>
    </row>
    <row r="47" spans="1:66" ht="18" customHeight="1">
      <c r="A47" s="21"/>
      <c r="B47" s="16"/>
      <c r="C47" s="19"/>
      <c r="D47" s="2"/>
      <c r="E47" s="6"/>
      <c r="F47" s="190" t="str">
        <f>IF(B47="","",IF(C47="F",INDEX(Barèmes!$A$1:$A$7,MATCH((YEAR($B47)),Barèmes!$B$1:$B$7,-1)),INDEX(Barèmes!$C$1:$C$7,MATCH((YEAR($B47)),Barèmes!$B$1:$B$7,-1))))</f>
        <v/>
      </c>
      <c r="G47" s="93"/>
      <c r="H47" s="93"/>
      <c r="I47" s="93"/>
      <c r="J47" s="93"/>
      <c r="K47" s="93"/>
      <c r="L47" s="93"/>
      <c r="M47" s="93"/>
      <c r="N47" s="93"/>
      <c r="O47" s="93"/>
      <c r="P47" s="93"/>
      <c r="Q47" s="93"/>
      <c r="R47" s="93"/>
      <c r="S47" s="93"/>
      <c r="T47" s="93"/>
      <c r="U47" s="93"/>
      <c r="V47" s="93"/>
      <c r="W47" s="93"/>
      <c r="X47" s="93"/>
      <c r="Y47" s="93"/>
      <c r="Z47" s="93"/>
      <c r="AA47" s="93"/>
      <c r="AB47" s="93"/>
      <c r="AC47" s="93"/>
      <c r="AD47" s="93"/>
      <c r="AE47" s="93"/>
      <c r="AF47" s="93"/>
      <c r="AG47" s="93"/>
      <c r="AH47" s="93"/>
      <c r="AI47" s="93"/>
      <c r="AJ47" s="93"/>
      <c r="AK47" s="93"/>
      <c r="AL47" s="93"/>
      <c r="AM47" s="93"/>
      <c r="AN47" s="93"/>
      <c r="AO47" s="93"/>
      <c r="AP47" s="93"/>
      <c r="AQ47" s="93"/>
      <c r="AR47" s="93"/>
      <c r="AS47" s="93"/>
      <c r="AT47" s="93"/>
      <c r="AU47" s="93"/>
      <c r="AV47" s="93"/>
      <c r="AW47" s="93"/>
      <c r="AX47" s="93"/>
      <c r="AY47" s="93"/>
      <c r="AZ47" s="93"/>
      <c r="BA47" s="93"/>
      <c r="BB47" s="93"/>
      <c r="BC47" s="93"/>
      <c r="BD47" s="93"/>
      <c r="BE47" s="93"/>
      <c r="BF47" s="93"/>
      <c r="BG47" s="93"/>
      <c r="BH47" s="93"/>
      <c r="BI47" s="93"/>
      <c r="BJ47" s="93"/>
      <c r="BK47" s="93"/>
      <c r="BL47" s="93"/>
      <c r="BM47" s="192">
        <f t="shared" si="4"/>
        <v>0</v>
      </c>
      <c r="BN47" s="192">
        <f t="shared" si="5"/>
        <v>0</v>
      </c>
    </row>
    <row r="48" spans="1:66" ht="18" customHeight="1">
      <c r="A48" s="21"/>
      <c r="B48" s="16"/>
      <c r="C48" s="19"/>
      <c r="D48" s="2"/>
      <c r="E48" s="6"/>
      <c r="F48" s="190" t="str">
        <f>IF(B48="","",IF(C48="F",INDEX(Barèmes!$A$1:$A$7,MATCH((YEAR($B48)),Barèmes!$B$1:$B$7,-1)),INDEX(Barèmes!$C$1:$C$7,MATCH((YEAR($B48)),Barèmes!$B$1:$B$7,-1))))</f>
        <v/>
      </c>
      <c r="G48" s="93"/>
      <c r="H48" s="93"/>
      <c r="I48" s="93"/>
      <c r="J48" s="93"/>
      <c r="K48" s="93"/>
      <c r="L48" s="93"/>
      <c r="M48" s="93"/>
      <c r="N48" s="93"/>
      <c r="O48" s="93"/>
      <c r="P48" s="93"/>
      <c r="Q48" s="93"/>
      <c r="R48" s="93"/>
      <c r="S48" s="93"/>
      <c r="T48" s="93"/>
      <c r="U48" s="93"/>
      <c r="V48" s="93"/>
      <c r="W48" s="93"/>
      <c r="X48" s="93"/>
      <c r="Y48" s="93"/>
      <c r="Z48" s="93"/>
      <c r="AA48" s="93"/>
      <c r="AB48" s="93"/>
      <c r="AC48" s="93"/>
      <c r="AD48" s="93"/>
      <c r="AE48" s="93"/>
      <c r="AF48" s="93"/>
      <c r="AG48" s="93"/>
      <c r="AH48" s="93"/>
      <c r="AI48" s="93"/>
      <c r="AJ48" s="93"/>
      <c r="AK48" s="93"/>
      <c r="AL48" s="93"/>
      <c r="AM48" s="93"/>
      <c r="AN48" s="93"/>
      <c r="AO48" s="93"/>
      <c r="AP48" s="93"/>
      <c r="AQ48" s="93"/>
      <c r="AR48" s="93"/>
      <c r="AS48" s="93"/>
      <c r="AT48" s="93"/>
      <c r="AU48" s="93"/>
      <c r="AV48" s="93"/>
      <c r="AW48" s="93"/>
      <c r="AX48" s="93"/>
      <c r="AY48" s="93"/>
      <c r="AZ48" s="93"/>
      <c r="BA48" s="93"/>
      <c r="BB48" s="93"/>
      <c r="BC48" s="93"/>
      <c r="BD48" s="93"/>
      <c r="BE48" s="93"/>
      <c r="BF48" s="93"/>
      <c r="BG48" s="93"/>
      <c r="BH48" s="93"/>
      <c r="BI48" s="93"/>
      <c r="BJ48" s="93"/>
      <c r="BK48" s="93"/>
      <c r="BL48" s="93"/>
      <c r="BM48" s="192">
        <f t="shared" si="4"/>
        <v>0</v>
      </c>
      <c r="BN48" s="192">
        <f t="shared" si="5"/>
        <v>0</v>
      </c>
    </row>
    <row r="49" spans="1:66" ht="18" customHeight="1">
      <c r="A49" s="21"/>
      <c r="B49" s="16"/>
      <c r="C49" s="19"/>
      <c r="D49" s="2"/>
      <c r="E49" s="6"/>
      <c r="F49" s="190" t="str">
        <f>IF(B49="","",IF(C49="F",INDEX(Barèmes!$A$1:$A$7,MATCH((YEAR($B49)),Barèmes!$B$1:$B$7,-1)),INDEX(Barèmes!$C$1:$C$7,MATCH((YEAR($B49)),Barèmes!$B$1:$B$7,-1))))</f>
        <v/>
      </c>
      <c r="G49" s="93"/>
      <c r="H49" s="93"/>
      <c r="I49" s="93"/>
      <c r="J49" s="93"/>
      <c r="K49" s="93"/>
      <c r="L49" s="93"/>
      <c r="M49" s="93"/>
      <c r="N49" s="93"/>
      <c r="O49" s="93"/>
      <c r="P49" s="93"/>
      <c r="Q49" s="93"/>
      <c r="R49" s="93"/>
      <c r="S49" s="93"/>
      <c r="T49" s="93"/>
      <c r="U49" s="93"/>
      <c r="V49" s="93"/>
      <c r="W49" s="93"/>
      <c r="X49" s="93"/>
      <c r="Y49" s="93"/>
      <c r="Z49" s="93"/>
      <c r="AA49" s="93"/>
      <c r="AB49" s="93"/>
      <c r="AC49" s="93"/>
      <c r="AD49" s="93"/>
      <c r="AE49" s="93"/>
      <c r="AF49" s="93"/>
      <c r="AG49" s="93"/>
      <c r="AH49" s="93"/>
      <c r="AI49" s="93"/>
      <c r="AJ49" s="93"/>
      <c r="AK49" s="93"/>
      <c r="AL49" s="93"/>
      <c r="AM49" s="93"/>
      <c r="AN49" s="93"/>
      <c r="AO49" s="93"/>
      <c r="AP49" s="93"/>
      <c r="AQ49" s="93"/>
      <c r="AR49" s="93"/>
      <c r="AS49" s="93"/>
      <c r="AT49" s="93"/>
      <c r="AU49" s="93"/>
      <c r="AV49" s="93"/>
      <c r="AW49" s="93"/>
      <c r="AX49" s="93"/>
      <c r="AY49" s="93"/>
      <c r="AZ49" s="93"/>
      <c r="BA49" s="93"/>
      <c r="BB49" s="93"/>
      <c r="BC49" s="93"/>
      <c r="BD49" s="93"/>
      <c r="BE49" s="93"/>
      <c r="BF49" s="93"/>
      <c r="BG49" s="93"/>
      <c r="BH49" s="93"/>
      <c r="BI49" s="93"/>
      <c r="BJ49" s="93"/>
      <c r="BK49" s="93"/>
      <c r="BL49" s="93"/>
      <c r="BM49" s="192">
        <f t="shared" si="4"/>
        <v>0</v>
      </c>
      <c r="BN49" s="192">
        <f t="shared" si="5"/>
        <v>0</v>
      </c>
    </row>
    <row r="50" spans="1:66" ht="18" customHeight="1">
      <c r="A50" s="21"/>
      <c r="B50" s="16"/>
      <c r="C50" s="19"/>
      <c r="D50" s="2"/>
      <c r="E50" s="6"/>
      <c r="F50" s="190" t="str">
        <f>IF(B50="","",IF(C50="F",INDEX(Barèmes!$A$1:$A$7,MATCH((YEAR($B50)),Barèmes!$B$1:$B$7,-1)),INDEX(Barèmes!$C$1:$C$7,MATCH((YEAR($B50)),Barèmes!$B$1:$B$7,-1))))</f>
        <v/>
      </c>
      <c r="G50" s="93"/>
      <c r="H50" s="93"/>
      <c r="I50" s="93"/>
      <c r="J50" s="93"/>
      <c r="K50" s="93"/>
      <c r="L50" s="93"/>
      <c r="M50" s="93"/>
      <c r="N50" s="93"/>
      <c r="O50" s="93"/>
      <c r="P50" s="93"/>
      <c r="Q50" s="93"/>
      <c r="R50" s="93"/>
      <c r="S50" s="93"/>
      <c r="T50" s="93"/>
      <c r="U50" s="93"/>
      <c r="V50" s="93"/>
      <c r="W50" s="93"/>
      <c r="X50" s="93"/>
      <c r="Y50" s="93"/>
      <c r="Z50" s="93"/>
      <c r="AA50" s="93"/>
      <c r="AB50" s="93"/>
      <c r="AC50" s="93"/>
      <c r="AD50" s="93"/>
      <c r="AE50" s="93"/>
      <c r="AF50" s="93"/>
      <c r="AG50" s="93"/>
      <c r="AH50" s="93"/>
      <c r="AI50" s="93"/>
      <c r="AJ50" s="93"/>
      <c r="AK50" s="93"/>
      <c r="AL50" s="93"/>
      <c r="AM50" s="93"/>
      <c r="AN50" s="93"/>
      <c r="AO50" s="93"/>
      <c r="AP50" s="93"/>
      <c r="AQ50" s="93"/>
      <c r="AR50" s="93"/>
      <c r="AS50" s="93"/>
      <c r="AT50" s="93"/>
      <c r="AU50" s="93"/>
      <c r="AV50" s="93"/>
      <c r="AW50" s="93"/>
      <c r="AX50" s="93"/>
      <c r="AY50" s="93"/>
      <c r="AZ50" s="93"/>
      <c r="BA50" s="93"/>
      <c r="BB50" s="93"/>
      <c r="BC50" s="93"/>
      <c r="BD50" s="93"/>
      <c r="BE50" s="93"/>
      <c r="BF50" s="93"/>
      <c r="BG50" s="93"/>
      <c r="BH50" s="93"/>
      <c r="BI50" s="93"/>
      <c r="BJ50" s="93"/>
      <c r="BK50" s="93"/>
      <c r="BL50" s="93"/>
      <c r="BM50" s="192">
        <f t="shared" si="4"/>
        <v>0</v>
      </c>
      <c r="BN50" s="192">
        <f t="shared" si="5"/>
        <v>0</v>
      </c>
    </row>
    <row r="51" spans="1:66" ht="18" customHeight="1">
      <c r="A51" s="21"/>
      <c r="B51" s="16"/>
      <c r="C51" s="19"/>
      <c r="D51" s="2"/>
      <c r="E51" s="6"/>
      <c r="F51" s="190" t="str">
        <f>IF(B51="","",IF(C51="F",INDEX(Barèmes!$A$1:$A$7,MATCH((YEAR($B51)),Barèmes!$B$1:$B$7,-1)),INDEX(Barèmes!$C$1:$C$7,MATCH((YEAR($B51)),Barèmes!$B$1:$B$7,-1))))</f>
        <v/>
      </c>
      <c r="G51" s="93"/>
      <c r="H51" s="93"/>
      <c r="I51" s="93"/>
      <c r="J51" s="93"/>
      <c r="K51" s="93"/>
      <c r="L51" s="93"/>
      <c r="M51" s="93"/>
      <c r="N51" s="93"/>
      <c r="O51" s="93"/>
      <c r="P51" s="93"/>
      <c r="Q51" s="93"/>
      <c r="R51" s="93"/>
      <c r="S51" s="93"/>
      <c r="T51" s="93"/>
      <c r="U51" s="93"/>
      <c r="V51" s="93"/>
      <c r="W51" s="93"/>
      <c r="X51" s="93"/>
      <c r="Y51" s="93"/>
      <c r="Z51" s="93"/>
      <c r="AA51" s="93"/>
      <c r="AB51" s="93"/>
      <c r="AC51" s="93"/>
      <c r="AD51" s="93"/>
      <c r="AE51" s="93"/>
      <c r="AF51" s="93"/>
      <c r="AG51" s="93"/>
      <c r="AH51" s="93"/>
      <c r="AI51" s="93"/>
      <c r="AJ51" s="93"/>
      <c r="AK51" s="93"/>
      <c r="AL51" s="93"/>
      <c r="AM51" s="93"/>
      <c r="AN51" s="93"/>
      <c r="AO51" s="93"/>
      <c r="AP51" s="93"/>
      <c r="AQ51" s="93"/>
      <c r="AR51" s="93"/>
      <c r="AS51" s="93"/>
      <c r="AT51" s="93"/>
      <c r="AU51" s="93"/>
      <c r="AV51" s="93"/>
      <c r="AW51" s="93"/>
      <c r="AX51" s="93"/>
      <c r="AY51" s="93"/>
      <c r="AZ51" s="93"/>
      <c r="BA51" s="93"/>
      <c r="BB51" s="93"/>
      <c r="BC51" s="93"/>
      <c r="BD51" s="93"/>
      <c r="BE51" s="93"/>
      <c r="BF51" s="93"/>
      <c r="BG51" s="93"/>
      <c r="BH51" s="93"/>
      <c r="BI51" s="93"/>
      <c r="BJ51" s="93"/>
      <c r="BK51" s="93"/>
      <c r="BL51" s="93"/>
      <c r="BM51" s="192">
        <f t="shared" si="4"/>
        <v>0</v>
      </c>
      <c r="BN51" s="192">
        <f t="shared" si="5"/>
        <v>0</v>
      </c>
    </row>
    <row r="52" spans="1:66" ht="18" customHeight="1">
      <c r="A52" s="21"/>
      <c r="B52" s="16"/>
      <c r="C52" s="19"/>
      <c r="D52" s="2"/>
      <c r="E52" s="6"/>
      <c r="F52" s="190" t="str">
        <f>IF(B52="","",IF(C52="F",INDEX(Barèmes!$A$1:$A$7,MATCH((YEAR($B52)),Barèmes!$B$1:$B$7,-1)),INDEX(Barèmes!$C$1:$C$7,MATCH((YEAR($B52)),Barèmes!$B$1:$B$7,-1))))</f>
        <v/>
      </c>
      <c r="G52" s="93"/>
      <c r="H52" s="93"/>
      <c r="I52" s="93"/>
      <c r="J52" s="93"/>
      <c r="K52" s="93"/>
      <c r="L52" s="93"/>
      <c r="M52" s="93"/>
      <c r="N52" s="93"/>
      <c r="O52" s="93"/>
      <c r="P52" s="93"/>
      <c r="Q52" s="93"/>
      <c r="R52" s="93"/>
      <c r="S52" s="93"/>
      <c r="T52" s="93"/>
      <c r="U52" s="93"/>
      <c r="V52" s="93"/>
      <c r="W52" s="93"/>
      <c r="X52" s="93"/>
      <c r="Y52" s="93"/>
      <c r="Z52" s="93"/>
      <c r="AA52" s="93"/>
      <c r="AB52" s="93"/>
      <c r="AC52" s="93"/>
      <c r="AD52" s="93"/>
      <c r="AE52" s="93"/>
      <c r="AF52" s="93"/>
      <c r="AG52" s="93"/>
      <c r="AH52" s="93"/>
      <c r="AI52" s="93"/>
      <c r="AJ52" s="93"/>
      <c r="AK52" s="93"/>
      <c r="AL52" s="93"/>
      <c r="AM52" s="93"/>
      <c r="AN52" s="93"/>
      <c r="AO52" s="93"/>
      <c r="AP52" s="93"/>
      <c r="AQ52" s="93"/>
      <c r="AR52" s="93"/>
      <c r="AS52" s="93"/>
      <c r="AT52" s="93"/>
      <c r="AU52" s="93"/>
      <c r="AV52" s="93"/>
      <c r="AW52" s="93"/>
      <c r="AX52" s="93"/>
      <c r="AY52" s="93"/>
      <c r="AZ52" s="93"/>
      <c r="BA52" s="93"/>
      <c r="BB52" s="93"/>
      <c r="BC52" s="93"/>
      <c r="BD52" s="93"/>
      <c r="BE52" s="93"/>
      <c r="BF52" s="93"/>
      <c r="BG52" s="93"/>
      <c r="BH52" s="93"/>
      <c r="BI52" s="93"/>
      <c r="BJ52" s="93"/>
      <c r="BK52" s="93"/>
      <c r="BL52" s="93"/>
      <c r="BM52" s="192">
        <f t="shared" si="4"/>
        <v>0</v>
      </c>
      <c r="BN52" s="192">
        <f t="shared" si="5"/>
        <v>0</v>
      </c>
    </row>
    <row r="53" spans="1:66" ht="18" customHeight="1">
      <c r="A53" s="21"/>
      <c r="B53" s="16"/>
      <c r="C53" s="19"/>
      <c r="D53" s="2"/>
      <c r="E53" s="6"/>
      <c r="F53" s="190" t="str">
        <f>IF(B53="","",IF(C53="F",INDEX(Barèmes!$A$1:$A$7,MATCH((YEAR($B53)),Barèmes!$B$1:$B$7,-1)),INDEX(Barèmes!$C$1:$C$7,MATCH((YEAR($B53)),Barèmes!$B$1:$B$7,-1))))</f>
        <v/>
      </c>
      <c r="G53" s="93"/>
      <c r="H53" s="93"/>
      <c r="I53" s="93"/>
      <c r="J53" s="93"/>
      <c r="K53" s="93"/>
      <c r="L53" s="93"/>
      <c r="M53" s="93"/>
      <c r="N53" s="93"/>
      <c r="O53" s="93"/>
      <c r="P53" s="93"/>
      <c r="Q53" s="93"/>
      <c r="R53" s="93"/>
      <c r="S53" s="93"/>
      <c r="T53" s="93"/>
      <c r="U53" s="93"/>
      <c r="V53" s="93"/>
      <c r="W53" s="93"/>
      <c r="X53" s="93"/>
      <c r="Y53" s="93"/>
      <c r="Z53" s="93"/>
      <c r="AA53" s="93"/>
      <c r="AB53" s="93"/>
      <c r="AC53" s="93"/>
      <c r="AD53" s="93"/>
      <c r="AE53" s="93"/>
      <c r="AF53" s="93"/>
      <c r="AG53" s="93"/>
      <c r="AH53" s="93"/>
      <c r="AI53" s="93"/>
      <c r="AJ53" s="93"/>
      <c r="AK53" s="93"/>
      <c r="AL53" s="93"/>
      <c r="AM53" s="93"/>
      <c r="AN53" s="93"/>
      <c r="AO53" s="93"/>
      <c r="AP53" s="93"/>
      <c r="AQ53" s="93"/>
      <c r="AR53" s="93"/>
      <c r="AS53" s="93"/>
      <c r="AT53" s="93"/>
      <c r="AU53" s="93"/>
      <c r="AV53" s="93"/>
      <c r="AW53" s="93"/>
      <c r="AX53" s="93"/>
      <c r="AY53" s="93"/>
      <c r="AZ53" s="93"/>
      <c r="BA53" s="93"/>
      <c r="BB53" s="93"/>
      <c r="BC53" s="93"/>
      <c r="BD53" s="93"/>
      <c r="BE53" s="93"/>
      <c r="BF53" s="93"/>
      <c r="BG53" s="93"/>
      <c r="BH53" s="93"/>
      <c r="BI53" s="93"/>
      <c r="BJ53" s="93"/>
      <c r="BK53" s="93"/>
      <c r="BL53" s="93"/>
      <c r="BM53" s="192">
        <f t="shared" si="4"/>
        <v>0</v>
      </c>
      <c r="BN53" s="192">
        <f t="shared" si="5"/>
        <v>0</v>
      </c>
    </row>
    <row r="54" spans="1:66" ht="18" customHeight="1">
      <c r="A54" s="21"/>
      <c r="B54" s="16"/>
      <c r="C54" s="19"/>
      <c r="D54" s="2"/>
      <c r="E54" s="6"/>
      <c r="F54" s="190" t="str">
        <f>IF(B54="","",IF(C54="F",INDEX(Barèmes!$A$1:$A$7,MATCH((YEAR($B54)),Barèmes!$B$1:$B$7,-1)),INDEX(Barèmes!$C$1:$C$7,MATCH((YEAR($B54)),Barèmes!$B$1:$B$7,-1))))</f>
        <v/>
      </c>
      <c r="G54" s="93"/>
      <c r="H54" s="93"/>
      <c r="I54" s="93"/>
      <c r="J54" s="93"/>
      <c r="K54" s="93"/>
      <c r="L54" s="93"/>
      <c r="M54" s="93"/>
      <c r="N54" s="93"/>
      <c r="O54" s="93"/>
      <c r="P54" s="93"/>
      <c r="Q54" s="93"/>
      <c r="R54" s="93"/>
      <c r="S54" s="93"/>
      <c r="T54" s="93"/>
      <c r="U54" s="93"/>
      <c r="V54" s="93"/>
      <c r="W54" s="93"/>
      <c r="X54" s="93"/>
      <c r="Y54" s="93"/>
      <c r="Z54" s="93"/>
      <c r="AA54" s="93"/>
      <c r="AB54" s="93"/>
      <c r="AC54" s="93"/>
      <c r="AD54" s="93"/>
      <c r="AE54" s="93"/>
      <c r="AF54" s="93"/>
      <c r="AG54" s="93"/>
      <c r="AH54" s="93"/>
      <c r="AI54" s="93"/>
      <c r="AJ54" s="93"/>
      <c r="AK54" s="93"/>
      <c r="AL54" s="93"/>
      <c r="AM54" s="93"/>
      <c r="AN54" s="93"/>
      <c r="AO54" s="93"/>
      <c r="AP54" s="93"/>
      <c r="AQ54" s="93"/>
      <c r="AR54" s="93"/>
      <c r="AS54" s="93"/>
      <c r="AT54" s="93"/>
      <c r="AU54" s="93"/>
      <c r="AV54" s="93"/>
      <c r="AW54" s="93"/>
      <c r="AX54" s="93"/>
      <c r="AY54" s="93"/>
      <c r="AZ54" s="93"/>
      <c r="BA54" s="93"/>
      <c r="BB54" s="93"/>
      <c r="BC54" s="93"/>
      <c r="BD54" s="93"/>
      <c r="BE54" s="93"/>
      <c r="BF54" s="93"/>
      <c r="BG54" s="93"/>
      <c r="BH54" s="93"/>
      <c r="BI54" s="93"/>
      <c r="BJ54" s="93"/>
      <c r="BK54" s="93"/>
      <c r="BL54" s="93"/>
      <c r="BM54" s="192">
        <f t="shared" si="4"/>
        <v>0</v>
      </c>
      <c r="BN54" s="192">
        <f t="shared" si="5"/>
        <v>0</v>
      </c>
    </row>
    <row r="55" spans="1:66" ht="18" customHeight="1">
      <c r="A55" s="21"/>
      <c r="B55" s="16"/>
      <c r="C55" s="19"/>
      <c r="D55" s="2"/>
      <c r="E55" s="6"/>
      <c r="F55" s="190" t="str">
        <f>IF(B55="","",IF(C55="F",INDEX(Barèmes!$A$1:$A$7,MATCH((YEAR($B55)),Barèmes!$B$1:$B$7,-1)),INDEX(Barèmes!$C$1:$C$7,MATCH((YEAR($B55)),Barèmes!$B$1:$B$7,-1))))</f>
        <v/>
      </c>
      <c r="G55" s="93"/>
      <c r="H55" s="93"/>
      <c r="I55" s="93"/>
      <c r="J55" s="93"/>
      <c r="K55" s="93"/>
      <c r="L55" s="93"/>
      <c r="M55" s="93"/>
      <c r="N55" s="93"/>
      <c r="O55" s="93"/>
      <c r="P55" s="93"/>
      <c r="Q55" s="93"/>
      <c r="R55" s="93"/>
      <c r="S55" s="93"/>
      <c r="T55" s="93"/>
      <c r="U55" s="93"/>
      <c r="V55" s="93"/>
      <c r="W55" s="93"/>
      <c r="X55" s="93"/>
      <c r="Y55" s="93"/>
      <c r="Z55" s="93"/>
      <c r="AA55" s="93"/>
      <c r="AB55" s="93"/>
      <c r="AC55" s="93"/>
      <c r="AD55" s="93"/>
      <c r="AE55" s="93"/>
      <c r="AF55" s="93"/>
      <c r="AG55" s="93"/>
      <c r="AH55" s="93"/>
      <c r="AI55" s="93"/>
      <c r="AJ55" s="93"/>
      <c r="AK55" s="93"/>
      <c r="AL55" s="93"/>
      <c r="AM55" s="93"/>
      <c r="AN55" s="93"/>
      <c r="AO55" s="93"/>
      <c r="AP55" s="93"/>
      <c r="AQ55" s="93"/>
      <c r="AR55" s="93"/>
      <c r="AS55" s="93"/>
      <c r="AT55" s="93"/>
      <c r="AU55" s="93"/>
      <c r="AV55" s="93"/>
      <c r="AW55" s="93"/>
      <c r="AX55" s="93"/>
      <c r="AY55" s="93"/>
      <c r="AZ55" s="93"/>
      <c r="BA55" s="93"/>
      <c r="BB55" s="93"/>
      <c r="BC55" s="93"/>
      <c r="BD55" s="93"/>
      <c r="BE55" s="93"/>
      <c r="BF55" s="93"/>
      <c r="BG55" s="93"/>
      <c r="BH55" s="93"/>
      <c r="BI55" s="93"/>
      <c r="BJ55" s="93"/>
      <c r="BK55" s="93"/>
      <c r="BL55" s="93"/>
      <c r="BM55" s="192">
        <f t="shared" si="4"/>
        <v>0</v>
      </c>
      <c r="BN55" s="192">
        <f t="shared" si="5"/>
        <v>0</v>
      </c>
    </row>
    <row r="56" spans="1:66" ht="18" customHeight="1">
      <c r="A56" s="21"/>
      <c r="B56" s="16"/>
      <c r="C56" s="19"/>
      <c r="D56" s="2"/>
      <c r="E56" s="6"/>
      <c r="F56" s="190" t="str">
        <f>IF(B56="","",IF(C56="F",INDEX(Barèmes!$A$1:$A$7,MATCH((YEAR($B56)),Barèmes!$B$1:$B$7,-1)),INDEX(Barèmes!$C$1:$C$7,MATCH((YEAR($B56)),Barèmes!$B$1:$B$7,-1))))</f>
        <v/>
      </c>
      <c r="G56" s="93"/>
      <c r="H56" s="93"/>
      <c r="I56" s="93"/>
      <c r="J56" s="93"/>
      <c r="K56" s="93"/>
      <c r="L56" s="93"/>
      <c r="M56" s="93"/>
      <c r="N56" s="93"/>
      <c r="O56" s="93"/>
      <c r="P56" s="93"/>
      <c r="Q56" s="93"/>
      <c r="R56" s="93"/>
      <c r="S56" s="93"/>
      <c r="T56" s="93"/>
      <c r="U56" s="93"/>
      <c r="V56" s="93"/>
      <c r="W56" s="93"/>
      <c r="X56" s="93"/>
      <c r="Y56" s="93"/>
      <c r="Z56" s="93"/>
      <c r="AA56" s="93"/>
      <c r="AB56" s="93"/>
      <c r="AC56" s="93"/>
      <c r="AD56" s="93"/>
      <c r="AE56" s="93"/>
      <c r="AF56" s="93"/>
      <c r="AG56" s="93"/>
      <c r="AH56" s="93"/>
      <c r="AI56" s="93"/>
      <c r="AJ56" s="93"/>
      <c r="AK56" s="93"/>
      <c r="AL56" s="93"/>
      <c r="AM56" s="93"/>
      <c r="AN56" s="93"/>
      <c r="AO56" s="93"/>
      <c r="AP56" s="93"/>
      <c r="AQ56" s="93"/>
      <c r="AR56" s="93"/>
      <c r="AS56" s="93"/>
      <c r="AT56" s="93"/>
      <c r="AU56" s="93"/>
      <c r="AV56" s="93"/>
      <c r="AW56" s="93"/>
      <c r="AX56" s="93"/>
      <c r="AY56" s="93"/>
      <c r="AZ56" s="93"/>
      <c r="BA56" s="93"/>
      <c r="BB56" s="93"/>
      <c r="BC56" s="93"/>
      <c r="BD56" s="93"/>
      <c r="BE56" s="93"/>
      <c r="BF56" s="93"/>
      <c r="BG56" s="93"/>
      <c r="BH56" s="93"/>
      <c r="BI56" s="93"/>
      <c r="BJ56" s="93"/>
      <c r="BK56" s="93"/>
      <c r="BL56" s="93"/>
      <c r="BM56" s="192">
        <f t="shared" si="4"/>
        <v>0</v>
      </c>
      <c r="BN56" s="192">
        <f t="shared" si="5"/>
        <v>0</v>
      </c>
    </row>
    <row r="57" spans="1:66" ht="18" customHeight="1">
      <c r="A57" s="21"/>
      <c r="B57" s="16"/>
      <c r="C57" s="19"/>
      <c r="D57" s="2"/>
      <c r="E57" s="6"/>
      <c r="F57" s="190" t="str">
        <f>IF(B57="","",IF(C57="F",INDEX(Barèmes!$A$1:$A$7,MATCH((YEAR($B57)),Barèmes!$B$1:$B$7,-1)),INDEX(Barèmes!$C$1:$C$7,MATCH((YEAR($B57)),Barèmes!$B$1:$B$7,-1))))</f>
        <v/>
      </c>
      <c r="G57" s="93"/>
      <c r="H57" s="93"/>
      <c r="I57" s="93"/>
      <c r="J57" s="93"/>
      <c r="K57" s="93"/>
      <c r="L57" s="93"/>
      <c r="M57" s="93"/>
      <c r="N57" s="93"/>
      <c r="O57" s="93"/>
      <c r="P57" s="93"/>
      <c r="Q57" s="93"/>
      <c r="R57" s="93"/>
      <c r="S57" s="93"/>
      <c r="T57" s="93"/>
      <c r="U57" s="93"/>
      <c r="V57" s="93"/>
      <c r="W57" s="93"/>
      <c r="X57" s="93"/>
      <c r="Y57" s="93"/>
      <c r="Z57" s="93"/>
      <c r="AA57" s="93"/>
      <c r="AB57" s="93"/>
      <c r="AC57" s="93"/>
      <c r="AD57" s="93"/>
      <c r="AE57" s="93"/>
      <c r="AF57" s="93"/>
      <c r="AG57" s="93"/>
      <c r="AH57" s="93"/>
      <c r="AI57" s="93"/>
      <c r="AJ57" s="93"/>
      <c r="AK57" s="93"/>
      <c r="AL57" s="93"/>
      <c r="AM57" s="93"/>
      <c r="AN57" s="93"/>
      <c r="AO57" s="93"/>
      <c r="AP57" s="93"/>
      <c r="AQ57" s="93"/>
      <c r="AR57" s="93"/>
      <c r="AS57" s="93"/>
      <c r="AT57" s="93"/>
      <c r="AU57" s="93"/>
      <c r="AV57" s="93"/>
      <c r="AW57" s="93"/>
      <c r="AX57" s="93"/>
      <c r="AY57" s="93"/>
      <c r="AZ57" s="93"/>
      <c r="BA57" s="93"/>
      <c r="BB57" s="93"/>
      <c r="BC57" s="93"/>
      <c r="BD57" s="93"/>
      <c r="BE57" s="93"/>
      <c r="BF57" s="93"/>
      <c r="BG57" s="93"/>
      <c r="BH57" s="93"/>
      <c r="BI57" s="93"/>
      <c r="BJ57" s="93"/>
      <c r="BK57" s="93"/>
      <c r="BL57" s="93"/>
      <c r="BM57" s="192">
        <f t="shared" si="4"/>
        <v>0</v>
      </c>
      <c r="BN57" s="192">
        <f t="shared" si="5"/>
        <v>0</v>
      </c>
    </row>
    <row r="58" spans="1:66" ht="18" customHeight="1">
      <c r="A58" s="21"/>
      <c r="B58" s="16"/>
      <c r="C58" s="19"/>
      <c r="D58" s="2"/>
      <c r="E58" s="6"/>
      <c r="F58" s="190" t="str">
        <f>IF(B58="","",IF(C58="F",INDEX(Barèmes!$A$1:$A$7,MATCH((YEAR($B58)),Barèmes!$B$1:$B$7,-1)),INDEX(Barèmes!$C$1:$C$7,MATCH((YEAR($B58)),Barèmes!$B$1:$B$7,-1))))</f>
        <v/>
      </c>
      <c r="G58" s="93"/>
      <c r="H58" s="93"/>
      <c r="I58" s="93"/>
      <c r="J58" s="93"/>
      <c r="K58" s="93"/>
      <c r="L58" s="93"/>
      <c r="M58" s="93"/>
      <c r="N58" s="93"/>
      <c r="O58" s="93"/>
      <c r="P58" s="93"/>
      <c r="Q58" s="93"/>
      <c r="R58" s="93"/>
      <c r="S58" s="93"/>
      <c r="T58" s="93"/>
      <c r="U58" s="93"/>
      <c r="V58" s="93"/>
      <c r="W58" s="93"/>
      <c r="X58" s="93"/>
      <c r="Y58" s="93"/>
      <c r="Z58" s="93"/>
      <c r="AA58" s="93"/>
      <c r="AB58" s="93"/>
      <c r="AC58" s="93"/>
      <c r="AD58" s="93"/>
      <c r="AE58" s="93"/>
      <c r="AF58" s="93"/>
      <c r="AG58" s="93"/>
      <c r="AH58" s="93"/>
      <c r="AI58" s="93"/>
      <c r="AJ58" s="93"/>
      <c r="AK58" s="93"/>
      <c r="AL58" s="93"/>
      <c r="AM58" s="93"/>
      <c r="AN58" s="93"/>
      <c r="AO58" s="93"/>
      <c r="AP58" s="93"/>
      <c r="AQ58" s="93"/>
      <c r="AR58" s="93"/>
      <c r="AS58" s="93"/>
      <c r="AT58" s="93"/>
      <c r="AU58" s="93"/>
      <c r="AV58" s="93"/>
      <c r="AW58" s="93"/>
      <c r="AX58" s="93"/>
      <c r="AY58" s="93"/>
      <c r="AZ58" s="93"/>
      <c r="BA58" s="93"/>
      <c r="BB58" s="93"/>
      <c r="BC58" s="93"/>
      <c r="BD58" s="93"/>
      <c r="BE58" s="93"/>
      <c r="BF58" s="93"/>
      <c r="BG58" s="93"/>
      <c r="BH58" s="93"/>
      <c r="BI58" s="93"/>
      <c r="BJ58" s="93"/>
      <c r="BK58" s="93"/>
      <c r="BL58" s="93"/>
      <c r="BM58" s="192">
        <f t="shared" si="4"/>
        <v>0</v>
      </c>
      <c r="BN58" s="192">
        <f t="shared" si="5"/>
        <v>0</v>
      </c>
    </row>
    <row r="59" spans="1:66" ht="18" customHeight="1">
      <c r="A59" s="21"/>
      <c r="B59" s="16"/>
      <c r="C59" s="19"/>
      <c r="D59" s="2"/>
      <c r="E59" s="6"/>
      <c r="F59" s="190" t="str">
        <f>IF(B59="","",IF(C59="F",INDEX(Barèmes!$A$1:$A$7,MATCH((YEAR($B59)),Barèmes!$B$1:$B$7,-1)),INDEX(Barèmes!$C$1:$C$7,MATCH((YEAR($B59)),Barèmes!$B$1:$B$7,-1))))</f>
        <v/>
      </c>
      <c r="G59" s="93"/>
      <c r="H59" s="93"/>
      <c r="I59" s="93"/>
      <c r="J59" s="93"/>
      <c r="K59" s="93"/>
      <c r="L59" s="93"/>
      <c r="M59" s="93"/>
      <c r="N59" s="93"/>
      <c r="O59" s="93"/>
      <c r="P59" s="93"/>
      <c r="Q59" s="93"/>
      <c r="R59" s="93"/>
      <c r="S59" s="93"/>
      <c r="T59" s="93"/>
      <c r="U59" s="93"/>
      <c r="V59" s="93"/>
      <c r="W59" s="93"/>
      <c r="X59" s="93"/>
      <c r="Y59" s="93"/>
      <c r="Z59" s="93"/>
      <c r="AA59" s="93"/>
      <c r="AB59" s="93"/>
      <c r="AC59" s="93"/>
      <c r="AD59" s="93"/>
      <c r="AE59" s="93"/>
      <c r="AF59" s="93"/>
      <c r="AG59" s="93"/>
      <c r="AH59" s="93"/>
      <c r="AI59" s="93"/>
      <c r="AJ59" s="93"/>
      <c r="AK59" s="93"/>
      <c r="AL59" s="93"/>
      <c r="AM59" s="93"/>
      <c r="AN59" s="93"/>
      <c r="AO59" s="93"/>
      <c r="AP59" s="93"/>
      <c r="AQ59" s="93"/>
      <c r="AR59" s="93"/>
      <c r="AS59" s="93"/>
      <c r="AT59" s="93"/>
      <c r="AU59" s="93"/>
      <c r="AV59" s="93"/>
      <c r="AW59" s="93"/>
      <c r="AX59" s="93"/>
      <c r="AY59" s="93"/>
      <c r="AZ59" s="93"/>
      <c r="BA59" s="93"/>
      <c r="BB59" s="93"/>
      <c r="BC59" s="93"/>
      <c r="BD59" s="93"/>
      <c r="BE59" s="93"/>
      <c r="BF59" s="93"/>
      <c r="BG59" s="93"/>
      <c r="BH59" s="93"/>
      <c r="BI59" s="93"/>
      <c r="BJ59" s="93"/>
      <c r="BK59" s="93"/>
      <c r="BL59" s="93"/>
      <c r="BM59" s="192">
        <f t="shared" si="4"/>
        <v>0</v>
      </c>
      <c r="BN59" s="192">
        <f t="shared" si="5"/>
        <v>0</v>
      </c>
    </row>
    <row r="60" spans="1:66" ht="18" customHeight="1">
      <c r="A60" s="21"/>
      <c r="B60" s="16"/>
      <c r="C60" s="19"/>
      <c r="D60" s="2"/>
      <c r="E60" s="6"/>
      <c r="F60" s="190" t="str">
        <f>IF(B60="","",IF(C60="F",INDEX(Barèmes!$A$1:$A$7,MATCH((YEAR($B60)),Barèmes!$B$1:$B$7,-1)),INDEX(Barèmes!$C$1:$C$7,MATCH((YEAR($B60)),Barèmes!$B$1:$B$7,-1))))</f>
        <v/>
      </c>
      <c r="G60" s="93"/>
      <c r="H60" s="93"/>
      <c r="I60" s="93"/>
      <c r="J60" s="93"/>
      <c r="K60" s="93"/>
      <c r="L60" s="93"/>
      <c r="M60" s="93"/>
      <c r="N60" s="93"/>
      <c r="O60" s="93"/>
      <c r="P60" s="93"/>
      <c r="Q60" s="93"/>
      <c r="R60" s="93"/>
      <c r="S60" s="93"/>
      <c r="T60" s="93"/>
      <c r="U60" s="93"/>
      <c r="V60" s="93"/>
      <c r="W60" s="93"/>
      <c r="X60" s="93"/>
      <c r="Y60" s="93"/>
      <c r="Z60" s="93"/>
      <c r="AA60" s="93"/>
      <c r="AB60" s="93"/>
      <c r="AC60" s="93"/>
      <c r="AD60" s="93"/>
      <c r="AE60" s="93"/>
      <c r="AF60" s="93"/>
      <c r="AG60" s="93"/>
      <c r="AH60" s="93"/>
      <c r="AI60" s="93"/>
      <c r="AJ60" s="93"/>
      <c r="AK60" s="93"/>
      <c r="AL60" s="93"/>
      <c r="AM60" s="93"/>
      <c r="AN60" s="93"/>
      <c r="AO60" s="93"/>
      <c r="AP60" s="93"/>
      <c r="AQ60" s="93"/>
      <c r="AR60" s="93"/>
      <c r="AS60" s="93"/>
      <c r="AT60" s="93"/>
      <c r="AU60" s="93"/>
      <c r="AV60" s="93"/>
      <c r="AW60" s="93"/>
      <c r="AX60" s="93"/>
      <c r="AY60" s="93"/>
      <c r="AZ60" s="93"/>
      <c r="BA60" s="93"/>
      <c r="BB60" s="93"/>
      <c r="BC60" s="93"/>
      <c r="BD60" s="93"/>
      <c r="BE60" s="93"/>
      <c r="BF60" s="93"/>
      <c r="BG60" s="93"/>
      <c r="BH60" s="93"/>
      <c r="BI60" s="93"/>
      <c r="BJ60" s="93"/>
      <c r="BK60" s="93"/>
      <c r="BL60" s="93"/>
      <c r="BM60" s="192">
        <f t="shared" si="4"/>
        <v>0</v>
      </c>
      <c r="BN60" s="192">
        <f t="shared" si="5"/>
        <v>0</v>
      </c>
    </row>
    <row r="61" spans="1:66" ht="18" customHeight="1">
      <c r="A61" s="21"/>
      <c r="B61" s="16"/>
      <c r="C61" s="19"/>
      <c r="D61" s="2"/>
      <c r="E61" s="6"/>
      <c r="F61" s="190" t="str">
        <f>IF(B61="","",IF(C61="F",INDEX(Barèmes!$A$1:$A$7,MATCH((YEAR($B61)),Barèmes!$B$1:$B$7,-1)),INDEX(Barèmes!$C$1:$C$7,MATCH((YEAR($B61)),Barèmes!$B$1:$B$7,-1))))</f>
        <v/>
      </c>
      <c r="G61" s="93"/>
      <c r="H61" s="93"/>
      <c r="I61" s="93"/>
      <c r="J61" s="93"/>
      <c r="K61" s="93"/>
      <c r="L61" s="93"/>
      <c r="M61" s="93"/>
      <c r="N61" s="93"/>
      <c r="O61" s="93"/>
      <c r="P61" s="93"/>
      <c r="Q61" s="93"/>
      <c r="R61" s="93"/>
      <c r="S61" s="93"/>
      <c r="T61" s="93"/>
      <c r="U61" s="93"/>
      <c r="V61" s="93"/>
      <c r="W61" s="93"/>
      <c r="X61" s="93"/>
      <c r="Y61" s="93"/>
      <c r="Z61" s="93"/>
      <c r="AA61" s="93"/>
      <c r="AB61" s="93"/>
      <c r="AC61" s="93"/>
      <c r="AD61" s="93"/>
      <c r="AE61" s="93"/>
      <c r="AF61" s="93"/>
      <c r="AG61" s="93"/>
      <c r="AH61" s="93"/>
      <c r="AI61" s="93"/>
      <c r="AJ61" s="93"/>
      <c r="AK61" s="93"/>
      <c r="AL61" s="93"/>
      <c r="AM61" s="93"/>
      <c r="AN61" s="93"/>
      <c r="AO61" s="93"/>
      <c r="AP61" s="93"/>
      <c r="AQ61" s="93"/>
      <c r="AR61" s="93"/>
      <c r="AS61" s="93"/>
      <c r="AT61" s="93"/>
      <c r="AU61" s="93"/>
      <c r="AV61" s="93"/>
      <c r="AW61" s="93"/>
      <c r="AX61" s="93"/>
      <c r="AY61" s="93"/>
      <c r="AZ61" s="93"/>
      <c r="BA61" s="93"/>
      <c r="BB61" s="93"/>
      <c r="BC61" s="93"/>
      <c r="BD61" s="93"/>
      <c r="BE61" s="93"/>
      <c r="BF61" s="93"/>
      <c r="BG61" s="93"/>
      <c r="BH61" s="93"/>
      <c r="BI61" s="93"/>
      <c r="BJ61" s="93"/>
      <c r="BK61" s="93"/>
      <c r="BL61" s="93"/>
      <c r="BM61" s="192">
        <f t="shared" si="4"/>
        <v>0</v>
      </c>
      <c r="BN61" s="192">
        <f t="shared" si="5"/>
        <v>0</v>
      </c>
    </row>
    <row r="62" spans="1:66" ht="18" customHeight="1">
      <c r="A62" s="21"/>
      <c r="B62" s="16"/>
      <c r="C62" s="19"/>
      <c r="D62" s="2"/>
      <c r="E62" s="6"/>
      <c r="F62" s="190" t="str">
        <f>IF(B62="","",IF(C62="F",INDEX(Barèmes!$A$1:$A$7,MATCH((YEAR($B62)),Barèmes!$B$1:$B$7,-1)),INDEX(Barèmes!$C$1:$C$7,MATCH((YEAR($B62)),Barèmes!$B$1:$B$7,-1))))</f>
        <v/>
      </c>
      <c r="G62" s="93"/>
      <c r="H62" s="93"/>
      <c r="I62" s="93"/>
      <c r="J62" s="93"/>
      <c r="K62" s="93"/>
      <c r="L62" s="93"/>
      <c r="M62" s="93"/>
      <c r="N62" s="93"/>
      <c r="O62" s="93"/>
      <c r="P62" s="93"/>
      <c r="Q62" s="93"/>
      <c r="R62" s="93"/>
      <c r="S62" s="93"/>
      <c r="T62" s="93"/>
      <c r="U62" s="93"/>
      <c r="V62" s="93"/>
      <c r="W62" s="93"/>
      <c r="X62" s="93"/>
      <c r="Y62" s="93"/>
      <c r="Z62" s="93"/>
      <c r="AA62" s="93"/>
      <c r="AB62" s="93"/>
      <c r="AC62" s="93"/>
      <c r="AD62" s="93"/>
      <c r="AE62" s="93"/>
      <c r="AF62" s="93"/>
      <c r="AG62" s="93"/>
      <c r="AH62" s="93"/>
      <c r="AI62" s="93"/>
      <c r="AJ62" s="93"/>
      <c r="AK62" s="93"/>
      <c r="AL62" s="93"/>
      <c r="AM62" s="93"/>
      <c r="AN62" s="93"/>
      <c r="AO62" s="93"/>
      <c r="AP62" s="93"/>
      <c r="AQ62" s="93"/>
      <c r="AR62" s="93"/>
      <c r="AS62" s="93"/>
      <c r="AT62" s="93"/>
      <c r="AU62" s="93"/>
      <c r="AV62" s="93"/>
      <c r="AW62" s="93"/>
      <c r="AX62" s="93"/>
      <c r="AY62" s="93"/>
      <c r="AZ62" s="93"/>
      <c r="BA62" s="93"/>
      <c r="BB62" s="93"/>
      <c r="BC62" s="93"/>
      <c r="BD62" s="93"/>
      <c r="BE62" s="93"/>
      <c r="BF62" s="93"/>
      <c r="BG62" s="93"/>
      <c r="BH62" s="93"/>
      <c r="BI62" s="93"/>
      <c r="BJ62" s="93"/>
      <c r="BK62" s="93"/>
      <c r="BL62" s="93"/>
      <c r="BM62" s="192">
        <f t="shared" si="4"/>
        <v>0</v>
      </c>
      <c r="BN62" s="192">
        <f t="shared" si="5"/>
        <v>0</v>
      </c>
    </row>
    <row r="63" spans="1:66" ht="18" customHeight="1">
      <c r="A63" s="21"/>
      <c r="B63" s="16"/>
      <c r="C63" s="19"/>
      <c r="D63" s="2"/>
      <c r="E63" s="6"/>
      <c r="F63" s="190" t="str">
        <f>IF(B63="","",IF(C63="F",INDEX(Barèmes!$A$1:$A$7,MATCH((YEAR($B63)),Barèmes!$B$1:$B$7,-1)),INDEX(Barèmes!$C$1:$C$7,MATCH((YEAR($B63)),Barèmes!$B$1:$B$7,-1))))</f>
        <v/>
      </c>
      <c r="G63" s="93"/>
      <c r="H63" s="93"/>
      <c r="I63" s="93"/>
      <c r="J63" s="93"/>
      <c r="K63" s="93"/>
      <c r="L63" s="93"/>
      <c r="M63" s="93"/>
      <c r="N63" s="93"/>
      <c r="O63" s="93"/>
      <c r="P63" s="93"/>
      <c r="Q63" s="93"/>
      <c r="R63" s="93"/>
      <c r="S63" s="93"/>
      <c r="T63" s="93"/>
      <c r="U63" s="93"/>
      <c r="V63" s="93"/>
      <c r="W63" s="93"/>
      <c r="X63" s="93"/>
      <c r="Y63" s="93"/>
      <c r="Z63" s="93"/>
      <c r="AA63" s="93"/>
      <c r="AB63" s="93"/>
      <c r="AC63" s="93"/>
      <c r="AD63" s="93"/>
      <c r="AE63" s="93"/>
      <c r="AF63" s="93"/>
      <c r="AG63" s="93"/>
      <c r="AH63" s="93"/>
      <c r="AI63" s="93"/>
      <c r="AJ63" s="93"/>
      <c r="AK63" s="93"/>
      <c r="AL63" s="93"/>
      <c r="AM63" s="93"/>
      <c r="AN63" s="93"/>
      <c r="AO63" s="93"/>
      <c r="AP63" s="93"/>
      <c r="AQ63" s="93"/>
      <c r="AR63" s="93"/>
      <c r="AS63" s="93"/>
      <c r="AT63" s="93"/>
      <c r="AU63" s="93"/>
      <c r="AV63" s="93"/>
      <c r="AW63" s="93"/>
      <c r="AX63" s="93"/>
      <c r="AY63" s="93"/>
      <c r="AZ63" s="93"/>
      <c r="BA63" s="93"/>
      <c r="BB63" s="93"/>
      <c r="BC63" s="93"/>
      <c r="BD63" s="93"/>
      <c r="BE63" s="93"/>
      <c r="BF63" s="93"/>
      <c r="BG63" s="93"/>
      <c r="BH63" s="93"/>
      <c r="BI63" s="93"/>
      <c r="BJ63" s="93"/>
      <c r="BK63" s="93"/>
      <c r="BL63" s="93"/>
      <c r="BM63" s="192">
        <f t="shared" si="4"/>
        <v>0</v>
      </c>
      <c r="BN63" s="192">
        <f t="shared" si="5"/>
        <v>0</v>
      </c>
    </row>
    <row r="64" spans="1:66" ht="18" customHeight="1">
      <c r="A64" s="21"/>
      <c r="B64" s="16"/>
      <c r="C64" s="19"/>
      <c r="D64" s="2"/>
      <c r="E64" s="6"/>
      <c r="F64" s="190" t="str">
        <f>IF(B64="","",IF(C64="F",INDEX(Barèmes!$A$1:$A$7,MATCH((YEAR($B64)),Barèmes!$B$1:$B$7,-1)),INDEX(Barèmes!$C$1:$C$7,MATCH((YEAR($B64)),Barèmes!$B$1:$B$7,-1))))</f>
        <v/>
      </c>
      <c r="G64" s="93"/>
      <c r="H64" s="93"/>
      <c r="I64" s="93"/>
      <c r="J64" s="93"/>
      <c r="K64" s="93"/>
      <c r="L64" s="93"/>
      <c r="M64" s="93"/>
      <c r="N64" s="93"/>
      <c r="O64" s="93"/>
      <c r="P64" s="93"/>
      <c r="Q64" s="93"/>
      <c r="R64" s="93"/>
      <c r="S64" s="93"/>
      <c r="T64" s="93"/>
      <c r="U64" s="93"/>
      <c r="V64" s="93"/>
      <c r="W64" s="93"/>
      <c r="X64" s="93"/>
      <c r="Y64" s="93"/>
      <c r="Z64" s="93"/>
      <c r="AA64" s="93"/>
      <c r="AB64" s="93"/>
      <c r="AC64" s="93"/>
      <c r="AD64" s="93"/>
      <c r="AE64" s="93"/>
      <c r="AF64" s="93"/>
      <c r="AG64" s="93"/>
      <c r="AH64" s="93"/>
      <c r="AI64" s="93"/>
      <c r="AJ64" s="93"/>
      <c r="AK64" s="93"/>
      <c r="AL64" s="93"/>
      <c r="AM64" s="93"/>
      <c r="AN64" s="93"/>
      <c r="AO64" s="93"/>
      <c r="AP64" s="93"/>
      <c r="AQ64" s="93"/>
      <c r="AR64" s="93"/>
      <c r="AS64" s="93"/>
      <c r="AT64" s="93"/>
      <c r="AU64" s="93"/>
      <c r="AV64" s="93"/>
      <c r="AW64" s="93"/>
      <c r="AX64" s="93"/>
      <c r="AY64" s="93"/>
      <c r="AZ64" s="93"/>
      <c r="BA64" s="93"/>
      <c r="BB64" s="93"/>
      <c r="BC64" s="93"/>
      <c r="BD64" s="93"/>
      <c r="BE64" s="93"/>
      <c r="BF64" s="93"/>
      <c r="BG64" s="93"/>
      <c r="BH64" s="93"/>
      <c r="BI64" s="93"/>
      <c r="BJ64" s="93"/>
      <c r="BK64" s="93"/>
      <c r="BL64" s="93"/>
      <c r="BM64" s="192">
        <f t="shared" si="4"/>
        <v>0</v>
      </c>
      <c r="BN64" s="192">
        <f t="shared" si="5"/>
        <v>0</v>
      </c>
    </row>
    <row r="65" spans="1:66" ht="18" customHeight="1">
      <c r="A65" s="21"/>
      <c r="B65" s="16"/>
      <c r="C65" s="19"/>
      <c r="D65" s="2"/>
      <c r="E65" s="6"/>
      <c r="F65" s="190" t="str">
        <f>IF(B65="","",IF(C65="F",INDEX(Barèmes!$A$1:$A$7,MATCH((YEAR($B65)),Barèmes!$B$1:$B$7,-1)),INDEX(Barèmes!$C$1:$C$7,MATCH((YEAR($B65)),Barèmes!$B$1:$B$7,-1))))</f>
        <v/>
      </c>
      <c r="G65" s="93"/>
      <c r="H65" s="93"/>
      <c r="I65" s="93"/>
      <c r="J65" s="93"/>
      <c r="K65" s="93"/>
      <c r="L65" s="93"/>
      <c r="M65" s="93"/>
      <c r="N65" s="93"/>
      <c r="O65" s="93"/>
      <c r="P65" s="93"/>
      <c r="Q65" s="93"/>
      <c r="R65" s="93"/>
      <c r="S65" s="93"/>
      <c r="T65" s="93"/>
      <c r="U65" s="93"/>
      <c r="V65" s="93"/>
      <c r="W65" s="93"/>
      <c r="X65" s="93"/>
      <c r="Y65" s="93"/>
      <c r="Z65" s="93"/>
      <c r="AA65" s="93"/>
      <c r="AB65" s="93"/>
      <c r="AC65" s="93"/>
      <c r="AD65" s="93"/>
      <c r="AE65" s="93"/>
      <c r="AF65" s="93"/>
      <c r="AG65" s="93"/>
      <c r="AH65" s="93"/>
      <c r="AI65" s="93"/>
      <c r="AJ65" s="93"/>
      <c r="AK65" s="93"/>
      <c r="AL65" s="93"/>
      <c r="AM65" s="93"/>
      <c r="AN65" s="93"/>
      <c r="AO65" s="93"/>
      <c r="AP65" s="93"/>
      <c r="AQ65" s="93"/>
      <c r="AR65" s="93"/>
      <c r="AS65" s="93"/>
      <c r="AT65" s="93"/>
      <c r="AU65" s="93"/>
      <c r="AV65" s="93"/>
      <c r="AW65" s="93"/>
      <c r="AX65" s="93"/>
      <c r="AY65" s="93"/>
      <c r="AZ65" s="93"/>
      <c r="BA65" s="93"/>
      <c r="BB65" s="93"/>
      <c r="BC65" s="93"/>
      <c r="BD65" s="93"/>
      <c r="BE65" s="93"/>
      <c r="BF65" s="93"/>
      <c r="BG65" s="93"/>
      <c r="BH65" s="93"/>
      <c r="BI65" s="93"/>
      <c r="BJ65" s="93"/>
      <c r="BK65" s="93"/>
      <c r="BL65" s="93"/>
      <c r="BM65" s="192">
        <f t="shared" si="4"/>
        <v>0</v>
      </c>
      <c r="BN65" s="192">
        <f t="shared" si="5"/>
        <v>0</v>
      </c>
    </row>
    <row r="66" spans="1:66" ht="18" customHeight="1">
      <c r="A66" s="21"/>
      <c r="B66" s="16"/>
      <c r="C66" s="19"/>
      <c r="D66" s="2"/>
      <c r="E66" s="6"/>
      <c r="F66" s="190" t="str">
        <f>IF(B66="","",IF(C66="F",INDEX(Barèmes!$A$1:$A$7,MATCH((YEAR($B66)),Barèmes!$B$1:$B$7,-1)),INDEX(Barèmes!$C$1:$C$7,MATCH((YEAR($B66)),Barèmes!$B$1:$B$7,-1))))</f>
        <v/>
      </c>
      <c r="G66" s="93"/>
      <c r="H66" s="93"/>
      <c r="I66" s="93"/>
      <c r="J66" s="93"/>
      <c r="K66" s="93"/>
      <c r="L66" s="93"/>
      <c r="M66" s="93"/>
      <c r="N66" s="93"/>
      <c r="O66" s="93"/>
      <c r="P66" s="93"/>
      <c r="Q66" s="93"/>
      <c r="R66" s="93"/>
      <c r="S66" s="93"/>
      <c r="T66" s="93"/>
      <c r="U66" s="93"/>
      <c r="V66" s="93"/>
      <c r="W66" s="93"/>
      <c r="X66" s="93"/>
      <c r="Y66" s="93"/>
      <c r="Z66" s="93"/>
      <c r="AA66" s="93"/>
      <c r="AB66" s="93"/>
      <c r="AC66" s="93"/>
      <c r="AD66" s="93"/>
      <c r="AE66" s="93"/>
      <c r="AF66" s="93"/>
      <c r="AG66" s="93"/>
      <c r="AH66" s="93"/>
      <c r="AI66" s="93"/>
      <c r="AJ66" s="93"/>
      <c r="AK66" s="93"/>
      <c r="AL66" s="93"/>
      <c r="AM66" s="93"/>
      <c r="AN66" s="93"/>
      <c r="AO66" s="93"/>
      <c r="AP66" s="93"/>
      <c r="AQ66" s="93"/>
      <c r="AR66" s="93"/>
      <c r="AS66" s="93"/>
      <c r="AT66" s="93"/>
      <c r="AU66" s="93"/>
      <c r="AV66" s="93"/>
      <c r="AW66" s="93"/>
      <c r="AX66" s="93"/>
      <c r="AY66" s="93"/>
      <c r="AZ66" s="93"/>
      <c r="BA66" s="93"/>
      <c r="BB66" s="93"/>
      <c r="BC66" s="93"/>
      <c r="BD66" s="93"/>
      <c r="BE66" s="93"/>
      <c r="BF66" s="93"/>
      <c r="BG66" s="93"/>
      <c r="BH66" s="93"/>
      <c r="BI66" s="93"/>
      <c r="BJ66" s="93"/>
      <c r="BK66" s="93"/>
      <c r="BL66" s="93"/>
      <c r="BM66" s="192">
        <f t="shared" si="4"/>
        <v>0</v>
      </c>
      <c r="BN66" s="192">
        <f t="shared" si="5"/>
        <v>0</v>
      </c>
    </row>
    <row r="67" spans="1:66" ht="18" customHeight="1">
      <c r="A67" s="21"/>
      <c r="B67" s="16"/>
      <c r="C67" s="19"/>
      <c r="D67" s="2"/>
      <c r="E67" s="6"/>
      <c r="F67" s="190" t="str">
        <f>IF(B67="","",IF(C67="F",INDEX(Barèmes!$A$1:$A$7,MATCH((YEAR($B67)),Barèmes!$B$1:$B$7,-1)),INDEX(Barèmes!$C$1:$C$7,MATCH((YEAR($B67)),Barèmes!$B$1:$B$7,-1))))</f>
        <v/>
      </c>
      <c r="G67" s="93"/>
      <c r="H67" s="93"/>
      <c r="I67" s="93"/>
      <c r="J67" s="93"/>
      <c r="K67" s="93"/>
      <c r="L67" s="93"/>
      <c r="M67" s="93"/>
      <c r="N67" s="93"/>
      <c r="O67" s="93"/>
      <c r="P67" s="93"/>
      <c r="Q67" s="93"/>
      <c r="R67" s="93"/>
      <c r="S67" s="93"/>
      <c r="T67" s="93"/>
      <c r="U67" s="93"/>
      <c r="V67" s="93"/>
      <c r="W67" s="93"/>
      <c r="X67" s="93"/>
      <c r="Y67" s="93"/>
      <c r="Z67" s="93"/>
      <c r="AA67" s="93"/>
      <c r="AB67" s="93"/>
      <c r="AC67" s="93"/>
      <c r="AD67" s="93"/>
      <c r="AE67" s="93"/>
      <c r="AF67" s="93"/>
      <c r="AG67" s="93"/>
      <c r="AH67" s="93"/>
      <c r="AI67" s="93"/>
      <c r="AJ67" s="93"/>
      <c r="AK67" s="93"/>
      <c r="AL67" s="93"/>
      <c r="AM67" s="93"/>
      <c r="AN67" s="93"/>
      <c r="AO67" s="93"/>
      <c r="AP67" s="93"/>
      <c r="AQ67" s="93"/>
      <c r="AR67" s="93"/>
      <c r="AS67" s="93"/>
      <c r="AT67" s="93"/>
      <c r="AU67" s="93"/>
      <c r="AV67" s="93"/>
      <c r="AW67" s="93"/>
      <c r="AX67" s="93"/>
      <c r="AY67" s="93"/>
      <c r="AZ67" s="93"/>
      <c r="BA67" s="93"/>
      <c r="BB67" s="93"/>
      <c r="BC67" s="93"/>
      <c r="BD67" s="93"/>
      <c r="BE67" s="93"/>
      <c r="BF67" s="93"/>
      <c r="BG67" s="93"/>
      <c r="BH67" s="93"/>
      <c r="BI67" s="93"/>
      <c r="BJ67" s="93"/>
      <c r="BK67" s="93"/>
      <c r="BL67" s="93"/>
      <c r="BM67" s="192">
        <f t="shared" si="4"/>
        <v>0</v>
      </c>
      <c r="BN67" s="192">
        <f t="shared" si="5"/>
        <v>0</v>
      </c>
    </row>
    <row r="68" spans="1:66" ht="18" customHeight="1">
      <c r="A68" s="21"/>
      <c r="B68" s="16"/>
      <c r="C68" s="19"/>
      <c r="D68" s="2"/>
      <c r="E68" s="6"/>
      <c r="F68" s="190" t="str">
        <f>IF(B68="","",IF(C68="F",INDEX(Barèmes!$A$1:$A$7,MATCH((YEAR($B68)),Barèmes!$B$1:$B$7,-1)),INDEX(Barèmes!$C$1:$C$7,MATCH((YEAR($B68)),Barèmes!$B$1:$B$7,-1))))</f>
        <v/>
      </c>
      <c r="G68" s="93"/>
      <c r="H68" s="93"/>
      <c r="I68" s="93"/>
      <c r="J68" s="93"/>
      <c r="K68" s="93"/>
      <c r="L68" s="93"/>
      <c r="M68" s="93"/>
      <c r="N68" s="93"/>
      <c r="O68" s="93"/>
      <c r="P68" s="93"/>
      <c r="Q68" s="93"/>
      <c r="R68" s="93"/>
      <c r="S68" s="93"/>
      <c r="T68" s="93"/>
      <c r="U68" s="93"/>
      <c r="V68" s="93"/>
      <c r="W68" s="93"/>
      <c r="X68" s="93"/>
      <c r="Y68" s="93"/>
      <c r="Z68" s="93"/>
      <c r="AA68" s="93"/>
      <c r="AB68" s="93"/>
      <c r="AC68" s="93"/>
      <c r="AD68" s="93"/>
      <c r="AE68" s="93"/>
      <c r="AF68" s="93"/>
      <c r="AG68" s="93"/>
      <c r="AH68" s="93"/>
      <c r="AI68" s="93"/>
      <c r="AJ68" s="93"/>
      <c r="AK68" s="93"/>
      <c r="AL68" s="93"/>
      <c r="AM68" s="93"/>
      <c r="AN68" s="93"/>
      <c r="AO68" s="93"/>
      <c r="AP68" s="93"/>
      <c r="AQ68" s="93"/>
      <c r="AR68" s="93"/>
      <c r="AS68" s="93"/>
      <c r="AT68" s="93"/>
      <c r="AU68" s="93"/>
      <c r="AV68" s="93"/>
      <c r="AW68" s="93"/>
      <c r="AX68" s="93"/>
      <c r="AY68" s="93"/>
      <c r="AZ68" s="93"/>
      <c r="BA68" s="93"/>
      <c r="BB68" s="93"/>
      <c r="BC68" s="93"/>
      <c r="BD68" s="93"/>
      <c r="BE68" s="93"/>
      <c r="BF68" s="93"/>
      <c r="BG68" s="93"/>
      <c r="BH68" s="93"/>
      <c r="BI68" s="93"/>
      <c r="BJ68" s="93"/>
      <c r="BK68" s="93"/>
      <c r="BL68" s="93"/>
      <c r="BM68" s="192">
        <f t="shared" ref="BM68:BM99" si="6">SUM((SUM(COUNTIF(G68:BL68,"E"))),SUM(COUNTIF(G68:BL68,"c")))</f>
        <v>0</v>
      </c>
      <c r="BN68" s="192">
        <f t="shared" ref="BN68:BN99" si="7">SUM(COUNTIF(G68:BL68,"c"))</f>
        <v>0</v>
      </c>
    </row>
    <row r="69" spans="1:66" ht="18" customHeight="1">
      <c r="A69" s="21"/>
      <c r="B69" s="16"/>
      <c r="C69" s="19"/>
      <c r="D69" s="2"/>
      <c r="E69" s="6"/>
      <c r="F69" s="190" t="str">
        <f>IF(B69="","",IF(C69="F",INDEX(Barèmes!$A$1:$A$7,MATCH((YEAR($B69)),Barèmes!$B$1:$B$7,-1)),INDEX(Barèmes!$C$1:$C$7,MATCH((YEAR($B69)),Barèmes!$B$1:$B$7,-1))))</f>
        <v/>
      </c>
      <c r="G69" s="93"/>
      <c r="H69" s="93"/>
      <c r="I69" s="93"/>
      <c r="J69" s="93"/>
      <c r="K69" s="93"/>
      <c r="L69" s="93"/>
      <c r="M69" s="93"/>
      <c r="N69" s="93"/>
      <c r="O69" s="93"/>
      <c r="P69" s="93"/>
      <c r="Q69" s="93"/>
      <c r="R69" s="93"/>
      <c r="S69" s="93"/>
      <c r="T69" s="93"/>
      <c r="U69" s="93"/>
      <c r="V69" s="93"/>
      <c r="W69" s="93"/>
      <c r="X69" s="93"/>
      <c r="Y69" s="93"/>
      <c r="Z69" s="93"/>
      <c r="AA69" s="93"/>
      <c r="AB69" s="93"/>
      <c r="AC69" s="93"/>
      <c r="AD69" s="93"/>
      <c r="AE69" s="93"/>
      <c r="AF69" s="93"/>
      <c r="AG69" s="93"/>
      <c r="AH69" s="93"/>
      <c r="AI69" s="93"/>
      <c r="AJ69" s="93"/>
      <c r="AK69" s="93"/>
      <c r="AL69" s="93"/>
      <c r="AM69" s="93"/>
      <c r="AN69" s="93"/>
      <c r="AO69" s="93"/>
      <c r="AP69" s="93"/>
      <c r="AQ69" s="93"/>
      <c r="AR69" s="93"/>
      <c r="AS69" s="93"/>
      <c r="AT69" s="93"/>
      <c r="AU69" s="93"/>
      <c r="AV69" s="93"/>
      <c r="AW69" s="93"/>
      <c r="AX69" s="93"/>
      <c r="AY69" s="93"/>
      <c r="AZ69" s="93"/>
      <c r="BA69" s="93"/>
      <c r="BB69" s="93"/>
      <c r="BC69" s="93"/>
      <c r="BD69" s="93"/>
      <c r="BE69" s="93"/>
      <c r="BF69" s="93"/>
      <c r="BG69" s="93"/>
      <c r="BH69" s="93"/>
      <c r="BI69" s="93"/>
      <c r="BJ69" s="93"/>
      <c r="BK69" s="93"/>
      <c r="BL69" s="93"/>
      <c r="BM69" s="192">
        <f t="shared" si="6"/>
        <v>0</v>
      </c>
      <c r="BN69" s="192">
        <f t="shared" si="7"/>
        <v>0</v>
      </c>
    </row>
    <row r="70" spans="1:66" ht="18" customHeight="1">
      <c r="A70" s="21"/>
      <c r="B70" s="16"/>
      <c r="C70" s="19"/>
      <c r="D70" s="2"/>
      <c r="E70" s="6"/>
      <c r="F70" s="190" t="str">
        <f>IF(B70="","",IF(C70="F",INDEX(Barèmes!$A$1:$A$7,MATCH((YEAR($B70)),Barèmes!$B$1:$B$7,-1)),INDEX(Barèmes!$C$1:$C$7,MATCH((YEAR($B70)),Barèmes!$B$1:$B$7,-1))))</f>
        <v/>
      </c>
      <c r="G70" s="93"/>
      <c r="H70" s="93"/>
      <c r="I70" s="93"/>
      <c r="J70" s="93"/>
      <c r="K70" s="93"/>
      <c r="L70" s="93"/>
      <c r="M70" s="93"/>
      <c r="N70" s="93"/>
      <c r="O70" s="93"/>
      <c r="P70" s="93"/>
      <c r="Q70" s="93"/>
      <c r="R70" s="93"/>
      <c r="S70" s="93"/>
      <c r="T70" s="93"/>
      <c r="U70" s="93"/>
      <c r="V70" s="93"/>
      <c r="W70" s="93"/>
      <c r="X70" s="93"/>
      <c r="Y70" s="93"/>
      <c r="Z70" s="93"/>
      <c r="AA70" s="93"/>
      <c r="AB70" s="93"/>
      <c r="AC70" s="93"/>
      <c r="AD70" s="93"/>
      <c r="AE70" s="93"/>
      <c r="AF70" s="93"/>
      <c r="AG70" s="93"/>
      <c r="AH70" s="93"/>
      <c r="AI70" s="93"/>
      <c r="AJ70" s="93"/>
      <c r="AK70" s="93"/>
      <c r="AL70" s="93"/>
      <c r="AM70" s="93"/>
      <c r="AN70" s="93"/>
      <c r="AO70" s="93"/>
      <c r="AP70" s="93"/>
      <c r="AQ70" s="93"/>
      <c r="AR70" s="93"/>
      <c r="AS70" s="93"/>
      <c r="AT70" s="93"/>
      <c r="AU70" s="93"/>
      <c r="AV70" s="93"/>
      <c r="AW70" s="93"/>
      <c r="AX70" s="93"/>
      <c r="AY70" s="93"/>
      <c r="AZ70" s="93"/>
      <c r="BA70" s="93"/>
      <c r="BB70" s="93"/>
      <c r="BC70" s="93"/>
      <c r="BD70" s="93"/>
      <c r="BE70" s="93"/>
      <c r="BF70" s="93"/>
      <c r="BG70" s="93"/>
      <c r="BH70" s="93"/>
      <c r="BI70" s="93"/>
      <c r="BJ70" s="93"/>
      <c r="BK70" s="93"/>
      <c r="BL70" s="93"/>
      <c r="BM70" s="192">
        <f t="shared" si="6"/>
        <v>0</v>
      </c>
      <c r="BN70" s="192">
        <f t="shared" si="7"/>
        <v>0</v>
      </c>
    </row>
    <row r="71" spans="1:66" ht="18" customHeight="1">
      <c r="A71" s="21"/>
      <c r="B71" s="16"/>
      <c r="C71" s="19"/>
      <c r="D71" s="2"/>
      <c r="E71" s="6"/>
      <c r="F71" s="190" t="str">
        <f>IF(B71="","",IF(C71="F",INDEX(Barèmes!$A$1:$A$7,MATCH((YEAR($B71)),Barèmes!$B$1:$B$7,-1)),INDEX(Barèmes!$C$1:$C$7,MATCH((YEAR($B71)),Barèmes!$B$1:$B$7,-1))))</f>
        <v/>
      </c>
      <c r="G71" s="93"/>
      <c r="H71" s="93"/>
      <c r="I71" s="93"/>
      <c r="J71" s="93"/>
      <c r="K71" s="93"/>
      <c r="L71" s="93"/>
      <c r="M71" s="93"/>
      <c r="N71" s="93"/>
      <c r="O71" s="93"/>
      <c r="P71" s="93"/>
      <c r="Q71" s="93"/>
      <c r="R71" s="93"/>
      <c r="S71" s="93"/>
      <c r="T71" s="93"/>
      <c r="U71" s="93"/>
      <c r="V71" s="93"/>
      <c r="W71" s="93"/>
      <c r="X71" s="93"/>
      <c r="Y71" s="93"/>
      <c r="Z71" s="93"/>
      <c r="AA71" s="93"/>
      <c r="AB71" s="93"/>
      <c r="AC71" s="93"/>
      <c r="AD71" s="93"/>
      <c r="AE71" s="93"/>
      <c r="AF71" s="93"/>
      <c r="AG71" s="93"/>
      <c r="AH71" s="93"/>
      <c r="AI71" s="93"/>
      <c r="AJ71" s="93"/>
      <c r="AK71" s="93"/>
      <c r="AL71" s="93"/>
      <c r="AM71" s="93"/>
      <c r="AN71" s="93"/>
      <c r="AO71" s="93"/>
      <c r="AP71" s="93"/>
      <c r="AQ71" s="93"/>
      <c r="AR71" s="93"/>
      <c r="AS71" s="93"/>
      <c r="AT71" s="93"/>
      <c r="AU71" s="93"/>
      <c r="AV71" s="93"/>
      <c r="AW71" s="93"/>
      <c r="AX71" s="93"/>
      <c r="AY71" s="93"/>
      <c r="AZ71" s="93"/>
      <c r="BA71" s="93"/>
      <c r="BB71" s="93"/>
      <c r="BC71" s="93"/>
      <c r="BD71" s="93"/>
      <c r="BE71" s="93"/>
      <c r="BF71" s="93"/>
      <c r="BG71" s="93"/>
      <c r="BH71" s="93"/>
      <c r="BI71" s="93"/>
      <c r="BJ71" s="93"/>
      <c r="BK71" s="93"/>
      <c r="BL71" s="93"/>
      <c r="BM71" s="192">
        <f t="shared" si="6"/>
        <v>0</v>
      </c>
      <c r="BN71" s="192">
        <f t="shared" si="7"/>
        <v>0</v>
      </c>
    </row>
    <row r="72" spans="1:66" ht="18" customHeight="1">
      <c r="A72" s="21"/>
      <c r="B72" s="16"/>
      <c r="C72" s="19"/>
      <c r="D72" s="2"/>
      <c r="E72" s="6"/>
      <c r="F72" s="190" t="str">
        <f>IF(B72="","",IF(C72="F",INDEX(Barèmes!$A$1:$A$7,MATCH((YEAR($B72)),Barèmes!$B$1:$B$7,-1)),INDEX(Barèmes!$C$1:$C$7,MATCH((YEAR($B72)),Barèmes!$B$1:$B$7,-1))))</f>
        <v/>
      </c>
      <c r="G72" s="93"/>
      <c r="H72" s="93"/>
      <c r="I72" s="93"/>
      <c r="J72" s="93"/>
      <c r="K72" s="93"/>
      <c r="L72" s="93"/>
      <c r="M72" s="93"/>
      <c r="N72" s="93"/>
      <c r="O72" s="93"/>
      <c r="P72" s="93"/>
      <c r="Q72" s="93"/>
      <c r="R72" s="93"/>
      <c r="S72" s="93"/>
      <c r="T72" s="93"/>
      <c r="U72" s="93"/>
      <c r="V72" s="93"/>
      <c r="W72" s="93"/>
      <c r="X72" s="93"/>
      <c r="Y72" s="93"/>
      <c r="Z72" s="93"/>
      <c r="AA72" s="93"/>
      <c r="AB72" s="93"/>
      <c r="AC72" s="93"/>
      <c r="AD72" s="93"/>
      <c r="AE72" s="93"/>
      <c r="AF72" s="93"/>
      <c r="AG72" s="93"/>
      <c r="AH72" s="93"/>
      <c r="AI72" s="93"/>
      <c r="AJ72" s="93"/>
      <c r="AK72" s="93"/>
      <c r="AL72" s="93"/>
      <c r="AM72" s="93"/>
      <c r="AN72" s="93"/>
      <c r="AO72" s="93"/>
      <c r="AP72" s="93"/>
      <c r="AQ72" s="93"/>
      <c r="AR72" s="93"/>
      <c r="AS72" s="93"/>
      <c r="AT72" s="93"/>
      <c r="AU72" s="93"/>
      <c r="AV72" s="93"/>
      <c r="AW72" s="93"/>
      <c r="AX72" s="93"/>
      <c r="AY72" s="93"/>
      <c r="AZ72" s="93"/>
      <c r="BA72" s="93"/>
      <c r="BB72" s="93"/>
      <c r="BC72" s="93"/>
      <c r="BD72" s="93"/>
      <c r="BE72" s="93"/>
      <c r="BF72" s="93"/>
      <c r="BG72" s="93"/>
      <c r="BH72" s="93"/>
      <c r="BI72" s="93"/>
      <c r="BJ72" s="93"/>
      <c r="BK72" s="93"/>
      <c r="BL72" s="93"/>
      <c r="BM72" s="192">
        <f t="shared" si="6"/>
        <v>0</v>
      </c>
      <c r="BN72" s="192">
        <f t="shared" si="7"/>
        <v>0</v>
      </c>
    </row>
    <row r="73" spans="1:66" ht="18" customHeight="1">
      <c r="A73" s="21"/>
      <c r="B73" s="16"/>
      <c r="C73" s="19"/>
      <c r="D73" s="2"/>
      <c r="E73" s="6"/>
      <c r="F73" s="190" t="str">
        <f>IF(B73="","",IF(C73="F",INDEX(Barèmes!$A$1:$A$7,MATCH((YEAR($B73)),Barèmes!$B$1:$B$7,-1)),INDEX(Barèmes!$C$1:$C$7,MATCH((YEAR($B73)),Barèmes!$B$1:$B$7,-1))))</f>
        <v/>
      </c>
      <c r="G73" s="93"/>
      <c r="H73" s="93"/>
      <c r="I73" s="93"/>
      <c r="J73" s="93"/>
      <c r="K73" s="93"/>
      <c r="L73" s="93"/>
      <c r="M73" s="93"/>
      <c r="N73" s="93"/>
      <c r="O73" s="93"/>
      <c r="P73" s="93"/>
      <c r="Q73" s="93"/>
      <c r="R73" s="93"/>
      <c r="S73" s="93"/>
      <c r="T73" s="93"/>
      <c r="U73" s="93"/>
      <c r="V73" s="93"/>
      <c r="W73" s="93"/>
      <c r="X73" s="93"/>
      <c r="Y73" s="93"/>
      <c r="Z73" s="93"/>
      <c r="AA73" s="93"/>
      <c r="AB73" s="93"/>
      <c r="AC73" s="93"/>
      <c r="AD73" s="93"/>
      <c r="AE73" s="93"/>
      <c r="AF73" s="93"/>
      <c r="AG73" s="93"/>
      <c r="AH73" s="93"/>
      <c r="AI73" s="93"/>
      <c r="AJ73" s="93"/>
      <c r="AK73" s="93"/>
      <c r="AL73" s="93"/>
      <c r="AM73" s="93"/>
      <c r="AN73" s="93"/>
      <c r="AO73" s="93"/>
      <c r="AP73" s="93"/>
      <c r="AQ73" s="93"/>
      <c r="AR73" s="93"/>
      <c r="AS73" s="93"/>
      <c r="AT73" s="93"/>
      <c r="AU73" s="93"/>
      <c r="AV73" s="93"/>
      <c r="AW73" s="93"/>
      <c r="AX73" s="93"/>
      <c r="AY73" s="93"/>
      <c r="AZ73" s="93"/>
      <c r="BA73" s="93"/>
      <c r="BB73" s="93"/>
      <c r="BC73" s="93"/>
      <c r="BD73" s="93"/>
      <c r="BE73" s="93"/>
      <c r="BF73" s="93"/>
      <c r="BG73" s="93"/>
      <c r="BH73" s="93"/>
      <c r="BI73" s="93"/>
      <c r="BJ73" s="93"/>
      <c r="BK73" s="93"/>
      <c r="BL73" s="93"/>
      <c r="BM73" s="192">
        <f t="shared" si="6"/>
        <v>0</v>
      </c>
      <c r="BN73" s="192">
        <f t="shared" si="7"/>
        <v>0</v>
      </c>
    </row>
    <row r="74" spans="1:66" ht="18" customHeight="1">
      <c r="A74" s="21"/>
      <c r="B74" s="16"/>
      <c r="C74" s="19"/>
      <c r="D74" s="2"/>
      <c r="E74" s="6"/>
      <c r="F74" s="190" t="str">
        <f>IF(B74="","",IF(C74="F",INDEX(Barèmes!$A$1:$A$7,MATCH((YEAR($B74)),Barèmes!$B$1:$B$7,-1)),INDEX(Barèmes!$C$1:$C$7,MATCH((YEAR($B74)),Barèmes!$B$1:$B$7,-1))))</f>
        <v/>
      </c>
      <c r="G74" s="93"/>
      <c r="H74" s="93"/>
      <c r="I74" s="93"/>
      <c r="J74" s="93"/>
      <c r="K74" s="93"/>
      <c r="L74" s="93"/>
      <c r="M74" s="93"/>
      <c r="N74" s="93"/>
      <c r="O74" s="93"/>
      <c r="P74" s="93"/>
      <c r="Q74" s="93"/>
      <c r="R74" s="93"/>
      <c r="S74" s="93"/>
      <c r="T74" s="93"/>
      <c r="U74" s="93"/>
      <c r="V74" s="93"/>
      <c r="W74" s="93"/>
      <c r="X74" s="93"/>
      <c r="Y74" s="93"/>
      <c r="Z74" s="93"/>
      <c r="AA74" s="93"/>
      <c r="AB74" s="93"/>
      <c r="AC74" s="93"/>
      <c r="AD74" s="93"/>
      <c r="AE74" s="93"/>
      <c r="AF74" s="93"/>
      <c r="AG74" s="93"/>
      <c r="AH74" s="93"/>
      <c r="AI74" s="93"/>
      <c r="AJ74" s="93"/>
      <c r="AK74" s="93"/>
      <c r="AL74" s="93"/>
      <c r="AM74" s="93"/>
      <c r="AN74" s="93"/>
      <c r="AO74" s="93"/>
      <c r="AP74" s="93"/>
      <c r="AQ74" s="93"/>
      <c r="AR74" s="93"/>
      <c r="AS74" s="93"/>
      <c r="AT74" s="93"/>
      <c r="AU74" s="93"/>
      <c r="AV74" s="93"/>
      <c r="AW74" s="93"/>
      <c r="AX74" s="93"/>
      <c r="AY74" s="93"/>
      <c r="AZ74" s="93"/>
      <c r="BA74" s="93"/>
      <c r="BB74" s="93"/>
      <c r="BC74" s="93"/>
      <c r="BD74" s="93"/>
      <c r="BE74" s="93"/>
      <c r="BF74" s="93"/>
      <c r="BG74" s="93"/>
      <c r="BH74" s="93"/>
      <c r="BI74" s="93"/>
      <c r="BJ74" s="93"/>
      <c r="BK74" s="93"/>
      <c r="BL74" s="93"/>
      <c r="BM74" s="192">
        <f t="shared" si="6"/>
        <v>0</v>
      </c>
      <c r="BN74" s="192">
        <f t="shared" si="7"/>
        <v>0</v>
      </c>
    </row>
    <row r="75" spans="1:66" ht="18" customHeight="1">
      <c r="A75" s="21"/>
      <c r="B75" s="16"/>
      <c r="C75" s="19"/>
      <c r="D75" s="2"/>
      <c r="E75" s="6"/>
      <c r="F75" s="190" t="str">
        <f>IF(B75="","",IF(C75="F",INDEX(Barèmes!$A$1:$A$7,MATCH((YEAR($B75)),Barèmes!$B$1:$B$7,-1)),INDEX(Barèmes!$C$1:$C$7,MATCH((YEAR($B75)),Barèmes!$B$1:$B$7,-1))))</f>
        <v/>
      </c>
      <c r="G75" s="93"/>
      <c r="H75" s="93"/>
      <c r="I75" s="93"/>
      <c r="J75" s="93"/>
      <c r="K75" s="93"/>
      <c r="L75" s="93"/>
      <c r="M75" s="93"/>
      <c r="N75" s="93"/>
      <c r="O75" s="93"/>
      <c r="P75" s="93"/>
      <c r="Q75" s="93"/>
      <c r="R75" s="93"/>
      <c r="S75" s="93"/>
      <c r="T75" s="93"/>
      <c r="U75" s="93"/>
      <c r="V75" s="93"/>
      <c r="W75" s="93"/>
      <c r="X75" s="93"/>
      <c r="Y75" s="93"/>
      <c r="Z75" s="93"/>
      <c r="AA75" s="93"/>
      <c r="AB75" s="93"/>
      <c r="AC75" s="93"/>
      <c r="AD75" s="93"/>
      <c r="AE75" s="93"/>
      <c r="AF75" s="93"/>
      <c r="AG75" s="93"/>
      <c r="AH75" s="93"/>
      <c r="AI75" s="93"/>
      <c r="AJ75" s="93"/>
      <c r="AK75" s="93"/>
      <c r="AL75" s="93"/>
      <c r="AM75" s="93"/>
      <c r="AN75" s="93"/>
      <c r="AO75" s="93"/>
      <c r="AP75" s="93"/>
      <c r="AQ75" s="93"/>
      <c r="AR75" s="93"/>
      <c r="AS75" s="93"/>
      <c r="AT75" s="93"/>
      <c r="AU75" s="93"/>
      <c r="AV75" s="93"/>
      <c r="AW75" s="93"/>
      <c r="AX75" s="93"/>
      <c r="AY75" s="93"/>
      <c r="AZ75" s="93"/>
      <c r="BA75" s="93"/>
      <c r="BB75" s="93"/>
      <c r="BC75" s="93"/>
      <c r="BD75" s="93"/>
      <c r="BE75" s="93"/>
      <c r="BF75" s="93"/>
      <c r="BG75" s="93"/>
      <c r="BH75" s="93"/>
      <c r="BI75" s="93"/>
      <c r="BJ75" s="93"/>
      <c r="BK75" s="93"/>
      <c r="BL75" s="93"/>
      <c r="BM75" s="192">
        <f t="shared" si="6"/>
        <v>0</v>
      </c>
      <c r="BN75" s="192">
        <f t="shared" si="7"/>
        <v>0</v>
      </c>
    </row>
    <row r="76" spans="1:66" ht="18" customHeight="1">
      <c r="A76" s="21"/>
      <c r="B76" s="16"/>
      <c r="C76" s="19"/>
      <c r="D76" s="2"/>
      <c r="E76" s="6"/>
      <c r="F76" s="190" t="str">
        <f>IF(B76="","",IF(C76="F",INDEX(Barèmes!$A$1:$A$7,MATCH((YEAR($B76)),Barèmes!$B$1:$B$7,-1)),INDEX(Barèmes!$C$1:$C$7,MATCH((YEAR($B76)),Barèmes!$B$1:$B$7,-1))))</f>
        <v/>
      </c>
      <c r="G76" s="93"/>
      <c r="H76" s="93"/>
      <c r="I76" s="93"/>
      <c r="J76" s="93"/>
      <c r="K76" s="93"/>
      <c r="L76" s="93"/>
      <c r="M76" s="93"/>
      <c r="N76" s="93"/>
      <c r="O76" s="93"/>
      <c r="P76" s="93"/>
      <c r="Q76" s="93"/>
      <c r="R76" s="93"/>
      <c r="S76" s="93"/>
      <c r="T76" s="93"/>
      <c r="U76" s="93"/>
      <c r="V76" s="93"/>
      <c r="W76" s="93"/>
      <c r="X76" s="93"/>
      <c r="Y76" s="93"/>
      <c r="Z76" s="93"/>
      <c r="AA76" s="93"/>
      <c r="AB76" s="93"/>
      <c r="AC76" s="93"/>
      <c r="AD76" s="93"/>
      <c r="AE76" s="93"/>
      <c r="AF76" s="93"/>
      <c r="AG76" s="93"/>
      <c r="AH76" s="93"/>
      <c r="AI76" s="93"/>
      <c r="AJ76" s="93"/>
      <c r="AK76" s="93"/>
      <c r="AL76" s="93"/>
      <c r="AM76" s="93"/>
      <c r="AN76" s="93"/>
      <c r="AO76" s="93"/>
      <c r="AP76" s="93"/>
      <c r="AQ76" s="93"/>
      <c r="AR76" s="93"/>
      <c r="AS76" s="93"/>
      <c r="AT76" s="93"/>
      <c r="AU76" s="93"/>
      <c r="AV76" s="93"/>
      <c r="AW76" s="93"/>
      <c r="AX76" s="93"/>
      <c r="AY76" s="93"/>
      <c r="AZ76" s="93"/>
      <c r="BA76" s="93"/>
      <c r="BB76" s="93"/>
      <c r="BC76" s="93"/>
      <c r="BD76" s="93"/>
      <c r="BE76" s="93"/>
      <c r="BF76" s="93"/>
      <c r="BG76" s="93"/>
      <c r="BH76" s="93"/>
      <c r="BI76" s="93"/>
      <c r="BJ76" s="93"/>
      <c r="BK76" s="93"/>
      <c r="BL76" s="93"/>
      <c r="BM76" s="192">
        <f t="shared" si="6"/>
        <v>0</v>
      </c>
      <c r="BN76" s="192">
        <f t="shared" si="7"/>
        <v>0</v>
      </c>
    </row>
    <row r="77" spans="1:66" ht="18" customHeight="1">
      <c r="A77" s="21"/>
      <c r="B77" s="16"/>
      <c r="C77" s="19"/>
      <c r="D77" s="2"/>
      <c r="E77" s="6"/>
      <c r="F77" s="190" t="str">
        <f>IF(B77="","",IF(C77="F",INDEX(Barèmes!$A$1:$A$7,MATCH((YEAR($B77)),Barèmes!$B$1:$B$7,-1)),INDEX(Barèmes!$C$1:$C$7,MATCH((YEAR($B77)),Barèmes!$B$1:$B$7,-1))))</f>
        <v/>
      </c>
      <c r="G77" s="93"/>
      <c r="H77" s="93"/>
      <c r="I77" s="93"/>
      <c r="J77" s="93"/>
      <c r="K77" s="93"/>
      <c r="L77" s="93"/>
      <c r="M77" s="93"/>
      <c r="N77" s="93"/>
      <c r="O77" s="93"/>
      <c r="P77" s="93"/>
      <c r="Q77" s="93"/>
      <c r="R77" s="93"/>
      <c r="S77" s="93"/>
      <c r="T77" s="93"/>
      <c r="U77" s="93"/>
      <c r="V77" s="93"/>
      <c r="W77" s="93"/>
      <c r="X77" s="93"/>
      <c r="Y77" s="93"/>
      <c r="Z77" s="93"/>
      <c r="AA77" s="93"/>
      <c r="AB77" s="93"/>
      <c r="AC77" s="93"/>
      <c r="AD77" s="93"/>
      <c r="AE77" s="93"/>
      <c r="AF77" s="93"/>
      <c r="AG77" s="93"/>
      <c r="AH77" s="93"/>
      <c r="AI77" s="93"/>
      <c r="AJ77" s="93"/>
      <c r="AK77" s="93"/>
      <c r="AL77" s="93"/>
      <c r="AM77" s="93"/>
      <c r="AN77" s="93"/>
      <c r="AO77" s="93"/>
      <c r="AP77" s="93"/>
      <c r="AQ77" s="93"/>
      <c r="AR77" s="93"/>
      <c r="AS77" s="93"/>
      <c r="AT77" s="93"/>
      <c r="AU77" s="93"/>
      <c r="AV77" s="93"/>
      <c r="AW77" s="93"/>
      <c r="AX77" s="93"/>
      <c r="AY77" s="93"/>
      <c r="AZ77" s="93"/>
      <c r="BA77" s="93"/>
      <c r="BB77" s="93"/>
      <c r="BC77" s="93"/>
      <c r="BD77" s="93"/>
      <c r="BE77" s="93"/>
      <c r="BF77" s="93"/>
      <c r="BG77" s="93"/>
      <c r="BH77" s="93"/>
      <c r="BI77" s="93"/>
      <c r="BJ77" s="93"/>
      <c r="BK77" s="93"/>
      <c r="BL77" s="93"/>
      <c r="BM77" s="192">
        <f t="shared" si="6"/>
        <v>0</v>
      </c>
      <c r="BN77" s="192">
        <f t="shared" si="7"/>
        <v>0</v>
      </c>
    </row>
    <row r="78" spans="1:66" ht="18" customHeight="1">
      <c r="A78" s="21"/>
      <c r="B78" s="16"/>
      <c r="C78" s="19"/>
      <c r="D78" s="2"/>
      <c r="E78" s="6"/>
      <c r="F78" s="190" t="str">
        <f>IF(B78="","",IF(C78="F",INDEX(Barèmes!$A$1:$A$7,MATCH((YEAR($B78)),Barèmes!$B$1:$B$7,-1)),INDEX(Barèmes!$C$1:$C$7,MATCH((YEAR($B78)),Barèmes!$B$1:$B$7,-1))))</f>
        <v/>
      </c>
      <c r="G78" s="93"/>
      <c r="H78" s="93"/>
      <c r="I78" s="93"/>
      <c r="J78" s="93"/>
      <c r="K78" s="93"/>
      <c r="L78" s="93"/>
      <c r="M78" s="93"/>
      <c r="N78" s="93"/>
      <c r="O78" s="93"/>
      <c r="P78" s="93"/>
      <c r="Q78" s="93"/>
      <c r="R78" s="93"/>
      <c r="S78" s="93"/>
      <c r="T78" s="93"/>
      <c r="U78" s="93"/>
      <c r="V78" s="93"/>
      <c r="W78" s="93"/>
      <c r="X78" s="93"/>
      <c r="Y78" s="93"/>
      <c r="Z78" s="93"/>
      <c r="AA78" s="93"/>
      <c r="AB78" s="93"/>
      <c r="AC78" s="93"/>
      <c r="AD78" s="93"/>
      <c r="AE78" s="93"/>
      <c r="AF78" s="93"/>
      <c r="AG78" s="93"/>
      <c r="AH78" s="93"/>
      <c r="AI78" s="93"/>
      <c r="AJ78" s="93"/>
      <c r="AK78" s="93"/>
      <c r="AL78" s="93"/>
      <c r="AM78" s="93"/>
      <c r="AN78" s="93"/>
      <c r="AO78" s="93"/>
      <c r="AP78" s="93"/>
      <c r="AQ78" s="93"/>
      <c r="AR78" s="93"/>
      <c r="AS78" s="93"/>
      <c r="AT78" s="93"/>
      <c r="AU78" s="93"/>
      <c r="AV78" s="93"/>
      <c r="AW78" s="93"/>
      <c r="AX78" s="93"/>
      <c r="AY78" s="93"/>
      <c r="AZ78" s="93"/>
      <c r="BA78" s="93"/>
      <c r="BB78" s="93"/>
      <c r="BC78" s="93"/>
      <c r="BD78" s="93"/>
      <c r="BE78" s="93"/>
      <c r="BF78" s="93"/>
      <c r="BG78" s="93"/>
      <c r="BH78" s="93"/>
      <c r="BI78" s="93"/>
      <c r="BJ78" s="93"/>
      <c r="BK78" s="93"/>
      <c r="BL78" s="93"/>
      <c r="BM78" s="192">
        <f t="shared" si="6"/>
        <v>0</v>
      </c>
      <c r="BN78" s="192">
        <f t="shared" si="7"/>
        <v>0</v>
      </c>
    </row>
    <row r="79" spans="1:66" ht="18" customHeight="1">
      <c r="A79" s="21"/>
      <c r="B79" s="16"/>
      <c r="C79" s="19"/>
      <c r="D79" s="2"/>
      <c r="E79" s="6"/>
      <c r="F79" s="190" t="str">
        <f>IF(B79="","",IF(C79="F",INDEX(Barèmes!$A$1:$A$7,MATCH((YEAR($B79)),Barèmes!$B$1:$B$7,-1)),INDEX(Barèmes!$C$1:$C$7,MATCH((YEAR($B79)),Barèmes!$B$1:$B$7,-1))))</f>
        <v/>
      </c>
      <c r="G79" s="93"/>
      <c r="H79" s="93"/>
      <c r="I79" s="93"/>
      <c r="J79" s="93"/>
      <c r="K79" s="93"/>
      <c r="L79" s="93"/>
      <c r="M79" s="93"/>
      <c r="N79" s="93"/>
      <c r="O79" s="93"/>
      <c r="P79" s="93"/>
      <c r="Q79" s="93"/>
      <c r="R79" s="93"/>
      <c r="S79" s="93"/>
      <c r="T79" s="93"/>
      <c r="U79" s="93"/>
      <c r="V79" s="93"/>
      <c r="W79" s="93"/>
      <c r="X79" s="93"/>
      <c r="Y79" s="93"/>
      <c r="Z79" s="93"/>
      <c r="AA79" s="93"/>
      <c r="AB79" s="93"/>
      <c r="AC79" s="93"/>
      <c r="AD79" s="93"/>
      <c r="AE79" s="93"/>
      <c r="AF79" s="93"/>
      <c r="AG79" s="93"/>
      <c r="AH79" s="93"/>
      <c r="AI79" s="93"/>
      <c r="AJ79" s="93"/>
      <c r="AK79" s="93"/>
      <c r="AL79" s="93"/>
      <c r="AM79" s="93"/>
      <c r="AN79" s="93"/>
      <c r="AO79" s="93"/>
      <c r="AP79" s="93"/>
      <c r="AQ79" s="93"/>
      <c r="AR79" s="93"/>
      <c r="AS79" s="93"/>
      <c r="AT79" s="93"/>
      <c r="AU79" s="93"/>
      <c r="AV79" s="93"/>
      <c r="AW79" s="93"/>
      <c r="AX79" s="93"/>
      <c r="AY79" s="93"/>
      <c r="AZ79" s="93"/>
      <c r="BA79" s="93"/>
      <c r="BB79" s="93"/>
      <c r="BC79" s="93"/>
      <c r="BD79" s="93"/>
      <c r="BE79" s="93"/>
      <c r="BF79" s="93"/>
      <c r="BG79" s="93"/>
      <c r="BH79" s="93"/>
      <c r="BI79" s="93"/>
      <c r="BJ79" s="93"/>
      <c r="BK79" s="93"/>
      <c r="BL79" s="93"/>
      <c r="BM79" s="192">
        <f t="shared" si="6"/>
        <v>0</v>
      </c>
      <c r="BN79" s="192">
        <f t="shared" si="7"/>
        <v>0</v>
      </c>
    </row>
    <row r="80" spans="1:66" ht="18" customHeight="1">
      <c r="A80" s="21"/>
      <c r="B80" s="16"/>
      <c r="C80" s="19"/>
      <c r="D80" s="2"/>
      <c r="E80" s="6"/>
      <c r="F80" s="190" t="str">
        <f>IF(B80="","",IF(C80="F",INDEX(Barèmes!$A$1:$A$7,MATCH((YEAR($B80)),Barèmes!$B$1:$B$7,-1)),INDEX(Barèmes!$C$1:$C$7,MATCH((YEAR($B80)),Barèmes!$B$1:$B$7,-1))))</f>
        <v/>
      </c>
      <c r="G80" s="93"/>
      <c r="H80" s="93"/>
      <c r="I80" s="93"/>
      <c r="J80" s="93"/>
      <c r="K80" s="93"/>
      <c r="L80" s="93"/>
      <c r="M80" s="93"/>
      <c r="N80" s="93"/>
      <c r="O80" s="93"/>
      <c r="P80" s="93"/>
      <c r="Q80" s="93"/>
      <c r="R80" s="93"/>
      <c r="S80" s="93"/>
      <c r="T80" s="93"/>
      <c r="U80" s="93"/>
      <c r="V80" s="93"/>
      <c r="W80" s="93"/>
      <c r="X80" s="93"/>
      <c r="Y80" s="93"/>
      <c r="Z80" s="93"/>
      <c r="AA80" s="93"/>
      <c r="AB80" s="93"/>
      <c r="AC80" s="93"/>
      <c r="AD80" s="93"/>
      <c r="AE80" s="93"/>
      <c r="AF80" s="93"/>
      <c r="AG80" s="93"/>
      <c r="AH80" s="93"/>
      <c r="AI80" s="93"/>
      <c r="AJ80" s="93"/>
      <c r="AK80" s="93"/>
      <c r="AL80" s="93"/>
      <c r="AM80" s="93"/>
      <c r="AN80" s="93"/>
      <c r="AO80" s="93"/>
      <c r="AP80" s="93"/>
      <c r="AQ80" s="93"/>
      <c r="AR80" s="93"/>
      <c r="AS80" s="93"/>
      <c r="AT80" s="93"/>
      <c r="AU80" s="93"/>
      <c r="AV80" s="93"/>
      <c r="AW80" s="93"/>
      <c r="AX80" s="93"/>
      <c r="AY80" s="93"/>
      <c r="AZ80" s="93"/>
      <c r="BA80" s="93"/>
      <c r="BB80" s="93"/>
      <c r="BC80" s="93"/>
      <c r="BD80" s="93"/>
      <c r="BE80" s="93"/>
      <c r="BF80" s="93"/>
      <c r="BG80" s="93"/>
      <c r="BH80" s="93"/>
      <c r="BI80" s="93"/>
      <c r="BJ80" s="93"/>
      <c r="BK80" s="93"/>
      <c r="BL80" s="93"/>
      <c r="BM80" s="192">
        <f t="shared" si="6"/>
        <v>0</v>
      </c>
      <c r="BN80" s="192">
        <f t="shared" si="7"/>
        <v>0</v>
      </c>
    </row>
    <row r="81" spans="1:66" ht="18" customHeight="1">
      <c r="A81" s="21"/>
      <c r="B81" s="16"/>
      <c r="C81" s="19"/>
      <c r="D81" s="2"/>
      <c r="E81" s="6"/>
      <c r="F81" s="190" t="str">
        <f>IF(B81="","",IF(C81="F",INDEX(Barèmes!$A$1:$A$7,MATCH((YEAR($B81)),Barèmes!$B$1:$B$7,-1)),INDEX(Barèmes!$C$1:$C$7,MATCH((YEAR($B81)),Barèmes!$B$1:$B$7,-1))))</f>
        <v/>
      </c>
      <c r="G81" s="93"/>
      <c r="H81" s="93"/>
      <c r="I81" s="93"/>
      <c r="J81" s="93"/>
      <c r="K81" s="93"/>
      <c r="L81" s="93"/>
      <c r="M81" s="93"/>
      <c r="N81" s="93"/>
      <c r="O81" s="93"/>
      <c r="P81" s="93"/>
      <c r="Q81" s="93"/>
      <c r="R81" s="93"/>
      <c r="S81" s="93"/>
      <c r="T81" s="93"/>
      <c r="U81" s="93"/>
      <c r="V81" s="93"/>
      <c r="W81" s="93"/>
      <c r="X81" s="93"/>
      <c r="Y81" s="93"/>
      <c r="Z81" s="93"/>
      <c r="AA81" s="93"/>
      <c r="AB81" s="93"/>
      <c r="AC81" s="93"/>
      <c r="AD81" s="93"/>
      <c r="AE81" s="93"/>
      <c r="AF81" s="93"/>
      <c r="AG81" s="93"/>
      <c r="AH81" s="93"/>
      <c r="AI81" s="93"/>
      <c r="AJ81" s="93"/>
      <c r="AK81" s="93"/>
      <c r="AL81" s="93"/>
      <c r="AM81" s="93"/>
      <c r="AN81" s="93"/>
      <c r="AO81" s="93"/>
      <c r="AP81" s="93"/>
      <c r="AQ81" s="93"/>
      <c r="AR81" s="93"/>
      <c r="AS81" s="93"/>
      <c r="AT81" s="93"/>
      <c r="AU81" s="93"/>
      <c r="AV81" s="93"/>
      <c r="AW81" s="93"/>
      <c r="AX81" s="93"/>
      <c r="AY81" s="93"/>
      <c r="AZ81" s="93"/>
      <c r="BA81" s="93"/>
      <c r="BB81" s="93"/>
      <c r="BC81" s="93"/>
      <c r="BD81" s="93"/>
      <c r="BE81" s="93"/>
      <c r="BF81" s="93"/>
      <c r="BG81" s="93"/>
      <c r="BH81" s="93"/>
      <c r="BI81" s="93"/>
      <c r="BJ81" s="93"/>
      <c r="BK81" s="93"/>
      <c r="BL81" s="93"/>
      <c r="BM81" s="192">
        <f t="shared" si="6"/>
        <v>0</v>
      </c>
      <c r="BN81" s="192">
        <f t="shared" si="7"/>
        <v>0</v>
      </c>
    </row>
    <row r="82" spans="1:66" ht="18" customHeight="1">
      <c r="A82" s="21"/>
      <c r="B82" s="16"/>
      <c r="C82" s="19"/>
      <c r="D82" s="2"/>
      <c r="E82" s="6"/>
      <c r="F82" s="190" t="str">
        <f>IF(B82="","",IF(C82="F",INDEX(Barèmes!$A$1:$A$7,MATCH((YEAR($B82)),Barèmes!$B$1:$B$7,-1)),INDEX(Barèmes!$C$1:$C$7,MATCH((YEAR($B82)),Barèmes!$B$1:$B$7,-1))))</f>
        <v/>
      </c>
      <c r="G82" s="93"/>
      <c r="H82" s="93"/>
      <c r="I82" s="93"/>
      <c r="J82" s="93"/>
      <c r="K82" s="93"/>
      <c r="L82" s="93"/>
      <c r="M82" s="93"/>
      <c r="N82" s="93"/>
      <c r="O82" s="93"/>
      <c r="P82" s="93"/>
      <c r="Q82" s="93"/>
      <c r="R82" s="93"/>
      <c r="S82" s="93"/>
      <c r="T82" s="93"/>
      <c r="U82" s="93"/>
      <c r="V82" s="93"/>
      <c r="W82" s="93"/>
      <c r="X82" s="93"/>
      <c r="Y82" s="93"/>
      <c r="Z82" s="93"/>
      <c r="AA82" s="93"/>
      <c r="AB82" s="93"/>
      <c r="AC82" s="93"/>
      <c r="AD82" s="93"/>
      <c r="AE82" s="93"/>
      <c r="AF82" s="93"/>
      <c r="AG82" s="93"/>
      <c r="AH82" s="93"/>
      <c r="AI82" s="93"/>
      <c r="AJ82" s="93"/>
      <c r="AK82" s="93"/>
      <c r="AL82" s="93"/>
      <c r="AM82" s="93"/>
      <c r="AN82" s="93"/>
      <c r="AO82" s="93"/>
      <c r="AP82" s="93"/>
      <c r="AQ82" s="93"/>
      <c r="AR82" s="93"/>
      <c r="AS82" s="93"/>
      <c r="AT82" s="93"/>
      <c r="AU82" s="93"/>
      <c r="AV82" s="93"/>
      <c r="AW82" s="93"/>
      <c r="AX82" s="93"/>
      <c r="AY82" s="93"/>
      <c r="AZ82" s="93"/>
      <c r="BA82" s="93"/>
      <c r="BB82" s="93"/>
      <c r="BC82" s="93"/>
      <c r="BD82" s="93"/>
      <c r="BE82" s="93"/>
      <c r="BF82" s="93"/>
      <c r="BG82" s="93"/>
      <c r="BH82" s="93"/>
      <c r="BI82" s="93"/>
      <c r="BJ82" s="93"/>
      <c r="BK82" s="93"/>
      <c r="BL82" s="93"/>
      <c r="BM82" s="192">
        <f t="shared" si="6"/>
        <v>0</v>
      </c>
      <c r="BN82" s="192">
        <f t="shared" si="7"/>
        <v>0</v>
      </c>
    </row>
    <row r="83" spans="1:66" ht="18" customHeight="1">
      <c r="A83" s="21"/>
      <c r="B83" s="16"/>
      <c r="C83" s="19"/>
      <c r="D83" s="2"/>
      <c r="E83" s="6"/>
      <c r="F83" s="190" t="str">
        <f>IF(B83="","",IF(C83="F",INDEX(Barèmes!$A$1:$A$7,MATCH((YEAR($B83)),Barèmes!$B$1:$B$7,-1)),INDEX(Barèmes!$C$1:$C$7,MATCH((YEAR($B83)),Barèmes!$B$1:$B$7,-1))))</f>
        <v/>
      </c>
      <c r="G83" s="93"/>
      <c r="H83" s="93"/>
      <c r="I83" s="93"/>
      <c r="J83" s="93"/>
      <c r="K83" s="93"/>
      <c r="L83" s="93"/>
      <c r="M83" s="93"/>
      <c r="N83" s="93"/>
      <c r="O83" s="93"/>
      <c r="P83" s="93"/>
      <c r="Q83" s="93"/>
      <c r="R83" s="93"/>
      <c r="S83" s="93"/>
      <c r="T83" s="93"/>
      <c r="U83" s="93"/>
      <c r="V83" s="93"/>
      <c r="W83" s="93"/>
      <c r="X83" s="93"/>
      <c r="Y83" s="93"/>
      <c r="Z83" s="93"/>
      <c r="AA83" s="93"/>
      <c r="AB83" s="93"/>
      <c r="AC83" s="93"/>
      <c r="AD83" s="93"/>
      <c r="AE83" s="93"/>
      <c r="AF83" s="93"/>
      <c r="AG83" s="93"/>
      <c r="AH83" s="93"/>
      <c r="AI83" s="93"/>
      <c r="AJ83" s="93"/>
      <c r="AK83" s="93"/>
      <c r="AL83" s="93"/>
      <c r="AM83" s="93"/>
      <c r="AN83" s="93"/>
      <c r="AO83" s="93"/>
      <c r="AP83" s="93"/>
      <c r="AQ83" s="93"/>
      <c r="AR83" s="93"/>
      <c r="AS83" s="93"/>
      <c r="AT83" s="93"/>
      <c r="AU83" s="93"/>
      <c r="AV83" s="93"/>
      <c r="AW83" s="93"/>
      <c r="AX83" s="93"/>
      <c r="AY83" s="93"/>
      <c r="AZ83" s="93"/>
      <c r="BA83" s="93"/>
      <c r="BB83" s="93"/>
      <c r="BC83" s="93"/>
      <c r="BD83" s="93"/>
      <c r="BE83" s="93"/>
      <c r="BF83" s="93"/>
      <c r="BG83" s="93"/>
      <c r="BH83" s="93"/>
      <c r="BI83" s="93"/>
      <c r="BJ83" s="93"/>
      <c r="BK83" s="93"/>
      <c r="BL83" s="93"/>
      <c r="BM83" s="192">
        <f t="shared" si="6"/>
        <v>0</v>
      </c>
      <c r="BN83" s="192">
        <f t="shared" si="7"/>
        <v>0</v>
      </c>
    </row>
    <row r="84" spans="1:66" ht="18" customHeight="1">
      <c r="A84" s="21"/>
      <c r="B84" s="16"/>
      <c r="C84" s="19"/>
      <c r="D84" s="2"/>
      <c r="E84" s="6"/>
      <c r="F84" s="190" t="str">
        <f>IF(B84="","",IF(C84="F",INDEX(Barèmes!$A$1:$A$7,MATCH((YEAR($B84)),Barèmes!$B$1:$B$7,-1)),INDEX(Barèmes!$C$1:$C$7,MATCH((YEAR($B84)),Barèmes!$B$1:$B$7,-1))))</f>
        <v/>
      </c>
      <c r="G84" s="93"/>
      <c r="H84" s="93"/>
      <c r="I84" s="93"/>
      <c r="J84" s="93"/>
      <c r="K84" s="93"/>
      <c r="L84" s="93"/>
      <c r="M84" s="93"/>
      <c r="N84" s="93"/>
      <c r="O84" s="93"/>
      <c r="P84" s="93"/>
      <c r="Q84" s="93"/>
      <c r="R84" s="93"/>
      <c r="S84" s="93"/>
      <c r="T84" s="93"/>
      <c r="U84" s="93"/>
      <c r="V84" s="93"/>
      <c r="W84" s="93"/>
      <c r="X84" s="93"/>
      <c r="Y84" s="93"/>
      <c r="Z84" s="93"/>
      <c r="AA84" s="93"/>
      <c r="AB84" s="93"/>
      <c r="AC84" s="93"/>
      <c r="AD84" s="93"/>
      <c r="AE84" s="93"/>
      <c r="AF84" s="93"/>
      <c r="AG84" s="93"/>
      <c r="AH84" s="93"/>
      <c r="AI84" s="93"/>
      <c r="AJ84" s="93"/>
      <c r="AK84" s="93"/>
      <c r="AL84" s="93"/>
      <c r="AM84" s="93"/>
      <c r="AN84" s="93"/>
      <c r="AO84" s="93"/>
      <c r="AP84" s="93"/>
      <c r="AQ84" s="93"/>
      <c r="AR84" s="93"/>
      <c r="AS84" s="93"/>
      <c r="AT84" s="93"/>
      <c r="AU84" s="93"/>
      <c r="AV84" s="93"/>
      <c r="AW84" s="93"/>
      <c r="AX84" s="93"/>
      <c r="AY84" s="93"/>
      <c r="AZ84" s="93"/>
      <c r="BA84" s="93"/>
      <c r="BB84" s="93"/>
      <c r="BC84" s="93"/>
      <c r="BD84" s="93"/>
      <c r="BE84" s="93"/>
      <c r="BF84" s="93"/>
      <c r="BG84" s="93"/>
      <c r="BH84" s="93"/>
      <c r="BI84" s="93"/>
      <c r="BJ84" s="93"/>
      <c r="BK84" s="93"/>
      <c r="BL84" s="93"/>
      <c r="BM84" s="192">
        <f t="shared" si="6"/>
        <v>0</v>
      </c>
      <c r="BN84" s="192">
        <f t="shared" si="7"/>
        <v>0</v>
      </c>
    </row>
    <row r="85" spans="1:66" ht="18" customHeight="1">
      <c r="A85" s="21"/>
      <c r="B85" s="16"/>
      <c r="C85" s="19"/>
      <c r="D85" s="2"/>
      <c r="E85" s="6"/>
      <c r="F85" s="190" t="str">
        <f>IF(B85="","",IF(C85="F",INDEX(Barèmes!$A$1:$A$7,MATCH((YEAR($B85)),Barèmes!$B$1:$B$7,-1)),INDEX(Barèmes!$C$1:$C$7,MATCH((YEAR($B85)),Barèmes!$B$1:$B$7,-1))))</f>
        <v/>
      </c>
      <c r="G85" s="93"/>
      <c r="H85" s="93"/>
      <c r="I85" s="93"/>
      <c r="J85" s="93"/>
      <c r="K85" s="93"/>
      <c r="L85" s="93"/>
      <c r="M85" s="93"/>
      <c r="N85" s="93"/>
      <c r="O85" s="93"/>
      <c r="P85" s="93"/>
      <c r="Q85" s="93"/>
      <c r="R85" s="93"/>
      <c r="S85" s="93"/>
      <c r="T85" s="93"/>
      <c r="U85" s="93"/>
      <c r="V85" s="93"/>
      <c r="W85" s="93"/>
      <c r="X85" s="93"/>
      <c r="Y85" s="93"/>
      <c r="Z85" s="93"/>
      <c r="AA85" s="93"/>
      <c r="AB85" s="93"/>
      <c r="AC85" s="93"/>
      <c r="AD85" s="93"/>
      <c r="AE85" s="93"/>
      <c r="AF85" s="93"/>
      <c r="AG85" s="93"/>
      <c r="AH85" s="93"/>
      <c r="AI85" s="93"/>
      <c r="AJ85" s="93"/>
      <c r="AK85" s="93"/>
      <c r="AL85" s="93"/>
      <c r="AM85" s="93"/>
      <c r="AN85" s="93"/>
      <c r="AO85" s="93"/>
      <c r="AP85" s="93"/>
      <c r="AQ85" s="93"/>
      <c r="AR85" s="93"/>
      <c r="AS85" s="93"/>
      <c r="AT85" s="93"/>
      <c r="AU85" s="93"/>
      <c r="AV85" s="93"/>
      <c r="AW85" s="93"/>
      <c r="AX85" s="93"/>
      <c r="AY85" s="93"/>
      <c r="AZ85" s="93"/>
      <c r="BA85" s="93"/>
      <c r="BB85" s="93"/>
      <c r="BC85" s="93"/>
      <c r="BD85" s="93"/>
      <c r="BE85" s="93"/>
      <c r="BF85" s="93"/>
      <c r="BG85" s="93"/>
      <c r="BH85" s="93"/>
      <c r="BI85" s="93"/>
      <c r="BJ85" s="93"/>
      <c r="BK85" s="93"/>
      <c r="BL85" s="93"/>
      <c r="BM85" s="192">
        <f t="shared" si="6"/>
        <v>0</v>
      </c>
      <c r="BN85" s="192">
        <f t="shared" si="7"/>
        <v>0</v>
      </c>
    </row>
    <row r="86" spans="1:66" ht="18" customHeight="1">
      <c r="A86" s="21"/>
      <c r="B86" s="16"/>
      <c r="C86" s="19"/>
      <c r="D86" s="2"/>
      <c r="E86" s="6"/>
      <c r="F86" s="190" t="str">
        <f>IF(B86="","",IF(C86="F",INDEX(Barèmes!$A$1:$A$7,MATCH((YEAR($B86)),Barèmes!$B$1:$B$7,-1)),INDEX(Barèmes!$C$1:$C$7,MATCH((YEAR($B86)),Barèmes!$B$1:$B$7,-1))))</f>
        <v/>
      </c>
      <c r="G86" s="93"/>
      <c r="H86" s="93"/>
      <c r="I86" s="93"/>
      <c r="J86" s="93"/>
      <c r="K86" s="93"/>
      <c r="L86" s="93"/>
      <c r="M86" s="93"/>
      <c r="N86" s="93"/>
      <c r="O86" s="93"/>
      <c r="P86" s="93"/>
      <c r="Q86" s="93"/>
      <c r="R86" s="93"/>
      <c r="S86" s="93"/>
      <c r="T86" s="93"/>
      <c r="U86" s="93"/>
      <c r="V86" s="93"/>
      <c r="W86" s="93"/>
      <c r="X86" s="93"/>
      <c r="Y86" s="93"/>
      <c r="Z86" s="93"/>
      <c r="AA86" s="93"/>
      <c r="AB86" s="93"/>
      <c r="AC86" s="93"/>
      <c r="AD86" s="93"/>
      <c r="AE86" s="93"/>
      <c r="AF86" s="93"/>
      <c r="AG86" s="93"/>
      <c r="AH86" s="93"/>
      <c r="AI86" s="93"/>
      <c r="AJ86" s="93"/>
      <c r="AK86" s="93"/>
      <c r="AL86" s="93"/>
      <c r="AM86" s="93"/>
      <c r="AN86" s="93"/>
      <c r="AO86" s="93"/>
      <c r="AP86" s="93"/>
      <c r="AQ86" s="93"/>
      <c r="AR86" s="93"/>
      <c r="AS86" s="93"/>
      <c r="AT86" s="93"/>
      <c r="AU86" s="93"/>
      <c r="AV86" s="93"/>
      <c r="AW86" s="93"/>
      <c r="AX86" s="93"/>
      <c r="AY86" s="93"/>
      <c r="AZ86" s="93"/>
      <c r="BA86" s="93"/>
      <c r="BB86" s="93"/>
      <c r="BC86" s="93"/>
      <c r="BD86" s="93"/>
      <c r="BE86" s="93"/>
      <c r="BF86" s="93"/>
      <c r="BG86" s="93"/>
      <c r="BH86" s="93"/>
      <c r="BI86" s="93"/>
      <c r="BJ86" s="93"/>
      <c r="BK86" s="93"/>
      <c r="BL86" s="93"/>
      <c r="BM86" s="192">
        <f t="shared" si="6"/>
        <v>0</v>
      </c>
      <c r="BN86" s="192">
        <f t="shared" si="7"/>
        <v>0</v>
      </c>
    </row>
    <row r="87" spans="1:66" ht="18" customHeight="1">
      <c r="A87" s="21"/>
      <c r="B87" s="16"/>
      <c r="C87" s="19"/>
      <c r="D87" s="2"/>
      <c r="E87" s="6"/>
      <c r="F87" s="190" t="str">
        <f>IF(B87="","",IF(C87="F",INDEX(Barèmes!$A$1:$A$7,MATCH((YEAR($B87)),Barèmes!$B$1:$B$7,-1)),INDEX(Barèmes!$C$1:$C$7,MATCH((YEAR($B87)),Barèmes!$B$1:$B$7,-1))))</f>
        <v/>
      </c>
      <c r="G87" s="93"/>
      <c r="H87" s="93"/>
      <c r="I87" s="93"/>
      <c r="J87" s="93"/>
      <c r="K87" s="93"/>
      <c r="L87" s="93"/>
      <c r="M87" s="93"/>
      <c r="N87" s="93"/>
      <c r="O87" s="93"/>
      <c r="P87" s="93"/>
      <c r="Q87" s="93"/>
      <c r="R87" s="93"/>
      <c r="S87" s="93"/>
      <c r="T87" s="93"/>
      <c r="U87" s="93"/>
      <c r="V87" s="93"/>
      <c r="W87" s="93"/>
      <c r="X87" s="93"/>
      <c r="Y87" s="93"/>
      <c r="Z87" s="93"/>
      <c r="AA87" s="93"/>
      <c r="AB87" s="93"/>
      <c r="AC87" s="93"/>
      <c r="AD87" s="93"/>
      <c r="AE87" s="93"/>
      <c r="AF87" s="93"/>
      <c r="AG87" s="93"/>
      <c r="AH87" s="93"/>
      <c r="AI87" s="93"/>
      <c r="AJ87" s="93"/>
      <c r="AK87" s="93"/>
      <c r="AL87" s="93"/>
      <c r="AM87" s="93"/>
      <c r="AN87" s="93"/>
      <c r="AO87" s="93"/>
      <c r="AP87" s="93"/>
      <c r="AQ87" s="93"/>
      <c r="AR87" s="93"/>
      <c r="AS87" s="93"/>
      <c r="AT87" s="93"/>
      <c r="AU87" s="93"/>
      <c r="AV87" s="93"/>
      <c r="AW87" s="93"/>
      <c r="AX87" s="93"/>
      <c r="AY87" s="93"/>
      <c r="AZ87" s="93"/>
      <c r="BA87" s="93"/>
      <c r="BB87" s="93"/>
      <c r="BC87" s="93"/>
      <c r="BD87" s="93"/>
      <c r="BE87" s="93"/>
      <c r="BF87" s="93"/>
      <c r="BG87" s="93"/>
      <c r="BH87" s="93"/>
      <c r="BI87" s="93"/>
      <c r="BJ87" s="93"/>
      <c r="BK87" s="93"/>
      <c r="BL87" s="93"/>
      <c r="BM87" s="192">
        <f t="shared" si="6"/>
        <v>0</v>
      </c>
      <c r="BN87" s="192">
        <f t="shared" si="7"/>
        <v>0</v>
      </c>
    </row>
    <row r="88" spans="1:66" ht="18" customHeight="1">
      <c r="A88" s="21"/>
      <c r="B88" s="16"/>
      <c r="C88" s="19"/>
      <c r="D88" s="2"/>
      <c r="E88" s="6"/>
      <c r="F88" s="190" t="str">
        <f>IF(B88="","",IF(C88="F",INDEX(Barèmes!$A$1:$A$7,MATCH((YEAR($B88)),Barèmes!$B$1:$B$7,-1)),INDEX(Barèmes!$C$1:$C$7,MATCH((YEAR($B88)),Barèmes!$B$1:$B$7,-1))))</f>
        <v/>
      </c>
      <c r="G88" s="93"/>
      <c r="H88" s="93"/>
      <c r="I88" s="93"/>
      <c r="J88" s="93"/>
      <c r="K88" s="93"/>
      <c r="L88" s="93"/>
      <c r="M88" s="93"/>
      <c r="N88" s="93"/>
      <c r="O88" s="93"/>
      <c r="P88" s="93"/>
      <c r="Q88" s="93"/>
      <c r="R88" s="93"/>
      <c r="S88" s="93"/>
      <c r="T88" s="93"/>
      <c r="U88" s="93"/>
      <c r="V88" s="93"/>
      <c r="W88" s="93"/>
      <c r="X88" s="93"/>
      <c r="Y88" s="93"/>
      <c r="Z88" s="93"/>
      <c r="AA88" s="93"/>
      <c r="AB88" s="93"/>
      <c r="AC88" s="93"/>
      <c r="AD88" s="93"/>
      <c r="AE88" s="93"/>
      <c r="AF88" s="93"/>
      <c r="AG88" s="93"/>
      <c r="AH88" s="93"/>
      <c r="AI88" s="93"/>
      <c r="AJ88" s="93"/>
      <c r="AK88" s="93"/>
      <c r="AL88" s="93"/>
      <c r="AM88" s="93"/>
      <c r="AN88" s="93"/>
      <c r="AO88" s="93"/>
      <c r="AP88" s="93"/>
      <c r="AQ88" s="93"/>
      <c r="AR88" s="93"/>
      <c r="AS88" s="93"/>
      <c r="AT88" s="93"/>
      <c r="AU88" s="93"/>
      <c r="AV88" s="93"/>
      <c r="AW88" s="93"/>
      <c r="AX88" s="93"/>
      <c r="AY88" s="93"/>
      <c r="AZ88" s="93"/>
      <c r="BA88" s="93"/>
      <c r="BB88" s="93"/>
      <c r="BC88" s="93"/>
      <c r="BD88" s="93"/>
      <c r="BE88" s="93"/>
      <c r="BF88" s="93"/>
      <c r="BG88" s="93"/>
      <c r="BH88" s="93"/>
      <c r="BI88" s="93"/>
      <c r="BJ88" s="93"/>
      <c r="BK88" s="93"/>
      <c r="BL88" s="93"/>
      <c r="BM88" s="192">
        <f t="shared" si="6"/>
        <v>0</v>
      </c>
      <c r="BN88" s="192">
        <f t="shared" si="7"/>
        <v>0</v>
      </c>
    </row>
    <row r="89" spans="1:66" ht="18" customHeight="1">
      <c r="A89" s="21"/>
      <c r="B89" s="16"/>
      <c r="C89" s="19"/>
      <c r="D89" s="2"/>
      <c r="E89" s="6"/>
      <c r="F89" s="190" t="str">
        <f>IF(B89="","",IF(C89="F",INDEX(Barèmes!$A$1:$A$7,MATCH((YEAR($B89)),Barèmes!$B$1:$B$7,-1)),INDEX(Barèmes!$C$1:$C$7,MATCH((YEAR($B89)),Barèmes!$B$1:$B$7,-1))))</f>
        <v/>
      </c>
      <c r="G89" s="93"/>
      <c r="H89" s="93"/>
      <c r="I89" s="93"/>
      <c r="J89" s="93"/>
      <c r="K89" s="93"/>
      <c r="L89" s="93"/>
      <c r="M89" s="93"/>
      <c r="N89" s="93"/>
      <c r="O89" s="93"/>
      <c r="P89" s="93"/>
      <c r="Q89" s="93"/>
      <c r="R89" s="93"/>
      <c r="S89" s="93"/>
      <c r="T89" s="93"/>
      <c r="U89" s="93"/>
      <c r="V89" s="93"/>
      <c r="W89" s="93"/>
      <c r="X89" s="93"/>
      <c r="Y89" s="93"/>
      <c r="Z89" s="93"/>
      <c r="AA89" s="93"/>
      <c r="AB89" s="93"/>
      <c r="AC89" s="93"/>
      <c r="AD89" s="93"/>
      <c r="AE89" s="93"/>
      <c r="AF89" s="93"/>
      <c r="AG89" s="93"/>
      <c r="AH89" s="93"/>
      <c r="AI89" s="93"/>
      <c r="AJ89" s="93"/>
      <c r="AK89" s="93"/>
      <c r="AL89" s="93"/>
      <c r="AM89" s="93"/>
      <c r="AN89" s="93"/>
      <c r="AO89" s="93"/>
      <c r="AP89" s="93"/>
      <c r="AQ89" s="93"/>
      <c r="AR89" s="93"/>
      <c r="AS89" s="93"/>
      <c r="AT89" s="93"/>
      <c r="AU89" s="93"/>
      <c r="AV89" s="93"/>
      <c r="AW89" s="93"/>
      <c r="AX89" s="93"/>
      <c r="AY89" s="93"/>
      <c r="AZ89" s="93"/>
      <c r="BA89" s="93"/>
      <c r="BB89" s="93"/>
      <c r="BC89" s="93"/>
      <c r="BD89" s="93"/>
      <c r="BE89" s="93"/>
      <c r="BF89" s="93"/>
      <c r="BG89" s="93"/>
      <c r="BH89" s="93"/>
      <c r="BI89" s="93"/>
      <c r="BJ89" s="93"/>
      <c r="BK89" s="93"/>
      <c r="BL89" s="93"/>
      <c r="BM89" s="192">
        <f t="shared" si="6"/>
        <v>0</v>
      </c>
      <c r="BN89" s="192">
        <f t="shared" si="7"/>
        <v>0</v>
      </c>
    </row>
    <row r="90" spans="1:66" ht="18" customHeight="1">
      <c r="A90" s="21"/>
      <c r="B90" s="16"/>
      <c r="C90" s="19"/>
      <c r="D90" s="2"/>
      <c r="E90" s="6"/>
      <c r="F90" s="190" t="str">
        <f>IF(B90="","",IF(C90="F",INDEX(Barèmes!$A$1:$A$7,MATCH((YEAR($B90)),Barèmes!$B$1:$B$7,-1)),INDEX(Barèmes!$C$1:$C$7,MATCH((YEAR($B90)),Barèmes!$B$1:$B$7,-1))))</f>
        <v/>
      </c>
      <c r="G90" s="93"/>
      <c r="H90" s="93"/>
      <c r="I90" s="93"/>
      <c r="J90" s="93"/>
      <c r="K90" s="93"/>
      <c r="L90" s="93"/>
      <c r="M90" s="93"/>
      <c r="N90" s="93"/>
      <c r="O90" s="93"/>
      <c r="P90" s="93"/>
      <c r="Q90" s="93"/>
      <c r="R90" s="93"/>
      <c r="S90" s="93"/>
      <c r="T90" s="93"/>
      <c r="U90" s="93"/>
      <c r="V90" s="93"/>
      <c r="W90" s="93"/>
      <c r="X90" s="93"/>
      <c r="Y90" s="93"/>
      <c r="Z90" s="93"/>
      <c r="AA90" s="93"/>
      <c r="AB90" s="93"/>
      <c r="AC90" s="93"/>
      <c r="AD90" s="93"/>
      <c r="AE90" s="93"/>
      <c r="AF90" s="93"/>
      <c r="AG90" s="93"/>
      <c r="AH90" s="93"/>
      <c r="AI90" s="93"/>
      <c r="AJ90" s="93"/>
      <c r="AK90" s="93"/>
      <c r="AL90" s="93"/>
      <c r="AM90" s="93"/>
      <c r="AN90" s="93"/>
      <c r="AO90" s="93"/>
      <c r="AP90" s="93"/>
      <c r="AQ90" s="93"/>
      <c r="AR90" s="93"/>
      <c r="AS90" s="93"/>
      <c r="AT90" s="93"/>
      <c r="AU90" s="93"/>
      <c r="AV90" s="93"/>
      <c r="AW90" s="93"/>
      <c r="AX90" s="93"/>
      <c r="AY90" s="93"/>
      <c r="AZ90" s="93"/>
      <c r="BA90" s="93"/>
      <c r="BB90" s="93"/>
      <c r="BC90" s="93"/>
      <c r="BD90" s="93"/>
      <c r="BE90" s="93"/>
      <c r="BF90" s="93"/>
      <c r="BG90" s="93"/>
      <c r="BH90" s="93"/>
      <c r="BI90" s="93"/>
      <c r="BJ90" s="93"/>
      <c r="BK90" s="93"/>
      <c r="BL90" s="93"/>
      <c r="BM90" s="192">
        <f t="shared" si="6"/>
        <v>0</v>
      </c>
      <c r="BN90" s="192">
        <f t="shared" si="7"/>
        <v>0</v>
      </c>
    </row>
    <row r="91" spans="1:66" ht="18" customHeight="1">
      <c r="A91" s="21"/>
      <c r="B91" s="16"/>
      <c r="C91" s="19"/>
      <c r="D91" s="2"/>
      <c r="E91" s="6"/>
      <c r="F91" s="190" t="str">
        <f>IF(B91="","",IF(C91="F",INDEX(Barèmes!$A$1:$A$7,MATCH((YEAR($B91)),Barèmes!$B$1:$B$7,-1)),INDEX(Barèmes!$C$1:$C$7,MATCH((YEAR($B91)),Barèmes!$B$1:$B$7,-1))))</f>
        <v/>
      </c>
      <c r="G91" s="93"/>
      <c r="H91" s="93"/>
      <c r="I91" s="93"/>
      <c r="J91" s="93"/>
      <c r="K91" s="93"/>
      <c r="L91" s="93"/>
      <c r="M91" s="93"/>
      <c r="N91" s="93"/>
      <c r="O91" s="93"/>
      <c r="P91" s="93"/>
      <c r="Q91" s="93"/>
      <c r="R91" s="93"/>
      <c r="S91" s="93"/>
      <c r="T91" s="93"/>
      <c r="U91" s="93"/>
      <c r="V91" s="93"/>
      <c r="W91" s="93"/>
      <c r="X91" s="93"/>
      <c r="Y91" s="93"/>
      <c r="Z91" s="93"/>
      <c r="AA91" s="93"/>
      <c r="AB91" s="93"/>
      <c r="AC91" s="93"/>
      <c r="AD91" s="93"/>
      <c r="AE91" s="93"/>
      <c r="AF91" s="93"/>
      <c r="AG91" s="93"/>
      <c r="AH91" s="93"/>
      <c r="AI91" s="93"/>
      <c r="AJ91" s="93"/>
      <c r="AK91" s="93"/>
      <c r="AL91" s="93"/>
      <c r="AM91" s="93"/>
      <c r="AN91" s="93"/>
      <c r="AO91" s="93"/>
      <c r="AP91" s="93"/>
      <c r="AQ91" s="93"/>
      <c r="AR91" s="93"/>
      <c r="AS91" s="93"/>
      <c r="AT91" s="93"/>
      <c r="AU91" s="93"/>
      <c r="AV91" s="93"/>
      <c r="AW91" s="93"/>
      <c r="AX91" s="93"/>
      <c r="AY91" s="93"/>
      <c r="AZ91" s="93"/>
      <c r="BA91" s="93"/>
      <c r="BB91" s="93"/>
      <c r="BC91" s="93"/>
      <c r="BD91" s="93"/>
      <c r="BE91" s="93"/>
      <c r="BF91" s="93"/>
      <c r="BG91" s="93"/>
      <c r="BH91" s="93"/>
      <c r="BI91" s="93"/>
      <c r="BJ91" s="93"/>
      <c r="BK91" s="93"/>
      <c r="BL91" s="93"/>
      <c r="BM91" s="192">
        <f t="shared" si="6"/>
        <v>0</v>
      </c>
      <c r="BN91" s="192">
        <f t="shared" si="7"/>
        <v>0</v>
      </c>
    </row>
    <row r="92" spans="1:66" ht="18" customHeight="1">
      <c r="A92" s="21"/>
      <c r="B92" s="16"/>
      <c r="C92" s="19"/>
      <c r="D92" s="2"/>
      <c r="E92" s="6"/>
      <c r="F92" s="190" t="str">
        <f>IF(B92="","",IF(C92="F",INDEX(Barèmes!$A$1:$A$7,MATCH((YEAR($B92)),Barèmes!$B$1:$B$7,-1)),INDEX(Barèmes!$C$1:$C$7,MATCH((YEAR($B92)),Barèmes!$B$1:$B$7,-1))))</f>
        <v/>
      </c>
      <c r="G92" s="93"/>
      <c r="H92" s="93"/>
      <c r="I92" s="93"/>
      <c r="J92" s="93"/>
      <c r="K92" s="93"/>
      <c r="L92" s="93"/>
      <c r="M92" s="93"/>
      <c r="N92" s="93"/>
      <c r="O92" s="93"/>
      <c r="P92" s="93"/>
      <c r="Q92" s="93"/>
      <c r="R92" s="93"/>
      <c r="S92" s="93"/>
      <c r="T92" s="93"/>
      <c r="U92" s="93"/>
      <c r="V92" s="93"/>
      <c r="W92" s="93"/>
      <c r="X92" s="93"/>
      <c r="Y92" s="93"/>
      <c r="Z92" s="93"/>
      <c r="AA92" s="93"/>
      <c r="AB92" s="93"/>
      <c r="AC92" s="93"/>
      <c r="AD92" s="93"/>
      <c r="AE92" s="93"/>
      <c r="AF92" s="93"/>
      <c r="AG92" s="93"/>
      <c r="AH92" s="93"/>
      <c r="AI92" s="93"/>
      <c r="AJ92" s="93"/>
      <c r="AK92" s="93"/>
      <c r="AL92" s="93"/>
      <c r="AM92" s="93"/>
      <c r="AN92" s="93"/>
      <c r="AO92" s="93"/>
      <c r="AP92" s="93"/>
      <c r="AQ92" s="93"/>
      <c r="AR92" s="93"/>
      <c r="AS92" s="93"/>
      <c r="AT92" s="93"/>
      <c r="AU92" s="93"/>
      <c r="AV92" s="93"/>
      <c r="AW92" s="93"/>
      <c r="AX92" s="93"/>
      <c r="AY92" s="93"/>
      <c r="AZ92" s="93"/>
      <c r="BA92" s="93"/>
      <c r="BB92" s="93"/>
      <c r="BC92" s="93"/>
      <c r="BD92" s="93"/>
      <c r="BE92" s="93"/>
      <c r="BF92" s="93"/>
      <c r="BG92" s="93"/>
      <c r="BH92" s="93"/>
      <c r="BI92" s="93"/>
      <c r="BJ92" s="93"/>
      <c r="BK92" s="93"/>
      <c r="BL92" s="93"/>
      <c r="BM92" s="192">
        <f t="shared" si="6"/>
        <v>0</v>
      </c>
      <c r="BN92" s="192">
        <f t="shared" si="7"/>
        <v>0</v>
      </c>
    </row>
    <row r="93" spans="1:66" ht="18" customHeight="1">
      <c r="A93" s="21"/>
      <c r="B93" s="16"/>
      <c r="C93" s="19"/>
      <c r="D93" s="2"/>
      <c r="E93" s="6"/>
      <c r="F93" s="190" t="str">
        <f>IF(B93="","",IF(C93="F",INDEX(Barèmes!$A$1:$A$7,MATCH((YEAR($B93)),Barèmes!$B$1:$B$7,-1)),INDEX(Barèmes!$C$1:$C$7,MATCH((YEAR($B93)),Barèmes!$B$1:$B$7,-1))))</f>
        <v/>
      </c>
      <c r="G93" s="93"/>
      <c r="H93" s="93"/>
      <c r="I93" s="93"/>
      <c r="J93" s="93"/>
      <c r="K93" s="93"/>
      <c r="L93" s="93"/>
      <c r="M93" s="93"/>
      <c r="N93" s="93"/>
      <c r="O93" s="93"/>
      <c r="P93" s="93"/>
      <c r="Q93" s="93"/>
      <c r="R93" s="93"/>
      <c r="S93" s="93"/>
      <c r="T93" s="93"/>
      <c r="U93" s="93"/>
      <c r="V93" s="93"/>
      <c r="W93" s="93"/>
      <c r="X93" s="93"/>
      <c r="Y93" s="93"/>
      <c r="Z93" s="93"/>
      <c r="AA93" s="93"/>
      <c r="AB93" s="93"/>
      <c r="AC93" s="93"/>
      <c r="AD93" s="93"/>
      <c r="AE93" s="93"/>
      <c r="AF93" s="93"/>
      <c r="AG93" s="93"/>
      <c r="AH93" s="93"/>
      <c r="AI93" s="93"/>
      <c r="AJ93" s="93"/>
      <c r="AK93" s="93"/>
      <c r="AL93" s="93"/>
      <c r="AM93" s="93"/>
      <c r="AN93" s="93"/>
      <c r="AO93" s="93"/>
      <c r="AP93" s="93"/>
      <c r="AQ93" s="93"/>
      <c r="AR93" s="93"/>
      <c r="AS93" s="93"/>
      <c r="AT93" s="93"/>
      <c r="AU93" s="93"/>
      <c r="AV93" s="93"/>
      <c r="AW93" s="93"/>
      <c r="AX93" s="93"/>
      <c r="AY93" s="93"/>
      <c r="AZ93" s="93"/>
      <c r="BA93" s="93"/>
      <c r="BB93" s="93"/>
      <c r="BC93" s="93"/>
      <c r="BD93" s="93"/>
      <c r="BE93" s="93"/>
      <c r="BF93" s="93"/>
      <c r="BG93" s="93"/>
      <c r="BH93" s="93"/>
      <c r="BI93" s="93"/>
      <c r="BJ93" s="93"/>
      <c r="BK93" s="93"/>
      <c r="BL93" s="93"/>
      <c r="BM93" s="192">
        <f t="shared" si="6"/>
        <v>0</v>
      </c>
      <c r="BN93" s="192">
        <f t="shared" si="7"/>
        <v>0</v>
      </c>
    </row>
    <row r="94" spans="1:66" ht="18" customHeight="1">
      <c r="A94" s="21"/>
      <c r="B94" s="16"/>
      <c r="C94" s="19"/>
      <c r="D94" s="2"/>
      <c r="E94" s="6"/>
      <c r="F94" s="190" t="str">
        <f>IF(B94="","",IF(C94="F",INDEX(Barèmes!$A$1:$A$7,MATCH((YEAR($B94)),Barèmes!$B$1:$B$7,-1)),INDEX(Barèmes!$C$1:$C$7,MATCH((YEAR($B94)),Barèmes!$B$1:$B$7,-1))))</f>
        <v/>
      </c>
      <c r="G94" s="93"/>
      <c r="H94" s="93"/>
      <c r="I94" s="93"/>
      <c r="J94" s="93"/>
      <c r="K94" s="93"/>
      <c r="L94" s="93"/>
      <c r="M94" s="93"/>
      <c r="N94" s="93"/>
      <c r="O94" s="93"/>
      <c r="P94" s="93"/>
      <c r="Q94" s="93"/>
      <c r="R94" s="93"/>
      <c r="S94" s="93"/>
      <c r="T94" s="93"/>
      <c r="U94" s="93"/>
      <c r="V94" s="93"/>
      <c r="W94" s="93"/>
      <c r="X94" s="93"/>
      <c r="Y94" s="93"/>
      <c r="Z94" s="93"/>
      <c r="AA94" s="93"/>
      <c r="AB94" s="93"/>
      <c r="AC94" s="93"/>
      <c r="AD94" s="93"/>
      <c r="AE94" s="93"/>
      <c r="AF94" s="93"/>
      <c r="AG94" s="93"/>
      <c r="AH94" s="93"/>
      <c r="AI94" s="93"/>
      <c r="AJ94" s="93"/>
      <c r="AK94" s="93"/>
      <c r="AL94" s="93"/>
      <c r="AM94" s="93"/>
      <c r="AN94" s="93"/>
      <c r="AO94" s="93"/>
      <c r="AP94" s="93"/>
      <c r="AQ94" s="93"/>
      <c r="AR94" s="93"/>
      <c r="AS94" s="93"/>
      <c r="AT94" s="93"/>
      <c r="AU94" s="93"/>
      <c r="AV94" s="93"/>
      <c r="AW94" s="93"/>
      <c r="AX94" s="93"/>
      <c r="AY94" s="93"/>
      <c r="AZ94" s="93"/>
      <c r="BA94" s="93"/>
      <c r="BB94" s="93"/>
      <c r="BC94" s="93"/>
      <c r="BD94" s="93"/>
      <c r="BE94" s="93"/>
      <c r="BF94" s="93"/>
      <c r="BG94" s="93"/>
      <c r="BH94" s="93"/>
      <c r="BI94" s="93"/>
      <c r="BJ94" s="93"/>
      <c r="BK94" s="93"/>
      <c r="BL94" s="93"/>
      <c r="BM94" s="192">
        <f t="shared" si="6"/>
        <v>0</v>
      </c>
      <c r="BN94" s="192">
        <f t="shared" si="7"/>
        <v>0</v>
      </c>
    </row>
    <row r="95" spans="1:66" ht="18" customHeight="1">
      <c r="A95" s="21"/>
      <c r="B95" s="16"/>
      <c r="C95" s="19"/>
      <c r="D95" s="2"/>
      <c r="E95" s="6"/>
      <c r="F95" s="190" t="str">
        <f>IF(B95="","",IF(C95="F",INDEX(Barèmes!$A$1:$A$7,MATCH((YEAR($B95)),Barèmes!$B$1:$B$7,-1)),INDEX(Barèmes!$C$1:$C$7,MATCH((YEAR($B95)),Barèmes!$B$1:$B$7,-1))))</f>
        <v/>
      </c>
      <c r="G95" s="93"/>
      <c r="H95" s="93"/>
      <c r="I95" s="93"/>
      <c r="J95" s="93"/>
      <c r="K95" s="93"/>
      <c r="L95" s="93"/>
      <c r="M95" s="93"/>
      <c r="N95" s="93"/>
      <c r="O95" s="93"/>
      <c r="P95" s="93"/>
      <c r="Q95" s="93"/>
      <c r="R95" s="93"/>
      <c r="S95" s="93"/>
      <c r="T95" s="93"/>
      <c r="U95" s="93"/>
      <c r="V95" s="93"/>
      <c r="W95" s="93"/>
      <c r="X95" s="93"/>
      <c r="Y95" s="93"/>
      <c r="Z95" s="93"/>
      <c r="AA95" s="93"/>
      <c r="AB95" s="93"/>
      <c r="AC95" s="93"/>
      <c r="AD95" s="93"/>
      <c r="AE95" s="93"/>
      <c r="AF95" s="93"/>
      <c r="AG95" s="93"/>
      <c r="AH95" s="93"/>
      <c r="AI95" s="93"/>
      <c r="AJ95" s="93"/>
      <c r="AK95" s="93"/>
      <c r="AL95" s="93"/>
      <c r="AM95" s="93"/>
      <c r="AN95" s="93"/>
      <c r="AO95" s="93"/>
      <c r="AP95" s="93"/>
      <c r="AQ95" s="93"/>
      <c r="AR95" s="93"/>
      <c r="AS95" s="93"/>
      <c r="AT95" s="93"/>
      <c r="AU95" s="93"/>
      <c r="AV95" s="93"/>
      <c r="AW95" s="93"/>
      <c r="AX95" s="93"/>
      <c r="AY95" s="93"/>
      <c r="AZ95" s="93"/>
      <c r="BA95" s="93"/>
      <c r="BB95" s="93"/>
      <c r="BC95" s="93"/>
      <c r="BD95" s="93"/>
      <c r="BE95" s="93"/>
      <c r="BF95" s="93"/>
      <c r="BG95" s="93"/>
      <c r="BH95" s="93"/>
      <c r="BI95" s="93"/>
      <c r="BJ95" s="93"/>
      <c r="BK95" s="93"/>
      <c r="BL95" s="93"/>
      <c r="BM95" s="192">
        <f t="shared" si="6"/>
        <v>0</v>
      </c>
      <c r="BN95" s="192">
        <f t="shared" si="7"/>
        <v>0</v>
      </c>
    </row>
    <row r="96" spans="1:66" ht="18" customHeight="1">
      <c r="A96" s="21"/>
      <c r="B96" s="16"/>
      <c r="C96" s="19"/>
      <c r="D96" s="2"/>
      <c r="E96" s="6"/>
      <c r="F96" s="190" t="str">
        <f>IF(B96="","",IF(C96="F",INDEX(Barèmes!$A$1:$A$7,MATCH((YEAR($B96)),Barèmes!$B$1:$B$7,-1)),INDEX(Barèmes!$C$1:$C$7,MATCH((YEAR($B96)),Barèmes!$B$1:$B$7,-1))))</f>
        <v/>
      </c>
      <c r="G96" s="93"/>
      <c r="H96" s="93"/>
      <c r="I96" s="93"/>
      <c r="J96" s="93"/>
      <c r="K96" s="93"/>
      <c r="L96" s="93"/>
      <c r="M96" s="93"/>
      <c r="N96" s="93"/>
      <c r="O96" s="93"/>
      <c r="P96" s="93"/>
      <c r="Q96" s="93"/>
      <c r="R96" s="93"/>
      <c r="S96" s="93"/>
      <c r="T96" s="93"/>
      <c r="U96" s="93"/>
      <c r="V96" s="93"/>
      <c r="W96" s="93"/>
      <c r="X96" s="93"/>
      <c r="Y96" s="93"/>
      <c r="Z96" s="93"/>
      <c r="AA96" s="93"/>
      <c r="AB96" s="93"/>
      <c r="AC96" s="93"/>
      <c r="AD96" s="93"/>
      <c r="AE96" s="93"/>
      <c r="AF96" s="93"/>
      <c r="AG96" s="93"/>
      <c r="AH96" s="93"/>
      <c r="AI96" s="93"/>
      <c r="AJ96" s="93"/>
      <c r="AK96" s="93"/>
      <c r="AL96" s="93"/>
      <c r="AM96" s="93"/>
      <c r="AN96" s="93"/>
      <c r="AO96" s="93"/>
      <c r="AP96" s="93"/>
      <c r="AQ96" s="93"/>
      <c r="AR96" s="93"/>
      <c r="AS96" s="93"/>
      <c r="AT96" s="93"/>
      <c r="AU96" s="93"/>
      <c r="AV96" s="93"/>
      <c r="AW96" s="93"/>
      <c r="AX96" s="93"/>
      <c r="AY96" s="93"/>
      <c r="AZ96" s="93"/>
      <c r="BA96" s="93"/>
      <c r="BB96" s="93"/>
      <c r="BC96" s="93"/>
      <c r="BD96" s="93"/>
      <c r="BE96" s="93"/>
      <c r="BF96" s="93"/>
      <c r="BG96" s="93"/>
      <c r="BH96" s="93"/>
      <c r="BI96" s="93"/>
      <c r="BJ96" s="93"/>
      <c r="BK96" s="93"/>
      <c r="BL96" s="93"/>
      <c r="BM96" s="192">
        <f t="shared" si="6"/>
        <v>0</v>
      </c>
      <c r="BN96" s="192">
        <f t="shared" si="7"/>
        <v>0</v>
      </c>
    </row>
    <row r="97" spans="1:66" ht="18" customHeight="1">
      <c r="A97" s="21"/>
      <c r="B97" s="16"/>
      <c r="C97" s="19"/>
      <c r="D97" s="2"/>
      <c r="E97" s="6"/>
      <c r="F97" s="190" t="str">
        <f>IF(B97="","",IF(C97="F",INDEX(Barèmes!$A$1:$A$7,MATCH((YEAR($B97)),Barèmes!$B$1:$B$7,-1)),INDEX(Barèmes!$C$1:$C$7,MATCH((YEAR($B97)),Barèmes!$B$1:$B$7,-1))))</f>
        <v/>
      </c>
      <c r="G97" s="93"/>
      <c r="H97" s="93"/>
      <c r="I97" s="93"/>
      <c r="J97" s="93"/>
      <c r="K97" s="93"/>
      <c r="L97" s="93"/>
      <c r="M97" s="93"/>
      <c r="N97" s="93"/>
      <c r="O97" s="93"/>
      <c r="P97" s="93"/>
      <c r="Q97" s="93"/>
      <c r="R97" s="93"/>
      <c r="S97" s="93"/>
      <c r="T97" s="93"/>
      <c r="U97" s="93"/>
      <c r="V97" s="93"/>
      <c r="W97" s="93"/>
      <c r="X97" s="93"/>
      <c r="Y97" s="93"/>
      <c r="Z97" s="93"/>
      <c r="AA97" s="93"/>
      <c r="AB97" s="93"/>
      <c r="AC97" s="93"/>
      <c r="AD97" s="93"/>
      <c r="AE97" s="93"/>
      <c r="AF97" s="93"/>
      <c r="AG97" s="93"/>
      <c r="AH97" s="93"/>
      <c r="AI97" s="93"/>
      <c r="AJ97" s="93"/>
      <c r="AK97" s="93"/>
      <c r="AL97" s="93"/>
      <c r="AM97" s="93"/>
      <c r="AN97" s="93"/>
      <c r="AO97" s="93"/>
      <c r="AP97" s="93"/>
      <c r="AQ97" s="93"/>
      <c r="AR97" s="93"/>
      <c r="AS97" s="93"/>
      <c r="AT97" s="93"/>
      <c r="AU97" s="93"/>
      <c r="AV97" s="93"/>
      <c r="AW97" s="93"/>
      <c r="AX97" s="93"/>
      <c r="AY97" s="93"/>
      <c r="AZ97" s="93"/>
      <c r="BA97" s="93"/>
      <c r="BB97" s="93"/>
      <c r="BC97" s="93"/>
      <c r="BD97" s="93"/>
      <c r="BE97" s="93"/>
      <c r="BF97" s="93"/>
      <c r="BG97" s="93"/>
      <c r="BH97" s="93"/>
      <c r="BI97" s="93"/>
      <c r="BJ97" s="93"/>
      <c r="BK97" s="93"/>
      <c r="BL97" s="93"/>
      <c r="BM97" s="192">
        <f t="shared" si="6"/>
        <v>0</v>
      </c>
      <c r="BN97" s="192">
        <f t="shared" si="7"/>
        <v>0</v>
      </c>
    </row>
    <row r="98" spans="1:66" ht="18" customHeight="1">
      <c r="A98" s="21"/>
      <c r="B98" s="16"/>
      <c r="C98" s="19"/>
      <c r="D98" s="2"/>
      <c r="E98" s="6"/>
      <c r="F98" s="190" t="str">
        <f>IF(B98="","",IF(C98="F",INDEX(Barèmes!$A$1:$A$7,MATCH((YEAR($B98)),Barèmes!$B$1:$B$7,-1)),INDEX(Barèmes!$C$1:$C$7,MATCH((YEAR($B98)),Barèmes!$B$1:$B$7,-1))))</f>
        <v/>
      </c>
      <c r="G98" s="93"/>
      <c r="H98" s="93"/>
      <c r="I98" s="93"/>
      <c r="J98" s="93"/>
      <c r="K98" s="93"/>
      <c r="L98" s="93"/>
      <c r="M98" s="93"/>
      <c r="N98" s="93"/>
      <c r="O98" s="93"/>
      <c r="P98" s="93"/>
      <c r="Q98" s="93"/>
      <c r="R98" s="93"/>
      <c r="S98" s="93"/>
      <c r="T98" s="93"/>
      <c r="U98" s="93"/>
      <c r="V98" s="93"/>
      <c r="W98" s="93"/>
      <c r="X98" s="93"/>
      <c r="Y98" s="93"/>
      <c r="Z98" s="93"/>
      <c r="AA98" s="93"/>
      <c r="AB98" s="93"/>
      <c r="AC98" s="93"/>
      <c r="AD98" s="93"/>
      <c r="AE98" s="93"/>
      <c r="AF98" s="93"/>
      <c r="AG98" s="93"/>
      <c r="AH98" s="93"/>
      <c r="AI98" s="93"/>
      <c r="AJ98" s="93"/>
      <c r="AK98" s="93"/>
      <c r="AL98" s="93"/>
      <c r="AM98" s="93"/>
      <c r="AN98" s="93"/>
      <c r="AO98" s="93"/>
      <c r="AP98" s="93"/>
      <c r="AQ98" s="93"/>
      <c r="AR98" s="93"/>
      <c r="AS98" s="93"/>
      <c r="AT98" s="93"/>
      <c r="AU98" s="93"/>
      <c r="AV98" s="93"/>
      <c r="AW98" s="93"/>
      <c r="AX98" s="93"/>
      <c r="AY98" s="93"/>
      <c r="AZ98" s="93"/>
      <c r="BA98" s="93"/>
      <c r="BB98" s="93"/>
      <c r="BC98" s="93"/>
      <c r="BD98" s="93"/>
      <c r="BE98" s="93"/>
      <c r="BF98" s="93"/>
      <c r="BG98" s="93"/>
      <c r="BH98" s="93"/>
      <c r="BI98" s="93"/>
      <c r="BJ98" s="93"/>
      <c r="BK98" s="93"/>
      <c r="BL98" s="93"/>
      <c r="BM98" s="192">
        <f t="shared" si="6"/>
        <v>0</v>
      </c>
      <c r="BN98" s="192">
        <f t="shared" si="7"/>
        <v>0</v>
      </c>
    </row>
    <row r="99" spans="1:66" ht="18" customHeight="1">
      <c r="A99" s="21"/>
      <c r="B99" s="16"/>
      <c r="C99" s="19"/>
      <c r="D99" s="2"/>
      <c r="E99" s="6"/>
      <c r="F99" s="190" t="str">
        <f>IF(B99="","",IF(C99="F",INDEX(Barèmes!$A$1:$A$7,MATCH((YEAR($B99)),Barèmes!$B$1:$B$7,-1)),INDEX(Barèmes!$C$1:$C$7,MATCH((YEAR($B99)),Barèmes!$B$1:$B$7,-1))))</f>
        <v/>
      </c>
      <c r="G99" s="93"/>
      <c r="H99" s="93"/>
      <c r="I99" s="93"/>
      <c r="J99" s="93"/>
      <c r="K99" s="93"/>
      <c r="L99" s="93"/>
      <c r="M99" s="93"/>
      <c r="N99" s="93"/>
      <c r="O99" s="93"/>
      <c r="P99" s="93"/>
      <c r="Q99" s="93"/>
      <c r="R99" s="93"/>
      <c r="S99" s="93"/>
      <c r="T99" s="93"/>
      <c r="U99" s="93"/>
      <c r="V99" s="93"/>
      <c r="W99" s="93"/>
      <c r="X99" s="93"/>
      <c r="Y99" s="93"/>
      <c r="Z99" s="93"/>
      <c r="AA99" s="93"/>
      <c r="AB99" s="93"/>
      <c r="AC99" s="93"/>
      <c r="AD99" s="93"/>
      <c r="AE99" s="93"/>
      <c r="AF99" s="93"/>
      <c r="AG99" s="93"/>
      <c r="AH99" s="93"/>
      <c r="AI99" s="93"/>
      <c r="AJ99" s="93"/>
      <c r="AK99" s="93"/>
      <c r="AL99" s="93"/>
      <c r="AM99" s="93"/>
      <c r="AN99" s="93"/>
      <c r="AO99" s="93"/>
      <c r="AP99" s="93"/>
      <c r="AQ99" s="93"/>
      <c r="AR99" s="93"/>
      <c r="AS99" s="93"/>
      <c r="AT99" s="93"/>
      <c r="AU99" s="93"/>
      <c r="AV99" s="93"/>
      <c r="AW99" s="93"/>
      <c r="AX99" s="93"/>
      <c r="AY99" s="93"/>
      <c r="AZ99" s="93"/>
      <c r="BA99" s="93"/>
      <c r="BB99" s="93"/>
      <c r="BC99" s="93"/>
      <c r="BD99" s="93"/>
      <c r="BE99" s="93"/>
      <c r="BF99" s="93"/>
      <c r="BG99" s="93"/>
      <c r="BH99" s="93"/>
      <c r="BI99" s="93"/>
      <c r="BJ99" s="93"/>
      <c r="BK99" s="93"/>
      <c r="BL99" s="93"/>
      <c r="BM99" s="192">
        <f t="shared" si="6"/>
        <v>0</v>
      </c>
      <c r="BN99" s="192">
        <f t="shared" si="7"/>
        <v>0</v>
      </c>
    </row>
    <row r="100" spans="1:66" ht="18" customHeight="1">
      <c r="A100" s="21"/>
      <c r="B100" s="16"/>
      <c r="C100" s="19"/>
      <c r="D100" s="2"/>
      <c r="E100" s="6"/>
      <c r="F100" s="190" t="str">
        <f>IF(B100="","",IF(C100="F",INDEX(Barèmes!$A$1:$A$7,MATCH((YEAR($B100)),Barèmes!$B$1:$B$7,-1)),INDEX(Barèmes!$C$1:$C$7,MATCH((YEAR($B100)),Barèmes!$B$1:$B$7,-1))))</f>
        <v/>
      </c>
      <c r="G100" s="93"/>
      <c r="H100" s="93"/>
      <c r="I100" s="93"/>
      <c r="J100" s="93"/>
      <c r="K100" s="93"/>
      <c r="L100" s="93"/>
      <c r="M100" s="93"/>
      <c r="N100" s="93"/>
      <c r="O100" s="93"/>
      <c r="P100" s="93"/>
      <c r="Q100" s="93"/>
      <c r="R100" s="93"/>
      <c r="S100" s="93"/>
      <c r="T100" s="93"/>
      <c r="U100" s="93"/>
      <c r="V100" s="93"/>
      <c r="W100" s="93"/>
      <c r="X100" s="93"/>
      <c r="Y100" s="93"/>
      <c r="Z100" s="93"/>
      <c r="AA100" s="93"/>
      <c r="AB100" s="93"/>
      <c r="AC100" s="93"/>
      <c r="AD100" s="93"/>
      <c r="AE100" s="93"/>
      <c r="AF100" s="93"/>
      <c r="AG100" s="93"/>
      <c r="AH100" s="93"/>
      <c r="AI100" s="93"/>
      <c r="AJ100" s="93"/>
      <c r="AK100" s="93"/>
      <c r="AL100" s="93"/>
      <c r="AM100" s="93"/>
      <c r="AN100" s="93"/>
      <c r="AO100" s="93"/>
      <c r="AP100" s="93"/>
      <c r="AQ100" s="93"/>
      <c r="AR100" s="93"/>
      <c r="AS100" s="93"/>
      <c r="AT100" s="93"/>
      <c r="AU100" s="93"/>
      <c r="AV100" s="93"/>
      <c r="AW100" s="93"/>
      <c r="AX100" s="93"/>
      <c r="AY100" s="93"/>
      <c r="AZ100" s="93"/>
      <c r="BA100" s="93"/>
      <c r="BB100" s="93"/>
      <c r="BC100" s="93"/>
      <c r="BD100" s="93"/>
      <c r="BE100" s="93"/>
      <c r="BF100" s="93"/>
      <c r="BG100" s="93"/>
      <c r="BH100" s="93"/>
      <c r="BI100" s="93"/>
      <c r="BJ100" s="93"/>
      <c r="BK100" s="93"/>
      <c r="BL100" s="93"/>
      <c r="BM100" s="192">
        <f t="shared" ref="BM100:BM131" si="8">SUM((SUM(COUNTIF(G100:BL100,"E"))),SUM(COUNTIF(G100:BL100,"c")))</f>
        <v>0</v>
      </c>
      <c r="BN100" s="192">
        <f t="shared" ref="BN100:BN131" si="9">SUM(COUNTIF(G100:BL100,"c"))</f>
        <v>0</v>
      </c>
    </row>
    <row r="101" spans="1:66" ht="18" customHeight="1">
      <c r="A101" s="21"/>
      <c r="B101" s="16"/>
      <c r="C101" s="19"/>
      <c r="D101" s="2"/>
      <c r="E101" s="6"/>
      <c r="F101" s="190" t="str">
        <f>IF(B101="","",IF(C101="F",INDEX(Barèmes!$A$1:$A$7,MATCH((YEAR($B101)),Barèmes!$B$1:$B$7,-1)),INDEX(Barèmes!$C$1:$C$7,MATCH((YEAR($B101)),Barèmes!$B$1:$B$7,-1))))</f>
        <v/>
      </c>
      <c r="G101" s="93"/>
      <c r="H101" s="93"/>
      <c r="I101" s="93"/>
      <c r="J101" s="93"/>
      <c r="K101" s="93"/>
      <c r="L101" s="93"/>
      <c r="M101" s="93"/>
      <c r="N101" s="93"/>
      <c r="O101" s="93"/>
      <c r="P101" s="93"/>
      <c r="Q101" s="93"/>
      <c r="R101" s="93"/>
      <c r="S101" s="93"/>
      <c r="T101" s="93"/>
      <c r="U101" s="93"/>
      <c r="V101" s="93"/>
      <c r="W101" s="93"/>
      <c r="X101" s="93"/>
      <c r="Y101" s="93"/>
      <c r="Z101" s="93"/>
      <c r="AA101" s="93"/>
      <c r="AB101" s="93"/>
      <c r="AC101" s="93"/>
      <c r="AD101" s="93"/>
      <c r="AE101" s="93"/>
      <c r="AF101" s="93"/>
      <c r="AG101" s="93"/>
      <c r="AH101" s="93"/>
      <c r="AI101" s="93"/>
      <c r="AJ101" s="93"/>
      <c r="AK101" s="93"/>
      <c r="AL101" s="93"/>
      <c r="AM101" s="93"/>
      <c r="AN101" s="93"/>
      <c r="AO101" s="93"/>
      <c r="AP101" s="93"/>
      <c r="AQ101" s="93"/>
      <c r="AR101" s="93"/>
      <c r="AS101" s="93"/>
      <c r="AT101" s="93"/>
      <c r="AU101" s="93"/>
      <c r="AV101" s="93"/>
      <c r="AW101" s="93"/>
      <c r="AX101" s="93"/>
      <c r="AY101" s="93"/>
      <c r="AZ101" s="93"/>
      <c r="BA101" s="93"/>
      <c r="BB101" s="93"/>
      <c r="BC101" s="93"/>
      <c r="BD101" s="93"/>
      <c r="BE101" s="93"/>
      <c r="BF101" s="93"/>
      <c r="BG101" s="93"/>
      <c r="BH101" s="93"/>
      <c r="BI101" s="93"/>
      <c r="BJ101" s="93"/>
      <c r="BK101" s="93"/>
      <c r="BL101" s="93"/>
      <c r="BM101" s="192">
        <f t="shared" si="8"/>
        <v>0</v>
      </c>
      <c r="BN101" s="192">
        <f t="shared" si="9"/>
        <v>0</v>
      </c>
    </row>
    <row r="102" spans="1:66" ht="18" customHeight="1">
      <c r="A102" s="21"/>
      <c r="B102" s="16"/>
      <c r="C102" s="19"/>
      <c r="D102" s="2"/>
      <c r="E102" s="6"/>
      <c r="F102" s="190" t="str">
        <f>IF(B102="","",IF(C102="F",INDEX(Barèmes!$A$1:$A$7,MATCH((YEAR($B102)),Barèmes!$B$1:$B$7,-1)),INDEX(Barèmes!$C$1:$C$7,MATCH((YEAR($B102)),Barèmes!$B$1:$B$7,-1))))</f>
        <v/>
      </c>
      <c r="G102" s="93"/>
      <c r="H102" s="93"/>
      <c r="I102" s="93"/>
      <c r="J102" s="93"/>
      <c r="K102" s="93"/>
      <c r="L102" s="93"/>
      <c r="M102" s="93"/>
      <c r="N102" s="93"/>
      <c r="O102" s="93"/>
      <c r="P102" s="93"/>
      <c r="Q102" s="93"/>
      <c r="R102" s="93"/>
      <c r="S102" s="93"/>
      <c r="T102" s="93"/>
      <c r="U102" s="93"/>
      <c r="V102" s="93"/>
      <c r="W102" s="93"/>
      <c r="X102" s="93"/>
      <c r="Y102" s="93"/>
      <c r="Z102" s="93"/>
      <c r="AA102" s="93"/>
      <c r="AB102" s="93"/>
      <c r="AC102" s="93"/>
      <c r="AD102" s="93"/>
      <c r="AE102" s="93"/>
      <c r="AF102" s="93"/>
      <c r="AG102" s="93"/>
      <c r="AH102" s="93"/>
      <c r="AI102" s="93"/>
      <c r="AJ102" s="93"/>
      <c r="AK102" s="93"/>
      <c r="AL102" s="93"/>
      <c r="AM102" s="93"/>
      <c r="AN102" s="93"/>
      <c r="AO102" s="93"/>
      <c r="AP102" s="93"/>
      <c r="AQ102" s="93"/>
      <c r="AR102" s="93"/>
      <c r="AS102" s="93"/>
      <c r="AT102" s="93"/>
      <c r="AU102" s="93"/>
      <c r="AV102" s="93"/>
      <c r="AW102" s="93"/>
      <c r="AX102" s="93"/>
      <c r="AY102" s="93"/>
      <c r="AZ102" s="93"/>
      <c r="BA102" s="93"/>
      <c r="BB102" s="93"/>
      <c r="BC102" s="93"/>
      <c r="BD102" s="93"/>
      <c r="BE102" s="93"/>
      <c r="BF102" s="93"/>
      <c r="BG102" s="93"/>
      <c r="BH102" s="93"/>
      <c r="BI102" s="93"/>
      <c r="BJ102" s="93"/>
      <c r="BK102" s="93"/>
      <c r="BL102" s="93"/>
      <c r="BM102" s="192">
        <f t="shared" si="8"/>
        <v>0</v>
      </c>
      <c r="BN102" s="192">
        <f t="shared" si="9"/>
        <v>0</v>
      </c>
    </row>
    <row r="103" spans="1:66" ht="18" customHeight="1">
      <c r="A103" s="21"/>
      <c r="B103" s="16"/>
      <c r="C103" s="19"/>
      <c r="D103" s="2"/>
      <c r="E103" s="6"/>
      <c r="F103" s="190" t="str">
        <f>IF(B103="","",IF(C103="F",INDEX(Barèmes!$A$1:$A$7,MATCH((YEAR($B103)),Barèmes!$B$1:$B$7,-1)),INDEX(Barèmes!$C$1:$C$7,MATCH((YEAR($B103)),Barèmes!$B$1:$B$7,-1))))</f>
        <v/>
      </c>
      <c r="G103" s="93"/>
      <c r="H103" s="93"/>
      <c r="I103" s="93"/>
      <c r="J103" s="93"/>
      <c r="K103" s="93"/>
      <c r="L103" s="93"/>
      <c r="M103" s="93"/>
      <c r="N103" s="93"/>
      <c r="O103" s="93"/>
      <c r="P103" s="93"/>
      <c r="Q103" s="93"/>
      <c r="R103" s="93"/>
      <c r="S103" s="93"/>
      <c r="T103" s="93"/>
      <c r="U103" s="93"/>
      <c r="V103" s="93"/>
      <c r="W103" s="93"/>
      <c r="X103" s="93"/>
      <c r="Y103" s="93"/>
      <c r="Z103" s="93"/>
      <c r="AA103" s="93"/>
      <c r="AB103" s="93"/>
      <c r="AC103" s="93"/>
      <c r="AD103" s="93"/>
      <c r="AE103" s="93"/>
      <c r="AF103" s="93"/>
      <c r="AG103" s="93"/>
      <c r="AH103" s="93"/>
      <c r="AI103" s="93"/>
      <c r="AJ103" s="93"/>
      <c r="AK103" s="93"/>
      <c r="AL103" s="93"/>
      <c r="AM103" s="93"/>
      <c r="AN103" s="93"/>
      <c r="AO103" s="93"/>
      <c r="AP103" s="93"/>
      <c r="AQ103" s="93"/>
      <c r="AR103" s="93"/>
      <c r="AS103" s="93"/>
      <c r="AT103" s="93"/>
      <c r="AU103" s="93"/>
      <c r="AV103" s="93"/>
      <c r="AW103" s="93"/>
      <c r="AX103" s="93"/>
      <c r="AY103" s="93"/>
      <c r="AZ103" s="93"/>
      <c r="BA103" s="93"/>
      <c r="BB103" s="93"/>
      <c r="BC103" s="93"/>
      <c r="BD103" s="93"/>
      <c r="BE103" s="93"/>
      <c r="BF103" s="93"/>
      <c r="BG103" s="93"/>
      <c r="BH103" s="93"/>
      <c r="BI103" s="93"/>
      <c r="BJ103" s="93"/>
      <c r="BK103" s="93"/>
      <c r="BL103" s="93"/>
      <c r="BM103" s="192">
        <f t="shared" si="8"/>
        <v>0</v>
      </c>
      <c r="BN103" s="192">
        <f t="shared" si="9"/>
        <v>0</v>
      </c>
    </row>
    <row r="104" spans="1:66" ht="18" customHeight="1">
      <c r="A104" s="21"/>
      <c r="B104" s="16"/>
      <c r="C104" s="19"/>
      <c r="D104" s="2"/>
      <c r="E104" s="6"/>
      <c r="F104" s="190" t="str">
        <f>IF(B104="","",IF(C104="F",INDEX(Barèmes!$A$1:$A$7,MATCH((YEAR($B104)),Barèmes!$B$1:$B$7,-1)),INDEX(Barèmes!$C$1:$C$7,MATCH((YEAR($B104)),Barèmes!$B$1:$B$7,-1))))</f>
        <v/>
      </c>
      <c r="G104" s="93"/>
      <c r="H104" s="93"/>
      <c r="I104" s="93"/>
      <c r="J104" s="93"/>
      <c r="K104" s="93"/>
      <c r="L104" s="93"/>
      <c r="M104" s="93"/>
      <c r="N104" s="93"/>
      <c r="O104" s="93"/>
      <c r="P104" s="93"/>
      <c r="Q104" s="93"/>
      <c r="R104" s="93"/>
      <c r="S104" s="93"/>
      <c r="T104" s="93"/>
      <c r="U104" s="93"/>
      <c r="V104" s="93"/>
      <c r="W104" s="93"/>
      <c r="X104" s="93"/>
      <c r="Y104" s="93"/>
      <c r="Z104" s="93"/>
      <c r="AA104" s="93"/>
      <c r="AB104" s="93"/>
      <c r="AC104" s="93"/>
      <c r="AD104" s="93"/>
      <c r="AE104" s="93"/>
      <c r="AF104" s="93"/>
      <c r="AG104" s="93"/>
      <c r="AH104" s="93"/>
      <c r="AI104" s="93"/>
      <c r="AJ104" s="93"/>
      <c r="AK104" s="93"/>
      <c r="AL104" s="93"/>
      <c r="AM104" s="93"/>
      <c r="AN104" s="93"/>
      <c r="AO104" s="93"/>
      <c r="AP104" s="93"/>
      <c r="AQ104" s="93"/>
      <c r="AR104" s="93"/>
      <c r="AS104" s="93"/>
      <c r="AT104" s="93"/>
      <c r="AU104" s="93"/>
      <c r="AV104" s="93"/>
      <c r="AW104" s="93"/>
      <c r="AX104" s="93"/>
      <c r="AY104" s="93"/>
      <c r="AZ104" s="93"/>
      <c r="BA104" s="93"/>
      <c r="BB104" s="93"/>
      <c r="BC104" s="93"/>
      <c r="BD104" s="93"/>
      <c r="BE104" s="93"/>
      <c r="BF104" s="93"/>
      <c r="BG104" s="93"/>
      <c r="BH104" s="93"/>
      <c r="BI104" s="93"/>
      <c r="BJ104" s="93"/>
      <c r="BK104" s="93"/>
      <c r="BL104" s="93"/>
      <c r="BM104" s="192">
        <f t="shared" si="8"/>
        <v>0</v>
      </c>
      <c r="BN104" s="192">
        <f t="shared" si="9"/>
        <v>0</v>
      </c>
    </row>
    <row r="105" spans="1:66" ht="18" customHeight="1">
      <c r="A105" s="21"/>
      <c r="B105" s="16"/>
      <c r="C105" s="19"/>
      <c r="D105" s="2"/>
      <c r="E105" s="6"/>
      <c r="F105" s="190" t="str">
        <f>IF(B105="","",IF(C105="F",INDEX(Barèmes!$A$1:$A$7,MATCH((YEAR($B105)),Barèmes!$B$1:$B$7,-1)),INDEX(Barèmes!$C$1:$C$7,MATCH((YEAR($B105)),Barèmes!$B$1:$B$7,-1))))</f>
        <v/>
      </c>
      <c r="G105" s="93"/>
      <c r="H105" s="93"/>
      <c r="I105" s="93"/>
      <c r="J105" s="93"/>
      <c r="K105" s="93"/>
      <c r="L105" s="93"/>
      <c r="M105" s="93"/>
      <c r="N105" s="93"/>
      <c r="O105" s="93"/>
      <c r="P105" s="93"/>
      <c r="Q105" s="93"/>
      <c r="R105" s="93"/>
      <c r="S105" s="93"/>
      <c r="T105" s="93"/>
      <c r="U105" s="93"/>
      <c r="V105" s="93"/>
      <c r="W105" s="93"/>
      <c r="X105" s="93"/>
      <c r="Y105" s="93"/>
      <c r="Z105" s="93"/>
      <c r="AA105" s="93"/>
      <c r="AB105" s="93"/>
      <c r="AC105" s="93"/>
      <c r="AD105" s="93"/>
      <c r="AE105" s="93"/>
      <c r="AF105" s="93"/>
      <c r="AG105" s="93"/>
      <c r="AH105" s="93"/>
      <c r="AI105" s="93"/>
      <c r="AJ105" s="93"/>
      <c r="AK105" s="93"/>
      <c r="AL105" s="93"/>
      <c r="AM105" s="93"/>
      <c r="AN105" s="93"/>
      <c r="AO105" s="93"/>
      <c r="AP105" s="93"/>
      <c r="AQ105" s="93"/>
      <c r="AR105" s="93"/>
      <c r="AS105" s="93"/>
      <c r="AT105" s="93"/>
      <c r="AU105" s="93"/>
      <c r="AV105" s="93"/>
      <c r="AW105" s="93"/>
      <c r="AX105" s="93"/>
      <c r="AY105" s="93"/>
      <c r="AZ105" s="93"/>
      <c r="BA105" s="93"/>
      <c r="BB105" s="93"/>
      <c r="BC105" s="93"/>
      <c r="BD105" s="93"/>
      <c r="BE105" s="93"/>
      <c r="BF105" s="93"/>
      <c r="BG105" s="93"/>
      <c r="BH105" s="93"/>
      <c r="BI105" s="93"/>
      <c r="BJ105" s="93"/>
      <c r="BK105" s="93"/>
      <c r="BL105" s="93"/>
      <c r="BM105" s="192">
        <f t="shared" si="8"/>
        <v>0</v>
      </c>
      <c r="BN105" s="192">
        <f t="shared" si="9"/>
        <v>0</v>
      </c>
    </row>
    <row r="106" spans="1:66" ht="18" customHeight="1">
      <c r="A106" s="21"/>
      <c r="B106" s="16"/>
      <c r="C106" s="19"/>
      <c r="D106" s="2"/>
      <c r="E106" s="6"/>
      <c r="F106" s="190" t="str">
        <f>IF(B106="","",IF(C106="F",INDEX(Barèmes!$A$1:$A$7,MATCH((YEAR($B106)),Barèmes!$B$1:$B$7,-1)),INDEX(Barèmes!$C$1:$C$7,MATCH((YEAR($B106)),Barèmes!$B$1:$B$7,-1))))</f>
        <v/>
      </c>
      <c r="G106" s="93"/>
      <c r="H106" s="93"/>
      <c r="I106" s="93"/>
      <c r="J106" s="93"/>
      <c r="K106" s="93"/>
      <c r="L106" s="93"/>
      <c r="M106" s="93"/>
      <c r="N106" s="93"/>
      <c r="O106" s="93"/>
      <c r="P106" s="93"/>
      <c r="Q106" s="93"/>
      <c r="R106" s="93"/>
      <c r="S106" s="93"/>
      <c r="T106" s="93"/>
      <c r="U106" s="93"/>
      <c r="V106" s="93"/>
      <c r="W106" s="93"/>
      <c r="X106" s="93"/>
      <c r="Y106" s="93"/>
      <c r="Z106" s="93"/>
      <c r="AA106" s="93"/>
      <c r="AB106" s="93"/>
      <c r="AC106" s="93"/>
      <c r="AD106" s="93"/>
      <c r="AE106" s="93"/>
      <c r="AF106" s="93"/>
      <c r="AG106" s="93"/>
      <c r="AH106" s="93"/>
      <c r="AI106" s="93"/>
      <c r="AJ106" s="93"/>
      <c r="AK106" s="93"/>
      <c r="AL106" s="93"/>
      <c r="AM106" s="93"/>
      <c r="AN106" s="93"/>
      <c r="AO106" s="93"/>
      <c r="AP106" s="93"/>
      <c r="AQ106" s="93"/>
      <c r="AR106" s="93"/>
      <c r="AS106" s="93"/>
      <c r="AT106" s="93"/>
      <c r="AU106" s="93"/>
      <c r="AV106" s="93"/>
      <c r="AW106" s="93"/>
      <c r="AX106" s="93"/>
      <c r="AY106" s="93"/>
      <c r="AZ106" s="93"/>
      <c r="BA106" s="93"/>
      <c r="BB106" s="93"/>
      <c r="BC106" s="93"/>
      <c r="BD106" s="93"/>
      <c r="BE106" s="93"/>
      <c r="BF106" s="93"/>
      <c r="BG106" s="93"/>
      <c r="BH106" s="93"/>
      <c r="BI106" s="93"/>
      <c r="BJ106" s="93"/>
      <c r="BK106" s="93"/>
      <c r="BL106" s="93"/>
      <c r="BM106" s="192">
        <f t="shared" si="8"/>
        <v>0</v>
      </c>
      <c r="BN106" s="192">
        <f t="shared" si="9"/>
        <v>0</v>
      </c>
    </row>
    <row r="107" spans="1:66" ht="18" customHeight="1">
      <c r="A107" s="21"/>
      <c r="B107" s="16"/>
      <c r="C107" s="19"/>
      <c r="D107" s="2"/>
      <c r="E107" s="6"/>
      <c r="F107" s="190" t="str">
        <f>IF(B107="","",IF(C107="F",INDEX(Barèmes!$A$1:$A$7,MATCH((YEAR($B107)),Barèmes!$B$1:$B$7,-1)),INDEX(Barèmes!$C$1:$C$7,MATCH((YEAR($B107)),Barèmes!$B$1:$B$7,-1))))</f>
        <v/>
      </c>
      <c r="G107" s="93"/>
      <c r="H107" s="93"/>
      <c r="I107" s="93"/>
      <c r="J107" s="93"/>
      <c r="K107" s="93"/>
      <c r="L107" s="93"/>
      <c r="M107" s="93"/>
      <c r="N107" s="93"/>
      <c r="O107" s="93"/>
      <c r="P107" s="93"/>
      <c r="Q107" s="93"/>
      <c r="R107" s="93"/>
      <c r="S107" s="93"/>
      <c r="T107" s="93"/>
      <c r="U107" s="93"/>
      <c r="V107" s="93"/>
      <c r="W107" s="93"/>
      <c r="X107" s="93"/>
      <c r="Y107" s="93"/>
      <c r="Z107" s="93"/>
      <c r="AA107" s="93"/>
      <c r="AB107" s="93"/>
      <c r="AC107" s="93"/>
      <c r="AD107" s="93"/>
      <c r="AE107" s="93"/>
      <c r="AF107" s="93"/>
      <c r="AG107" s="93"/>
      <c r="AH107" s="93"/>
      <c r="AI107" s="93"/>
      <c r="AJ107" s="93"/>
      <c r="AK107" s="93"/>
      <c r="AL107" s="93"/>
      <c r="AM107" s="93"/>
      <c r="AN107" s="93"/>
      <c r="AO107" s="93"/>
      <c r="AP107" s="93"/>
      <c r="AQ107" s="93"/>
      <c r="AR107" s="93"/>
      <c r="AS107" s="93"/>
      <c r="AT107" s="93"/>
      <c r="AU107" s="93"/>
      <c r="AV107" s="93"/>
      <c r="AW107" s="93"/>
      <c r="AX107" s="93"/>
      <c r="AY107" s="93"/>
      <c r="AZ107" s="93"/>
      <c r="BA107" s="93"/>
      <c r="BB107" s="93"/>
      <c r="BC107" s="93"/>
      <c r="BD107" s="93"/>
      <c r="BE107" s="93"/>
      <c r="BF107" s="93"/>
      <c r="BG107" s="93"/>
      <c r="BH107" s="93"/>
      <c r="BI107" s="93"/>
      <c r="BJ107" s="93"/>
      <c r="BK107" s="93"/>
      <c r="BL107" s="93"/>
      <c r="BM107" s="192">
        <f t="shared" si="8"/>
        <v>0</v>
      </c>
      <c r="BN107" s="192">
        <f t="shared" si="9"/>
        <v>0</v>
      </c>
    </row>
    <row r="108" spans="1:66" ht="18" customHeight="1">
      <c r="A108" s="21"/>
      <c r="B108" s="16"/>
      <c r="C108" s="19"/>
      <c r="D108" s="2"/>
      <c r="E108" s="6"/>
      <c r="F108" s="190" t="str">
        <f>IF(B108="","",IF(C108="F",INDEX(Barèmes!$A$1:$A$7,MATCH((YEAR($B108)),Barèmes!$B$1:$B$7,-1)),INDEX(Barèmes!$C$1:$C$7,MATCH((YEAR($B108)),Barèmes!$B$1:$B$7,-1))))</f>
        <v/>
      </c>
      <c r="G108" s="93"/>
      <c r="H108" s="93"/>
      <c r="I108" s="93"/>
      <c r="J108" s="93"/>
      <c r="K108" s="93"/>
      <c r="L108" s="93"/>
      <c r="M108" s="93"/>
      <c r="N108" s="93"/>
      <c r="O108" s="93"/>
      <c r="P108" s="93"/>
      <c r="Q108" s="93"/>
      <c r="R108" s="93"/>
      <c r="S108" s="93"/>
      <c r="T108" s="93"/>
      <c r="U108" s="93"/>
      <c r="V108" s="93"/>
      <c r="W108" s="93"/>
      <c r="X108" s="93"/>
      <c r="Y108" s="93"/>
      <c r="Z108" s="93"/>
      <c r="AA108" s="93"/>
      <c r="AB108" s="93"/>
      <c r="AC108" s="93"/>
      <c r="AD108" s="93"/>
      <c r="AE108" s="93"/>
      <c r="AF108" s="93"/>
      <c r="AG108" s="93"/>
      <c r="AH108" s="93"/>
      <c r="AI108" s="93"/>
      <c r="AJ108" s="93"/>
      <c r="AK108" s="93"/>
      <c r="AL108" s="93"/>
      <c r="AM108" s="93"/>
      <c r="AN108" s="93"/>
      <c r="AO108" s="93"/>
      <c r="AP108" s="93"/>
      <c r="AQ108" s="93"/>
      <c r="AR108" s="93"/>
      <c r="AS108" s="93"/>
      <c r="AT108" s="93"/>
      <c r="AU108" s="93"/>
      <c r="AV108" s="93"/>
      <c r="AW108" s="93"/>
      <c r="AX108" s="93"/>
      <c r="AY108" s="93"/>
      <c r="AZ108" s="93"/>
      <c r="BA108" s="93"/>
      <c r="BB108" s="93"/>
      <c r="BC108" s="93"/>
      <c r="BD108" s="93"/>
      <c r="BE108" s="93"/>
      <c r="BF108" s="93"/>
      <c r="BG108" s="93"/>
      <c r="BH108" s="93"/>
      <c r="BI108" s="93"/>
      <c r="BJ108" s="93"/>
      <c r="BK108" s="93"/>
      <c r="BL108" s="93"/>
      <c r="BM108" s="192">
        <f t="shared" si="8"/>
        <v>0</v>
      </c>
      <c r="BN108" s="192">
        <f t="shared" si="9"/>
        <v>0</v>
      </c>
    </row>
    <row r="109" spans="1:66" ht="18" customHeight="1">
      <c r="A109" s="21"/>
      <c r="B109" s="16"/>
      <c r="C109" s="19"/>
      <c r="D109" s="2"/>
      <c r="E109" s="6"/>
      <c r="F109" s="190" t="str">
        <f>IF(B109="","",IF(C109="F",INDEX(Barèmes!$A$1:$A$7,MATCH((YEAR($B109)),Barèmes!$B$1:$B$7,-1)),INDEX(Barèmes!$C$1:$C$7,MATCH((YEAR($B109)),Barèmes!$B$1:$B$7,-1))))</f>
        <v/>
      </c>
      <c r="G109" s="93"/>
      <c r="H109" s="93"/>
      <c r="I109" s="93"/>
      <c r="J109" s="93"/>
      <c r="K109" s="93"/>
      <c r="L109" s="93"/>
      <c r="M109" s="93"/>
      <c r="N109" s="93"/>
      <c r="O109" s="93"/>
      <c r="P109" s="93"/>
      <c r="Q109" s="93"/>
      <c r="R109" s="93"/>
      <c r="S109" s="93"/>
      <c r="T109" s="93"/>
      <c r="U109" s="93"/>
      <c r="V109" s="93"/>
      <c r="W109" s="93"/>
      <c r="X109" s="93"/>
      <c r="Y109" s="93"/>
      <c r="Z109" s="93"/>
      <c r="AA109" s="93"/>
      <c r="AB109" s="93"/>
      <c r="AC109" s="93"/>
      <c r="AD109" s="93"/>
      <c r="AE109" s="93"/>
      <c r="AF109" s="93"/>
      <c r="AG109" s="93"/>
      <c r="AH109" s="93"/>
      <c r="AI109" s="93"/>
      <c r="AJ109" s="93"/>
      <c r="AK109" s="93"/>
      <c r="AL109" s="93"/>
      <c r="AM109" s="93"/>
      <c r="AN109" s="93"/>
      <c r="AO109" s="93"/>
      <c r="AP109" s="93"/>
      <c r="AQ109" s="93"/>
      <c r="AR109" s="93"/>
      <c r="AS109" s="93"/>
      <c r="AT109" s="93"/>
      <c r="AU109" s="93"/>
      <c r="AV109" s="93"/>
      <c r="AW109" s="93"/>
      <c r="AX109" s="93"/>
      <c r="AY109" s="93"/>
      <c r="AZ109" s="93"/>
      <c r="BA109" s="93"/>
      <c r="BB109" s="93"/>
      <c r="BC109" s="93"/>
      <c r="BD109" s="93"/>
      <c r="BE109" s="93"/>
      <c r="BF109" s="93"/>
      <c r="BG109" s="93"/>
      <c r="BH109" s="93"/>
      <c r="BI109" s="93"/>
      <c r="BJ109" s="93"/>
      <c r="BK109" s="93"/>
      <c r="BL109" s="93"/>
      <c r="BM109" s="192">
        <f t="shared" si="8"/>
        <v>0</v>
      </c>
      <c r="BN109" s="192">
        <f t="shared" si="9"/>
        <v>0</v>
      </c>
    </row>
    <row r="110" spans="1:66" ht="18" customHeight="1">
      <c r="A110" s="21"/>
      <c r="B110" s="16"/>
      <c r="C110" s="19"/>
      <c r="D110" s="2"/>
      <c r="E110" s="6"/>
      <c r="F110" s="190" t="str">
        <f>IF(B110="","",IF(C110="F",INDEX(Barèmes!$A$1:$A$7,MATCH((YEAR($B110)),Barèmes!$B$1:$B$7,-1)),INDEX(Barèmes!$C$1:$C$7,MATCH((YEAR($B110)),Barèmes!$B$1:$B$7,-1))))</f>
        <v/>
      </c>
      <c r="G110" s="93"/>
      <c r="H110" s="93"/>
      <c r="I110" s="93"/>
      <c r="J110" s="93"/>
      <c r="K110" s="93"/>
      <c r="L110" s="93"/>
      <c r="M110" s="93"/>
      <c r="N110" s="93"/>
      <c r="O110" s="93"/>
      <c r="P110" s="93"/>
      <c r="Q110" s="93"/>
      <c r="R110" s="93"/>
      <c r="S110" s="93"/>
      <c r="T110" s="93"/>
      <c r="U110" s="93"/>
      <c r="V110" s="93"/>
      <c r="W110" s="93"/>
      <c r="X110" s="93"/>
      <c r="Y110" s="93"/>
      <c r="Z110" s="93"/>
      <c r="AA110" s="93"/>
      <c r="AB110" s="93"/>
      <c r="AC110" s="93"/>
      <c r="AD110" s="93"/>
      <c r="AE110" s="93"/>
      <c r="AF110" s="93"/>
      <c r="AG110" s="93"/>
      <c r="AH110" s="93"/>
      <c r="AI110" s="93"/>
      <c r="AJ110" s="93"/>
      <c r="AK110" s="93"/>
      <c r="AL110" s="93"/>
      <c r="AM110" s="93"/>
      <c r="AN110" s="93"/>
      <c r="AO110" s="93"/>
      <c r="AP110" s="93"/>
      <c r="AQ110" s="93"/>
      <c r="AR110" s="93"/>
      <c r="AS110" s="93"/>
      <c r="AT110" s="93"/>
      <c r="AU110" s="93"/>
      <c r="AV110" s="93"/>
      <c r="AW110" s="93"/>
      <c r="AX110" s="93"/>
      <c r="AY110" s="93"/>
      <c r="AZ110" s="93"/>
      <c r="BA110" s="93"/>
      <c r="BB110" s="93"/>
      <c r="BC110" s="93"/>
      <c r="BD110" s="93"/>
      <c r="BE110" s="93"/>
      <c r="BF110" s="93"/>
      <c r="BG110" s="93"/>
      <c r="BH110" s="93"/>
      <c r="BI110" s="93"/>
      <c r="BJ110" s="93"/>
      <c r="BK110" s="93"/>
      <c r="BL110" s="93"/>
      <c r="BM110" s="192">
        <f t="shared" si="8"/>
        <v>0</v>
      </c>
      <c r="BN110" s="192">
        <f t="shared" si="9"/>
        <v>0</v>
      </c>
    </row>
    <row r="111" spans="1:66" ht="18" customHeight="1">
      <c r="A111" s="21"/>
      <c r="B111" s="16"/>
      <c r="C111" s="19"/>
      <c r="D111" s="2"/>
      <c r="E111" s="6"/>
      <c r="F111" s="190" t="str">
        <f>IF(B111="","",IF(C111="F",INDEX(Barèmes!$A$1:$A$7,MATCH((YEAR($B111)),Barèmes!$B$1:$B$7,-1)),INDEX(Barèmes!$C$1:$C$7,MATCH((YEAR($B111)),Barèmes!$B$1:$B$7,-1))))</f>
        <v/>
      </c>
      <c r="G111" s="93"/>
      <c r="H111" s="93"/>
      <c r="I111" s="93"/>
      <c r="J111" s="93"/>
      <c r="K111" s="93"/>
      <c r="L111" s="93"/>
      <c r="M111" s="93"/>
      <c r="N111" s="93"/>
      <c r="O111" s="93"/>
      <c r="P111" s="93"/>
      <c r="Q111" s="93"/>
      <c r="R111" s="93"/>
      <c r="S111" s="93"/>
      <c r="T111" s="93"/>
      <c r="U111" s="93"/>
      <c r="V111" s="93"/>
      <c r="W111" s="93"/>
      <c r="X111" s="93"/>
      <c r="Y111" s="93"/>
      <c r="Z111" s="93"/>
      <c r="AA111" s="93"/>
      <c r="AB111" s="93"/>
      <c r="AC111" s="93"/>
      <c r="AD111" s="93"/>
      <c r="AE111" s="93"/>
      <c r="AF111" s="93"/>
      <c r="AG111" s="93"/>
      <c r="AH111" s="93"/>
      <c r="AI111" s="93"/>
      <c r="AJ111" s="93"/>
      <c r="AK111" s="93"/>
      <c r="AL111" s="93"/>
      <c r="AM111" s="93"/>
      <c r="AN111" s="93"/>
      <c r="AO111" s="93"/>
      <c r="AP111" s="93"/>
      <c r="AQ111" s="93"/>
      <c r="AR111" s="93"/>
      <c r="AS111" s="93"/>
      <c r="AT111" s="93"/>
      <c r="AU111" s="93"/>
      <c r="AV111" s="93"/>
      <c r="AW111" s="93"/>
      <c r="AX111" s="93"/>
      <c r="AY111" s="93"/>
      <c r="AZ111" s="93"/>
      <c r="BA111" s="93"/>
      <c r="BB111" s="93"/>
      <c r="BC111" s="93"/>
      <c r="BD111" s="93"/>
      <c r="BE111" s="93"/>
      <c r="BF111" s="93"/>
      <c r="BG111" s="93"/>
      <c r="BH111" s="93"/>
      <c r="BI111" s="93"/>
      <c r="BJ111" s="93"/>
      <c r="BK111" s="93"/>
      <c r="BL111" s="93"/>
      <c r="BM111" s="192">
        <f t="shared" si="8"/>
        <v>0</v>
      </c>
      <c r="BN111" s="192">
        <f t="shared" si="9"/>
        <v>0</v>
      </c>
    </row>
    <row r="112" spans="1:66" ht="18" customHeight="1">
      <c r="A112" s="21"/>
      <c r="B112" s="16"/>
      <c r="C112" s="19"/>
      <c r="D112" s="2"/>
      <c r="E112" s="6"/>
      <c r="F112" s="190" t="str">
        <f>IF(B112="","",IF(C112="F",INDEX(Barèmes!$A$1:$A$7,MATCH((YEAR($B112)),Barèmes!$B$1:$B$7,-1)),INDEX(Barèmes!$C$1:$C$7,MATCH((YEAR($B112)),Barèmes!$B$1:$B$7,-1))))</f>
        <v/>
      </c>
      <c r="G112" s="93"/>
      <c r="H112" s="93"/>
      <c r="I112" s="93"/>
      <c r="J112" s="93"/>
      <c r="K112" s="93"/>
      <c r="L112" s="93"/>
      <c r="M112" s="93"/>
      <c r="N112" s="93"/>
      <c r="O112" s="93"/>
      <c r="P112" s="93"/>
      <c r="Q112" s="93"/>
      <c r="R112" s="93"/>
      <c r="S112" s="93"/>
      <c r="T112" s="93"/>
      <c r="U112" s="93"/>
      <c r="V112" s="93"/>
      <c r="W112" s="93"/>
      <c r="X112" s="93"/>
      <c r="Y112" s="93"/>
      <c r="Z112" s="93"/>
      <c r="AA112" s="93"/>
      <c r="AB112" s="93"/>
      <c r="AC112" s="93"/>
      <c r="AD112" s="93"/>
      <c r="AE112" s="93"/>
      <c r="AF112" s="93"/>
      <c r="AG112" s="93"/>
      <c r="AH112" s="93"/>
      <c r="AI112" s="93"/>
      <c r="AJ112" s="93"/>
      <c r="AK112" s="93"/>
      <c r="AL112" s="93"/>
      <c r="AM112" s="93"/>
      <c r="AN112" s="93"/>
      <c r="AO112" s="93"/>
      <c r="AP112" s="93"/>
      <c r="AQ112" s="93"/>
      <c r="AR112" s="93"/>
      <c r="AS112" s="93"/>
      <c r="AT112" s="93"/>
      <c r="AU112" s="93"/>
      <c r="AV112" s="93"/>
      <c r="AW112" s="93"/>
      <c r="AX112" s="93"/>
      <c r="AY112" s="93"/>
      <c r="AZ112" s="93"/>
      <c r="BA112" s="93"/>
      <c r="BB112" s="93"/>
      <c r="BC112" s="93"/>
      <c r="BD112" s="93"/>
      <c r="BE112" s="93"/>
      <c r="BF112" s="93"/>
      <c r="BG112" s="93"/>
      <c r="BH112" s="93"/>
      <c r="BI112" s="93"/>
      <c r="BJ112" s="93"/>
      <c r="BK112" s="93"/>
      <c r="BL112" s="93"/>
      <c r="BM112" s="192">
        <f t="shared" si="8"/>
        <v>0</v>
      </c>
      <c r="BN112" s="192">
        <f t="shared" si="9"/>
        <v>0</v>
      </c>
    </row>
    <row r="113" spans="1:66" ht="18" customHeight="1">
      <c r="A113" s="21"/>
      <c r="B113" s="16"/>
      <c r="C113" s="19"/>
      <c r="D113" s="2"/>
      <c r="E113" s="6"/>
      <c r="F113" s="190" t="str">
        <f>IF(B113="","",IF(C113="F",INDEX(Barèmes!$A$1:$A$7,MATCH((YEAR($B113)),Barèmes!$B$1:$B$7,-1)),INDEX(Barèmes!$C$1:$C$7,MATCH((YEAR($B113)),Barèmes!$B$1:$B$7,-1))))</f>
        <v/>
      </c>
      <c r="G113" s="93"/>
      <c r="H113" s="93"/>
      <c r="I113" s="93"/>
      <c r="J113" s="93"/>
      <c r="K113" s="93"/>
      <c r="L113" s="93"/>
      <c r="M113" s="93"/>
      <c r="N113" s="93"/>
      <c r="O113" s="93"/>
      <c r="P113" s="93"/>
      <c r="Q113" s="93"/>
      <c r="R113" s="93"/>
      <c r="S113" s="93"/>
      <c r="T113" s="93"/>
      <c r="U113" s="93"/>
      <c r="V113" s="93"/>
      <c r="W113" s="93"/>
      <c r="X113" s="93"/>
      <c r="Y113" s="93"/>
      <c r="Z113" s="93"/>
      <c r="AA113" s="93"/>
      <c r="AB113" s="93"/>
      <c r="AC113" s="93"/>
      <c r="AD113" s="93"/>
      <c r="AE113" s="93"/>
      <c r="AF113" s="93"/>
      <c r="AG113" s="93"/>
      <c r="AH113" s="93"/>
      <c r="AI113" s="93"/>
      <c r="AJ113" s="93"/>
      <c r="AK113" s="93"/>
      <c r="AL113" s="93"/>
      <c r="AM113" s="93"/>
      <c r="AN113" s="93"/>
      <c r="AO113" s="93"/>
      <c r="AP113" s="93"/>
      <c r="AQ113" s="93"/>
      <c r="AR113" s="93"/>
      <c r="AS113" s="93"/>
      <c r="AT113" s="93"/>
      <c r="AU113" s="93"/>
      <c r="AV113" s="93"/>
      <c r="AW113" s="93"/>
      <c r="AX113" s="93"/>
      <c r="AY113" s="93"/>
      <c r="AZ113" s="93"/>
      <c r="BA113" s="93"/>
      <c r="BB113" s="93"/>
      <c r="BC113" s="93"/>
      <c r="BD113" s="93"/>
      <c r="BE113" s="93"/>
      <c r="BF113" s="93"/>
      <c r="BG113" s="93"/>
      <c r="BH113" s="93"/>
      <c r="BI113" s="93"/>
      <c r="BJ113" s="93"/>
      <c r="BK113" s="93"/>
      <c r="BL113" s="93"/>
      <c r="BM113" s="192">
        <f t="shared" si="8"/>
        <v>0</v>
      </c>
      <c r="BN113" s="192">
        <f t="shared" si="9"/>
        <v>0</v>
      </c>
    </row>
    <row r="114" spans="1:66" ht="18" customHeight="1">
      <c r="A114" s="21"/>
      <c r="B114" s="16"/>
      <c r="C114" s="19"/>
      <c r="D114" s="2"/>
      <c r="E114" s="6"/>
      <c r="F114" s="190" t="str">
        <f>IF(B114="","",IF(C114="F",INDEX(Barèmes!$A$1:$A$7,MATCH((YEAR($B114)),Barèmes!$B$1:$B$7,-1)),INDEX(Barèmes!$C$1:$C$7,MATCH((YEAR($B114)),Barèmes!$B$1:$B$7,-1))))</f>
        <v/>
      </c>
      <c r="G114" s="93"/>
      <c r="H114" s="93"/>
      <c r="I114" s="93"/>
      <c r="J114" s="93"/>
      <c r="K114" s="93"/>
      <c r="L114" s="93"/>
      <c r="M114" s="93"/>
      <c r="N114" s="93"/>
      <c r="O114" s="93"/>
      <c r="P114" s="93"/>
      <c r="Q114" s="93"/>
      <c r="R114" s="93"/>
      <c r="S114" s="93"/>
      <c r="T114" s="93"/>
      <c r="U114" s="93"/>
      <c r="V114" s="93"/>
      <c r="W114" s="93"/>
      <c r="X114" s="93"/>
      <c r="Y114" s="93"/>
      <c r="Z114" s="93"/>
      <c r="AA114" s="93"/>
      <c r="AB114" s="93"/>
      <c r="AC114" s="93"/>
      <c r="AD114" s="93"/>
      <c r="AE114" s="93"/>
      <c r="AF114" s="93"/>
      <c r="AG114" s="93"/>
      <c r="AH114" s="93"/>
      <c r="AI114" s="93"/>
      <c r="AJ114" s="93"/>
      <c r="AK114" s="93"/>
      <c r="AL114" s="93"/>
      <c r="AM114" s="93"/>
      <c r="AN114" s="93"/>
      <c r="AO114" s="93"/>
      <c r="AP114" s="93"/>
      <c r="AQ114" s="93"/>
      <c r="AR114" s="93"/>
      <c r="AS114" s="93"/>
      <c r="AT114" s="93"/>
      <c r="AU114" s="93"/>
      <c r="AV114" s="93"/>
      <c r="AW114" s="93"/>
      <c r="AX114" s="93"/>
      <c r="AY114" s="93"/>
      <c r="AZ114" s="93"/>
      <c r="BA114" s="93"/>
      <c r="BB114" s="93"/>
      <c r="BC114" s="93"/>
      <c r="BD114" s="93"/>
      <c r="BE114" s="93"/>
      <c r="BF114" s="93"/>
      <c r="BG114" s="93"/>
      <c r="BH114" s="93"/>
      <c r="BI114" s="93"/>
      <c r="BJ114" s="93"/>
      <c r="BK114" s="93"/>
      <c r="BL114" s="93"/>
      <c r="BM114" s="192">
        <f t="shared" si="8"/>
        <v>0</v>
      </c>
      <c r="BN114" s="192">
        <f t="shared" si="9"/>
        <v>0</v>
      </c>
    </row>
    <row r="115" spans="1:66" ht="18" customHeight="1">
      <c r="A115" s="21"/>
      <c r="B115" s="16"/>
      <c r="C115" s="19"/>
      <c r="D115" s="2"/>
      <c r="E115" s="6"/>
      <c r="F115" s="190" t="str">
        <f>IF(B115="","",IF(C115="F",INDEX(Barèmes!$A$1:$A$7,MATCH((YEAR($B115)),Barèmes!$B$1:$B$7,-1)),INDEX(Barèmes!$C$1:$C$7,MATCH((YEAR($B115)),Barèmes!$B$1:$B$7,-1))))</f>
        <v/>
      </c>
      <c r="G115" s="93"/>
      <c r="H115" s="93"/>
      <c r="I115" s="93"/>
      <c r="J115" s="93"/>
      <c r="K115" s="93"/>
      <c r="L115" s="93"/>
      <c r="M115" s="93"/>
      <c r="N115" s="93"/>
      <c r="O115" s="93"/>
      <c r="P115" s="93"/>
      <c r="Q115" s="93"/>
      <c r="R115" s="93"/>
      <c r="S115" s="93"/>
      <c r="T115" s="93"/>
      <c r="U115" s="93"/>
      <c r="V115" s="93"/>
      <c r="W115" s="93"/>
      <c r="X115" s="93"/>
      <c r="Y115" s="93"/>
      <c r="Z115" s="93"/>
      <c r="AA115" s="93"/>
      <c r="AB115" s="93"/>
      <c r="AC115" s="93"/>
      <c r="AD115" s="93"/>
      <c r="AE115" s="93"/>
      <c r="AF115" s="93"/>
      <c r="AG115" s="93"/>
      <c r="AH115" s="93"/>
      <c r="AI115" s="93"/>
      <c r="AJ115" s="93"/>
      <c r="AK115" s="93"/>
      <c r="AL115" s="93"/>
      <c r="AM115" s="93"/>
      <c r="AN115" s="93"/>
      <c r="AO115" s="93"/>
      <c r="AP115" s="93"/>
      <c r="AQ115" s="93"/>
      <c r="AR115" s="93"/>
      <c r="AS115" s="93"/>
      <c r="AT115" s="93"/>
      <c r="AU115" s="93"/>
      <c r="AV115" s="93"/>
      <c r="AW115" s="93"/>
      <c r="AX115" s="93"/>
      <c r="AY115" s="93"/>
      <c r="AZ115" s="93"/>
      <c r="BA115" s="93"/>
      <c r="BB115" s="93"/>
      <c r="BC115" s="93"/>
      <c r="BD115" s="93"/>
      <c r="BE115" s="93"/>
      <c r="BF115" s="93"/>
      <c r="BG115" s="93"/>
      <c r="BH115" s="93"/>
      <c r="BI115" s="93"/>
      <c r="BJ115" s="93"/>
      <c r="BK115" s="93"/>
      <c r="BL115" s="93"/>
      <c r="BM115" s="192">
        <f t="shared" si="8"/>
        <v>0</v>
      </c>
      <c r="BN115" s="192">
        <f t="shared" si="9"/>
        <v>0</v>
      </c>
    </row>
    <row r="116" spans="1:66" ht="18" customHeight="1">
      <c r="A116" s="21"/>
      <c r="B116" s="16"/>
      <c r="C116" s="19"/>
      <c r="D116" s="2"/>
      <c r="E116" s="6"/>
      <c r="F116" s="190" t="str">
        <f>IF(B116="","",IF(C116="F",INDEX(Barèmes!$A$1:$A$7,MATCH((YEAR($B116)),Barèmes!$B$1:$B$7,-1)),INDEX(Barèmes!$C$1:$C$7,MATCH((YEAR($B116)),Barèmes!$B$1:$B$7,-1))))</f>
        <v/>
      </c>
      <c r="G116" s="93"/>
      <c r="H116" s="93"/>
      <c r="I116" s="93"/>
      <c r="J116" s="93"/>
      <c r="K116" s="93"/>
      <c r="L116" s="93"/>
      <c r="M116" s="93"/>
      <c r="N116" s="93"/>
      <c r="O116" s="93"/>
      <c r="P116" s="93"/>
      <c r="Q116" s="93"/>
      <c r="R116" s="93"/>
      <c r="S116" s="93"/>
      <c r="T116" s="93"/>
      <c r="U116" s="93"/>
      <c r="V116" s="93"/>
      <c r="W116" s="93"/>
      <c r="X116" s="93"/>
      <c r="Y116" s="93"/>
      <c r="Z116" s="93"/>
      <c r="AA116" s="93"/>
      <c r="AB116" s="93"/>
      <c r="AC116" s="93"/>
      <c r="AD116" s="93"/>
      <c r="AE116" s="93"/>
      <c r="AF116" s="93"/>
      <c r="AG116" s="93"/>
      <c r="AH116" s="93"/>
      <c r="AI116" s="93"/>
      <c r="AJ116" s="93"/>
      <c r="AK116" s="93"/>
      <c r="AL116" s="93"/>
      <c r="AM116" s="93"/>
      <c r="AN116" s="93"/>
      <c r="AO116" s="93"/>
      <c r="AP116" s="93"/>
      <c r="AQ116" s="93"/>
      <c r="AR116" s="93"/>
      <c r="AS116" s="93"/>
      <c r="AT116" s="93"/>
      <c r="AU116" s="93"/>
      <c r="AV116" s="93"/>
      <c r="AW116" s="93"/>
      <c r="AX116" s="93"/>
      <c r="AY116" s="93"/>
      <c r="AZ116" s="93"/>
      <c r="BA116" s="93"/>
      <c r="BB116" s="93"/>
      <c r="BC116" s="93"/>
      <c r="BD116" s="93"/>
      <c r="BE116" s="93"/>
      <c r="BF116" s="93"/>
      <c r="BG116" s="93"/>
      <c r="BH116" s="93"/>
      <c r="BI116" s="93"/>
      <c r="BJ116" s="93"/>
      <c r="BK116" s="93"/>
      <c r="BL116" s="93"/>
      <c r="BM116" s="192">
        <f t="shared" si="8"/>
        <v>0</v>
      </c>
      <c r="BN116" s="192">
        <f t="shared" si="9"/>
        <v>0</v>
      </c>
    </row>
    <row r="117" spans="1:66" ht="18" customHeight="1">
      <c r="A117" s="21"/>
      <c r="B117" s="16"/>
      <c r="C117" s="19"/>
      <c r="D117" s="2"/>
      <c r="E117" s="6"/>
      <c r="F117" s="190" t="str">
        <f>IF(B117="","",IF(C117="F",INDEX(Barèmes!$A$1:$A$7,MATCH((YEAR($B117)),Barèmes!$B$1:$B$7,-1)),INDEX(Barèmes!$C$1:$C$7,MATCH((YEAR($B117)),Barèmes!$B$1:$B$7,-1))))</f>
        <v/>
      </c>
      <c r="G117" s="93"/>
      <c r="H117" s="93"/>
      <c r="I117" s="93"/>
      <c r="J117" s="93"/>
      <c r="K117" s="93"/>
      <c r="L117" s="93"/>
      <c r="M117" s="93"/>
      <c r="N117" s="93"/>
      <c r="O117" s="93"/>
      <c r="P117" s="93"/>
      <c r="Q117" s="93"/>
      <c r="R117" s="93"/>
      <c r="S117" s="93"/>
      <c r="T117" s="93"/>
      <c r="U117" s="93"/>
      <c r="V117" s="93"/>
      <c r="W117" s="93"/>
      <c r="X117" s="93"/>
      <c r="Y117" s="93"/>
      <c r="Z117" s="93"/>
      <c r="AA117" s="93"/>
      <c r="AB117" s="93"/>
      <c r="AC117" s="93"/>
      <c r="AD117" s="93"/>
      <c r="AE117" s="93"/>
      <c r="AF117" s="93"/>
      <c r="AG117" s="93"/>
      <c r="AH117" s="93"/>
      <c r="AI117" s="93"/>
      <c r="AJ117" s="93"/>
      <c r="AK117" s="93"/>
      <c r="AL117" s="93"/>
      <c r="AM117" s="93"/>
      <c r="AN117" s="93"/>
      <c r="AO117" s="93"/>
      <c r="AP117" s="93"/>
      <c r="AQ117" s="93"/>
      <c r="AR117" s="93"/>
      <c r="AS117" s="93"/>
      <c r="AT117" s="93"/>
      <c r="AU117" s="93"/>
      <c r="AV117" s="93"/>
      <c r="AW117" s="93"/>
      <c r="AX117" s="93"/>
      <c r="AY117" s="93"/>
      <c r="AZ117" s="93"/>
      <c r="BA117" s="93"/>
      <c r="BB117" s="93"/>
      <c r="BC117" s="93"/>
      <c r="BD117" s="93"/>
      <c r="BE117" s="93"/>
      <c r="BF117" s="93"/>
      <c r="BG117" s="93"/>
      <c r="BH117" s="93"/>
      <c r="BI117" s="93"/>
      <c r="BJ117" s="93"/>
      <c r="BK117" s="93"/>
      <c r="BL117" s="93"/>
      <c r="BM117" s="192">
        <f t="shared" si="8"/>
        <v>0</v>
      </c>
      <c r="BN117" s="192">
        <f t="shared" si="9"/>
        <v>0</v>
      </c>
    </row>
    <row r="118" spans="1:66" ht="18" customHeight="1">
      <c r="A118" s="21"/>
      <c r="B118" s="16"/>
      <c r="C118" s="19"/>
      <c r="D118" s="2"/>
      <c r="E118" s="6"/>
      <c r="F118" s="190" t="str">
        <f>IF(B118="","",IF(C118="F",INDEX(Barèmes!$A$1:$A$7,MATCH((YEAR($B118)),Barèmes!$B$1:$B$7,-1)),INDEX(Barèmes!$C$1:$C$7,MATCH((YEAR($B118)),Barèmes!$B$1:$B$7,-1))))</f>
        <v/>
      </c>
      <c r="G118" s="93"/>
      <c r="H118" s="93"/>
      <c r="I118" s="93"/>
      <c r="J118" s="93"/>
      <c r="K118" s="93"/>
      <c r="L118" s="93"/>
      <c r="M118" s="93"/>
      <c r="N118" s="93"/>
      <c r="O118" s="93"/>
      <c r="P118" s="93"/>
      <c r="Q118" s="93"/>
      <c r="R118" s="93"/>
      <c r="S118" s="93"/>
      <c r="T118" s="93"/>
      <c r="U118" s="93"/>
      <c r="V118" s="93"/>
      <c r="W118" s="93"/>
      <c r="X118" s="93"/>
      <c r="Y118" s="93"/>
      <c r="Z118" s="93"/>
      <c r="AA118" s="93"/>
      <c r="AB118" s="93"/>
      <c r="AC118" s="93"/>
      <c r="AD118" s="93"/>
      <c r="AE118" s="93"/>
      <c r="AF118" s="93"/>
      <c r="AG118" s="93"/>
      <c r="AH118" s="93"/>
      <c r="AI118" s="93"/>
      <c r="AJ118" s="93"/>
      <c r="AK118" s="93"/>
      <c r="AL118" s="93"/>
      <c r="AM118" s="93"/>
      <c r="AN118" s="93"/>
      <c r="AO118" s="93"/>
      <c r="AP118" s="93"/>
      <c r="AQ118" s="93"/>
      <c r="AR118" s="93"/>
      <c r="AS118" s="93"/>
      <c r="AT118" s="93"/>
      <c r="AU118" s="93"/>
      <c r="AV118" s="93"/>
      <c r="AW118" s="93"/>
      <c r="AX118" s="93"/>
      <c r="AY118" s="93"/>
      <c r="AZ118" s="93"/>
      <c r="BA118" s="93"/>
      <c r="BB118" s="93"/>
      <c r="BC118" s="93"/>
      <c r="BD118" s="93"/>
      <c r="BE118" s="93"/>
      <c r="BF118" s="93"/>
      <c r="BG118" s="93"/>
      <c r="BH118" s="93"/>
      <c r="BI118" s="93"/>
      <c r="BJ118" s="93"/>
      <c r="BK118" s="93"/>
      <c r="BL118" s="93"/>
      <c r="BM118" s="192">
        <f t="shared" si="8"/>
        <v>0</v>
      </c>
      <c r="BN118" s="192">
        <f t="shared" si="9"/>
        <v>0</v>
      </c>
    </row>
    <row r="119" spans="1:66" ht="18" customHeight="1">
      <c r="A119" s="21"/>
      <c r="B119" s="16"/>
      <c r="C119" s="19"/>
      <c r="D119" s="2"/>
      <c r="E119" s="6"/>
      <c r="F119" s="190" t="str">
        <f>IF(B119="","",IF(C119="F",INDEX(Barèmes!$A$1:$A$7,MATCH((YEAR($B119)),Barèmes!$B$1:$B$7,-1)),INDEX(Barèmes!$C$1:$C$7,MATCH((YEAR($B119)),Barèmes!$B$1:$B$7,-1))))</f>
        <v/>
      </c>
      <c r="G119" s="93"/>
      <c r="H119" s="93"/>
      <c r="I119" s="93"/>
      <c r="J119" s="93"/>
      <c r="K119" s="93"/>
      <c r="L119" s="93"/>
      <c r="M119" s="93"/>
      <c r="N119" s="93"/>
      <c r="O119" s="93"/>
      <c r="P119" s="93"/>
      <c r="Q119" s="93"/>
      <c r="R119" s="93"/>
      <c r="S119" s="93"/>
      <c r="T119" s="93"/>
      <c r="U119" s="93"/>
      <c r="V119" s="93"/>
      <c r="W119" s="93"/>
      <c r="X119" s="93"/>
      <c r="Y119" s="93"/>
      <c r="Z119" s="93"/>
      <c r="AA119" s="93"/>
      <c r="AB119" s="93"/>
      <c r="AC119" s="93"/>
      <c r="AD119" s="93"/>
      <c r="AE119" s="93"/>
      <c r="AF119" s="93"/>
      <c r="AG119" s="93"/>
      <c r="AH119" s="93"/>
      <c r="AI119" s="93"/>
      <c r="AJ119" s="93"/>
      <c r="AK119" s="93"/>
      <c r="AL119" s="93"/>
      <c r="AM119" s="93"/>
      <c r="AN119" s="93"/>
      <c r="AO119" s="93"/>
      <c r="AP119" s="93"/>
      <c r="AQ119" s="93"/>
      <c r="AR119" s="93"/>
      <c r="AS119" s="93"/>
      <c r="AT119" s="93"/>
      <c r="AU119" s="93"/>
      <c r="AV119" s="93"/>
      <c r="AW119" s="93"/>
      <c r="AX119" s="93"/>
      <c r="AY119" s="93"/>
      <c r="AZ119" s="93"/>
      <c r="BA119" s="93"/>
      <c r="BB119" s="93"/>
      <c r="BC119" s="93"/>
      <c r="BD119" s="93"/>
      <c r="BE119" s="93"/>
      <c r="BF119" s="93"/>
      <c r="BG119" s="93"/>
      <c r="BH119" s="93"/>
      <c r="BI119" s="93"/>
      <c r="BJ119" s="93"/>
      <c r="BK119" s="93"/>
      <c r="BL119" s="93"/>
      <c r="BM119" s="192">
        <f t="shared" si="8"/>
        <v>0</v>
      </c>
      <c r="BN119" s="192">
        <f t="shared" si="9"/>
        <v>0</v>
      </c>
    </row>
    <row r="120" spans="1:66" ht="18" customHeight="1">
      <c r="A120" s="21"/>
      <c r="B120" s="16"/>
      <c r="C120" s="19"/>
      <c r="D120" s="2"/>
      <c r="E120" s="6"/>
      <c r="F120" s="190" t="str">
        <f>IF(B120="","",IF(C120="F",INDEX(Barèmes!$A$1:$A$7,MATCH((YEAR($B120)),Barèmes!$B$1:$B$7,-1)),INDEX(Barèmes!$C$1:$C$7,MATCH((YEAR($B120)),Barèmes!$B$1:$B$7,-1))))</f>
        <v/>
      </c>
      <c r="G120" s="93"/>
      <c r="H120" s="93"/>
      <c r="I120" s="93"/>
      <c r="J120" s="93"/>
      <c r="K120" s="93"/>
      <c r="L120" s="93"/>
      <c r="M120" s="93"/>
      <c r="N120" s="93"/>
      <c r="O120" s="93"/>
      <c r="P120" s="93"/>
      <c r="Q120" s="93"/>
      <c r="R120" s="93"/>
      <c r="S120" s="93"/>
      <c r="T120" s="93"/>
      <c r="U120" s="93"/>
      <c r="V120" s="93"/>
      <c r="W120" s="93"/>
      <c r="X120" s="93"/>
      <c r="Y120" s="93"/>
      <c r="Z120" s="93"/>
      <c r="AA120" s="93"/>
      <c r="AB120" s="93"/>
      <c r="AC120" s="93"/>
      <c r="AD120" s="93"/>
      <c r="AE120" s="93"/>
      <c r="AF120" s="93"/>
      <c r="AG120" s="93"/>
      <c r="AH120" s="93"/>
      <c r="AI120" s="93"/>
      <c r="AJ120" s="93"/>
      <c r="AK120" s="93"/>
      <c r="AL120" s="93"/>
      <c r="AM120" s="93"/>
      <c r="AN120" s="93"/>
      <c r="AO120" s="93"/>
      <c r="AP120" s="93"/>
      <c r="AQ120" s="93"/>
      <c r="AR120" s="93"/>
      <c r="AS120" s="93"/>
      <c r="AT120" s="93"/>
      <c r="AU120" s="93"/>
      <c r="AV120" s="93"/>
      <c r="AW120" s="93"/>
      <c r="AX120" s="93"/>
      <c r="AY120" s="93"/>
      <c r="AZ120" s="93"/>
      <c r="BA120" s="93"/>
      <c r="BB120" s="93"/>
      <c r="BC120" s="93"/>
      <c r="BD120" s="93"/>
      <c r="BE120" s="93"/>
      <c r="BF120" s="93"/>
      <c r="BG120" s="93"/>
      <c r="BH120" s="93"/>
      <c r="BI120" s="93"/>
      <c r="BJ120" s="93"/>
      <c r="BK120" s="93"/>
      <c r="BL120" s="93"/>
      <c r="BM120" s="192">
        <f t="shared" si="8"/>
        <v>0</v>
      </c>
      <c r="BN120" s="192">
        <f t="shared" si="9"/>
        <v>0</v>
      </c>
    </row>
    <row r="121" spans="1:66" ht="18" customHeight="1">
      <c r="A121" s="21"/>
      <c r="B121" s="16"/>
      <c r="C121" s="19"/>
      <c r="D121" s="2"/>
      <c r="E121" s="6"/>
      <c r="F121" s="190" t="str">
        <f>IF(B121="","",IF(C121="F",INDEX(Barèmes!$A$1:$A$7,MATCH((YEAR($B121)),Barèmes!$B$1:$B$7,-1)),INDEX(Barèmes!$C$1:$C$7,MATCH((YEAR($B121)),Barèmes!$B$1:$B$7,-1))))</f>
        <v/>
      </c>
      <c r="G121" s="93"/>
      <c r="H121" s="93"/>
      <c r="I121" s="93"/>
      <c r="J121" s="93"/>
      <c r="K121" s="93"/>
      <c r="L121" s="93"/>
      <c r="M121" s="93"/>
      <c r="N121" s="93"/>
      <c r="O121" s="93"/>
      <c r="P121" s="93"/>
      <c r="Q121" s="93"/>
      <c r="R121" s="93"/>
      <c r="S121" s="93"/>
      <c r="T121" s="93"/>
      <c r="U121" s="93"/>
      <c r="V121" s="93"/>
      <c r="W121" s="93"/>
      <c r="X121" s="93"/>
      <c r="Y121" s="93"/>
      <c r="Z121" s="93"/>
      <c r="AA121" s="93"/>
      <c r="AB121" s="93"/>
      <c r="AC121" s="93"/>
      <c r="AD121" s="93"/>
      <c r="AE121" s="93"/>
      <c r="AF121" s="93"/>
      <c r="AG121" s="93"/>
      <c r="AH121" s="93"/>
      <c r="AI121" s="93"/>
      <c r="AJ121" s="93"/>
      <c r="AK121" s="93"/>
      <c r="AL121" s="93"/>
      <c r="AM121" s="93"/>
      <c r="AN121" s="93"/>
      <c r="AO121" s="93"/>
      <c r="AP121" s="93"/>
      <c r="AQ121" s="93"/>
      <c r="AR121" s="93"/>
      <c r="AS121" s="93"/>
      <c r="AT121" s="93"/>
      <c r="AU121" s="93"/>
      <c r="AV121" s="93"/>
      <c r="AW121" s="93"/>
      <c r="AX121" s="93"/>
      <c r="AY121" s="93"/>
      <c r="AZ121" s="93"/>
      <c r="BA121" s="93"/>
      <c r="BB121" s="93"/>
      <c r="BC121" s="93"/>
      <c r="BD121" s="93"/>
      <c r="BE121" s="93"/>
      <c r="BF121" s="93"/>
      <c r="BG121" s="93"/>
      <c r="BH121" s="93"/>
      <c r="BI121" s="93"/>
      <c r="BJ121" s="93"/>
      <c r="BK121" s="93"/>
      <c r="BL121" s="93"/>
      <c r="BM121" s="192">
        <f t="shared" si="8"/>
        <v>0</v>
      </c>
      <c r="BN121" s="192">
        <f t="shared" si="9"/>
        <v>0</v>
      </c>
    </row>
    <row r="122" spans="1:66" ht="18" customHeight="1">
      <c r="A122" s="21"/>
      <c r="B122" s="16"/>
      <c r="C122" s="19"/>
      <c r="D122" s="2"/>
      <c r="E122" s="6"/>
      <c r="F122" s="190" t="str">
        <f>IF(B122="","",IF(C122="F",INDEX(Barèmes!$A$1:$A$7,MATCH((YEAR($B122)),Barèmes!$B$1:$B$7,-1)),INDEX(Barèmes!$C$1:$C$7,MATCH((YEAR($B122)),Barèmes!$B$1:$B$7,-1))))</f>
        <v/>
      </c>
      <c r="G122" s="93"/>
      <c r="H122" s="93"/>
      <c r="I122" s="93"/>
      <c r="J122" s="93"/>
      <c r="K122" s="93"/>
      <c r="L122" s="93"/>
      <c r="M122" s="93"/>
      <c r="N122" s="93"/>
      <c r="O122" s="93"/>
      <c r="P122" s="93"/>
      <c r="Q122" s="93"/>
      <c r="R122" s="93"/>
      <c r="S122" s="93"/>
      <c r="T122" s="93"/>
      <c r="U122" s="93"/>
      <c r="V122" s="93"/>
      <c r="W122" s="93"/>
      <c r="X122" s="93"/>
      <c r="Y122" s="93"/>
      <c r="Z122" s="93"/>
      <c r="AA122" s="93"/>
      <c r="AB122" s="93"/>
      <c r="AC122" s="93"/>
      <c r="AD122" s="93"/>
      <c r="AE122" s="93"/>
      <c r="AF122" s="93"/>
      <c r="AG122" s="93"/>
      <c r="AH122" s="93"/>
      <c r="AI122" s="93"/>
      <c r="AJ122" s="93"/>
      <c r="AK122" s="93"/>
      <c r="AL122" s="93"/>
      <c r="AM122" s="93"/>
      <c r="AN122" s="93"/>
      <c r="AO122" s="93"/>
      <c r="AP122" s="93"/>
      <c r="AQ122" s="93"/>
      <c r="AR122" s="93"/>
      <c r="AS122" s="93"/>
      <c r="AT122" s="93"/>
      <c r="AU122" s="93"/>
      <c r="AV122" s="93"/>
      <c r="AW122" s="93"/>
      <c r="AX122" s="93"/>
      <c r="AY122" s="93"/>
      <c r="AZ122" s="93"/>
      <c r="BA122" s="93"/>
      <c r="BB122" s="93"/>
      <c r="BC122" s="93"/>
      <c r="BD122" s="93"/>
      <c r="BE122" s="93"/>
      <c r="BF122" s="93"/>
      <c r="BG122" s="93"/>
      <c r="BH122" s="93"/>
      <c r="BI122" s="93"/>
      <c r="BJ122" s="93"/>
      <c r="BK122" s="93"/>
      <c r="BL122" s="93"/>
      <c r="BM122" s="192">
        <f t="shared" si="8"/>
        <v>0</v>
      </c>
      <c r="BN122" s="192">
        <f t="shared" si="9"/>
        <v>0</v>
      </c>
    </row>
    <row r="123" spans="1:66" ht="18" customHeight="1">
      <c r="A123" s="21"/>
      <c r="B123" s="16"/>
      <c r="C123" s="19"/>
      <c r="D123" s="2"/>
      <c r="E123" s="6"/>
      <c r="F123" s="190" t="str">
        <f>IF(B123="","",IF(C123="F",INDEX(Barèmes!$A$1:$A$7,MATCH((YEAR($B123)),Barèmes!$B$1:$B$7,-1)),INDEX(Barèmes!$C$1:$C$7,MATCH((YEAR($B123)),Barèmes!$B$1:$B$7,-1))))</f>
        <v/>
      </c>
      <c r="G123" s="93"/>
      <c r="H123" s="93"/>
      <c r="I123" s="93"/>
      <c r="J123" s="93"/>
      <c r="K123" s="93"/>
      <c r="L123" s="93"/>
      <c r="M123" s="93"/>
      <c r="N123" s="93"/>
      <c r="O123" s="93"/>
      <c r="P123" s="93"/>
      <c r="Q123" s="93"/>
      <c r="R123" s="93"/>
      <c r="S123" s="93"/>
      <c r="T123" s="93"/>
      <c r="U123" s="93"/>
      <c r="V123" s="93"/>
      <c r="W123" s="93"/>
      <c r="X123" s="93"/>
      <c r="Y123" s="93"/>
      <c r="Z123" s="93"/>
      <c r="AA123" s="93"/>
      <c r="AB123" s="93"/>
      <c r="AC123" s="93"/>
      <c r="AD123" s="93"/>
      <c r="AE123" s="93"/>
      <c r="AF123" s="93"/>
      <c r="AG123" s="93"/>
      <c r="AH123" s="93"/>
      <c r="AI123" s="93"/>
      <c r="AJ123" s="93"/>
      <c r="AK123" s="93"/>
      <c r="AL123" s="93"/>
      <c r="AM123" s="93"/>
      <c r="AN123" s="93"/>
      <c r="AO123" s="93"/>
      <c r="AP123" s="93"/>
      <c r="AQ123" s="93"/>
      <c r="AR123" s="93"/>
      <c r="AS123" s="93"/>
      <c r="AT123" s="93"/>
      <c r="AU123" s="93"/>
      <c r="AV123" s="93"/>
      <c r="AW123" s="93"/>
      <c r="AX123" s="93"/>
      <c r="AY123" s="93"/>
      <c r="AZ123" s="93"/>
      <c r="BA123" s="93"/>
      <c r="BB123" s="93"/>
      <c r="BC123" s="93"/>
      <c r="BD123" s="93"/>
      <c r="BE123" s="93"/>
      <c r="BF123" s="93"/>
      <c r="BG123" s="93"/>
      <c r="BH123" s="93"/>
      <c r="BI123" s="93"/>
      <c r="BJ123" s="93"/>
      <c r="BK123" s="93"/>
      <c r="BL123" s="93"/>
      <c r="BM123" s="192">
        <f t="shared" si="8"/>
        <v>0</v>
      </c>
      <c r="BN123" s="192">
        <f t="shared" si="9"/>
        <v>0</v>
      </c>
    </row>
    <row r="124" spans="1:66" ht="18" customHeight="1">
      <c r="A124" s="21"/>
      <c r="B124" s="16"/>
      <c r="C124" s="19"/>
      <c r="D124" s="2"/>
      <c r="E124" s="6"/>
      <c r="F124" s="190" t="str">
        <f>IF(B124="","",IF(C124="F",INDEX(Barèmes!$A$1:$A$7,MATCH((YEAR($B124)),Barèmes!$B$1:$B$7,-1)),INDEX(Barèmes!$C$1:$C$7,MATCH((YEAR($B124)),Barèmes!$B$1:$B$7,-1))))</f>
        <v/>
      </c>
      <c r="G124" s="93"/>
      <c r="H124" s="93"/>
      <c r="I124" s="93"/>
      <c r="J124" s="93"/>
      <c r="K124" s="93"/>
      <c r="L124" s="93"/>
      <c r="M124" s="93"/>
      <c r="N124" s="93"/>
      <c r="O124" s="93"/>
      <c r="P124" s="93"/>
      <c r="Q124" s="93"/>
      <c r="R124" s="93"/>
      <c r="S124" s="93"/>
      <c r="T124" s="93"/>
      <c r="U124" s="93"/>
      <c r="V124" s="93"/>
      <c r="W124" s="93"/>
      <c r="X124" s="93"/>
      <c r="Y124" s="93"/>
      <c r="Z124" s="93"/>
      <c r="AA124" s="93"/>
      <c r="AB124" s="93"/>
      <c r="AC124" s="93"/>
      <c r="AD124" s="93"/>
      <c r="AE124" s="93"/>
      <c r="AF124" s="93"/>
      <c r="AG124" s="93"/>
      <c r="AH124" s="93"/>
      <c r="AI124" s="93"/>
      <c r="AJ124" s="93"/>
      <c r="AK124" s="93"/>
      <c r="AL124" s="93"/>
      <c r="AM124" s="93"/>
      <c r="AN124" s="93"/>
      <c r="AO124" s="93"/>
      <c r="AP124" s="93"/>
      <c r="AQ124" s="93"/>
      <c r="AR124" s="93"/>
      <c r="AS124" s="93"/>
      <c r="AT124" s="93"/>
      <c r="AU124" s="93"/>
      <c r="AV124" s="93"/>
      <c r="AW124" s="93"/>
      <c r="AX124" s="93"/>
      <c r="AY124" s="93"/>
      <c r="AZ124" s="93"/>
      <c r="BA124" s="93"/>
      <c r="BB124" s="93"/>
      <c r="BC124" s="93"/>
      <c r="BD124" s="93"/>
      <c r="BE124" s="93"/>
      <c r="BF124" s="93"/>
      <c r="BG124" s="93"/>
      <c r="BH124" s="93"/>
      <c r="BI124" s="93"/>
      <c r="BJ124" s="93"/>
      <c r="BK124" s="93"/>
      <c r="BL124" s="93"/>
      <c r="BM124" s="192">
        <f t="shared" si="8"/>
        <v>0</v>
      </c>
      <c r="BN124" s="192">
        <f t="shared" si="9"/>
        <v>0</v>
      </c>
    </row>
    <row r="125" spans="1:66" ht="18" customHeight="1">
      <c r="A125" s="21"/>
      <c r="B125" s="16"/>
      <c r="C125" s="19"/>
      <c r="D125" s="2"/>
      <c r="E125" s="6"/>
      <c r="F125" s="190" t="str">
        <f>IF(B125="","",IF(C125="F",INDEX(Barèmes!$A$1:$A$7,MATCH((YEAR($B125)),Barèmes!$B$1:$B$7,-1)),INDEX(Barèmes!$C$1:$C$7,MATCH((YEAR($B125)),Barèmes!$B$1:$B$7,-1))))</f>
        <v/>
      </c>
      <c r="G125" s="93"/>
      <c r="H125" s="93"/>
      <c r="I125" s="93"/>
      <c r="J125" s="93"/>
      <c r="K125" s="93"/>
      <c r="L125" s="93"/>
      <c r="M125" s="93"/>
      <c r="N125" s="93"/>
      <c r="O125" s="93"/>
      <c r="P125" s="93"/>
      <c r="Q125" s="93"/>
      <c r="R125" s="93"/>
      <c r="S125" s="93"/>
      <c r="T125" s="93"/>
      <c r="U125" s="93"/>
      <c r="V125" s="93"/>
      <c r="W125" s="93"/>
      <c r="X125" s="93"/>
      <c r="Y125" s="93"/>
      <c r="Z125" s="93"/>
      <c r="AA125" s="93"/>
      <c r="AB125" s="93"/>
      <c r="AC125" s="93"/>
      <c r="AD125" s="93"/>
      <c r="AE125" s="93"/>
      <c r="AF125" s="93"/>
      <c r="AG125" s="93"/>
      <c r="AH125" s="93"/>
      <c r="AI125" s="93"/>
      <c r="AJ125" s="93"/>
      <c r="AK125" s="93"/>
      <c r="AL125" s="93"/>
      <c r="AM125" s="93"/>
      <c r="AN125" s="93"/>
      <c r="AO125" s="93"/>
      <c r="AP125" s="93"/>
      <c r="AQ125" s="93"/>
      <c r="AR125" s="93"/>
      <c r="AS125" s="93"/>
      <c r="AT125" s="93"/>
      <c r="AU125" s="93"/>
      <c r="AV125" s="93"/>
      <c r="AW125" s="93"/>
      <c r="AX125" s="93"/>
      <c r="AY125" s="93"/>
      <c r="AZ125" s="93"/>
      <c r="BA125" s="93"/>
      <c r="BB125" s="93"/>
      <c r="BC125" s="93"/>
      <c r="BD125" s="93"/>
      <c r="BE125" s="93"/>
      <c r="BF125" s="93"/>
      <c r="BG125" s="93"/>
      <c r="BH125" s="93"/>
      <c r="BI125" s="93"/>
      <c r="BJ125" s="93"/>
      <c r="BK125" s="93"/>
      <c r="BL125" s="93"/>
      <c r="BM125" s="192">
        <f t="shared" si="8"/>
        <v>0</v>
      </c>
      <c r="BN125" s="192">
        <f t="shared" si="9"/>
        <v>0</v>
      </c>
    </row>
    <row r="126" spans="1:66" ht="18" customHeight="1">
      <c r="A126" s="21"/>
      <c r="B126" s="16"/>
      <c r="C126" s="19"/>
      <c r="D126" s="2"/>
      <c r="E126" s="6"/>
      <c r="F126" s="190" t="str">
        <f>IF(B126="","",IF(C126="F",INDEX(Barèmes!$A$1:$A$7,MATCH((YEAR($B126)),Barèmes!$B$1:$B$7,-1)),INDEX(Barèmes!$C$1:$C$7,MATCH((YEAR($B126)),Barèmes!$B$1:$B$7,-1))))</f>
        <v/>
      </c>
      <c r="G126" s="93"/>
      <c r="H126" s="93"/>
      <c r="I126" s="93"/>
      <c r="J126" s="93"/>
      <c r="K126" s="93"/>
      <c r="L126" s="93"/>
      <c r="M126" s="93"/>
      <c r="N126" s="93"/>
      <c r="O126" s="93"/>
      <c r="P126" s="93"/>
      <c r="Q126" s="93"/>
      <c r="R126" s="93"/>
      <c r="S126" s="93"/>
      <c r="T126" s="93"/>
      <c r="U126" s="93"/>
      <c r="V126" s="93"/>
      <c r="W126" s="93"/>
      <c r="X126" s="93"/>
      <c r="Y126" s="93"/>
      <c r="Z126" s="93"/>
      <c r="AA126" s="93"/>
      <c r="AB126" s="93"/>
      <c r="AC126" s="93"/>
      <c r="AD126" s="93"/>
      <c r="AE126" s="93"/>
      <c r="AF126" s="93"/>
      <c r="AG126" s="93"/>
      <c r="AH126" s="93"/>
      <c r="AI126" s="93"/>
      <c r="AJ126" s="93"/>
      <c r="AK126" s="93"/>
      <c r="AL126" s="93"/>
      <c r="AM126" s="93"/>
      <c r="AN126" s="93"/>
      <c r="AO126" s="93"/>
      <c r="AP126" s="93"/>
      <c r="AQ126" s="93"/>
      <c r="AR126" s="93"/>
      <c r="AS126" s="93"/>
      <c r="AT126" s="93"/>
      <c r="AU126" s="93"/>
      <c r="AV126" s="93"/>
      <c r="AW126" s="93"/>
      <c r="AX126" s="93"/>
      <c r="AY126" s="93"/>
      <c r="AZ126" s="93"/>
      <c r="BA126" s="93"/>
      <c r="BB126" s="93"/>
      <c r="BC126" s="93"/>
      <c r="BD126" s="93"/>
      <c r="BE126" s="93"/>
      <c r="BF126" s="93"/>
      <c r="BG126" s="93"/>
      <c r="BH126" s="93"/>
      <c r="BI126" s="93"/>
      <c r="BJ126" s="93"/>
      <c r="BK126" s="93"/>
      <c r="BL126" s="93"/>
      <c r="BM126" s="192">
        <f t="shared" si="8"/>
        <v>0</v>
      </c>
      <c r="BN126" s="192">
        <f t="shared" si="9"/>
        <v>0</v>
      </c>
    </row>
    <row r="127" spans="1:66" ht="18" customHeight="1">
      <c r="A127" s="21"/>
      <c r="B127" s="16"/>
      <c r="C127" s="19"/>
      <c r="D127" s="2"/>
      <c r="E127" s="6"/>
      <c r="F127" s="190" t="str">
        <f>IF(B127="","",IF(C127="F",INDEX(Barèmes!$A$1:$A$7,MATCH((YEAR($B127)),Barèmes!$B$1:$B$7,-1)),INDEX(Barèmes!$C$1:$C$7,MATCH((YEAR($B127)),Barèmes!$B$1:$B$7,-1))))</f>
        <v/>
      </c>
      <c r="G127" s="93"/>
      <c r="H127" s="93"/>
      <c r="I127" s="93"/>
      <c r="J127" s="93"/>
      <c r="K127" s="93"/>
      <c r="L127" s="93"/>
      <c r="M127" s="93"/>
      <c r="N127" s="93"/>
      <c r="O127" s="93"/>
      <c r="P127" s="93"/>
      <c r="Q127" s="93"/>
      <c r="R127" s="93"/>
      <c r="S127" s="93"/>
      <c r="T127" s="93"/>
      <c r="U127" s="93"/>
      <c r="V127" s="93"/>
      <c r="W127" s="93"/>
      <c r="X127" s="93"/>
      <c r="Y127" s="93"/>
      <c r="Z127" s="93"/>
      <c r="AA127" s="93"/>
      <c r="AB127" s="93"/>
      <c r="AC127" s="93"/>
      <c r="AD127" s="93"/>
      <c r="AE127" s="93"/>
      <c r="AF127" s="93"/>
      <c r="AG127" s="93"/>
      <c r="AH127" s="93"/>
      <c r="AI127" s="93"/>
      <c r="AJ127" s="93"/>
      <c r="AK127" s="93"/>
      <c r="AL127" s="93"/>
      <c r="AM127" s="93"/>
      <c r="AN127" s="93"/>
      <c r="AO127" s="93"/>
      <c r="AP127" s="93"/>
      <c r="AQ127" s="93"/>
      <c r="AR127" s="93"/>
      <c r="AS127" s="93"/>
      <c r="AT127" s="93"/>
      <c r="AU127" s="93"/>
      <c r="AV127" s="93"/>
      <c r="AW127" s="93"/>
      <c r="AX127" s="93"/>
      <c r="AY127" s="93"/>
      <c r="AZ127" s="93"/>
      <c r="BA127" s="93"/>
      <c r="BB127" s="93"/>
      <c r="BC127" s="93"/>
      <c r="BD127" s="93"/>
      <c r="BE127" s="93"/>
      <c r="BF127" s="93"/>
      <c r="BG127" s="93"/>
      <c r="BH127" s="93"/>
      <c r="BI127" s="93"/>
      <c r="BJ127" s="93"/>
      <c r="BK127" s="93"/>
      <c r="BL127" s="93"/>
      <c r="BM127" s="192">
        <f t="shared" si="8"/>
        <v>0</v>
      </c>
      <c r="BN127" s="192">
        <f t="shared" si="9"/>
        <v>0</v>
      </c>
    </row>
    <row r="128" spans="1:66" ht="18" customHeight="1">
      <c r="A128" s="21"/>
      <c r="B128" s="16"/>
      <c r="C128" s="19"/>
      <c r="D128" s="2"/>
      <c r="E128" s="6"/>
      <c r="F128" s="190" t="str">
        <f>IF(B128="","",IF(C128="F",INDEX(Barèmes!$A$1:$A$7,MATCH((YEAR($B128)),Barèmes!$B$1:$B$7,-1)),INDEX(Barèmes!$C$1:$C$7,MATCH((YEAR($B128)),Barèmes!$B$1:$B$7,-1))))</f>
        <v/>
      </c>
      <c r="G128" s="93"/>
      <c r="H128" s="93"/>
      <c r="I128" s="93"/>
      <c r="J128" s="93"/>
      <c r="K128" s="93"/>
      <c r="L128" s="93"/>
      <c r="M128" s="93"/>
      <c r="N128" s="93"/>
      <c r="O128" s="93"/>
      <c r="P128" s="93"/>
      <c r="Q128" s="93"/>
      <c r="R128" s="93"/>
      <c r="S128" s="93"/>
      <c r="T128" s="93"/>
      <c r="U128" s="93"/>
      <c r="V128" s="93"/>
      <c r="W128" s="93"/>
      <c r="X128" s="93"/>
      <c r="Y128" s="93"/>
      <c r="Z128" s="93"/>
      <c r="AA128" s="93"/>
      <c r="AB128" s="93"/>
      <c r="AC128" s="93"/>
      <c r="AD128" s="93"/>
      <c r="AE128" s="93"/>
      <c r="AF128" s="93"/>
      <c r="AG128" s="93"/>
      <c r="AH128" s="93"/>
      <c r="AI128" s="93"/>
      <c r="AJ128" s="93"/>
      <c r="AK128" s="93"/>
      <c r="AL128" s="93"/>
      <c r="AM128" s="93"/>
      <c r="AN128" s="93"/>
      <c r="AO128" s="93"/>
      <c r="AP128" s="93"/>
      <c r="AQ128" s="93"/>
      <c r="AR128" s="93"/>
      <c r="AS128" s="93"/>
      <c r="AT128" s="93"/>
      <c r="AU128" s="93"/>
      <c r="AV128" s="93"/>
      <c r="AW128" s="93"/>
      <c r="AX128" s="93"/>
      <c r="AY128" s="93"/>
      <c r="AZ128" s="93"/>
      <c r="BA128" s="93"/>
      <c r="BB128" s="93"/>
      <c r="BC128" s="93"/>
      <c r="BD128" s="93"/>
      <c r="BE128" s="93"/>
      <c r="BF128" s="93"/>
      <c r="BG128" s="93"/>
      <c r="BH128" s="93"/>
      <c r="BI128" s="93"/>
      <c r="BJ128" s="93"/>
      <c r="BK128" s="93"/>
      <c r="BL128" s="93"/>
      <c r="BM128" s="192">
        <f t="shared" si="8"/>
        <v>0</v>
      </c>
      <c r="BN128" s="192">
        <f t="shared" si="9"/>
        <v>0</v>
      </c>
    </row>
    <row r="129" spans="1:66" ht="18" customHeight="1">
      <c r="A129" s="21"/>
      <c r="B129" s="16"/>
      <c r="C129" s="19"/>
      <c r="D129" s="2"/>
      <c r="E129" s="6"/>
      <c r="F129" s="190" t="str">
        <f>IF(B129="","",IF(C129="F",INDEX(Barèmes!$A$1:$A$7,MATCH((YEAR($B129)),Barèmes!$B$1:$B$7,-1)),INDEX(Barèmes!$C$1:$C$7,MATCH((YEAR($B129)),Barèmes!$B$1:$B$7,-1))))</f>
        <v/>
      </c>
      <c r="G129" s="93"/>
      <c r="H129" s="93"/>
      <c r="I129" s="93"/>
      <c r="J129" s="93"/>
      <c r="K129" s="93"/>
      <c r="L129" s="93"/>
      <c r="M129" s="93"/>
      <c r="N129" s="93"/>
      <c r="O129" s="93"/>
      <c r="P129" s="93"/>
      <c r="Q129" s="93"/>
      <c r="R129" s="93"/>
      <c r="S129" s="93"/>
      <c r="T129" s="93"/>
      <c r="U129" s="93"/>
      <c r="V129" s="93"/>
      <c r="W129" s="93"/>
      <c r="X129" s="93"/>
      <c r="Y129" s="93"/>
      <c r="Z129" s="93"/>
      <c r="AA129" s="93"/>
      <c r="AB129" s="93"/>
      <c r="AC129" s="93"/>
      <c r="AD129" s="93"/>
      <c r="AE129" s="93"/>
      <c r="AF129" s="93"/>
      <c r="AG129" s="93"/>
      <c r="AH129" s="93"/>
      <c r="AI129" s="93"/>
      <c r="AJ129" s="93"/>
      <c r="AK129" s="93"/>
      <c r="AL129" s="93"/>
      <c r="AM129" s="93"/>
      <c r="AN129" s="93"/>
      <c r="AO129" s="93"/>
      <c r="AP129" s="93"/>
      <c r="AQ129" s="93"/>
      <c r="AR129" s="93"/>
      <c r="AS129" s="93"/>
      <c r="AT129" s="93"/>
      <c r="AU129" s="93"/>
      <c r="AV129" s="93"/>
      <c r="AW129" s="93"/>
      <c r="AX129" s="93"/>
      <c r="AY129" s="93"/>
      <c r="AZ129" s="93"/>
      <c r="BA129" s="93"/>
      <c r="BB129" s="93"/>
      <c r="BC129" s="93"/>
      <c r="BD129" s="93"/>
      <c r="BE129" s="93"/>
      <c r="BF129" s="93"/>
      <c r="BG129" s="93"/>
      <c r="BH129" s="93"/>
      <c r="BI129" s="93"/>
      <c r="BJ129" s="93"/>
      <c r="BK129" s="93"/>
      <c r="BL129" s="93"/>
      <c r="BM129" s="192">
        <f t="shared" si="8"/>
        <v>0</v>
      </c>
      <c r="BN129" s="192">
        <f t="shared" si="9"/>
        <v>0</v>
      </c>
    </row>
    <row r="130" spans="1:66" ht="18" customHeight="1">
      <c r="A130" s="21"/>
      <c r="B130" s="16"/>
      <c r="C130" s="19"/>
      <c r="D130" s="2"/>
      <c r="E130" s="6"/>
      <c r="F130" s="190" t="str">
        <f>IF(B130="","",IF(C130="F",INDEX(Barèmes!$A$1:$A$7,MATCH((YEAR($B130)),Barèmes!$B$1:$B$7,-1)),INDEX(Barèmes!$C$1:$C$7,MATCH((YEAR($B130)),Barèmes!$B$1:$B$7,-1))))</f>
        <v/>
      </c>
      <c r="G130" s="93"/>
      <c r="H130" s="93"/>
      <c r="I130" s="93"/>
      <c r="J130" s="93"/>
      <c r="K130" s="93"/>
      <c r="L130" s="93"/>
      <c r="M130" s="93"/>
      <c r="N130" s="93"/>
      <c r="O130" s="93"/>
      <c r="P130" s="93"/>
      <c r="Q130" s="93"/>
      <c r="R130" s="93"/>
      <c r="S130" s="93"/>
      <c r="T130" s="93"/>
      <c r="U130" s="93"/>
      <c r="V130" s="93"/>
      <c r="W130" s="93"/>
      <c r="X130" s="93"/>
      <c r="Y130" s="93"/>
      <c r="Z130" s="93"/>
      <c r="AA130" s="93"/>
      <c r="AB130" s="93"/>
      <c r="AC130" s="93"/>
      <c r="AD130" s="93"/>
      <c r="AE130" s="93"/>
      <c r="AF130" s="93"/>
      <c r="AG130" s="93"/>
      <c r="AH130" s="93"/>
      <c r="AI130" s="93"/>
      <c r="AJ130" s="93"/>
      <c r="AK130" s="93"/>
      <c r="AL130" s="93"/>
      <c r="AM130" s="93"/>
      <c r="AN130" s="93"/>
      <c r="AO130" s="93"/>
      <c r="AP130" s="93"/>
      <c r="AQ130" s="93"/>
      <c r="AR130" s="93"/>
      <c r="AS130" s="93"/>
      <c r="AT130" s="93"/>
      <c r="AU130" s="93"/>
      <c r="AV130" s="93"/>
      <c r="AW130" s="93"/>
      <c r="AX130" s="93"/>
      <c r="AY130" s="93"/>
      <c r="AZ130" s="93"/>
      <c r="BA130" s="93"/>
      <c r="BB130" s="93"/>
      <c r="BC130" s="93"/>
      <c r="BD130" s="93"/>
      <c r="BE130" s="93"/>
      <c r="BF130" s="93"/>
      <c r="BG130" s="93"/>
      <c r="BH130" s="93"/>
      <c r="BI130" s="93"/>
      <c r="BJ130" s="93"/>
      <c r="BK130" s="93"/>
      <c r="BL130" s="93"/>
      <c r="BM130" s="192">
        <f t="shared" si="8"/>
        <v>0</v>
      </c>
      <c r="BN130" s="192">
        <f t="shared" si="9"/>
        <v>0</v>
      </c>
    </row>
    <row r="131" spans="1:66" ht="18" customHeight="1">
      <c r="A131" s="21"/>
      <c r="B131" s="16"/>
      <c r="C131" s="19"/>
      <c r="D131" s="2"/>
      <c r="E131" s="6"/>
      <c r="F131" s="190" t="str">
        <f>IF(B131="","",IF(C131="F",INDEX(Barèmes!$A$1:$A$7,MATCH((YEAR($B131)),Barèmes!$B$1:$B$7,-1)),INDEX(Barèmes!$C$1:$C$7,MATCH((YEAR($B131)),Barèmes!$B$1:$B$7,-1))))</f>
        <v/>
      </c>
      <c r="G131" s="93"/>
      <c r="H131" s="93"/>
      <c r="I131" s="93"/>
      <c r="J131" s="93"/>
      <c r="K131" s="93"/>
      <c r="L131" s="93"/>
      <c r="M131" s="93"/>
      <c r="N131" s="93"/>
      <c r="O131" s="93"/>
      <c r="P131" s="93"/>
      <c r="Q131" s="93"/>
      <c r="R131" s="93"/>
      <c r="S131" s="93"/>
      <c r="T131" s="93"/>
      <c r="U131" s="93"/>
      <c r="V131" s="93"/>
      <c r="W131" s="93"/>
      <c r="X131" s="93"/>
      <c r="Y131" s="93"/>
      <c r="Z131" s="93"/>
      <c r="AA131" s="93"/>
      <c r="AB131" s="93"/>
      <c r="AC131" s="93"/>
      <c r="AD131" s="93"/>
      <c r="AE131" s="93"/>
      <c r="AF131" s="93"/>
      <c r="AG131" s="93"/>
      <c r="AH131" s="93"/>
      <c r="AI131" s="93"/>
      <c r="AJ131" s="93"/>
      <c r="AK131" s="93"/>
      <c r="AL131" s="93"/>
      <c r="AM131" s="93"/>
      <c r="AN131" s="93"/>
      <c r="AO131" s="93"/>
      <c r="AP131" s="93"/>
      <c r="AQ131" s="93"/>
      <c r="AR131" s="93"/>
      <c r="AS131" s="93"/>
      <c r="AT131" s="93"/>
      <c r="AU131" s="93"/>
      <c r="AV131" s="93"/>
      <c r="AW131" s="93"/>
      <c r="AX131" s="93"/>
      <c r="AY131" s="93"/>
      <c r="AZ131" s="93"/>
      <c r="BA131" s="93"/>
      <c r="BB131" s="93"/>
      <c r="BC131" s="93"/>
      <c r="BD131" s="93"/>
      <c r="BE131" s="93"/>
      <c r="BF131" s="93"/>
      <c r="BG131" s="93"/>
      <c r="BH131" s="93"/>
      <c r="BI131" s="93"/>
      <c r="BJ131" s="93"/>
      <c r="BK131" s="93"/>
      <c r="BL131" s="93"/>
      <c r="BM131" s="192">
        <f t="shared" si="8"/>
        <v>0</v>
      </c>
      <c r="BN131" s="192">
        <f t="shared" si="9"/>
        <v>0</v>
      </c>
    </row>
    <row r="132" spans="1:66" ht="18" customHeight="1">
      <c r="A132" s="21"/>
      <c r="B132" s="16"/>
      <c r="C132" s="19"/>
      <c r="D132" s="2"/>
      <c r="E132" s="6"/>
      <c r="F132" s="190" t="str">
        <f>IF(B132="","",IF(C132="F",INDEX(Barèmes!$A$1:$A$7,MATCH((YEAR($B132)),Barèmes!$B$1:$B$7,-1)),INDEX(Barèmes!$C$1:$C$7,MATCH((YEAR($B132)),Barèmes!$B$1:$B$7,-1))))</f>
        <v/>
      </c>
      <c r="G132" s="93"/>
      <c r="H132" s="93"/>
      <c r="I132" s="93"/>
      <c r="J132" s="93"/>
      <c r="K132" s="93"/>
      <c r="L132" s="93"/>
      <c r="M132" s="93"/>
      <c r="N132" s="93"/>
      <c r="O132" s="93"/>
      <c r="P132" s="93"/>
      <c r="Q132" s="93"/>
      <c r="R132" s="93"/>
      <c r="S132" s="93"/>
      <c r="T132" s="93"/>
      <c r="U132" s="93"/>
      <c r="V132" s="93"/>
      <c r="W132" s="93"/>
      <c r="X132" s="93"/>
      <c r="Y132" s="93"/>
      <c r="Z132" s="93"/>
      <c r="AA132" s="93"/>
      <c r="AB132" s="93"/>
      <c r="AC132" s="93"/>
      <c r="AD132" s="93"/>
      <c r="AE132" s="93"/>
      <c r="AF132" s="93"/>
      <c r="AG132" s="93"/>
      <c r="AH132" s="93"/>
      <c r="AI132" s="93"/>
      <c r="AJ132" s="93"/>
      <c r="AK132" s="93"/>
      <c r="AL132" s="93"/>
      <c r="AM132" s="93"/>
      <c r="AN132" s="93"/>
      <c r="AO132" s="93"/>
      <c r="AP132" s="93"/>
      <c r="AQ132" s="93"/>
      <c r="AR132" s="93"/>
      <c r="AS132" s="93"/>
      <c r="AT132" s="93"/>
      <c r="AU132" s="93"/>
      <c r="AV132" s="93"/>
      <c r="AW132" s="93"/>
      <c r="AX132" s="93"/>
      <c r="AY132" s="93"/>
      <c r="AZ132" s="93"/>
      <c r="BA132" s="93"/>
      <c r="BB132" s="93"/>
      <c r="BC132" s="93"/>
      <c r="BD132" s="93"/>
      <c r="BE132" s="93"/>
      <c r="BF132" s="93"/>
      <c r="BG132" s="93"/>
      <c r="BH132" s="93"/>
      <c r="BI132" s="93"/>
      <c r="BJ132" s="93"/>
      <c r="BK132" s="93"/>
      <c r="BL132" s="93"/>
      <c r="BM132" s="192">
        <f t="shared" ref="BM132:BM150" si="10">SUM((SUM(COUNTIF(G132:BL132,"E"))),SUM(COUNTIF(G132:BL132,"c")))</f>
        <v>0</v>
      </c>
      <c r="BN132" s="192">
        <f t="shared" ref="BN132:BN150" si="11">SUM(COUNTIF(G132:BL132,"c"))</f>
        <v>0</v>
      </c>
    </row>
    <row r="133" spans="1:66" ht="18" customHeight="1">
      <c r="A133" s="21"/>
      <c r="B133" s="16"/>
      <c r="C133" s="19"/>
      <c r="D133" s="2"/>
      <c r="E133" s="6"/>
      <c r="F133" s="190" t="str">
        <f>IF(B133="","",IF(C133="F",INDEX(Barèmes!$A$1:$A$7,MATCH((YEAR($B133)),Barèmes!$B$1:$B$7,-1)),INDEX(Barèmes!$C$1:$C$7,MATCH((YEAR($B133)),Barèmes!$B$1:$B$7,-1))))</f>
        <v/>
      </c>
      <c r="G133" s="93"/>
      <c r="H133" s="93"/>
      <c r="I133" s="93"/>
      <c r="J133" s="93"/>
      <c r="K133" s="93"/>
      <c r="L133" s="93"/>
      <c r="M133" s="93"/>
      <c r="N133" s="93"/>
      <c r="O133" s="93"/>
      <c r="P133" s="93"/>
      <c r="Q133" s="93"/>
      <c r="R133" s="93"/>
      <c r="S133" s="93"/>
      <c r="T133" s="93"/>
      <c r="U133" s="93"/>
      <c r="V133" s="93"/>
      <c r="W133" s="93"/>
      <c r="X133" s="93"/>
      <c r="Y133" s="93"/>
      <c r="Z133" s="93"/>
      <c r="AA133" s="93"/>
      <c r="AB133" s="93"/>
      <c r="AC133" s="93"/>
      <c r="AD133" s="93"/>
      <c r="AE133" s="93"/>
      <c r="AF133" s="93"/>
      <c r="AG133" s="93"/>
      <c r="AH133" s="93"/>
      <c r="AI133" s="93"/>
      <c r="AJ133" s="93"/>
      <c r="AK133" s="93"/>
      <c r="AL133" s="93"/>
      <c r="AM133" s="93"/>
      <c r="AN133" s="93"/>
      <c r="AO133" s="93"/>
      <c r="AP133" s="93"/>
      <c r="AQ133" s="93"/>
      <c r="AR133" s="93"/>
      <c r="AS133" s="93"/>
      <c r="AT133" s="93"/>
      <c r="AU133" s="93"/>
      <c r="AV133" s="93"/>
      <c r="AW133" s="93"/>
      <c r="AX133" s="93"/>
      <c r="AY133" s="93"/>
      <c r="AZ133" s="93"/>
      <c r="BA133" s="93"/>
      <c r="BB133" s="93"/>
      <c r="BC133" s="93"/>
      <c r="BD133" s="93"/>
      <c r="BE133" s="93"/>
      <c r="BF133" s="93"/>
      <c r="BG133" s="93"/>
      <c r="BH133" s="93"/>
      <c r="BI133" s="93"/>
      <c r="BJ133" s="93"/>
      <c r="BK133" s="93"/>
      <c r="BL133" s="93"/>
      <c r="BM133" s="192">
        <f t="shared" si="10"/>
        <v>0</v>
      </c>
      <c r="BN133" s="192">
        <f t="shared" si="11"/>
        <v>0</v>
      </c>
    </row>
    <row r="134" spans="1:66" ht="18" customHeight="1">
      <c r="A134" s="21"/>
      <c r="B134" s="16"/>
      <c r="C134" s="19"/>
      <c r="D134" s="2"/>
      <c r="E134" s="6"/>
      <c r="F134" s="190" t="str">
        <f>IF(B134="","",IF(C134="F",INDEX(Barèmes!$A$1:$A$7,MATCH((YEAR($B134)),Barèmes!$B$1:$B$7,-1)),INDEX(Barèmes!$C$1:$C$7,MATCH((YEAR($B134)),Barèmes!$B$1:$B$7,-1))))</f>
        <v/>
      </c>
      <c r="G134" s="93"/>
      <c r="H134" s="93"/>
      <c r="I134" s="93"/>
      <c r="J134" s="93"/>
      <c r="K134" s="93"/>
      <c r="L134" s="93"/>
      <c r="M134" s="93"/>
      <c r="N134" s="93"/>
      <c r="O134" s="93"/>
      <c r="P134" s="93"/>
      <c r="Q134" s="93"/>
      <c r="R134" s="93"/>
      <c r="S134" s="93"/>
      <c r="T134" s="93"/>
      <c r="U134" s="93"/>
      <c r="V134" s="93"/>
      <c r="W134" s="93"/>
      <c r="X134" s="93"/>
      <c r="Y134" s="93"/>
      <c r="Z134" s="93"/>
      <c r="AA134" s="93"/>
      <c r="AB134" s="93"/>
      <c r="AC134" s="93"/>
      <c r="AD134" s="93"/>
      <c r="AE134" s="93"/>
      <c r="AF134" s="93"/>
      <c r="AG134" s="93"/>
      <c r="AH134" s="93"/>
      <c r="AI134" s="93"/>
      <c r="AJ134" s="93"/>
      <c r="AK134" s="93"/>
      <c r="AL134" s="93"/>
      <c r="AM134" s="93"/>
      <c r="AN134" s="93"/>
      <c r="AO134" s="93"/>
      <c r="AP134" s="93"/>
      <c r="AQ134" s="93"/>
      <c r="AR134" s="93"/>
      <c r="AS134" s="93"/>
      <c r="AT134" s="93"/>
      <c r="AU134" s="93"/>
      <c r="AV134" s="93"/>
      <c r="AW134" s="93"/>
      <c r="AX134" s="93"/>
      <c r="AY134" s="93"/>
      <c r="AZ134" s="93"/>
      <c r="BA134" s="93"/>
      <c r="BB134" s="93"/>
      <c r="BC134" s="93"/>
      <c r="BD134" s="93"/>
      <c r="BE134" s="93"/>
      <c r="BF134" s="93"/>
      <c r="BG134" s="93"/>
      <c r="BH134" s="93"/>
      <c r="BI134" s="93"/>
      <c r="BJ134" s="93"/>
      <c r="BK134" s="93"/>
      <c r="BL134" s="93"/>
      <c r="BM134" s="192">
        <f t="shared" si="10"/>
        <v>0</v>
      </c>
      <c r="BN134" s="192">
        <f t="shared" si="11"/>
        <v>0</v>
      </c>
    </row>
    <row r="135" spans="1:66" ht="18" customHeight="1">
      <c r="A135" s="21"/>
      <c r="B135" s="16"/>
      <c r="C135" s="19"/>
      <c r="D135" s="2"/>
      <c r="E135" s="6"/>
      <c r="F135" s="190" t="str">
        <f>IF(B135="","",IF(C135="F",INDEX(Barèmes!$A$1:$A$7,MATCH((YEAR($B135)),Barèmes!$B$1:$B$7,-1)),INDEX(Barèmes!$C$1:$C$7,MATCH((YEAR($B135)),Barèmes!$B$1:$B$7,-1))))</f>
        <v/>
      </c>
      <c r="G135" s="93"/>
      <c r="H135" s="93"/>
      <c r="I135" s="93"/>
      <c r="J135" s="93"/>
      <c r="K135" s="93"/>
      <c r="L135" s="93"/>
      <c r="M135" s="93"/>
      <c r="N135" s="93"/>
      <c r="O135" s="93"/>
      <c r="P135" s="93"/>
      <c r="Q135" s="93"/>
      <c r="R135" s="93"/>
      <c r="S135" s="93"/>
      <c r="T135" s="93"/>
      <c r="U135" s="93"/>
      <c r="V135" s="93"/>
      <c r="W135" s="93"/>
      <c r="X135" s="93"/>
      <c r="Y135" s="93"/>
      <c r="Z135" s="93"/>
      <c r="AA135" s="93"/>
      <c r="AB135" s="93"/>
      <c r="AC135" s="93"/>
      <c r="AD135" s="93"/>
      <c r="AE135" s="93"/>
      <c r="AF135" s="93"/>
      <c r="AG135" s="93"/>
      <c r="AH135" s="93"/>
      <c r="AI135" s="93"/>
      <c r="AJ135" s="93"/>
      <c r="AK135" s="93"/>
      <c r="AL135" s="93"/>
      <c r="AM135" s="93"/>
      <c r="AN135" s="93"/>
      <c r="AO135" s="93"/>
      <c r="AP135" s="93"/>
      <c r="AQ135" s="93"/>
      <c r="AR135" s="93"/>
      <c r="AS135" s="93"/>
      <c r="AT135" s="93"/>
      <c r="AU135" s="93"/>
      <c r="AV135" s="93"/>
      <c r="AW135" s="93"/>
      <c r="AX135" s="93"/>
      <c r="AY135" s="93"/>
      <c r="AZ135" s="93"/>
      <c r="BA135" s="93"/>
      <c r="BB135" s="93"/>
      <c r="BC135" s="93"/>
      <c r="BD135" s="93"/>
      <c r="BE135" s="93"/>
      <c r="BF135" s="93"/>
      <c r="BG135" s="93"/>
      <c r="BH135" s="93"/>
      <c r="BI135" s="93"/>
      <c r="BJ135" s="93"/>
      <c r="BK135" s="93"/>
      <c r="BL135" s="93"/>
      <c r="BM135" s="192">
        <f t="shared" si="10"/>
        <v>0</v>
      </c>
      <c r="BN135" s="192">
        <f t="shared" si="11"/>
        <v>0</v>
      </c>
    </row>
    <row r="136" spans="1:66" ht="18" customHeight="1">
      <c r="A136" s="21"/>
      <c r="B136" s="16"/>
      <c r="C136" s="19"/>
      <c r="D136" s="2"/>
      <c r="E136" s="6"/>
      <c r="F136" s="190" t="str">
        <f>IF(B136="","",IF(C136="F",INDEX(Barèmes!$A$1:$A$7,MATCH((YEAR($B136)),Barèmes!$B$1:$B$7,-1)),INDEX(Barèmes!$C$1:$C$7,MATCH((YEAR($B136)),Barèmes!$B$1:$B$7,-1))))</f>
        <v/>
      </c>
      <c r="G136" s="93"/>
      <c r="H136" s="93"/>
      <c r="I136" s="93"/>
      <c r="J136" s="93"/>
      <c r="K136" s="93"/>
      <c r="L136" s="93"/>
      <c r="M136" s="93"/>
      <c r="N136" s="93"/>
      <c r="O136" s="93"/>
      <c r="P136" s="93"/>
      <c r="Q136" s="93"/>
      <c r="R136" s="93"/>
      <c r="S136" s="93"/>
      <c r="T136" s="93"/>
      <c r="U136" s="93"/>
      <c r="V136" s="93"/>
      <c r="W136" s="93"/>
      <c r="X136" s="93"/>
      <c r="Y136" s="93"/>
      <c r="Z136" s="93"/>
      <c r="AA136" s="93"/>
      <c r="AB136" s="93"/>
      <c r="AC136" s="93"/>
      <c r="AD136" s="93"/>
      <c r="AE136" s="93"/>
      <c r="AF136" s="93"/>
      <c r="AG136" s="93"/>
      <c r="AH136" s="93"/>
      <c r="AI136" s="93"/>
      <c r="AJ136" s="93"/>
      <c r="AK136" s="93"/>
      <c r="AL136" s="93"/>
      <c r="AM136" s="93"/>
      <c r="AN136" s="93"/>
      <c r="AO136" s="93"/>
      <c r="AP136" s="93"/>
      <c r="AQ136" s="93"/>
      <c r="AR136" s="93"/>
      <c r="AS136" s="93"/>
      <c r="AT136" s="93"/>
      <c r="AU136" s="93"/>
      <c r="AV136" s="93"/>
      <c r="AW136" s="93"/>
      <c r="AX136" s="93"/>
      <c r="AY136" s="93"/>
      <c r="AZ136" s="93"/>
      <c r="BA136" s="93"/>
      <c r="BB136" s="93"/>
      <c r="BC136" s="93"/>
      <c r="BD136" s="93"/>
      <c r="BE136" s="93"/>
      <c r="BF136" s="93"/>
      <c r="BG136" s="93"/>
      <c r="BH136" s="93"/>
      <c r="BI136" s="93"/>
      <c r="BJ136" s="93"/>
      <c r="BK136" s="93"/>
      <c r="BL136" s="93"/>
      <c r="BM136" s="192">
        <f t="shared" si="10"/>
        <v>0</v>
      </c>
      <c r="BN136" s="192">
        <f t="shared" si="11"/>
        <v>0</v>
      </c>
    </row>
    <row r="137" spans="1:66" ht="18" customHeight="1">
      <c r="A137" s="21"/>
      <c r="B137" s="16"/>
      <c r="C137" s="19"/>
      <c r="D137" s="2"/>
      <c r="E137" s="6"/>
      <c r="F137" s="190" t="str">
        <f>IF(B137="","",IF(C137="F",INDEX(Barèmes!$A$1:$A$7,MATCH((YEAR($B137)),Barèmes!$B$1:$B$7,-1)),INDEX(Barèmes!$C$1:$C$7,MATCH((YEAR($B137)),Barèmes!$B$1:$B$7,-1))))</f>
        <v/>
      </c>
      <c r="G137" s="93"/>
      <c r="H137" s="93"/>
      <c r="I137" s="93"/>
      <c r="J137" s="93"/>
      <c r="K137" s="93"/>
      <c r="L137" s="93"/>
      <c r="M137" s="93"/>
      <c r="N137" s="93"/>
      <c r="O137" s="93"/>
      <c r="P137" s="93"/>
      <c r="Q137" s="93"/>
      <c r="R137" s="93"/>
      <c r="S137" s="93"/>
      <c r="T137" s="93"/>
      <c r="U137" s="93"/>
      <c r="V137" s="93"/>
      <c r="W137" s="93"/>
      <c r="X137" s="93"/>
      <c r="Y137" s="93"/>
      <c r="Z137" s="93"/>
      <c r="AA137" s="93"/>
      <c r="AB137" s="93"/>
      <c r="AC137" s="93"/>
      <c r="AD137" s="93"/>
      <c r="AE137" s="93"/>
      <c r="AF137" s="93"/>
      <c r="AG137" s="93"/>
      <c r="AH137" s="93"/>
      <c r="AI137" s="93"/>
      <c r="AJ137" s="93"/>
      <c r="AK137" s="93"/>
      <c r="AL137" s="93"/>
      <c r="AM137" s="93"/>
      <c r="AN137" s="93"/>
      <c r="AO137" s="93"/>
      <c r="AP137" s="93"/>
      <c r="AQ137" s="93"/>
      <c r="AR137" s="93"/>
      <c r="AS137" s="93"/>
      <c r="AT137" s="93"/>
      <c r="AU137" s="93"/>
      <c r="AV137" s="93"/>
      <c r="AW137" s="93"/>
      <c r="AX137" s="93"/>
      <c r="AY137" s="93"/>
      <c r="AZ137" s="93"/>
      <c r="BA137" s="93"/>
      <c r="BB137" s="93"/>
      <c r="BC137" s="93"/>
      <c r="BD137" s="93"/>
      <c r="BE137" s="93"/>
      <c r="BF137" s="93"/>
      <c r="BG137" s="93"/>
      <c r="BH137" s="93"/>
      <c r="BI137" s="93"/>
      <c r="BJ137" s="93"/>
      <c r="BK137" s="93"/>
      <c r="BL137" s="93"/>
      <c r="BM137" s="192">
        <f t="shared" si="10"/>
        <v>0</v>
      </c>
      <c r="BN137" s="192">
        <f t="shared" si="11"/>
        <v>0</v>
      </c>
    </row>
    <row r="138" spans="1:66" ht="18" customHeight="1">
      <c r="A138" s="21"/>
      <c r="B138" s="16"/>
      <c r="C138" s="19"/>
      <c r="D138" s="2"/>
      <c r="E138" s="6"/>
      <c r="F138" s="190" t="str">
        <f>IF(B138="","",IF(C138="F",INDEX(Barèmes!$A$1:$A$7,MATCH((YEAR($B138)),Barèmes!$B$1:$B$7,-1)),INDEX(Barèmes!$C$1:$C$7,MATCH((YEAR($B138)),Barèmes!$B$1:$B$7,-1))))</f>
        <v/>
      </c>
      <c r="G138" s="93"/>
      <c r="H138" s="93"/>
      <c r="I138" s="93"/>
      <c r="J138" s="93"/>
      <c r="K138" s="93"/>
      <c r="L138" s="93"/>
      <c r="M138" s="93"/>
      <c r="N138" s="93"/>
      <c r="O138" s="93"/>
      <c r="P138" s="93"/>
      <c r="Q138" s="93"/>
      <c r="R138" s="93"/>
      <c r="S138" s="93"/>
      <c r="T138" s="93"/>
      <c r="U138" s="93"/>
      <c r="V138" s="93"/>
      <c r="W138" s="93"/>
      <c r="X138" s="93"/>
      <c r="Y138" s="93"/>
      <c r="Z138" s="93"/>
      <c r="AA138" s="93"/>
      <c r="AB138" s="93"/>
      <c r="AC138" s="93"/>
      <c r="AD138" s="93"/>
      <c r="AE138" s="93"/>
      <c r="AF138" s="93"/>
      <c r="AG138" s="93"/>
      <c r="AH138" s="93"/>
      <c r="AI138" s="93"/>
      <c r="AJ138" s="93"/>
      <c r="AK138" s="93"/>
      <c r="AL138" s="93"/>
      <c r="AM138" s="93"/>
      <c r="AN138" s="93"/>
      <c r="AO138" s="93"/>
      <c r="AP138" s="93"/>
      <c r="AQ138" s="93"/>
      <c r="AR138" s="93"/>
      <c r="AS138" s="93"/>
      <c r="AT138" s="93"/>
      <c r="AU138" s="93"/>
      <c r="AV138" s="93"/>
      <c r="AW138" s="93"/>
      <c r="AX138" s="93"/>
      <c r="AY138" s="93"/>
      <c r="AZ138" s="93"/>
      <c r="BA138" s="93"/>
      <c r="BB138" s="93"/>
      <c r="BC138" s="93"/>
      <c r="BD138" s="93"/>
      <c r="BE138" s="93"/>
      <c r="BF138" s="93"/>
      <c r="BG138" s="93"/>
      <c r="BH138" s="93"/>
      <c r="BI138" s="93"/>
      <c r="BJ138" s="93"/>
      <c r="BK138" s="93"/>
      <c r="BL138" s="93"/>
      <c r="BM138" s="192">
        <f t="shared" si="10"/>
        <v>0</v>
      </c>
      <c r="BN138" s="192">
        <f t="shared" si="11"/>
        <v>0</v>
      </c>
    </row>
    <row r="139" spans="1:66" ht="18" customHeight="1">
      <c r="A139" s="21"/>
      <c r="B139" s="16"/>
      <c r="C139" s="19"/>
      <c r="D139" s="2"/>
      <c r="E139" s="6"/>
      <c r="F139" s="190" t="str">
        <f>IF(B139="","",IF(C139="F",INDEX(Barèmes!$A$1:$A$7,MATCH((YEAR($B139)),Barèmes!$B$1:$B$7,-1)),INDEX(Barèmes!$C$1:$C$7,MATCH((YEAR($B139)),Barèmes!$B$1:$B$7,-1))))</f>
        <v/>
      </c>
      <c r="G139" s="93"/>
      <c r="H139" s="93"/>
      <c r="I139" s="93"/>
      <c r="J139" s="93"/>
      <c r="K139" s="93"/>
      <c r="L139" s="93"/>
      <c r="M139" s="93"/>
      <c r="N139" s="93"/>
      <c r="O139" s="93"/>
      <c r="P139" s="93"/>
      <c r="Q139" s="93"/>
      <c r="R139" s="93"/>
      <c r="S139" s="93"/>
      <c r="T139" s="93"/>
      <c r="U139" s="93"/>
      <c r="V139" s="93"/>
      <c r="W139" s="93"/>
      <c r="X139" s="93"/>
      <c r="Y139" s="93"/>
      <c r="Z139" s="93"/>
      <c r="AA139" s="93"/>
      <c r="AB139" s="93"/>
      <c r="AC139" s="93"/>
      <c r="AD139" s="93"/>
      <c r="AE139" s="93"/>
      <c r="AF139" s="93"/>
      <c r="AG139" s="93"/>
      <c r="AH139" s="93"/>
      <c r="AI139" s="93"/>
      <c r="AJ139" s="93"/>
      <c r="AK139" s="93"/>
      <c r="AL139" s="93"/>
      <c r="AM139" s="93"/>
      <c r="AN139" s="93"/>
      <c r="AO139" s="93"/>
      <c r="AP139" s="93"/>
      <c r="AQ139" s="93"/>
      <c r="AR139" s="93"/>
      <c r="AS139" s="93"/>
      <c r="AT139" s="93"/>
      <c r="AU139" s="93"/>
      <c r="AV139" s="93"/>
      <c r="AW139" s="93"/>
      <c r="AX139" s="93"/>
      <c r="AY139" s="93"/>
      <c r="AZ139" s="93"/>
      <c r="BA139" s="93"/>
      <c r="BB139" s="93"/>
      <c r="BC139" s="93"/>
      <c r="BD139" s="93"/>
      <c r="BE139" s="93"/>
      <c r="BF139" s="93"/>
      <c r="BG139" s="93"/>
      <c r="BH139" s="93"/>
      <c r="BI139" s="93"/>
      <c r="BJ139" s="93"/>
      <c r="BK139" s="93"/>
      <c r="BL139" s="93"/>
      <c r="BM139" s="192">
        <f t="shared" si="10"/>
        <v>0</v>
      </c>
      <c r="BN139" s="192">
        <f t="shared" si="11"/>
        <v>0</v>
      </c>
    </row>
    <row r="140" spans="1:66" ht="18" customHeight="1">
      <c r="A140" s="21"/>
      <c r="B140" s="16"/>
      <c r="C140" s="19"/>
      <c r="D140" s="2"/>
      <c r="E140" s="6"/>
      <c r="F140" s="190" t="str">
        <f>IF(B140="","",IF(C140="F",INDEX(Barèmes!$A$1:$A$7,MATCH((YEAR($B140)),Barèmes!$B$1:$B$7,-1)),INDEX(Barèmes!$C$1:$C$7,MATCH((YEAR($B140)),Barèmes!$B$1:$B$7,-1))))</f>
        <v/>
      </c>
      <c r="G140" s="93"/>
      <c r="H140" s="93"/>
      <c r="I140" s="93"/>
      <c r="J140" s="93"/>
      <c r="K140" s="93"/>
      <c r="L140" s="93"/>
      <c r="M140" s="93"/>
      <c r="N140" s="93"/>
      <c r="O140" s="93"/>
      <c r="P140" s="93"/>
      <c r="Q140" s="93"/>
      <c r="R140" s="93"/>
      <c r="S140" s="93"/>
      <c r="T140" s="93"/>
      <c r="U140" s="93"/>
      <c r="V140" s="93"/>
      <c r="W140" s="93"/>
      <c r="X140" s="93"/>
      <c r="Y140" s="93"/>
      <c r="Z140" s="93"/>
      <c r="AA140" s="93"/>
      <c r="AB140" s="93"/>
      <c r="AC140" s="93"/>
      <c r="AD140" s="93"/>
      <c r="AE140" s="93"/>
      <c r="AF140" s="93"/>
      <c r="AG140" s="93"/>
      <c r="AH140" s="93"/>
      <c r="AI140" s="93"/>
      <c r="AJ140" s="93"/>
      <c r="AK140" s="93"/>
      <c r="AL140" s="93"/>
      <c r="AM140" s="93"/>
      <c r="AN140" s="93"/>
      <c r="AO140" s="93"/>
      <c r="AP140" s="93"/>
      <c r="AQ140" s="93"/>
      <c r="AR140" s="93"/>
      <c r="AS140" s="93"/>
      <c r="AT140" s="93"/>
      <c r="AU140" s="93"/>
      <c r="AV140" s="93"/>
      <c r="AW140" s="93"/>
      <c r="AX140" s="93"/>
      <c r="AY140" s="93"/>
      <c r="AZ140" s="93"/>
      <c r="BA140" s="93"/>
      <c r="BB140" s="93"/>
      <c r="BC140" s="93"/>
      <c r="BD140" s="93"/>
      <c r="BE140" s="93"/>
      <c r="BF140" s="93"/>
      <c r="BG140" s="93"/>
      <c r="BH140" s="93"/>
      <c r="BI140" s="93"/>
      <c r="BJ140" s="93"/>
      <c r="BK140" s="93"/>
      <c r="BL140" s="93"/>
      <c r="BM140" s="192">
        <f t="shared" si="10"/>
        <v>0</v>
      </c>
      <c r="BN140" s="192">
        <f t="shared" si="11"/>
        <v>0</v>
      </c>
    </row>
    <row r="141" spans="1:66" ht="18" customHeight="1">
      <c r="A141" s="21"/>
      <c r="B141" s="16"/>
      <c r="C141" s="19"/>
      <c r="D141" s="2"/>
      <c r="E141" s="6"/>
      <c r="F141" s="190" t="str">
        <f>IF(B141="","",IF(C141="F",INDEX(Barèmes!$A$1:$A$7,MATCH((YEAR($B141)),Barèmes!$B$1:$B$7,-1)),INDEX(Barèmes!$C$1:$C$7,MATCH((YEAR($B141)),Barèmes!$B$1:$B$7,-1))))</f>
        <v/>
      </c>
      <c r="G141" s="93"/>
      <c r="H141" s="93"/>
      <c r="I141" s="93"/>
      <c r="J141" s="93"/>
      <c r="K141" s="93"/>
      <c r="L141" s="93"/>
      <c r="M141" s="93"/>
      <c r="N141" s="93"/>
      <c r="O141" s="93"/>
      <c r="P141" s="93"/>
      <c r="Q141" s="93"/>
      <c r="R141" s="93"/>
      <c r="S141" s="93"/>
      <c r="T141" s="93"/>
      <c r="U141" s="93"/>
      <c r="V141" s="93"/>
      <c r="W141" s="93"/>
      <c r="X141" s="93"/>
      <c r="Y141" s="93"/>
      <c r="Z141" s="93"/>
      <c r="AA141" s="93"/>
      <c r="AB141" s="93"/>
      <c r="AC141" s="93"/>
      <c r="AD141" s="93"/>
      <c r="AE141" s="93"/>
      <c r="AF141" s="93"/>
      <c r="AG141" s="93"/>
      <c r="AH141" s="93"/>
      <c r="AI141" s="93"/>
      <c r="AJ141" s="93"/>
      <c r="AK141" s="93"/>
      <c r="AL141" s="93"/>
      <c r="AM141" s="93"/>
      <c r="AN141" s="93"/>
      <c r="AO141" s="93"/>
      <c r="AP141" s="93"/>
      <c r="AQ141" s="93"/>
      <c r="AR141" s="93"/>
      <c r="AS141" s="93"/>
      <c r="AT141" s="93"/>
      <c r="AU141" s="93"/>
      <c r="AV141" s="93"/>
      <c r="AW141" s="93"/>
      <c r="AX141" s="93"/>
      <c r="AY141" s="93"/>
      <c r="AZ141" s="93"/>
      <c r="BA141" s="93"/>
      <c r="BB141" s="93"/>
      <c r="BC141" s="93"/>
      <c r="BD141" s="93"/>
      <c r="BE141" s="93"/>
      <c r="BF141" s="93"/>
      <c r="BG141" s="93"/>
      <c r="BH141" s="93"/>
      <c r="BI141" s="93"/>
      <c r="BJ141" s="93"/>
      <c r="BK141" s="93"/>
      <c r="BL141" s="93"/>
      <c r="BM141" s="192">
        <f t="shared" si="10"/>
        <v>0</v>
      </c>
      <c r="BN141" s="192">
        <f t="shared" si="11"/>
        <v>0</v>
      </c>
    </row>
    <row r="142" spans="1:66" ht="18" customHeight="1">
      <c r="A142" s="21"/>
      <c r="B142" s="16"/>
      <c r="C142" s="19"/>
      <c r="D142" s="2"/>
      <c r="E142" s="6"/>
      <c r="F142" s="190" t="str">
        <f>IF(B142="","",IF(C142="F",INDEX(Barèmes!$A$1:$A$7,MATCH((YEAR($B142)),Barèmes!$B$1:$B$7,-1)),INDEX(Barèmes!$C$1:$C$7,MATCH((YEAR($B142)),Barèmes!$B$1:$B$7,-1))))</f>
        <v/>
      </c>
      <c r="G142" s="93"/>
      <c r="H142" s="93"/>
      <c r="I142" s="93"/>
      <c r="J142" s="93"/>
      <c r="K142" s="93"/>
      <c r="L142" s="93"/>
      <c r="M142" s="93"/>
      <c r="N142" s="93"/>
      <c r="O142" s="93"/>
      <c r="P142" s="93"/>
      <c r="Q142" s="93"/>
      <c r="R142" s="93"/>
      <c r="S142" s="93"/>
      <c r="T142" s="93"/>
      <c r="U142" s="93"/>
      <c r="V142" s="93"/>
      <c r="W142" s="93"/>
      <c r="X142" s="93"/>
      <c r="Y142" s="93"/>
      <c r="Z142" s="93"/>
      <c r="AA142" s="93"/>
      <c r="AB142" s="93"/>
      <c r="AC142" s="93"/>
      <c r="AD142" s="93"/>
      <c r="AE142" s="93"/>
      <c r="AF142" s="93"/>
      <c r="AG142" s="93"/>
      <c r="AH142" s="93"/>
      <c r="AI142" s="93"/>
      <c r="AJ142" s="93"/>
      <c r="AK142" s="93"/>
      <c r="AL142" s="93"/>
      <c r="AM142" s="93"/>
      <c r="AN142" s="93"/>
      <c r="AO142" s="93"/>
      <c r="AP142" s="93"/>
      <c r="AQ142" s="93"/>
      <c r="AR142" s="93"/>
      <c r="AS142" s="93"/>
      <c r="AT142" s="93"/>
      <c r="AU142" s="93"/>
      <c r="AV142" s="93"/>
      <c r="AW142" s="93"/>
      <c r="AX142" s="93"/>
      <c r="AY142" s="93"/>
      <c r="AZ142" s="93"/>
      <c r="BA142" s="93"/>
      <c r="BB142" s="93"/>
      <c r="BC142" s="93"/>
      <c r="BD142" s="93"/>
      <c r="BE142" s="93"/>
      <c r="BF142" s="93"/>
      <c r="BG142" s="93"/>
      <c r="BH142" s="93"/>
      <c r="BI142" s="93"/>
      <c r="BJ142" s="93"/>
      <c r="BK142" s="93"/>
      <c r="BL142" s="93"/>
      <c r="BM142" s="192">
        <f t="shared" si="10"/>
        <v>0</v>
      </c>
      <c r="BN142" s="192">
        <f t="shared" si="11"/>
        <v>0</v>
      </c>
    </row>
    <row r="143" spans="1:66" ht="18" customHeight="1">
      <c r="A143" s="21"/>
      <c r="B143" s="16"/>
      <c r="C143" s="19"/>
      <c r="D143" s="2"/>
      <c r="E143" s="6"/>
      <c r="F143" s="190" t="str">
        <f>IF(B143="","",IF(C143="F",INDEX(Barèmes!$A$1:$A$7,MATCH((YEAR($B143)),Barèmes!$B$1:$B$7,-1)),INDEX(Barèmes!$C$1:$C$7,MATCH((YEAR($B143)),Barèmes!$B$1:$B$7,-1))))</f>
        <v/>
      </c>
      <c r="G143" s="93"/>
      <c r="H143" s="93"/>
      <c r="I143" s="93"/>
      <c r="J143" s="93"/>
      <c r="K143" s="93"/>
      <c r="L143" s="93"/>
      <c r="M143" s="93"/>
      <c r="N143" s="93"/>
      <c r="O143" s="93"/>
      <c r="P143" s="93"/>
      <c r="Q143" s="93"/>
      <c r="R143" s="93"/>
      <c r="S143" s="93"/>
      <c r="T143" s="93"/>
      <c r="U143" s="93"/>
      <c r="V143" s="93"/>
      <c r="W143" s="93"/>
      <c r="X143" s="93"/>
      <c r="Y143" s="93"/>
      <c r="Z143" s="93"/>
      <c r="AA143" s="93"/>
      <c r="AB143" s="93"/>
      <c r="AC143" s="93"/>
      <c r="AD143" s="93"/>
      <c r="AE143" s="93"/>
      <c r="AF143" s="93"/>
      <c r="AG143" s="93"/>
      <c r="AH143" s="93"/>
      <c r="AI143" s="93"/>
      <c r="AJ143" s="93"/>
      <c r="AK143" s="93"/>
      <c r="AL143" s="93"/>
      <c r="AM143" s="93"/>
      <c r="AN143" s="93"/>
      <c r="AO143" s="93"/>
      <c r="AP143" s="93"/>
      <c r="AQ143" s="93"/>
      <c r="AR143" s="93"/>
      <c r="AS143" s="93"/>
      <c r="AT143" s="93"/>
      <c r="AU143" s="93"/>
      <c r="AV143" s="93"/>
      <c r="AW143" s="93"/>
      <c r="AX143" s="93"/>
      <c r="AY143" s="93"/>
      <c r="AZ143" s="93"/>
      <c r="BA143" s="93"/>
      <c r="BB143" s="93"/>
      <c r="BC143" s="93"/>
      <c r="BD143" s="93"/>
      <c r="BE143" s="93"/>
      <c r="BF143" s="93"/>
      <c r="BG143" s="93"/>
      <c r="BH143" s="93"/>
      <c r="BI143" s="93"/>
      <c r="BJ143" s="93"/>
      <c r="BK143" s="93"/>
      <c r="BL143" s="93"/>
      <c r="BM143" s="192">
        <f t="shared" si="10"/>
        <v>0</v>
      </c>
      <c r="BN143" s="192">
        <f t="shared" si="11"/>
        <v>0</v>
      </c>
    </row>
    <row r="144" spans="1:66" ht="18" customHeight="1">
      <c r="A144" s="21"/>
      <c r="B144" s="16"/>
      <c r="C144" s="19"/>
      <c r="D144" s="2"/>
      <c r="E144" s="6"/>
      <c r="F144" s="190" t="str">
        <f>IF(B144="","",IF(C144="F",INDEX(Barèmes!$A$1:$A$7,MATCH((YEAR($B144)),Barèmes!$B$1:$B$7,-1)),INDEX(Barèmes!$C$1:$C$7,MATCH((YEAR($B144)),Barèmes!$B$1:$B$7,-1))))</f>
        <v/>
      </c>
      <c r="G144" s="93"/>
      <c r="H144" s="93"/>
      <c r="I144" s="93"/>
      <c r="J144" s="93"/>
      <c r="K144" s="93"/>
      <c r="L144" s="93"/>
      <c r="M144" s="93"/>
      <c r="N144" s="93"/>
      <c r="O144" s="93"/>
      <c r="P144" s="93"/>
      <c r="Q144" s="93"/>
      <c r="R144" s="93"/>
      <c r="S144" s="93"/>
      <c r="T144" s="93"/>
      <c r="U144" s="93"/>
      <c r="V144" s="93"/>
      <c r="W144" s="93"/>
      <c r="X144" s="93"/>
      <c r="Y144" s="93"/>
      <c r="Z144" s="93"/>
      <c r="AA144" s="93"/>
      <c r="AB144" s="93"/>
      <c r="AC144" s="93"/>
      <c r="AD144" s="93"/>
      <c r="AE144" s="93"/>
      <c r="AF144" s="93"/>
      <c r="AG144" s="93"/>
      <c r="AH144" s="93"/>
      <c r="AI144" s="93"/>
      <c r="AJ144" s="93"/>
      <c r="AK144" s="93"/>
      <c r="AL144" s="93"/>
      <c r="AM144" s="93"/>
      <c r="AN144" s="93"/>
      <c r="AO144" s="93"/>
      <c r="AP144" s="93"/>
      <c r="AQ144" s="93"/>
      <c r="AR144" s="93"/>
      <c r="AS144" s="93"/>
      <c r="AT144" s="93"/>
      <c r="AU144" s="93"/>
      <c r="AV144" s="93"/>
      <c r="AW144" s="93"/>
      <c r="AX144" s="93"/>
      <c r="AY144" s="93"/>
      <c r="AZ144" s="93"/>
      <c r="BA144" s="93"/>
      <c r="BB144" s="93"/>
      <c r="BC144" s="93"/>
      <c r="BD144" s="93"/>
      <c r="BE144" s="93"/>
      <c r="BF144" s="93"/>
      <c r="BG144" s="93"/>
      <c r="BH144" s="93"/>
      <c r="BI144" s="93"/>
      <c r="BJ144" s="93"/>
      <c r="BK144" s="93"/>
      <c r="BL144" s="93"/>
      <c r="BM144" s="192">
        <f t="shared" si="10"/>
        <v>0</v>
      </c>
      <c r="BN144" s="192">
        <f t="shared" si="11"/>
        <v>0</v>
      </c>
    </row>
    <row r="145" spans="1:71" ht="18" customHeight="1">
      <c r="A145" s="21"/>
      <c r="B145" s="16"/>
      <c r="C145" s="19"/>
      <c r="D145" s="2"/>
      <c r="E145" s="6"/>
      <c r="F145" s="190" t="str">
        <f>IF(B145="","",IF(C145="F",INDEX(Barèmes!$A$1:$A$7,MATCH((YEAR($B145)),Barèmes!$B$1:$B$7,-1)),INDEX(Barèmes!$C$1:$C$7,MATCH((YEAR($B145)),Barèmes!$B$1:$B$7,-1))))</f>
        <v/>
      </c>
      <c r="G145" s="93"/>
      <c r="H145" s="93"/>
      <c r="I145" s="93"/>
      <c r="J145" s="93"/>
      <c r="K145" s="93"/>
      <c r="L145" s="93"/>
      <c r="M145" s="93"/>
      <c r="N145" s="93"/>
      <c r="O145" s="93"/>
      <c r="P145" s="93"/>
      <c r="Q145" s="93"/>
      <c r="R145" s="93"/>
      <c r="S145" s="93"/>
      <c r="T145" s="93"/>
      <c r="U145" s="93"/>
      <c r="V145" s="93"/>
      <c r="W145" s="93"/>
      <c r="X145" s="93"/>
      <c r="Y145" s="93"/>
      <c r="Z145" s="93"/>
      <c r="AA145" s="93"/>
      <c r="AB145" s="93"/>
      <c r="AC145" s="93"/>
      <c r="AD145" s="93"/>
      <c r="AE145" s="93"/>
      <c r="AF145" s="93"/>
      <c r="AG145" s="93"/>
      <c r="AH145" s="93"/>
      <c r="AI145" s="93"/>
      <c r="AJ145" s="93"/>
      <c r="AK145" s="93"/>
      <c r="AL145" s="93"/>
      <c r="AM145" s="93"/>
      <c r="AN145" s="93"/>
      <c r="AO145" s="93"/>
      <c r="AP145" s="93"/>
      <c r="AQ145" s="93"/>
      <c r="AR145" s="93"/>
      <c r="AS145" s="93"/>
      <c r="AT145" s="93"/>
      <c r="AU145" s="93"/>
      <c r="AV145" s="93"/>
      <c r="AW145" s="93"/>
      <c r="AX145" s="93"/>
      <c r="AY145" s="93"/>
      <c r="AZ145" s="93"/>
      <c r="BA145" s="93"/>
      <c r="BB145" s="93"/>
      <c r="BC145" s="93"/>
      <c r="BD145" s="93"/>
      <c r="BE145" s="93"/>
      <c r="BF145" s="93"/>
      <c r="BG145" s="93"/>
      <c r="BH145" s="93"/>
      <c r="BI145" s="93"/>
      <c r="BJ145" s="93"/>
      <c r="BK145" s="93"/>
      <c r="BL145" s="93"/>
      <c r="BM145" s="192">
        <f t="shared" si="10"/>
        <v>0</v>
      </c>
      <c r="BN145" s="192">
        <f t="shared" si="11"/>
        <v>0</v>
      </c>
    </row>
    <row r="146" spans="1:71" ht="18" customHeight="1">
      <c r="A146" s="21"/>
      <c r="B146" s="16"/>
      <c r="C146" s="19"/>
      <c r="D146" s="2"/>
      <c r="E146" s="6"/>
      <c r="F146" s="190" t="str">
        <f>IF(B146="","",IF(C146="F",INDEX(Barèmes!$A$1:$A$7,MATCH((YEAR($B146)),Barèmes!$B$1:$B$7,-1)),INDEX(Barèmes!$C$1:$C$7,MATCH((YEAR($B146)),Barèmes!$B$1:$B$7,-1))))</f>
        <v/>
      </c>
      <c r="G146" s="93"/>
      <c r="H146" s="93"/>
      <c r="I146" s="93"/>
      <c r="J146" s="93"/>
      <c r="K146" s="93"/>
      <c r="L146" s="93"/>
      <c r="M146" s="93"/>
      <c r="N146" s="93"/>
      <c r="O146" s="93"/>
      <c r="P146" s="93"/>
      <c r="Q146" s="93"/>
      <c r="R146" s="93"/>
      <c r="S146" s="93"/>
      <c r="T146" s="93"/>
      <c r="U146" s="93"/>
      <c r="V146" s="93"/>
      <c r="W146" s="93"/>
      <c r="X146" s="93"/>
      <c r="Y146" s="93"/>
      <c r="Z146" s="93"/>
      <c r="AA146" s="93"/>
      <c r="AB146" s="93"/>
      <c r="AC146" s="93"/>
      <c r="AD146" s="93"/>
      <c r="AE146" s="93"/>
      <c r="AF146" s="93"/>
      <c r="AG146" s="93"/>
      <c r="AH146" s="93"/>
      <c r="AI146" s="93"/>
      <c r="AJ146" s="93"/>
      <c r="AK146" s="93"/>
      <c r="AL146" s="93"/>
      <c r="AM146" s="93"/>
      <c r="AN146" s="93"/>
      <c r="AO146" s="93"/>
      <c r="AP146" s="93"/>
      <c r="AQ146" s="93"/>
      <c r="AR146" s="93"/>
      <c r="AS146" s="93"/>
      <c r="AT146" s="93"/>
      <c r="AU146" s="93"/>
      <c r="AV146" s="93"/>
      <c r="AW146" s="93"/>
      <c r="AX146" s="93"/>
      <c r="AY146" s="93"/>
      <c r="AZ146" s="93"/>
      <c r="BA146" s="93"/>
      <c r="BB146" s="93"/>
      <c r="BC146" s="93"/>
      <c r="BD146" s="93"/>
      <c r="BE146" s="93"/>
      <c r="BF146" s="93"/>
      <c r="BG146" s="93"/>
      <c r="BH146" s="93"/>
      <c r="BI146" s="93"/>
      <c r="BJ146" s="93"/>
      <c r="BK146" s="93"/>
      <c r="BL146" s="93"/>
      <c r="BM146" s="192">
        <f t="shared" si="10"/>
        <v>0</v>
      </c>
      <c r="BN146" s="192">
        <f t="shared" si="11"/>
        <v>0</v>
      </c>
    </row>
    <row r="147" spans="1:71" ht="18" customHeight="1">
      <c r="A147" s="21"/>
      <c r="B147" s="16"/>
      <c r="C147" s="19"/>
      <c r="D147" s="2"/>
      <c r="E147" s="6"/>
      <c r="F147" s="190" t="str">
        <f>IF(B147="","",IF(C147="F",INDEX(Barèmes!$A$1:$A$7,MATCH((YEAR($B147)),Barèmes!$B$1:$B$7,-1)),INDEX(Barèmes!$C$1:$C$7,MATCH((YEAR($B147)),Barèmes!$B$1:$B$7,-1))))</f>
        <v/>
      </c>
      <c r="G147" s="93"/>
      <c r="H147" s="93"/>
      <c r="I147" s="93"/>
      <c r="J147" s="93"/>
      <c r="K147" s="93"/>
      <c r="L147" s="93"/>
      <c r="M147" s="93"/>
      <c r="N147" s="93"/>
      <c r="O147" s="93"/>
      <c r="P147" s="93"/>
      <c r="Q147" s="93"/>
      <c r="R147" s="93"/>
      <c r="S147" s="93"/>
      <c r="T147" s="93"/>
      <c r="U147" s="93"/>
      <c r="V147" s="93"/>
      <c r="W147" s="93"/>
      <c r="X147" s="93"/>
      <c r="Y147" s="93"/>
      <c r="Z147" s="93"/>
      <c r="AA147" s="93"/>
      <c r="AB147" s="93"/>
      <c r="AC147" s="93"/>
      <c r="AD147" s="93"/>
      <c r="AE147" s="93"/>
      <c r="AF147" s="93"/>
      <c r="AG147" s="93"/>
      <c r="AH147" s="93"/>
      <c r="AI147" s="93"/>
      <c r="AJ147" s="93"/>
      <c r="AK147" s="93"/>
      <c r="AL147" s="93"/>
      <c r="AM147" s="93"/>
      <c r="AN147" s="93"/>
      <c r="AO147" s="93"/>
      <c r="AP147" s="93"/>
      <c r="AQ147" s="93"/>
      <c r="AR147" s="93"/>
      <c r="AS147" s="93"/>
      <c r="AT147" s="93"/>
      <c r="AU147" s="93"/>
      <c r="AV147" s="93"/>
      <c r="AW147" s="93"/>
      <c r="AX147" s="93"/>
      <c r="AY147" s="93"/>
      <c r="AZ147" s="93"/>
      <c r="BA147" s="93"/>
      <c r="BB147" s="93"/>
      <c r="BC147" s="93"/>
      <c r="BD147" s="93"/>
      <c r="BE147" s="93"/>
      <c r="BF147" s="93"/>
      <c r="BG147" s="93"/>
      <c r="BH147" s="93"/>
      <c r="BI147" s="93"/>
      <c r="BJ147" s="93"/>
      <c r="BK147" s="93"/>
      <c r="BL147" s="93"/>
      <c r="BM147" s="192">
        <f t="shared" si="10"/>
        <v>0</v>
      </c>
      <c r="BN147" s="192">
        <f t="shared" si="11"/>
        <v>0</v>
      </c>
    </row>
    <row r="148" spans="1:71" ht="18" customHeight="1">
      <c r="A148" s="21"/>
      <c r="B148" s="16"/>
      <c r="C148" s="19"/>
      <c r="D148" s="2"/>
      <c r="E148" s="6"/>
      <c r="F148" s="190" t="str">
        <f>IF(B148="","",IF(C148="F",INDEX(Barèmes!$A$1:$A$7,MATCH((YEAR($B148)),Barèmes!$B$1:$B$7,-1)),INDEX(Barèmes!$C$1:$C$7,MATCH((YEAR($B148)),Barèmes!$B$1:$B$7,-1))))</f>
        <v/>
      </c>
      <c r="G148" s="93"/>
      <c r="H148" s="93"/>
      <c r="I148" s="93"/>
      <c r="J148" s="93"/>
      <c r="K148" s="93"/>
      <c r="L148" s="93"/>
      <c r="M148" s="93"/>
      <c r="N148" s="93"/>
      <c r="O148" s="93"/>
      <c r="P148" s="93"/>
      <c r="Q148" s="93"/>
      <c r="R148" s="93"/>
      <c r="S148" s="93"/>
      <c r="T148" s="93"/>
      <c r="U148" s="93"/>
      <c r="V148" s="93"/>
      <c r="W148" s="93"/>
      <c r="X148" s="93"/>
      <c r="Y148" s="93"/>
      <c r="Z148" s="93"/>
      <c r="AA148" s="93"/>
      <c r="AB148" s="93"/>
      <c r="AC148" s="93"/>
      <c r="AD148" s="93"/>
      <c r="AE148" s="93"/>
      <c r="AF148" s="93"/>
      <c r="AG148" s="93"/>
      <c r="AH148" s="93"/>
      <c r="AI148" s="93"/>
      <c r="AJ148" s="93"/>
      <c r="AK148" s="93"/>
      <c r="AL148" s="93"/>
      <c r="AM148" s="93"/>
      <c r="AN148" s="93"/>
      <c r="AO148" s="93"/>
      <c r="AP148" s="93"/>
      <c r="AQ148" s="93"/>
      <c r="AR148" s="93"/>
      <c r="AS148" s="93"/>
      <c r="AT148" s="93"/>
      <c r="AU148" s="93"/>
      <c r="AV148" s="93"/>
      <c r="AW148" s="93"/>
      <c r="AX148" s="93"/>
      <c r="AY148" s="93"/>
      <c r="AZ148" s="93"/>
      <c r="BA148" s="93"/>
      <c r="BB148" s="93"/>
      <c r="BC148" s="93"/>
      <c r="BD148" s="93"/>
      <c r="BE148" s="93"/>
      <c r="BF148" s="93"/>
      <c r="BG148" s="93"/>
      <c r="BH148" s="93"/>
      <c r="BI148" s="93"/>
      <c r="BJ148" s="93"/>
      <c r="BK148" s="93"/>
      <c r="BL148" s="93"/>
      <c r="BM148" s="192">
        <f t="shared" si="10"/>
        <v>0</v>
      </c>
      <c r="BN148" s="192">
        <f t="shared" si="11"/>
        <v>0</v>
      </c>
    </row>
    <row r="149" spans="1:71" ht="18" customHeight="1">
      <c r="A149" s="21"/>
      <c r="B149" s="16"/>
      <c r="C149" s="19"/>
      <c r="D149" s="2"/>
      <c r="E149" s="6"/>
      <c r="F149" s="190" t="str">
        <f>IF(B149="","",IF(C149="F",INDEX(Barèmes!$A$1:$A$7,MATCH((YEAR($B149)),Barèmes!$B$1:$B$7,-1)),INDEX(Barèmes!$C$1:$C$7,MATCH((YEAR($B149)),Barèmes!$B$1:$B$7,-1))))</f>
        <v/>
      </c>
      <c r="G149" s="93"/>
      <c r="H149" s="93"/>
      <c r="I149" s="93"/>
      <c r="J149" s="93"/>
      <c r="K149" s="93"/>
      <c r="L149" s="93"/>
      <c r="M149" s="93"/>
      <c r="N149" s="93"/>
      <c r="O149" s="93"/>
      <c r="P149" s="93"/>
      <c r="Q149" s="93"/>
      <c r="R149" s="93"/>
      <c r="S149" s="93"/>
      <c r="T149" s="93"/>
      <c r="U149" s="93"/>
      <c r="V149" s="93"/>
      <c r="W149" s="93"/>
      <c r="X149" s="93"/>
      <c r="Y149" s="93"/>
      <c r="Z149" s="93"/>
      <c r="AA149" s="93"/>
      <c r="AB149" s="93"/>
      <c r="AC149" s="93"/>
      <c r="AD149" s="93"/>
      <c r="AE149" s="93"/>
      <c r="AF149" s="93"/>
      <c r="AG149" s="93"/>
      <c r="AH149" s="93"/>
      <c r="AI149" s="93"/>
      <c r="AJ149" s="93"/>
      <c r="AK149" s="93"/>
      <c r="AL149" s="93"/>
      <c r="AM149" s="93"/>
      <c r="AN149" s="93"/>
      <c r="AO149" s="93"/>
      <c r="AP149" s="93"/>
      <c r="AQ149" s="93"/>
      <c r="AR149" s="93"/>
      <c r="AS149" s="93"/>
      <c r="AT149" s="93"/>
      <c r="AU149" s="93"/>
      <c r="AV149" s="93"/>
      <c r="AW149" s="93"/>
      <c r="AX149" s="93"/>
      <c r="AY149" s="93"/>
      <c r="AZ149" s="93"/>
      <c r="BA149" s="93"/>
      <c r="BB149" s="93"/>
      <c r="BC149" s="93"/>
      <c r="BD149" s="93"/>
      <c r="BE149" s="93"/>
      <c r="BF149" s="93"/>
      <c r="BG149" s="93"/>
      <c r="BH149" s="93"/>
      <c r="BI149" s="93"/>
      <c r="BJ149" s="93"/>
      <c r="BK149" s="93"/>
      <c r="BL149" s="93"/>
      <c r="BM149" s="192">
        <f t="shared" si="10"/>
        <v>0</v>
      </c>
      <c r="BN149" s="192">
        <f t="shared" si="11"/>
        <v>0</v>
      </c>
    </row>
    <row r="150" spans="1:71" ht="18" customHeight="1">
      <c r="A150" s="21"/>
      <c r="B150" s="16"/>
      <c r="C150" s="19"/>
      <c r="D150" s="2"/>
      <c r="E150" s="6"/>
      <c r="F150" s="191" t="str">
        <f>IF(B150="","",IF(C150="F",INDEX(Barèmes!$A$1:$A$7,MATCH((YEAR($B150)),Barèmes!$B$1:$B$7,-1)),INDEX(Barèmes!$C$1:$C$7,MATCH((YEAR($B150)),Barèmes!$B$1:$B$7,-1))))</f>
        <v/>
      </c>
      <c r="G150" s="56"/>
      <c r="H150" s="56"/>
      <c r="I150" s="56"/>
      <c r="J150" s="56"/>
      <c r="K150" s="56"/>
      <c r="L150" s="56"/>
      <c r="M150" s="56"/>
      <c r="N150" s="56"/>
      <c r="O150" s="56"/>
      <c r="P150" s="56"/>
      <c r="Q150" s="56"/>
      <c r="R150" s="56"/>
      <c r="S150" s="56"/>
      <c r="T150" s="56"/>
      <c r="U150" s="56"/>
      <c r="V150" s="56"/>
      <c r="W150" s="56"/>
      <c r="X150" s="56"/>
      <c r="Y150" s="56"/>
      <c r="Z150" s="56"/>
      <c r="AA150" s="56"/>
      <c r="AB150" s="56"/>
      <c r="AC150" s="56"/>
      <c r="AD150" s="56"/>
      <c r="AE150" s="56"/>
      <c r="AF150" s="56"/>
      <c r="AG150" s="56"/>
      <c r="AH150" s="56"/>
      <c r="AI150" s="56"/>
      <c r="AJ150" s="56"/>
      <c r="AK150" s="56"/>
      <c r="AL150" s="56"/>
      <c r="AM150" s="56"/>
      <c r="AN150" s="56"/>
      <c r="AO150" s="56"/>
      <c r="AP150" s="56"/>
      <c r="AQ150" s="56"/>
      <c r="AR150" s="56"/>
      <c r="AS150" s="56"/>
      <c r="AT150" s="56"/>
      <c r="AU150" s="56"/>
      <c r="AV150" s="56"/>
      <c r="AW150" s="56"/>
      <c r="AX150" s="56"/>
      <c r="AY150" s="56"/>
      <c r="AZ150" s="56"/>
      <c r="BA150" s="56"/>
      <c r="BB150" s="56"/>
      <c r="BC150" s="56"/>
      <c r="BD150" s="56"/>
      <c r="BE150" s="56"/>
      <c r="BF150" s="56"/>
      <c r="BG150" s="56"/>
      <c r="BH150" s="56"/>
      <c r="BI150" s="56"/>
      <c r="BJ150" s="56"/>
      <c r="BK150" s="56"/>
      <c r="BL150" s="56"/>
      <c r="BM150" s="192">
        <f t="shared" si="10"/>
        <v>0</v>
      </c>
      <c r="BN150" s="192">
        <f t="shared" si="11"/>
        <v>0</v>
      </c>
    </row>
    <row r="151" spans="1:71" ht="18" customHeight="1">
      <c r="E151" s="57"/>
      <c r="F151" s="193" t="s">
        <v>30</v>
      </c>
      <c r="G151" s="194">
        <f t="shared" ref="G151:AL151" si="12">COUNTIF(G4:G150,"E")+COUNTIF(G4:G150,"c")</f>
        <v>0</v>
      </c>
      <c r="H151" s="194">
        <f t="shared" si="12"/>
        <v>0</v>
      </c>
      <c r="I151" s="194">
        <f t="shared" si="12"/>
        <v>0</v>
      </c>
      <c r="J151" s="194">
        <f t="shared" si="12"/>
        <v>0</v>
      </c>
      <c r="K151" s="194">
        <f t="shared" si="12"/>
        <v>0</v>
      </c>
      <c r="L151" s="194">
        <f t="shared" si="12"/>
        <v>0</v>
      </c>
      <c r="M151" s="194">
        <f t="shared" si="12"/>
        <v>0</v>
      </c>
      <c r="N151" s="194">
        <f t="shared" si="12"/>
        <v>0</v>
      </c>
      <c r="O151" s="194">
        <f t="shared" si="12"/>
        <v>0</v>
      </c>
      <c r="P151" s="194">
        <f t="shared" si="12"/>
        <v>0</v>
      </c>
      <c r="Q151" s="194">
        <f t="shared" si="12"/>
        <v>0</v>
      </c>
      <c r="R151" s="194">
        <f t="shared" si="12"/>
        <v>0</v>
      </c>
      <c r="S151" s="194">
        <f t="shared" si="12"/>
        <v>0</v>
      </c>
      <c r="T151" s="194">
        <f t="shared" si="12"/>
        <v>0</v>
      </c>
      <c r="U151" s="194">
        <f t="shared" si="12"/>
        <v>0</v>
      </c>
      <c r="V151" s="194">
        <f t="shared" si="12"/>
        <v>0</v>
      </c>
      <c r="W151" s="194">
        <f t="shared" si="12"/>
        <v>0</v>
      </c>
      <c r="X151" s="194">
        <f t="shared" si="12"/>
        <v>0</v>
      </c>
      <c r="Y151" s="194">
        <f t="shared" si="12"/>
        <v>0</v>
      </c>
      <c r="Z151" s="194">
        <f t="shared" si="12"/>
        <v>0</v>
      </c>
      <c r="AA151" s="194">
        <f t="shared" si="12"/>
        <v>0</v>
      </c>
      <c r="AB151" s="194">
        <f t="shared" si="12"/>
        <v>0</v>
      </c>
      <c r="AC151" s="194">
        <f t="shared" si="12"/>
        <v>0</v>
      </c>
      <c r="AD151" s="194">
        <f t="shared" si="12"/>
        <v>0</v>
      </c>
      <c r="AE151" s="194">
        <f t="shared" si="12"/>
        <v>0</v>
      </c>
      <c r="AF151" s="194">
        <f t="shared" si="12"/>
        <v>0</v>
      </c>
      <c r="AG151" s="194">
        <f t="shared" si="12"/>
        <v>0</v>
      </c>
      <c r="AH151" s="194">
        <f t="shared" si="12"/>
        <v>0</v>
      </c>
      <c r="AI151" s="194">
        <f t="shared" si="12"/>
        <v>0</v>
      </c>
      <c r="AJ151" s="194">
        <f t="shared" si="12"/>
        <v>0</v>
      </c>
      <c r="AK151" s="194">
        <f t="shared" si="12"/>
        <v>0</v>
      </c>
      <c r="AL151" s="194">
        <f t="shared" si="12"/>
        <v>0</v>
      </c>
      <c r="AM151" s="194">
        <f t="shared" ref="AM151:BL151" si="13">COUNTIF(AM4:AM150,"E")+COUNTIF(AM4:AM150,"c")</f>
        <v>0</v>
      </c>
      <c r="AN151" s="194">
        <f t="shared" si="13"/>
        <v>0</v>
      </c>
      <c r="AO151" s="194">
        <f t="shared" si="13"/>
        <v>0</v>
      </c>
      <c r="AP151" s="194">
        <f t="shared" si="13"/>
        <v>0</v>
      </c>
      <c r="AQ151" s="194">
        <f t="shared" si="13"/>
        <v>0</v>
      </c>
      <c r="AR151" s="194">
        <f t="shared" si="13"/>
        <v>0</v>
      </c>
      <c r="AS151" s="194">
        <f t="shared" si="13"/>
        <v>0</v>
      </c>
      <c r="AT151" s="194">
        <f t="shared" si="13"/>
        <v>0</v>
      </c>
      <c r="AU151" s="194">
        <f t="shared" si="13"/>
        <v>0</v>
      </c>
      <c r="AV151" s="194">
        <f t="shared" si="13"/>
        <v>0</v>
      </c>
      <c r="AW151" s="194">
        <f t="shared" si="13"/>
        <v>0</v>
      </c>
      <c r="AX151" s="194">
        <f t="shared" si="13"/>
        <v>0</v>
      </c>
      <c r="AY151" s="194">
        <f t="shared" si="13"/>
        <v>0</v>
      </c>
      <c r="AZ151" s="194">
        <f t="shared" si="13"/>
        <v>0</v>
      </c>
      <c r="BA151" s="194">
        <f t="shared" si="13"/>
        <v>0</v>
      </c>
      <c r="BB151" s="194">
        <f>COUNTIF(BB4:BB150,"E")+COUNTIF(BB4:BB150,"c")</f>
        <v>0</v>
      </c>
      <c r="BC151" s="194">
        <f t="shared" si="13"/>
        <v>0</v>
      </c>
      <c r="BD151" s="194">
        <f t="shared" si="13"/>
        <v>0</v>
      </c>
      <c r="BE151" s="194">
        <f t="shared" si="13"/>
        <v>0</v>
      </c>
      <c r="BF151" s="194">
        <f t="shared" si="13"/>
        <v>0</v>
      </c>
      <c r="BG151" s="194">
        <f t="shared" si="13"/>
        <v>0</v>
      </c>
      <c r="BH151" s="194">
        <f t="shared" si="13"/>
        <v>0</v>
      </c>
      <c r="BI151" s="194">
        <f t="shared" si="13"/>
        <v>0</v>
      </c>
      <c r="BJ151" s="194">
        <f t="shared" si="13"/>
        <v>0</v>
      </c>
      <c r="BK151" s="194">
        <f t="shared" si="13"/>
        <v>0</v>
      </c>
      <c r="BL151" s="194">
        <f t="shared" si="13"/>
        <v>0</v>
      </c>
      <c r="BM151" s="192">
        <f>SUM(BM4:BM150)</f>
        <v>0</v>
      </c>
      <c r="BN151" s="192">
        <f>SUM(BN4:BN150)</f>
        <v>0</v>
      </c>
      <c r="BO151" s="14" t="str">
        <f ca="1">IF(AND(BM151='Cahier AS'!D14,'Cahier AS'!E14=BN151),"Cahier AS OK", "Pb Cahier AS")</f>
        <v>Cahier AS OK</v>
      </c>
    </row>
    <row r="152" spans="1:71">
      <c r="F152" s="193" t="s">
        <v>23</v>
      </c>
      <c r="G152" s="194">
        <f t="shared" ref="G152:AL152" si="14">COUNTIF(G4:G150,"c")</f>
        <v>0</v>
      </c>
      <c r="H152" s="194">
        <f t="shared" si="14"/>
        <v>0</v>
      </c>
      <c r="I152" s="194">
        <f t="shared" si="14"/>
        <v>0</v>
      </c>
      <c r="J152" s="194">
        <f t="shared" si="14"/>
        <v>0</v>
      </c>
      <c r="K152" s="194">
        <f t="shared" si="14"/>
        <v>0</v>
      </c>
      <c r="L152" s="194">
        <f t="shared" si="14"/>
        <v>0</v>
      </c>
      <c r="M152" s="194">
        <f t="shared" si="14"/>
        <v>0</v>
      </c>
      <c r="N152" s="194">
        <f t="shared" si="14"/>
        <v>0</v>
      </c>
      <c r="O152" s="194">
        <f t="shared" si="14"/>
        <v>0</v>
      </c>
      <c r="P152" s="194">
        <f t="shared" si="14"/>
        <v>0</v>
      </c>
      <c r="Q152" s="194">
        <f t="shared" si="14"/>
        <v>0</v>
      </c>
      <c r="R152" s="194">
        <f t="shared" si="14"/>
        <v>0</v>
      </c>
      <c r="S152" s="194">
        <f t="shared" si="14"/>
        <v>0</v>
      </c>
      <c r="T152" s="194">
        <f t="shared" si="14"/>
        <v>0</v>
      </c>
      <c r="U152" s="194">
        <f t="shared" si="14"/>
        <v>0</v>
      </c>
      <c r="V152" s="194">
        <f t="shared" si="14"/>
        <v>0</v>
      </c>
      <c r="W152" s="194">
        <f t="shared" si="14"/>
        <v>0</v>
      </c>
      <c r="X152" s="194">
        <f t="shared" si="14"/>
        <v>0</v>
      </c>
      <c r="Y152" s="194">
        <f t="shared" si="14"/>
        <v>0</v>
      </c>
      <c r="Z152" s="194">
        <f t="shared" si="14"/>
        <v>0</v>
      </c>
      <c r="AA152" s="194">
        <f t="shared" si="14"/>
        <v>0</v>
      </c>
      <c r="AB152" s="194">
        <f t="shared" si="14"/>
        <v>0</v>
      </c>
      <c r="AC152" s="194">
        <f t="shared" si="14"/>
        <v>0</v>
      </c>
      <c r="AD152" s="194">
        <f t="shared" si="14"/>
        <v>0</v>
      </c>
      <c r="AE152" s="194">
        <f t="shared" si="14"/>
        <v>0</v>
      </c>
      <c r="AF152" s="194">
        <f t="shared" si="14"/>
        <v>0</v>
      </c>
      <c r="AG152" s="194">
        <f t="shared" si="14"/>
        <v>0</v>
      </c>
      <c r="AH152" s="194">
        <f t="shared" si="14"/>
        <v>0</v>
      </c>
      <c r="AI152" s="194">
        <f t="shared" si="14"/>
        <v>0</v>
      </c>
      <c r="AJ152" s="194">
        <f t="shared" si="14"/>
        <v>0</v>
      </c>
      <c r="AK152" s="194">
        <f t="shared" si="14"/>
        <v>0</v>
      </c>
      <c r="AL152" s="194">
        <f t="shared" si="14"/>
        <v>0</v>
      </c>
      <c r="AM152" s="194">
        <f t="shared" ref="AM152:BF152" si="15">COUNTIF(AM4:AM150,"c")</f>
        <v>0</v>
      </c>
      <c r="AN152" s="194">
        <f t="shared" si="15"/>
        <v>0</v>
      </c>
      <c r="AO152" s="194">
        <f t="shared" si="15"/>
        <v>0</v>
      </c>
      <c r="AP152" s="194">
        <f t="shared" si="15"/>
        <v>0</v>
      </c>
      <c r="AQ152" s="194">
        <f t="shared" si="15"/>
        <v>0</v>
      </c>
      <c r="AR152" s="194">
        <f t="shared" si="15"/>
        <v>0</v>
      </c>
      <c r="AS152" s="194">
        <f t="shared" si="15"/>
        <v>0</v>
      </c>
      <c r="AT152" s="194">
        <f t="shared" si="15"/>
        <v>0</v>
      </c>
      <c r="AU152" s="194">
        <f t="shared" si="15"/>
        <v>0</v>
      </c>
      <c r="AV152" s="194">
        <f t="shared" si="15"/>
        <v>0</v>
      </c>
      <c r="AW152" s="194">
        <f t="shared" si="15"/>
        <v>0</v>
      </c>
      <c r="AX152" s="194">
        <f t="shared" si="15"/>
        <v>0</v>
      </c>
      <c r="AY152" s="194">
        <f t="shared" si="15"/>
        <v>0</v>
      </c>
      <c r="AZ152" s="194">
        <f t="shared" si="15"/>
        <v>0</v>
      </c>
      <c r="BA152" s="194">
        <f t="shared" si="15"/>
        <v>0</v>
      </c>
      <c r="BB152" s="194">
        <f>COUNTIF(BB4:BB150,"c")</f>
        <v>0</v>
      </c>
      <c r="BC152" s="194">
        <f t="shared" si="15"/>
        <v>0</v>
      </c>
      <c r="BD152" s="194">
        <f t="shared" si="15"/>
        <v>0</v>
      </c>
      <c r="BE152" s="194">
        <f t="shared" si="15"/>
        <v>0</v>
      </c>
      <c r="BF152" s="194">
        <f t="shared" si="15"/>
        <v>0</v>
      </c>
      <c r="BG152" s="194">
        <f t="shared" ref="BG152:BL152" si="16">COUNTIF(BG4:BG150,"c")</f>
        <v>0</v>
      </c>
      <c r="BH152" s="194">
        <f t="shared" si="16"/>
        <v>0</v>
      </c>
      <c r="BI152" s="194">
        <f t="shared" si="16"/>
        <v>0</v>
      </c>
      <c r="BJ152" s="194">
        <f t="shared" si="16"/>
        <v>0</v>
      </c>
      <c r="BK152" s="194">
        <f t="shared" si="16"/>
        <v>0</v>
      </c>
      <c r="BL152" s="194">
        <f t="shared" si="16"/>
        <v>0</v>
      </c>
    </row>
    <row r="153" spans="1:71" ht="15" customHeight="1">
      <c r="BP153" s="195" t="s">
        <v>106</v>
      </c>
      <c r="BQ153" s="196"/>
      <c r="BR153" s="197"/>
      <c r="BS153" s="50"/>
    </row>
    <row r="154" spans="1:71">
      <c r="E154" s="25"/>
      <c r="K154" s="58"/>
      <c r="L154" s="58"/>
      <c r="BP154" s="198"/>
      <c r="BQ154" s="199"/>
      <c r="BR154" s="200"/>
      <c r="BS154" s="50"/>
    </row>
    <row r="155" spans="1:71" ht="38.25" customHeight="1">
      <c r="E155" s="25"/>
      <c r="BP155" s="201" t="s">
        <v>8</v>
      </c>
      <c r="BQ155" s="201" t="s">
        <v>44</v>
      </c>
      <c r="BR155" s="201" t="s">
        <v>78</v>
      </c>
      <c r="BS155" s="50"/>
    </row>
    <row r="156" spans="1:71">
      <c r="BP156" s="191" t="s">
        <v>71</v>
      </c>
      <c r="BQ156" s="202"/>
      <c r="BR156" s="202"/>
      <c r="BS156" s="50"/>
    </row>
    <row r="157" spans="1:71">
      <c r="BP157" s="191" t="s">
        <v>54</v>
      </c>
      <c r="BQ157" s="202"/>
      <c r="BR157" s="202"/>
      <c r="BS157" s="50"/>
    </row>
    <row r="158" spans="1:71">
      <c r="BP158" s="191" t="s">
        <v>35</v>
      </c>
      <c r="BQ158" s="202"/>
      <c r="BR158" s="202"/>
      <c r="BS158" s="50"/>
    </row>
    <row r="159" spans="1:71">
      <c r="BP159" s="191" t="s">
        <v>33</v>
      </c>
      <c r="BQ159" s="202"/>
      <c r="BR159" s="202"/>
      <c r="BS159" s="50"/>
    </row>
    <row r="160" spans="1:71">
      <c r="BP160" s="191" t="s">
        <v>41</v>
      </c>
      <c r="BQ160" s="202"/>
      <c r="BR160" s="202"/>
      <c r="BS160" s="50"/>
    </row>
    <row r="161" spans="68:71">
      <c r="BP161" s="191" t="s">
        <v>42</v>
      </c>
      <c r="BQ161" s="202"/>
      <c r="BR161" s="202"/>
      <c r="BS161" s="50"/>
    </row>
    <row r="162" spans="68:71">
      <c r="BP162" s="191" t="s">
        <v>43</v>
      </c>
      <c r="BQ162" s="202"/>
      <c r="BR162" s="202"/>
      <c r="BS162" s="50"/>
    </row>
  </sheetData>
  <sheetProtection formatCells="0" formatColumns="0" formatRows="0" insertColumns="0" insertRows="0"/>
  <mergeCells count="2">
    <mergeCell ref="A1:B2"/>
    <mergeCell ref="BP153:BR154"/>
  </mergeCells>
  <conditionalFormatting sqref="BO151">
    <cfRule type="cellIs" dxfId="154" priority="29" stopIfTrue="1" operator="equal">
      <formula>"Pb Cahier AS"</formula>
    </cfRule>
    <cfRule type="cellIs" dxfId="153" priority="30" stopIfTrue="1" operator="equal">
      <formula>"Cahier AS OK"</formula>
    </cfRule>
  </conditionalFormatting>
  <conditionalFormatting sqref="G4:BL150">
    <cfRule type="expression" dxfId="152" priority="28" stopIfTrue="1">
      <formula>G$2="E"</formula>
    </cfRule>
  </conditionalFormatting>
  <conditionalFormatting sqref="G4:BL150">
    <cfRule type="expression" dxfId="151" priority="27" stopIfTrue="1">
      <formula>G$2="M"</formula>
    </cfRule>
  </conditionalFormatting>
  <conditionalFormatting sqref="G4:BL150">
    <cfRule type="expression" dxfId="150" priority="26" stopIfTrue="1">
      <formula>G$2="C"</formula>
    </cfRule>
  </conditionalFormatting>
  <conditionalFormatting sqref="E7:E8 E12:E13 E17:E18 E22:E150">
    <cfRule type="cellIs" dxfId="149" priority="25" stopIfTrue="1" operator="equal">
      <formula>"Int"</formula>
    </cfRule>
  </conditionalFormatting>
  <conditionalFormatting sqref="E4:E6 E9:E11 E14:E16 E19:E21">
    <cfRule type="cellIs" dxfId="148" priority="24" stopIfTrue="1" operator="equal">
      <formula>"Int"</formula>
    </cfRule>
  </conditionalFormatting>
  <conditionalFormatting sqref="A4:A150">
    <cfRule type="duplicateValues" dxfId="147" priority="31" stopIfTrue="1"/>
  </conditionalFormatting>
  <conditionalFormatting sqref="E7:E8 E12:E13 E17:E18 E22:E150">
    <cfRule type="cellIs" dxfId="146" priority="22" stopIfTrue="1" operator="equal">
      <formula>"Int"</formula>
    </cfRule>
  </conditionalFormatting>
  <conditionalFormatting sqref="E4:E6 E9:E11 E14:E16 E19:E21">
    <cfRule type="cellIs" dxfId="145" priority="21" stopIfTrue="1" operator="equal">
      <formula>"Int"</formula>
    </cfRule>
  </conditionalFormatting>
  <conditionalFormatting sqref="A4:A150">
    <cfRule type="duplicateValues" dxfId="144" priority="20" stopIfTrue="1"/>
  </conditionalFormatting>
  <conditionalFormatting sqref="E4:E7">
    <cfRule type="cellIs" dxfId="143" priority="19" stopIfTrue="1" operator="equal">
      <formula>"Int"</formula>
    </cfRule>
  </conditionalFormatting>
  <conditionalFormatting sqref="A4:A7">
    <cfRule type="duplicateValues" dxfId="142" priority="18" stopIfTrue="1"/>
  </conditionalFormatting>
  <conditionalFormatting sqref="E4:E7">
    <cfRule type="cellIs" dxfId="141" priority="17" stopIfTrue="1" operator="equal">
      <formula>"Int"</formula>
    </cfRule>
  </conditionalFormatting>
  <conditionalFormatting sqref="A4:A7">
    <cfRule type="duplicateValues" dxfId="140" priority="16" stopIfTrue="1"/>
  </conditionalFormatting>
  <conditionalFormatting sqref="E23:E150">
    <cfRule type="cellIs" dxfId="139" priority="15" stopIfTrue="1" operator="equal">
      <formula>"Int"</formula>
    </cfRule>
  </conditionalFormatting>
  <conditionalFormatting sqref="A23:A150">
    <cfRule type="duplicateValues" dxfId="138" priority="14" stopIfTrue="1"/>
  </conditionalFormatting>
  <conditionalFormatting sqref="E4:E150">
    <cfRule type="cellIs" dxfId="137" priority="13" stopIfTrue="1" operator="equal">
      <formula>"Int"</formula>
    </cfRule>
  </conditionalFormatting>
  <conditionalFormatting sqref="A4:A150">
    <cfRule type="duplicateValues" dxfId="136" priority="12" stopIfTrue="1"/>
  </conditionalFormatting>
  <conditionalFormatting sqref="E8:E10">
    <cfRule type="cellIs" dxfId="135" priority="11" stopIfTrue="1" operator="equal">
      <formula>"Int"</formula>
    </cfRule>
  </conditionalFormatting>
  <conditionalFormatting sqref="E11:E14">
    <cfRule type="cellIs" dxfId="134" priority="10" stopIfTrue="1" operator="equal">
      <formula>"Int"</formula>
    </cfRule>
  </conditionalFormatting>
  <conditionalFormatting sqref="A11:A14">
    <cfRule type="duplicateValues" dxfId="133" priority="9" stopIfTrue="1"/>
  </conditionalFormatting>
  <conditionalFormatting sqref="E15:E18">
    <cfRule type="cellIs" dxfId="132" priority="8" stopIfTrue="1" operator="equal">
      <formula>"Int"</formula>
    </cfRule>
  </conditionalFormatting>
  <conditionalFormatting sqref="A15:A18">
    <cfRule type="duplicateValues" dxfId="131" priority="7" stopIfTrue="1"/>
  </conditionalFormatting>
  <conditionalFormatting sqref="E19:E22">
    <cfRule type="cellIs" dxfId="130" priority="6" stopIfTrue="1" operator="equal">
      <formula>"Int"</formula>
    </cfRule>
  </conditionalFormatting>
  <conditionalFormatting sqref="A19:A22">
    <cfRule type="duplicateValues" dxfId="129" priority="5" stopIfTrue="1"/>
  </conditionalFormatting>
  <conditionalFormatting sqref="A8:A10">
    <cfRule type="duplicateValues" dxfId="128" priority="4" stopIfTrue="1"/>
  </conditionalFormatting>
  <conditionalFormatting sqref="E4:E150">
    <cfRule type="cellIs" dxfId="127" priority="3" stopIfTrue="1" operator="equal">
      <formula>"Int"</formula>
    </cfRule>
  </conditionalFormatting>
  <conditionalFormatting sqref="A4:A150">
    <cfRule type="duplicateValues" dxfId="126" priority="2" stopIfTrue="1"/>
  </conditionalFormatting>
  <conditionalFormatting sqref="A4:E150">
    <cfRule type="expression" dxfId="125" priority="1">
      <formula>IF(SEARCH("non",VLOOKUP($A4,inscrits,11))=1,TRUE,FALSE)</formula>
    </cfRule>
  </conditionalFormatting>
  <dataValidations count="1">
    <dataValidation type="list" allowBlank="1" showInputMessage="1" showErrorMessage="1" sqref="BQ156:BQ162">
      <formula1>"District, Départemental, académique, Interacadémique,CF"</formula1>
    </dataValidation>
  </dataValidations>
  <pageMargins left="0.23622047244094491" right="0.23622047244094491" top="0.74803149606299213" bottom="0.74803149606299213" header="0.51181102362204722" footer="0.51181102362204722"/>
  <pageSetup paperSize="9" firstPageNumber="0" orientation="landscape" r:id="rId1"/>
  <legacyDrawing r:id="rId2"/>
  <controls>
    <control shapeId="64514" r:id="rId3" name="CommandButton4"/>
    <control shapeId="64515" r:id="rId4" name="CommandButton1"/>
    <control shapeId="64516" r:id="rId5" name="CommandButton5"/>
    <control shapeId="64517" r:id="rId6" name="CommandButton2"/>
    <control shapeId="64518" r:id="rId7" name="CommandButton3"/>
  </controls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expression" priority="32" id="{A91BA8F8-2E12-4500-87D2-9C2A26CAA119}">
            <xm:f>IF(VLOOKUP($A4,'Inscr AS'!$A$4:$K$700,11,TRUE)="non",TRUE,FALSE)</xm:f>
            <x14:dxf>
              <fill>
                <patternFill>
                  <bgColor rgb="FFFF0000"/>
                </patternFill>
              </fill>
            </x14:dxf>
          </x14:cfRule>
          <xm:sqref>A4:A150</xm:sqref>
        </x14:conditionalFormatting>
      </x14:conditionalFormattings>
    </ext>
  </extLst>
</worksheet>
</file>

<file path=xl/worksheets/sheet11.xml><?xml version="1.0" encoding="utf-8"?>
<worksheet xmlns="http://schemas.openxmlformats.org/spreadsheetml/2006/main" xmlns:r="http://schemas.openxmlformats.org/officeDocument/2006/relationships">
  <sheetPr codeName="Feuil16">
    <tabColor rgb="FFC0C0FF"/>
  </sheetPr>
  <dimension ref="A1:BS162"/>
  <sheetViews>
    <sheetView zoomScale="55" zoomScaleNormal="55" workbookViewId="0">
      <pane xSplit="6" ySplit="3" topLeftCell="M112" activePane="bottomRight" state="frozen"/>
      <selection activeCell="B24" sqref="B24"/>
      <selection pane="topRight" activeCell="B24" sqref="B24"/>
      <selection pane="bottomLeft" activeCell="B24" sqref="B24"/>
      <selection pane="bottomRight" activeCell="B24" sqref="B24"/>
    </sheetView>
  </sheetViews>
  <sheetFormatPr baseColWidth="10" defaultColWidth="9.140625" defaultRowHeight="15"/>
  <cols>
    <col min="1" max="1" width="26.7109375" style="52" customWidth="1"/>
    <col min="2" max="2" width="12.42578125" style="52" customWidth="1"/>
    <col min="3" max="5" width="11.140625" style="52" customWidth="1"/>
    <col min="6" max="6" width="12" style="52" customWidth="1"/>
    <col min="7" max="31" width="3.7109375" style="49" customWidth="1"/>
    <col min="32" max="32" width="3.7109375" style="50" customWidth="1"/>
    <col min="33" max="64" width="3.7109375" style="49" customWidth="1"/>
    <col min="65" max="65" width="8.140625" style="52" customWidth="1"/>
    <col min="66" max="66" width="6.7109375" style="52" customWidth="1"/>
    <col min="67" max="67" width="13.7109375" style="49" customWidth="1"/>
    <col min="68" max="68" width="20.28515625" style="49" customWidth="1"/>
    <col min="69" max="69" width="19.7109375" style="49" customWidth="1"/>
    <col min="70" max="70" width="16.85546875" style="49" customWidth="1"/>
    <col min="71" max="16384" width="9.140625" style="49"/>
  </cols>
  <sheetData>
    <row r="1" spans="1:69" ht="11.25" customHeight="1">
      <c r="A1" s="183" t="s">
        <v>94</v>
      </c>
      <c r="B1" s="183"/>
      <c r="C1" s="26"/>
      <c r="D1" s="26"/>
      <c r="E1" s="26"/>
      <c r="F1" s="26"/>
      <c r="G1" s="48"/>
      <c r="AX1" s="51"/>
      <c r="AY1" s="51"/>
    </row>
    <row r="2" spans="1:69" ht="27.75" customHeight="1">
      <c r="A2" s="184"/>
      <c r="B2" s="184"/>
      <c r="C2" s="27"/>
      <c r="D2" s="27"/>
      <c r="E2" s="27"/>
      <c r="F2" s="30"/>
      <c r="G2" s="53" t="str">
        <f t="shared" ref="G2:AL2" si="0">IF(AND(COUNTIF(G4:G150,"E")=0,COUNTIF(G4:G150,"C")=0),"",IF(AND(COUNTIF(G4:G150,"E")&gt;0,COUNTIF(G4:G150,"C")=0),"E",IF(AND(COUNTIF(G4:G150,"E")=0,COUNTIF(G4:G150,"C")&gt;0),"C",IF(AND(COUNTIF(G4:G150,"E")&gt;0,COUNTIF(G4:G150,"C")&gt;0),"M"))))</f>
        <v/>
      </c>
      <c r="H2" s="53" t="str">
        <f t="shared" si="0"/>
        <v/>
      </c>
      <c r="I2" s="53" t="str">
        <f t="shared" si="0"/>
        <v/>
      </c>
      <c r="J2" s="53" t="str">
        <f t="shared" si="0"/>
        <v/>
      </c>
      <c r="K2" s="53" t="str">
        <f t="shared" si="0"/>
        <v/>
      </c>
      <c r="L2" s="53" t="str">
        <f t="shared" si="0"/>
        <v/>
      </c>
      <c r="M2" s="53" t="str">
        <f t="shared" si="0"/>
        <v/>
      </c>
      <c r="N2" s="53" t="str">
        <f t="shared" si="0"/>
        <v/>
      </c>
      <c r="O2" s="53" t="str">
        <f t="shared" si="0"/>
        <v/>
      </c>
      <c r="P2" s="53" t="str">
        <f t="shared" si="0"/>
        <v/>
      </c>
      <c r="Q2" s="53" t="str">
        <f t="shared" si="0"/>
        <v/>
      </c>
      <c r="R2" s="53" t="str">
        <f t="shared" si="0"/>
        <v/>
      </c>
      <c r="S2" s="53" t="str">
        <f t="shared" si="0"/>
        <v/>
      </c>
      <c r="T2" s="53" t="str">
        <f t="shared" si="0"/>
        <v/>
      </c>
      <c r="U2" s="53" t="str">
        <f t="shared" si="0"/>
        <v/>
      </c>
      <c r="V2" s="53" t="str">
        <f t="shared" si="0"/>
        <v/>
      </c>
      <c r="W2" s="53" t="str">
        <f t="shared" si="0"/>
        <v/>
      </c>
      <c r="X2" s="53" t="str">
        <f t="shared" si="0"/>
        <v/>
      </c>
      <c r="Y2" s="53" t="str">
        <f t="shared" si="0"/>
        <v/>
      </c>
      <c r="Z2" s="53" t="str">
        <f t="shared" si="0"/>
        <v/>
      </c>
      <c r="AA2" s="53" t="str">
        <f t="shared" si="0"/>
        <v/>
      </c>
      <c r="AB2" s="53" t="str">
        <f t="shared" si="0"/>
        <v/>
      </c>
      <c r="AC2" s="53" t="str">
        <f t="shared" si="0"/>
        <v/>
      </c>
      <c r="AD2" s="53" t="str">
        <f t="shared" si="0"/>
        <v/>
      </c>
      <c r="AE2" s="53" t="str">
        <f t="shared" si="0"/>
        <v/>
      </c>
      <c r="AF2" s="53" t="str">
        <f t="shared" si="0"/>
        <v/>
      </c>
      <c r="AG2" s="53" t="str">
        <f t="shared" si="0"/>
        <v/>
      </c>
      <c r="AH2" s="53" t="str">
        <f t="shared" si="0"/>
        <v/>
      </c>
      <c r="AI2" s="53" t="str">
        <f t="shared" si="0"/>
        <v/>
      </c>
      <c r="AJ2" s="53" t="str">
        <f t="shared" si="0"/>
        <v/>
      </c>
      <c r="AK2" s="53" t="str">
        <f t="shared" si="0"/>
        <v/>
      </c>
      <c r="AL2" s="53" t="str">
        <f t="shared" si="0"/>
        <v/>
      </c>
      <c r="AM2" s="53" t="str">
        <f t="shared" ref="AM2:BL2" si="1">IF(AND(COUNTIF(AM4:AM150,"E")=0,COUNTIF(AM4:AM150,"C")=0),"",IF(AND(COUNTIF(AM4:AM150,"E")&gt;0,COUNTIF(AM4:AM150,"C")=0),"E",IF(AND(COUNTIF(AM4:AM150,"E")=0,COUNTIF(AM4:AM150,"C")&gt;0),"C",IF(AND(COUNTIF(AM4:AM150,"E")&gt;0,COUNTIF(AM4:AM150,"C")&gt;0),"M"))))</f>
        <v/>
      </c>
      <c r="AN2" s="53" t="str">
        <f t="shared" si="1"/>
        <v/>
      </c>
      <c r="AO2" s="53" t="str">
        <f t="shared" si="1"/>
        <v/>
      </c>
      <c r="AP2" s="53" t="str">
        <f t="shared" si="1"/>
        <v/>
      </c>
      <c r="AQ2" s="53" t="str">
        <f t="shared" si="1"/>
        <v/>
      </c>
      <c r="AR2" s="53" t="str">
        <f t="shared" si="1"/>
        <v/>
      </c>
      <c r="AS2" s="53" t="str">
        <f t="shared" si="1"/>
        <v/>
      </c>
      <c r="AT2" s="53" t="str">
        <f t="shared" si="1"/>
        <v/>
      </c>
      <c r="AU2" s="53" t="str">
        <f t="shared" si="1"/>
        <v/>
      </c>
      <c r="AV2" s="53" t="str">
        <f t="shared" si="1"/>
        <v/>
      </c>
      <c r="AW2" s="53" t="str">
        <f t="shared" si="1"/>
        <v/>
      </c>
      <c r="AX2" s="53" t="str">
        <f t="shared" si="1"/>
        <v/>
      </c>
      <c r="AY2" s="53" t="str">
        <f t="shared" si="1"/>
        <v/>
      </c>
      <c r="AZ2" s="53" t="str">
        <f t="shared" si="1"/>
        <v/>
      </c>
      <c r="BA2" s="53" t="str">
        <f t="shared" si="1"/>
        <v/>
      </c>
      <c r="BB2" s="53" t="str">
        <f>IF(AND(COUNTIF(BB4:BB150,"E")=0,COUNTIF(BB4:BB150,"C")=0),"",IF(AND(COUNTIF(BB4:BB150,"E")&gt;0,COUNTIF(BB4:BB150,"C")=0),"E",IF(AND(COUNTIF(BB4:BB150,"E")=0,COUNTIF(BB4:BB150,"C")&gt;0),"C",IF(AND(COUNTIF(BB4:BB150,"E")&gt;0,COUNTIF(BB4:BB150,"C")&gt;0),"M"))))</f>
        <v/>
      </c>
      <c r="BC2" s="53" t="str">
        <f t="shared" si="1"/>
        <v/>
      </c>
      <c r="BD2" s="53" t="str">
        <f t="shared" si="1"/>
        <v/>
      </c>
      <c r="BE2" s="53" t="str">
        <f t="shared" si="1"/>
        <v/>
      </c>
      <c r="BF2" s="53" t="str">
        <f t="shared" si="1"/>
        <v/>
      </c>
      <c r="BG2" s="53" t="str">
        <f t="shared" si="1"/>
        <v/>
      </c>
      <c r="BH2" s="53" t="str">
        <f t="shared" si="1"/>
        <v/>
      </c>
      <c r="BI2" s="53" t="str">
        <f t="shared" si="1"/>
        <v/>
      </c>
      <c r="BJ2" s="53" t="str">
        <f t="shared" si="1"/>
        <v/>
      </c>
      <c r="BK2" s="53" t="str">
        <f t="shared" si="1"/>
        <v/>
      </c>
      <c r="BL2" s="53" t="str">
        <f t="shared" si="1"/>
        <v/>
      </c>
    </row>
    <row r="3" spans="1:69" ht="81.75" customHeight="1">
      <c r="A3" s="185" t="s">
        <v>0</v>
      </c>
      <c r="B3" s="186" t="s">
        <v>3</v>
      </c>
      <c r="C3" s="186" t="s">
        <v>14</v>
      </c>
      <c r="D3" s="185" t="s">
        <v>2</v>
      </c>
      <c r="E3" s="185" t="s">
        <v>39</v>
      </c>
      <c r="F3" s="187" t="s">
        <v>8</v>
      </c>
      <c r="G3" s="188"/>
      <c r="H3" s="188"/>
      <c r="I3" s="188"/>
      <c r="J3" s="188"/>
      <c r="K3" s="188"/>
      <c r="L3" s="188"/>
      <c r="M3" s="188"/>
      <c r="N3" s="188"/>
      <c r="O3" s="188"/>
      <c r="P3" s="188"/>
      <c r="Q3" s="188"/>
      <c r="R3" s="188"/>
      <c r="S3" s="188"/>
      <c r="T3" s="188"/>
      <c r="U3" s="188"/>
      <c r="V3" s="188"/>
      <c r="W3" s="188"/>
      <c r="X3" s="188"/>
      <c r="Y3" s="188"/>
      <c r="Z3" s="188"/>
      <c r="AA3" s="188"/>
      <c r="AB3" s="188"/>
      <c r="AC3" s="188"/>
      <c r="AD3" s="188"/>
      <c r="AE3" s="188"/>
      <c r="AF3" s="188"/>
      <c r="AG3" s="188"/>
      <c r="AH3" s="188"/>
      <c r="AI3" s="188"/>
      <c r="AJ3" s="188"/>
      <c r="AK3" s="188"/>
      <c r="AL3" s="188"/>
      <c r="AM3" s="188"/>
      <c r="AN3" s="188"/>
      <c r="AO3" s="188"/>
      <c r="AP3" s="188"/>
      <c r="AQ3" s="188"/>
      <c r="AR3" s="188"/>
      <c r="AS3" s="188"/>
      <c r="AT3" s="188"/>
      <c r="AU3" s="188"/>
      <c r="AV3" s="188"/>
      <c r="AW3" s="188"/>
      <c r="AX3" s="188"/>
      <c r="AY3" s="188"/>
      <c r="AZ3" s="188"/>
      <c r="BA3" s="188"/>
      <c r="BB3" s="188"/>
      <c r="BC3" s="188"/>
      <c r="BD3" s="188"/>
      <c r="BE3" s="188"/>
      <c r="BF3" s="188"/>
      <c r="BG3" s="188"/>
      <c r="BH3" s="188"/>
      <c r="BI3" s="188"/>
      <c r="BJ3" s="188"/>
      <c r="BK3" s="188"/>
      <c r="BL3" s="188"/>
      <c r="BM3" s="189" t="s">
        <v>22</v>
      </c>
      <c r="BN3" s="189" t="s">
        <v>23</v>
      </c>
    </row>
    <row r="4" spans="1:69" ht="18" customHeight="1">
      <c r="A4" s="21"/>
      <c r="B4" s="16"/>
      <c r="C4" s="19"/>
      <c r="D4" s="2"/>
      <c r="E4" s="6"/>
      <c r="F4" s="190" t="str">
        <f>IF(B4="","",IF(C4="F",INDEX(Barèmes!$A$1:$A$7,MATCH((YEAR($B4)),Barèmes!$B$1:$B$7,-1)),INDEX(Barèmes!$C$1:$C$7,MATCH((YEAR($B4)),Barèmes!$B$1:$B$7,-1))))</f>
        <v/>
      </c>
      <c r="G4" s="93"/>
      <c r="H4" s="93"/>
      <c r="I4" s="93"/>
      <c r="J4" s="93"/>
      <c r="K4" s="93"/>
      <c r="L4" s="93"/>
      <c r="M4" s="93"/>
      <c r="N4" s="93"/>
      <c r="O4" s="93"/>
      <c r="P4" s="93"/>
      <c r="Q4" s="93"/>
      <c r="R4" s="93"/>
      <c r="S4" s="93"/>
      <c r="T4" s="93"/>
      <c r="U4" s="93"/>
      <c r="V4" s="93"/>
      <c r="W4" s="93"/>
      <c r="X4" s="93"/>
      <c r="Y4" s="93"/>
      <c r="Z4" s="93"/>
      <c r="AA4" s="93"/>
      <c r="AB4" s="93"/>
      <c r="AC4" s="93"/>
      <c r="AD4" s="93"/>
      <c r="AE4" s="93"/>
      <c r="AF4" s="93"/>
      <c r="AG4" s="93"/>
      <c r="AH4" s="93"/>
      <c r="AI4" s="93"/>
      <c r="AJ4" s="93"/>
      <c r="AK4" s="93"/>
      <c r="AL4" s="93"/>
      <c r="AM4" s="93"/>
      <c r="AN4" s="93"/>
      <c r="AO4" s="93"/>
      <c r="AP4" s="93"/>
      <c r="AQ4" s="93"/>
      <c r="AR4" s="93"/>
      <c r="AS4" s="93"/>
      <c r="AT4" s="93"/>
      <c r="AU4" s="93"/>
      <c r="AV4" s="93"/>
      <c r="AW4" s="93"/>
      <c r="AX4" s="93"/>
      <c r="AY4" s="93"/>
      <c r="AZ4" s="93"/>
      <c r="BA4" s="93"/>
      <c r="BB4" s="93"/>
      <c r="BC4" s="93"/>
      <c r="BD4" s="93"/>
      <c r="BE4" s="93"/>
      <c r="BF4" s="93"/>
      <c r="BG4" s="93"/>
      <c r="BH4" s="93"/>
      <c r="BI4" s="93"/>
      <c r="BJ4" s="93"/>
      <c r="BK4" s="93"/>
      <c r="BL4" s="93"/>
      <c r="BM4" s="192">
        <f t="shared" ref="BM4:BM35" si="2">SUM((SUM(COUNTIF(G4:BL4,"E"))),SUM(COUNTIF(G4:BL4,"c")))</f>
        <v>0</v>
      </c>
      <c r="BN4" s="192">
        <f t="shared" ref="BN4:BN35" si="3">SUM(COUNTIF(G4:BL4,"c"))</f>
        <v>0</v>
      </c>
    </row>
    <row r="5" spans="1:69" ht="18" customHeight="1">
      <c r="A5" s="21"/>
      <c r="B5" s="16"/>
      <c r="C5" s="19"/>
      <c r="D5" s="2"/>
      <c r="E5" s="6"/>
      <c r="F5" s="190" t="str">
        <f>IF(B5="","",IF(C5="F",INDEX(Barèmes!$A$1:$A$7,MATCH((YEAR($B5)),Barèmes!$B$1:$B$7,-1)),INDEX(Barèmes!$C$1:$C$7,MATCH((YEAR($B5)),Barèmes!$B$1:$B$7,-1))))</f>
        <v/>
      </c>
      <c r="G5" s="93"/>
      <c r="H5" s="93"/>
      <c r="I5" s="93"/>
      <c r="J5" s="93"/>
      <c r="K5" s="93"/>
      <c r="L5" s="93"/>
      <c r="M5" s="93"/>
      <c r="N5" s="93"/>
      <c r="O5" s="93"/>
      <c r="P5" s="93"/>
      <c r="Q5" s="93"/>
      <c r="R5" s="93"/>
      <c r="S5" s="93"/>
      <c r="T5" s="93"/>
      <c r="U5" s="93"/>
      <c r="V5" s="93"/>
      <c r="W5" s="93"/>
      <c r="X5" s="93"/>
      <c r="Y5" s="93"/>
      <c r="Z5" s="93"/>
      <c r="AA5" s="93"/>
      <c r="AB5" s="93"/>
      <c r="AC5" s="93"/>
      <c r="AD5" s="93"/>
      <c r="AE5" s="93"/>
      <c r="AF5" s="93"/>
      <c r="AG5" s="93"/>
      <c r="AH5" s="93"/>
      <c r="AI5" s="93"/>
      <c r="AJ5" s="93"/>
      <c r="AK5" s="93"/>
      <c r="AL5" s="93"/>
      <c r="AM5" s="93"/>
      <c r="AN5" s="93"/>
      <c r="AO5" s="93"/>
      <c r="AP5" s="93"/>
      <c r="AQ5" s="93"/>
      <c r="AR5" s="93"/>
      <c r="AS5" s="93"/>
      <c r="AT5" s="93"/>
      <c r="AU5" s="93"/>
      <c r="AV5" s="93"/>
      <c r="AW5" s="93"/>
      <c r="AX5" s="93"/>
      <c r="AY5" s="93"/>
      <c r="AZ5" s="93"/>
      <c r="BA5" s="93"/>
      <c r="BB5" s="93"/>
      <c r="BC5" s="93"/>
      <c r="BD5" s="93"/>
      <c r="BE5" s="93"/>
      <c r="BF5" s="93"/>
      <c r="BG5" s="93"/>
      <c r="BH5" s="93"/>
      <c r="BI5" s="93"/>
      <c r="BJ5" s="93"/>
      <c r="BK5" s="93"/>
      <c r="BL5" s="93"/>
      <c r="BM5" s="192">
        <f t="shared" si="2"/>
        <v>0</v>
      </c>
      <c r="BN5" s="192">
        <f t="shared" si="3"/>
        <v>0</v>
      </c>
    </row>
    <row r="6" spans="1:69" ht="18" customHeight="1">
      <c r="A6" s="21"/>
      <c r="B6" s="16"/>
      <c r="C6" s="19"/>
      <c r="D6" s="2"/>
      <c r="E6" s="6"/>
      <c r="F6" s="190" t="str">
        <f>IF(B6="","",IF(C6="F",INDEX(Barèmes!$A$1:$A$7,MATCH((YEAR($B6)),Barèmes!$B$1:$B$7,-1)),INDEX(Barèmes!$C$1:$C$7,MATCH((YEAR($B6)),Barèmes!$B$1:$B$7,-1))))</f>
        <v/>
      </c>
      <c r="G6" s="93"/>
      <c r="H6" s="93"/>
      <c r="I6" s="93"/>
      <c r="J6" s="93"/>
      <c r="K6" s="93"/>
      <c r="L6" s="93"/>
      <c r="M6" s="93"/>
      <c r="N6" s="93"/>
      <c r="O6" s="93"/>
      <c r="P6" s="93"/>
      <c r="Q6" s="93"/>
      <c r="R6" s="93"/>
      <c r="S6" s="93"/>
      <c r="T6" s="93"/>
      <c r="U6" s="93"/>
      <c r="V6" s="93"/>
      <c r="W6" s="93"/>
      <c r="X6" s="93"/>
      <c r="Y6" s="93"/>
      <c r="Z6" s="93"/>
      <c r="AA6" s="93"/>
      <c r="AB6" s="93"/>
      <c r="AC6" s="93"/>
      <c r="AD6" s="93"/>
      <c r="AE6" s="93"/>
      <c r="AF6" s="93"/>
      <c r="AG6" s="93"/>
      <c r="AH6" s="93"/>
      <c r="AI6" s="93"/>
      <c r="AJ6" s="93"/>
      <c r="AK6" s="93"/>
      <c r="AL6" s="93"/>
      <c r="AM6" s="93"/>
      <c r="AN6" s="93"/>
      <c r="AO6" s="93"/>
      <c r="AP6" s="93"/>
      <c r="AQ6" s="93"/>
      <c r="AR6" s="93"/>
      <c r="AS6" s="93"/>
      <c r="AT6" s="93"/>
      <c r="AU6" s="93"/>
      <c r="AV6" s="93"/>
      <c r="AW6" s="93"/>
      <c r="AX6" s="93"/>
      <c r="AY6" s="93"/>
      <c r="AZ6" s="93"/>
      <c r="BA6" s="93"/>
      <c r="BB6" s="93"/>
      <c r="BC6" s="93"/>
      <c r="BD6" s="93"/>
      <c r="BE6" s="93"/>
      <c r="BF6" s="93"/>
      <c r="BG6" s="93"/>
      <c r="BH6" s="93"/>
      <c r="BI6" s="93"/>
      <c r="BJ6" s="93"/>
      <c r="BK6" s="93"/>
      <c r="BL6" s="93"/>
      <c r="BM6" s="192">
        <f t="shared" si="2"/>
        <v>0</v>
      </c>
      <c r="BN6" s="192">
        <f t="shared" si="3"/>
        <v>0</v>
      </c>
    </row>
    <row r="7" spans="1:69" ht="18" customHeight="1">
      <c r="A7" s="21"/>
      <c r="B7" s="16"/>
      <c r="C7" s="19"/>
      <c r="D7" s="2"/>
      <c r="E7" s="6"/>
      <c r="F7" s="190" t="str">
        <f>IF(B7="","",IF(C7="F",INDEX(Barèmes!$A$1:$A$7,MATCH((YEAR($B7)),Barèmes!$B$1:$B$7,-1)),INDEX(Barèmes!$C$1:$C$7,MATCH((YEAR($B7)),Barèmes!$B$1:$B$7,-1))))</f>
        <v/>
      </c>
      <c r="G7" s="93"/>
      <c r="H7" s="93"/>
      <c r="I7" s="93"/>
      <c r="J7" s="93"/>
      <c r="K7" s="93"/>
      <c r="L7" s="93"/>
      <c r="M7" s="93"/>
      <c r="N7" s="93"/>
      <c r="O7" s="93"/>
      <c r="P7" s="93"/>
      <c r="Q7" s="93"/>
      <c r="R7" s="93"/>
      <c r="S7" s="93"/>
      <c r="T7" s="93"/>
      <c r="U7" s="93"/>
      <c r="V7" s="93"/>
      <c r="W7" s="93"/>
      <c r="X7" s="93"/>
      <c r="Y7" s="93"/>
      <c r="Z7" s="93"/>
      <c r="AA7" s="93"/>
      <c r="AB7" s="93"/>
      <c r="AC7" s="93"/>
      <c r="AD7" s="93"/>
      <c r="AE7" s="93"/>
      <c r="AF7" s="93"/>
      <c r="AG7" s="93"/>
      <c r="AH7" s="93"/>
      <c r="AI7" s="93"/>
      <c r="AJ7" s="93"/>
      <c r="AK7" s="93"/>
      <c r="AL7" s="93"/>
      <c r="AM7" s="93"/>
      <c r="AN7" s="93"/>
      <c r="AO7" s="93"/>
      <c r="AP7" s="93"/>
      <c r="AQ7" s="93"/>
      <c r="AR7" s="93"/>
      <c r="AS7" s="93"/>
      <c r="AT7" s="93"/>
      <c r="AU7" s="93"/>
      <c r="AV7" s="93"/>
      <c r="AW7" s="93"/>
      <c r="AX7" s="93"/>
      <c r="AY7" s="93"/>
      <c r="AZ7" s="93"/>
      <c r="BA7" s="93"/>
      <c r="BB7" s="93"/>
      <c r="BC7" s="93"/>
      <c r="BD7" s="93"/>
      <c r="BE7" s="93"/>
      <c r="BF7" s="93"/>
      <c r="BG7" s="93"/>
      <c r="BH7" s="93"/>
      <c r="BI7" s="93"/>
      <c r="BJ7" s="93"/>
      <c r="BK7" s="93"/>
      <c r="BL7" s="93"/>
      <c r="BM7" s="192">
        <f t="shared" si="2"/>
        <v>0</v>
      </c>
      <c r="BN7" s="192">
        <f t="shared" si="3"/>
        <v>0</v>
      </c>
    </row>
    <row r="8" spans="1:69" ht="18" customHeight="1">
      <c r="A8" s="21"/>
      <c r="B8" s="16"/>
      <c r="C8" s="19"/>
      <c r="D8" s="2"/>
      <c r="E8" s="6"/>
      <c r="F8" s="190" t="str">
        <f>IF(B8="","",IF(C8="F",INDEX(Barèmes!$A$1:$A$7,MATCH((YEAR($B8)),Barèmes!$B$1:$B$7,-1)),INDEX(Barèmes!$C$1:$C$7,MATCH((YEAR($B8)),Barèmes!$B$1:$B$7,-1))))</f>
        <v/>
      </c>
      <c r="G8" s="93"/>
      <c r="H8" s="93"/>
      <c r="I8" s="93"/>
      <c r="J8" s="93"/>
      <c r="K8" s="93"/>
      <c r="L8" s="93"/>
      <c r="M8" s="93"/>
      <c r="N8" s="93"/>
      <c r="O8" s="93"/>
      <c r="P8" s="93"/>
      <c r="Q8" s="93"/>
      <c r="R8" s="93"/>
      <c r="S8" s="93"/>
      <c r="T8" s="93"/>
      <c r="U8" s="93"/>
      <c r="V8" s="93"/>
      <c r="W8" s="93"/>
      <c r="X8" s="93"/>
      <c r="Y8" s="93"/>
      <c r="Z8" s="93"/>
      <c r="AA8" s="93"/>
      <c r="AB8" s="93"/>
      <c r="AC8" s="93"/>
      <c r="AD8" s="93"/>
      <c r="AE8" s="93"/>
      <c r="AF8" s="93"/>
      <c r="AG8" s="93"/>
      <c r="AH8" s="93"/>
      <c r="AI8" s="93"/>
      <c r="AJ8" s="93"/>
      <c r="AK8" s="93"/>
      <c r="AL8" s="93"/>
      <c r="AM8" s="93"/>
      <c r="AN8" s="93"/>
      <c r="AO8" s="93"/>
      <c r="AP8" s="93"/>
      <c r="AQ8" s="93"/>
      <c r="AR8" s="93"/>
      <c r="AS8" s="93"/>
      <c r="AT8" s="93"/>
      <c r="AU8" s="93"/>
      <c r="AV8" s="93"/>
      <c r="AW8" s="93"/>
      <c r="AX8" s="93"/>
      <c r="AY8" s="93"/>
      <c r="AZ8" s="93"/>
      <c r="BA8" s="93"/>
      <c r="BB8" s="93"/>
      <c r="BC8" s="93"/>
      <c r="BD8" s="93"/>
      <c r="BE8" s="93"/>
      <c r="BF8" s="93"/>
      <c r="BG8" s="93"/>
      <c r="BH8" s="93"/>
      <c r="BI8" s="93"/>
      <c r="BJ8" s="93"/>
      <c r="BK8" s="93"/>
      <c r="BL8" s="93"/>
      <c r="BM8" s="192">
        <f t="shared" si="2"/>
        <v>0</v>
      </c>
      <c r="BN8" s="192">
        <f t="shared" si="3"/>
        <v>0</v>
      </c>
    </row>
    <row r="9" spans="1:69" ht="18" customHeight="1">
      <c r="A9" s="21"/>
      <c r="B9" s="16"/>
      <c r="C9" s="19"/>
      <c r="D9" s="2"/>
      <c r="E9" s="6"/>
      <c r="F9" s="190" t="str">
        <f>IF(B9="","",IF(C9="F",INDEX(Barèmes!$A$1:$A$7,MATCH((YEAR($B9)),Barèmes!$B$1:$B$7,-1)),INDEX(Barèmes!$C$1:$C$7,MATCH((YEAR($B9)),Barèmes!$B$1:$B$7,-1))))</f>
        <v/>
      </c>
      <c r="G9" s="93"/>
      <c r="H9" s="93"/>
      <c r="I9" s="93"/>
      <c r="J9" s="93"/>
      <c r="K9" s="93"/>
      <c r="L9" s="93"/>
      <c r="M9" s="93"/>
      <c r="N9" s="93"/>
      <c r="O9" s="93"/>
      <c r="P9" s="93"/>
      <c r="Q9" s="93"/>
      <c r="R9" s="93"/>
      <c r="S9" s="93"/>
      <c r="T9" s="93"/>
      <c r="U9" s="93"/>
      <c r="V9" s="93"/>
      <c r="W9" s="93"/>
      <c r="X9" s="93"/>
      <c r="Y9" s="93"/>
      <c r="Z9" s="93"/>
      <c r="AA9" s="93"/>
      <c r="AB9" s="93"/>
      <c r="AC9" s="93"/>
      <c r="AD9" s="93"/>
      <c r="AE9" s="93"/>
      <c r="AF9" s="93"/>
      <c r="AG9" s="93"/>
      <c r="AH9" s="93"/>
      <c r="AI9" s="93"/>
      <c r="AJ9" s="93"/>
      <c r="AK9" s="93"/>
      <c r="AL9" s="93"/>
      <c r="AM9" s="93"/>
      <c r="AN9" s="93"/>
      <c r="AO9" s="93"/>
      <c r="AP9" s="93"/>
      <c r="AQ9" s="93"/>
      <c r="AR9" s="93"/>
      <c r="AS9" s="93"/>
      <c r="AT9" s="93"/>
      <c r="AU9" s="93"/>
      <c r="AV9" s="93"/>
      <c r="AW9" s="93"/>
      <c r="AX9" s="93"/>
      <c r="AY9" s="93"/>
      <c r="AZ9" s="93"/>
      <c r="BA9" s="93"/>
      <c r="BB9" s="93"/>
      <c r="BC9" s="93"/>
      <c r="BD9" s="93"/>
      <c r="BE9" s="93"/>
      <c r="BF9" s="93"/>
      <c r="BG9" s="93"/>
      <c r="BH9" s="93"/>
      <c r="BI9" s="93"/>
      <c r="BJ9" s="93"/>
      <c r="BK9" s="93"/>
      <c r="BL9" s="93"/>
      <c r="BM9" s="192">
        <f t="shared" si="2"/>
        <v>0</v>
      </c>
      <c r="BN9" s="192">
        <f t="shared" si="3"/>
        <v>0</v>
      </c>
      <c r="BQ9" s="54"/>
    </row>
    <row r="10" spans="1:69" ht="18" customHeight="1">
      <c r="A10" s="21"/>
      <c r="B10" s="16"/>
      <c r="C10" s="19"/>
      <c r="D10" s="2"/>
      <c r="E10" s="6"/>
      <c r="F10" s="190" t="str">
        <f>IF(B10="","",IF(C10="F",INDEX(Barèmes!$A$1:$A$7,MATCH((YEAR($B10)),Barèmes!$B$1:$B$7,-1)),INDEX(Barèmes!$C$1:$C$7,MATCH((YEAR($B10)),Barèmes!$B$1:$B$7,-1))))</f>
        <v/>
      </c>
      <c r="G10" s="93"/>
      <c r="H10" s="93"/>
      <c r="I10" s="93"/>
      <c r="J10" s="93"/>
      <c r="K10" s="93"/>
      <c r="L10" s="93"/>
      <c r="M10" s="93"/>
      <c r="N10" s="93"/>
      <c r="O10" s="93"/>
      <c r="P10" s="93"/>
      <c r="Q10" s="93"/>
      <c r="R10" s="93"/>
      <c r="S10" s="93"/>
      <c r="T10" s="93"/>
      <c r="U10" s="93"/>
      <c r="V10" s="93"/>
      <c r="W10" s="93"/>
      <c r="X10" s="93"/>
      <c r="Y10" s="93"/>
      <c r="Z10" s="93"/>
      <c r="AA10" s="93"/>
      <c r="AB10" s="93"/>
      <c r="AC10" s="93"/>
      <c r="AD10" s="93"/>
      <c r="AE10" s="93"/>
      <c r="AF10" s="93"/>
      <c r="AG10" s="93"/>
      <c r="AH10" s="93"/>
      <c r="AI10" s="93"/>
      <c r="AJ10" s="93"/>
      <c r="AK10" s="93"/>
      <c r="AL10" s="93"/>
      <c r="AM10" s="93"/>
      <c r="AN10" s="93"/>
      <c r="AO10" s="93"/>
      <c r="AP10" s="93"/>
      <c r="AQ10" s="93"/>
      <c r="AR10" s="93"/>
      <c r="AS10" s="93"/>
      <c r="AT10" s="93"/>
      <c r="AU10" s="93"/>
      <c r="AV10" s="93"/>
      <c r="AW10" s="93"/>
      <c r="AX10" s="93"/>
      <c r="AY10" s="93"/>
      <c r="AZ10" s="93"/>
      <c r="BA10" s="93"/>
      <c r="BB10" s="93"/>
      <c r="BC10" s="93"/>
      <c r="BD10" s="93"/>
      <c r="BE10" s="93"/>
      <c r="BF10" s="93"/>
      <c r="BG10" s="93"/>
      <c r="BH10" s="93"/>
      <c r="BI10" s="93"/>
      <c r="BJ10" s="93"/>
      <c r="BK10" s="93"/>
      <c r="BL10" s="93"/>
      <c r="BM10" s="192">
        <f t="shared" si="2"/>
        <v>0</v>
      </c>
      <c r="BN10" s="192">
        <f t="shared" si="3"/>
        <v>0</v>
      </c>
      <c r="BQ10" s="54"/>
    </row>
    <row r="11" spans="1:69" ht="18" customHeight="1">
      <c r="A11" s="21"/>
      <c r="B11" s="16"/>
      <c r="C11" s="19"/>
      <c r="D11" s="2"/>
      <c r="E11" s="6"/>
      <c r="F11" s="190" t="str">
        <f>IF(B11="","",IF(C11="F",INDEX(Barèmes!$A$1:$A$7,MATCH((YEAR($B11)),Barèmes!$B$1:$B$7,-1)),INDEX(Barèmes!$C$1:$C$7,MATCH((YEAR($B11)),Barèmes!$B$1:$B$7,-1))))</f>
        <v/>
      </c>
      <c r="G11" s="93"/>
      <c r="H11" s="93"/>
      <c r="I11" s="93"/>
      <c r="J11" s="93"/>
      <c r="K11" s="93"/>
      <c r="L11" s="93"/>
      <c r="M11" s="93"/>
      <c r="N11" s="93"/>
      <c r="O11" s="93"/>
      <c r="P11" s="93"/>
      <c r="Q11" s="93"/>
      <c r="R11" s="93"/>
      <c r="S11" s="93"/>
      <c r="T11" s="93"/>
      <c r="U11" s="93"/>
      <c r="V11" s="93"/>
      <c r="W11" s="93"/>
      <c r="X11" s="93"/>
      <c r="Y11" s="93"/>
      <c r="Z11" s="93"/>
      <c r="AA11" s="93"/>
      <c r="AB11" s="93"/>
      <c r="AC11" s="93"/>
      <c r="AD11" s="93"/>
      <c r="AE11" s="93"/>
      <c r="AF11" s="93"/>
      <c r="AG11" s="93"/>
      <c r="AH11" s="93"/>
      <c r="AI11" s="93"/>
      <c r="AJ11" s="93"/>
      <c r="AK11" s="93"/>
      <c r="AL11" s="93"/>
      <c r="AM11" s="93"/>
      <c r="AN11" s="93"/>
      <c r="AO11" s="93"/>
      <c r="AP11" s="93"/>
      <c r="AQ11" s="93"/>
      <c r="AR11" s="93"/>
      <c r="AS11" s="93"/>
      <c r="AT11" s="93"/>
      <c r="AU11" s="93"/>
      <c r="AV11" s="93"/>
      <c r="AW11" s="93"/>
      <c r="AX11" s="93"/>
      <c r="AY11" s="93"/>
      <c r="AZ11" s="93"/>
      <c r="BA11" s="93"/>
      <c r="BB11" s="93"/>
      <c r="BC11" s="93"/>
      <c r="BD11" s="93"/>
      <c r="BE11" s="93"/>
      <c r="BF11" s="93"/>
      <c r="BG11" s="93"/>
      <c r="BH11" s="93"/>
      <c r="BI11" s="93"/>
      <c r="BJ11" s="93"/>
      <c r="BK11" s="93"/>
      <c r="BL11" s="93"/>
      <c r="BM11" s="192">
        <f t="shared" si="2"/>
        <v>0</v>
      </c>
      <c r="BN11" s="192">
        <f t="shared" si="3"/>
        <v>0</v>
      </c>
      <c r="BQ11" s="54"/>
    </row>
    <row r="12" spans="1:69" ht="18" customHeight="1">
      <c r="A12" s="21"/>
      <c r="B12" s="16"/>
      <c r="C12" s="19"/>
      <c r="D12" s="2"/>
      <c r="E12" s="6"/>
      <c r="F12" s="190" t="str">
        <f>IF(B12="","",IF(C12="F",INDEX(Barèmes!$A$1:$A$7,MATCH((YEAR($B12)),Barèmes!$B$1:$B$7,-1)),INDEX(Barèmes!$C$1:$C$7,MATCH((YEAR($B12)),Barèmes!$B$1:$B$7,-1))))</f>
        <v/>
      </c>
      <c r="G12" s="93"/>
      <c r="H12" s="93"/>
      <c r="I12" s="93"/>
      <c r="J12" s="93"/>
      <c r="K12" s="93"/>
      <c r="L12" s="93"/>
      <c r="M12" s="93"/>
      <c r="N12" s="93"/>
      <c r="O12" s="93"/>
      <c r="P12" s="93"/>
      <c r="Q12" s="93"/>
      <c r="R12" s="93"/>
      <c r="S12" s="93"/>
      <c r="T12" s="93"/>
      <c r="U12" s="93"/>
      <c r="V12" s="93"/>
      <c r="W12" s="93"/>
      <c r="X12" s="93"/>
      <c r="Y12" s="93"/>
      <c r="Z12" s="93"/>
      <c r="AA12" s="93"/>
      <c r="AB12" s="93"/>
      <c r="AC12" s="93"/>
      <c r="AD12" s="93"/>
      <c r="AE12" s="93"/>
      <c r="AF12" s="93"/>
      <c r="AG12" s="93"/>
      <c r="AH12" s="93"/>
      <c r="AI12" s="93"/>
      <c r="AJ12" s="93"/>
      <c r="AK12" s="93"/>
      <c r="AL12" s="93"/>
      <c r="AM12" s="93"/>
      <c r="AN12" s="93"/>
      <c r="AO12" s="93"/>
      <c r="AP12" s="93"/>
      <c r="AQ12" s="93"/>
      <c r="AR12" s="93"/>
      <c r="AS12" s="93"/>
      <c r="AT12" s="93"/>
      <c r="AU12" s="93"/>
      <c r="AV12" s="93"/>
      <c r="AW12" s="93"/>
      <c r="AX12" s="93"/>
      <c r="AY12" s="93"/>
      <c r="AZ12" s="93"/>
      <c r="BA12" s="93"/>
      <c r="BB12" s="93"/>
      <c r="BC12" s="93"/>
      <c r="BD12" s="93"/>
      <c r="BE12" s="93"/>
      <c r="BF12" s="93"/>
      <c r="BG12" s="93"/>
      <c r="BH12" s="93"/>
      <c r="BI12" s="93"/>
      <c r="BJ12" s="93"/>
      <c r="BK12" s="93"/>
      <c r="BL12" s="93"/>
      <c r="BM12" s="192">
        <f t="shared" si="2"/>
        <v>0</v>
      </c>
      <c r="BN12" s="192">
        <f t="shared" si="3"/>
        <v>0</v>
      </c>
      <c r="BQ12" s="54"/>
    </row>
    <row r="13" spans="1:69" ht="18" customHeight="1">
      <c r="A13" s="21"/>
      <c r="B13" s="16"/>
      <c r="C13" s="19"/>
      <c r="D13" s="2"/>
      <c r="E13" s="6"/>
      <c r="F13" s="190" t="str">
        <f>IF(B13="","",IF(C13="F",INDEX(Barèmes!$A$1:$A$7,MATCH((YEAR($B13)),Barèmes!$B$1:$B$7,-1)),INDEX(Barèmes!$C$1:$C$7,MATCH((YEAR($B13)),Barèmes!$B$1:$B$7,-1))))</f>
        <v/>
      </c>
      <c r="G13" s="93"/>
      <c r="H13" s="93"/>
      <c r="I13" s="93"/>
      <c r="J13" s="93"/>
      <c r="K13" s="93"/>
      <c r="L13" s="93"/>
      <c r="M13" s="93"/>
      <c r="N13" s="93"/>
      <c r="O13" s="93"/>
      <c r="P13" s="93"/>
      <c r="Q13" s="93"/>
      <c r="R13" s="93"/>
      <c r="S13" s="93"/>
      <c r="T13" s="93"/>
      <c r="U13" s="93"/>
      <c r="V13" s="93"/>
      <c r="W13" s="93"/>
      <c r="X13" s="93"/>
      <c r="Y13" s="93"/>
      <c r="Z13" s="93"/>
      <c r="AA13" s="93"/>
      <c r="AB13" s="93"/>
      <c r="AC13" s="93"/>
      <c r="AD13" s="93"/>
      <c r="AE13" s="93"/>
      <c r="AF13" s="93"/>
      <c r="AG13" s="93"/>
      <c r="AH13" s="93"/>
      <c r="AI13" s="93"/>
      <c r="AJ13" s="93"/>
      <c r="AK13" s="93"/>
      <c r="AL13" s="93"/>
      <c r="AM13" s="93"/>
      <c r="AN13" s="93"/>
      <c r="AO13" s="93"/>
      <c r="AP13" s="93"/>
      <c r="AQ13" s="93"/>
      <c r="AR13" s="93"/>
      <c r="AS13" s="93"/>
      <c r="AT13" s="93"/>
      <c r="AU13" s="93"/>
      <c r="AV13" s="93"/>
      <c r="AW13" s="93"/>
      <c r="AX13" s="93"/>
      <c r="AY13" s="93"/>
      <c r="AZ13" s="93"/>
      <c r="BA13" s="93"/>
      <c r="BB13" s="93"/>
      <c r="BC13" s="93"/>
      <c r="BD13" s="93"/>
      <c r="BE13" s="93"/>
      <c r="BF13" s="93"/>
      <c r="BG13" s="93"/>
      <c r="BH13" s="93"/>
      <c r="BI13" s="93"/>
      <c r="BJ13" s="93"/>
      <c r="BK13" s="93"/>
      <c r="BL13" s="93"/>
      <c r="BM13" s="192">
        <f t="shared" si="2"/>
        <v>0</v>
      </c>
      <c r="BN13" s="192">
        <f t="shared" si="3"/>
        <v>0</v>
      </c>
      <c r="BQ13" s="54"/>
    </row>
    <row r="14" spans="1:69" ht="18" customHeight="1">
      <c r="A14" s="21"/>
      <c r="B14" s="16"/>
      <c r="C14" s="19"/>
      <c r="D14" s="2"/>
      <c r="E14" s="6"/>
      <c r="F14" s="190" t="str">
        <f>IF(B14="","",IF(C14="F",INDEX(Barèmes!$A$1:$A$7,MATCH((YEAR($B14)),Barèmes!$B$1:$B$7,-1)),INDEX(Barèmes!$C$1:$C$7,MATCH((YEAR($B14)),Barèmes!$B$1:$B$7,-1))))</f>
        <v/>
      </c>
      <c r="G14" s="93"/>
      <c r="H14" s="93"/>
      <c r="I14" s="93"/>
      <c r="J14" s="93"/>
      <c r="K14" s="93"/>
      <c r="L14" s="93"/>
      <c r="M14" s="93"/>
      <c r="N14" s="93"/>
      <c r="O14" s="93"/>
      <c r="P14" s="93"/>
      <c r="Q14" s="93"/>
      <c r="R14" s="93"/>
      <c r="S14" s="93"/>
      <c r="T14" s="93"/>
      <c r="U14" s="93"/>
      <c r="V14" s="93"/>
      <c r="W14" s="93"/>
      <c r="X14" s="93"/>
      <c r="Y14" s="93"/>
      <c r="Z14" s="93"/>
      <c r="AA14" s="93"/>
      <c r="AB14" s="93"/>
      <c r="AC14" s="93"/>
      <c r="AD14" s="93"/>
      <c r="AE14" s="93"/>
      <c r="AF14" s="93"/>
      <c r="AG14" s="93"/>
      <c r="AH14" s="93"/>
      <c r="AI14" s="93"/>
      <c r="AJ14" s="93"/>
      <c r="AK14" s="93"/>
      <c r="AL14" s="93"/>
      <c r="AM14" s="93"/>
      <c r="AN14" s="93"/>
      <c r="AO14" s="93"/>
      <c r="AP14" s="93"/>
      <c r="AQ14" s="93"/>
      <c r="AR14" s="93"/>
      <c r="AS14" s="93"/>
      <c r="AT14" s="93"/>
      <c r="AU14" s="93"/>
      <c r="AV14" s="93"/>
      <c r="AW14" s="93"/>
      <c r="AX14" s="93"/>
      <c r="AY14" s="93"/>
      <c r="AZ14" s="93"/>
      <c r="BA14" s="93"/>
      <c r="BB14" s="93"/>
      <c r="BC14" s="93"/>
      <c r="BD14" s="93"/>
      <c r="BE14" s="93"/>
      <c r="BF14" s="93"/>
      <c r="BG14" s="93"/>
      <c r="BH14" s="93"/>
      <c r="BI14" s="93"/>
      <c r="BJ14" s="93"/>
      <c r="BK14" s="93"/>
      <c r="BL14" s="93"/>
      <c r="BM14" s="192">
        <f t="shared" si="2"/>
        <v>0</v>
      </c>
      <c r="BN14" s="192">
        <f t="shared" si="3"/>
        <v>0</v>
      </c>
    </row>
    <row r="15" spans="1:69" ht="18" customHeight="1">
      <c r="A15" s="21"/>
      <c r="B15" s="16"/>
      <c r="C15" s="19"/>
      <c r="D15" s="2"/>
      <c r="E15" s="6"/>
      <c r="F15" s="190" t="str">
        <f>IF(B15="","",IF(C15="F",INDEX(Barèmes!$A$1:$A$7,MATCH((YEAR($B15)),Barèmes!$B$1:$B$7,-1)),INDEX(Barèmes!$C$1:$C$7,MATCH((YEAR($B15)),Barèmes!$B$1:$B$7,-1))))</f>
        <v/>
      </c>
      <c r="G15" s="93"/>
      <c r="H15" s="93"/>
      <c r="I15" s="93"/>
      <c r="J15" s="93"/>
      <c r="K15" s="93"/>
      <c r="L15" s="93"/>
      <c r="M15" s="93"/>
      <c r="N15" s="93"/>
      <c r="O15" s="93"/>
      <c r="P15" s="93"/>
      <c r="Q15" s="93"/>
      <c r="R15" s="93"/>
      <c r="S15" s="93"/>
      <c r="T15" s="93"/>
      <c r="U15" s="93"/>
      <c r="V15" s="93"/>
      <c r="W15" s="93"/>
      <c r="X15" s="93"/>
      <c r="Y15" s="93"/>
      <c r="Z15" s="93"/>
      <c r="AA15" s="93"/>
      <c r="AB15" s="93"/>
      <c r="AC15" s="93"/>
      <c r="AD15" s="93"/>
      <c r="AE15" s="93"/>
      <c r="AF15" s="93"/>
      <c r="AG15" s="93"/>
      <c r="AH15" s="93"/>
      <c r="AI15" s="93"/>
      <c r="AJ15" s="93"/>
      <c r="AK15" s="93"/>
      <c r="AL15" s="93"/>
      <c r="AM15" s="93"/>
      <c r="AN15" s="93"/>
      <c r="AO15" s="93"/>
      <c r="AP15" s="93"/>
      <c r="AQ15" s="93"/>
      <c r="AR15" s="93"/>
      <c r="AS15" s="93"/>
      <c r="AT15" s="93"/>
      <c r="AU15" s="93"/>
      <c r="AV15" s="93"/>
      <c r="AW15" s="93"/>
      <c r="AX15" s="93"/>
      <c r="AY15" s="93"/>
      <c r="AZ15" s="93"/>
      <c r="BA15" s="93"/>
      <c r="BB15" s="93"/>
      <c r="BC15" s="93"/>
      <c r="BD15" s="93"/>
      <c r="BE15" s="93"/>
      <c r="BF15" s="93"/>
      <c r="BG15" s="93"/>
      <c r="BH15" s="93"/>
      <c r="BI15" s="93"/>
      <c r="BJ15" s="93"/>
      <c r="BK15" s="93"/>
      <c r="BL15" s="93"/>
      <c r="BM15" s="192">
        <f t="shared" si="2"/>
        <v>0</v>
      </c>
      <c r="BN15" s="192">
        <f t="shared" si="3"/>
        <v>0</v>
      </c>
    </row>
    <row r="16" spans="1:69" ht="18" customHeight="1">
      <c r="A16" s="21"/>
      <c r="B16" s="16"/>
      <c r="C16" s="19"/>
      <c r="D16" s="2"/>
      <c r="E16" s="6"/>
      <c r="F16" s="190" t="str">
        <f>IF(B16="","",IF(C16="F",INDEX(Barèmes!$A$1:$A$7,MATCH((YEAR($B16)),Barèmes!$B$1:$B$7,-1)),INDEX(Barèmes!$C$1:$C$7,MATCH((YEAR($B16)),Barèmes!$B$1:$B$7,-1))))</f>
        <v/>
      </c>
      <c r="G16" s="93"/>
      <c r="H16" s="93"/>
      <c r="I16" s="93"/>
      <c r="J16" s="93"/>
      <c r="K16" s="93"/>
      <c r="L16" s="93"/>
      <c r="M16" s="93"/>
      <c r="N16" s="93"/>
      <c r="O16" s="93"/>
      <c r="P16" s="93"/>
      <c r="Q16" s="93"/>
      <c r="R16" s="93"/>
      <c r="S16" s="93"/>
      <c r="T16" s="93"/>
      <c r="U16" s="93"/>
      <c r="V16" s="93"/>
      <c r="W16" s="93"/>
      <c r="X16" s="93"/>
      <c r="Y16" s="93"/>
      <c r="Z16" s="93"/>
      <c r="AA16" s="93"/>
      <c r="AB16" s="93"/>
      <c r="AC16" s="93"/>
      <c r="AD16" s="93"/>
      <c r="AE16" s="93"/>
      <c r="AF16" s="93"/>
      <c r="AG16" s="93"/>
      <c r="AH16" s="93"/>
      <c r="AI16" s="93"/>
      <c r="AJ16" s="93"/>
      <c r="AK16" s="93"/>
      <c r="AL16" s="93"/>
      <c r="AM16" s="93"/>
      <c r="AN16" s="93"/>
      <c r="AO16" s="93"/>
      <c r="AP16" s="93"/>
      <c r="AQ16" s="93"/>
      <c r="AR16" s="93"/>
      <c r="AS16" s="93"/>
      <c r="AT16" s="93"/>
      <c r="AU16" s="93"/>
      <c r="AV16" s="93"/>
      <c r="AW16" s="93"/>
      <c r="AX16" s="93"/>
      <c r="AY16" s="93"/>
      <c r="AZ16" s="93"/>
      <c r="BA16" s="93"/>
      <c r="BB16" s="93"/>
      <c r="BC16" s="93"/>
      <c r="BD16" s="93"/>
      <c r="BE16" s="93"/>
      <c r="BF16" s="93"/>
      <c r="BG16" s="93"/>
      <c r="BH16" s="93"/>
      <c r="BI16" s="93"/>
      <c r="BJ16" s="93"/>
      <c r="BK16" s="93"/>
      <c r="BL16" s="93"/>
      <c r="BM16" s="192">
        <f t="shared" si="2"/>
        <v>0</v>
      </c>
      <c r="BN16" s="192">
        <f t="shared" si="3"/>
        <v>0</v>
      </c>
    </row>
    <row r="17" spans="1:70" ht="18" customHeight="1">
      <c r="A17" s="21"/>
      <c r="B17" s="16"/>
      <c r="C17" s="19"/>
      <c r="D17" s="2"/>
      <c r="E17" s="6"/>
      <c r="F17" s="190" t="str">
        <f>IF(B17="","",IF(C17="F",INDEX(Barèmes!$A$1:$A$7,MATCH((YEAR($B17)),Barèmes!$B$1:$B$7,-1)),INDEX(Barèmes!$C$1:$C$7,MATCH((YEAR($B17)),Barèmes!$B$1:$B$7,-1))))</f>
        <v/>
      </c>
      <c r="G17" s="93"/>
      <c r="H17" s="93"/>
      <c r="I17" s="93"/>
      <c r="J17" s="93"/>
      <c r="K17" s="93"/>
      <c r="L17" s="93"/>
      <c r="M17" s="93"/>
      <c r="N17" s="93"/>
      <c r="O17" s="93"/>
      <c r="P17" s="93"/>
      <c r="Q17" s="93"/>
      <c r="R17" s="93"/>
      <c r="S17" s="93"/>
      <c r="T17" s="93"/>
      <c r="U17" s="93"/>
      <c r="V17" s="93"/>
      <c r="W17" s="93"/>
      <c r="X17" s="93"/>
      <c r="Y17" s="93"/>
      <c r="Z17" s="93"/>
      <c r="AA17" s="93"/>
      <c r="AB17" s="93"/>
      <c r="AC17" s="93"/>
      <c r="AD17" s="93"/>
      <c r="AE17" s="93"/>
      <c r="AF17" s="93"/>
      <c r="AG17" s="93"/>
      <c r="AH17" s="93"/>
      <c r="AI17" s="93"/>
      <c r="AJ17" s="93"/>
      <c r="AK17" s="93"/>
      <c r="AL17" s="93"/>
      <c r="AM17" s="93"/>
      <c r="AN17" s="93"/>
      <c r="AO17" s="93"/>
      <c r="AP17" s="93"/>
      <c r="AQ17" s="93"/>
      <c r="AR17" s="93"/>
      <c r="AS17" s="93"/>
      <c r="AT17" s="93"/>
      <c r="AU17" s="93"/>
      <c r="AV17" s="93"/>
      <c r="AW17" s="93"/>
      <c r="AX17" s="93"/>
      <c r="AY17" s="93"/>
      <c r="AZ17" s="93"/>
      <c r="BA17" s="93"/>
      <c r="BB17" s="93"/>
      <c r="BC17" s="93"/>
      <c r="BD17" s="93"/>
      <c r="BE17" s="93"/>
      <c r="BF17" s="93"/>
      <c r="BG17" s="93"/>
      <c r="BH17" s="93"/>
      <c r="BI17" s="93"/>
      <c r="BJ17" s="93"/>
      <c r="BK17" s="93"/>
      <c r="BL17" s="93"/>
      <c r="BM17" s="192">
        <f t="shared" si="2"/>
        <v>0</v>
      </c>
      <c r="BN17" s="192">
        <f t="shared" si="3"/>
        <v>0</v>
      </c>
    </row>
    <row r="18" spans="1:70" ht="18" customHeight="1">
      <c r="A18" s="21"/>
      <c r="B18" s="16"/>
      <c r="C18" s="19"/>
      <c r="D18" s="2"/>
      <c r="E18" s="6"/>
      <c r="F18" s="190" t="str">
        <f>IF(B18="","",IF(C18="F",INDEX(Barèmes!$A$1:$A$7,MATCH((YEAR($B18)),Barèmes!$B$1:$B$7,-1)),INDEX(Barèmes!$C$1:$C$7,MATCH((YEAR($B18)),Barèmes!$B$1:$B$7,-1))))</f>
        <v/>
      </c>
      <c r="G18" s="93"/>
      <c r="H18" s="93"/>
      <c r="I18" s="93"/>
      <c r="J18" s="93"/>
      <c r="K18" s="93"/>
      <c r="L18" s="93"/>
      <c r="M18" s="93"/>
      <c r="N18" s="93"/>
      <c r="O18" s="93"/>
      <c r="P18" s="93"/>
      <c r="Q18" s="93"/>
      <c r="R18" s="93"/>
      <c r="S18" s="93"/>
      <c r="T18" s="93"/>
      <c r="U18" s="93"/>
      <c r="V18" s="93"/>
      <c r="W18" s="93"/>
      <c r="X18" s="93"/>
      <c r="Y18" s="93"/>
      <c r="Z18" s="93"/>
      <c r="AA18" s="93"/>
      <c r="AB18" s="93"/>
      <c r="AC18" s="93"/>
      <c r="AD18" s="93"/>
      <c r="AE18" s="93"/>
      <c r="AF18" s="93"/>
      <c r="AG18" s="93"/>
      <c r="AH18" s="93"/>
      <c r="AI18" s="93"/>
      <c r="AJ18" s="93"/>
      <c r="AK18" s="93"/>
      <c r="AL18" s="93"/>
      <c r="AM18" s="93"/>
      <c r="AN18" s="93"/>
      <c r="AO18" s="93"/>
      <c r="AP18" s="93"/>
      <c r="AQ18" s="93"/>
      <c r="AR18" s="93"/>
      <c r="AS18" s="93"/>
      <c r="AT18" s="93"/>
      <c r="AU18" s="93"/>
      <c r="AV18" s="93"/>
      <c r="AW18" s="93"/>
      <c r="AX18" s="93"/>
      <c r="AY18" s="93"/>
      <c r="AZ18" s="93"/>
      <c r="BA18" s="93"/>
      <c r="BB18" s="93"/>
      <c r="BC18" s="93"/>
      <c r="BD18" s="93"/>
      <c r="BE18" s="93"/>
      <c r="BF18" s="93"/>
      <c r="BG18" s="93"/>
      <c r="BH18" s="93"/>
      <c r="BI18" s="93"/>
      <c r="BJ18" s="93"/>
      <c r="BK18" s="93"/>
      <c r="BL18" s="93"/>
      <c r="BM18" s="192">
        <f t="shared" si="2"/>
        <v>0</v>
      </c>
      <c r="BN18" s="192">
        <f t="shared" si="3"/>
        <v>0</v>
      </c>
    </row>
    <row r="19" spans="1:70" ht="18" customHeight="1">
      <c r="A19" s="21"/>
      <c r="B19" s="16"/>
      <c r="C19" s="19"/>
      <c r="D19" s="2"/>
      <c r="E19" s="6"/>
      <c r="F19" s="190" t="str">
        <f>IF(B19="","",IF(C19="F",INDEX(Barèmes!$A$1:$A$7,MATCH((YEAR($B19)),Barèmes!$B$1:$B$7,-1)),INDEX(Barèmes!$C$1:$C$7,MATCH((YEAR($B19)),Barèmes!$B$1:$B$7,-1))))</f>
        <v/>
      </c>
      <c r="G19" s="93"/>
      <c r="H19" s="93"/>
      <c r="I19" s="93"/>
      <c r="J19" s="93"/>
      <c r="K19" s="93"/>
      <c r="L19" s="93"/>
      <c r="M19" s="93"/>
      <c r="N19" s="93"/>
      <c r="O19" s="93"/>
      <c r="P19" s="93"/>
      <c r="Q19" s="93"/>
      <c r="R19" s="93"/>
      <c r="S19" s="93"/>
      <c r="T19" s="93"/>
      <c r="U19" s="93"/>
      <c r="V19" s="93"/>
      <c r="W19" s="93"/>
      <c r="X19" s="93"/>
      <c r="Y19" s="93"/>
      <c r="Z19" s="93"/>
      <c r="AA19" s="93"/>
      <c r="AB19" s="93"/>
      <c r="AC19" s="93"/>
      <c r="AD19" s="93"/>
      <c r="AE19" s="93"/>
      <c r="AF19" s="93"/>
      <c r="AG19" s="93"/>
      <c r="AH19" s="93"/>
      <c r="AI19" s="93"/>
      <c r="AJ19" s="93"/>
      <c r="AK19" s="93"/>
      <c r="AL19" s="93"/>
      <c r="AM19" s="93"/>
      <c r="AN19" s="93"/>
      <c r="AO19" s="93"/>
      <c r="AP19" s="93"/>
      <c r="AQ19" s="93"/>
      <c r="AR19" s="93"/>
      <c r="AS19" s="93"/>
      <c r="AT19" s="93"/>
      <c r="AU19" s="93"/>
      <c r="AV19" s="93"/>
      <c r="AW19" s="93"/>
      <c r="AX19" s="93"/>
      <c r="AY19" s="93"/>
      <c r="AZ19" s="93"/>
      <c r="BA19" s="93"/>
      <c r="BB19" s="93"/>
      <c r="BC19" s="93"/>
      <c r="BD19" s="93"/>
      <c r="BE19" s="93"/>
      <c r="BF19" s="93"/>
      <c r="BG19" s="93"/>
      <c r="BH19" s="93"/>
      <c r="BI19" s="93"/>
      <c r="BJ19" s="93"/>
      <c r="BK19" s="93"/>
      <c r="BL19" s="93"/>
      <c r="BM19" s="192">
        <f t="shared" si="2"/>
        <v>0</v>
      </c>
      <c r="BN19" s="192">
        <f t="shared" si="3"/>
        <v>0</v>
      </c>
    </row>
    <row r="20" spans="1:70" ht="18" customHeight="1">
      <c r="A20" s="21"/>
      <c r="B20" s="16"/>
      <c r="C20" s="19"/>
      <c r="D20" s="2"/>
      <c r="E20" s="6"/>
      <c r="F20" s="190" t="str">
        <f>IF(B20="","",IF(C20="F",INDEX(Barèmes!$A$1:$A$7,MATCH((YEAR($B20)),Barèmes!$B$1:$B$7,-1)),INDEX(Barèmes!$C$1:$C$7,MATCH((YEAR($B20)),Barèmes!$B$1:$B$7,-1))))</f>
        <v/>
      </c>
      <c r="G20" s="93"/>
      <c r="H20" s="93"/>
      <c r="I20" s="93"/>
      <c r="J20" s="93"/>
      <c r="K20" s="93"/>
      <c r="L20" s="93"/>
      <c r="M20" s="93"/>
      <c r="N20" s="93"/>
      <c r="O20" s="93"/>
      <c r="P20" s="93"/>
      <c r="Q20" s="93"/>
      <c r="R20" s="93"/>
      <c r="S20" s="93"/>
      <c r="T20" s="93"/>
      <c r="U20" s="93"/>
      <c r="V20" s="93"/>
      <c r="W20" s="93"/>
      <c r="X20" s="93"/>
      <c r="Y20" s="93"/>
      <c r="Z20" s="93"/>
      <c r="AA20" s="93"/>
      <c r="AB20" s="93"/>
      <c r="AC20" s="93"/>
      <c r="AD20" s="93"/>
      <c r="AE20" s="93"/>
      <c r="AF20" s="93"/>
      <c r="AG20" s="93"/>
      <c r="AH20" s="93"/>
      <c r="AI20" s="93"/>
      <c r="AJ20" s="93"/>
      <c r="AK20" s="93"/>
      <c r="AL20" s="93"/>
      <c r="AM20" s="93"/>
      <c r="AN20" s="93"/>
      <c r="AO20" s="93"/>
      <c r="AP20" s="93"/>
      <c r="AQ20" s="93"/>
      <c r="AR20" s="93"/>
      <c r="AS20" s="93"/>
      <c r="AT20" s="93"/>
      <c r="AU20" s="93"/>
      <c r="AV20" s="93"/>
      <c r="AW20" s="93"/>
      <c r="AX20" s="93"/>
      <c r="AY20" s="93"/>
      <c r="AZ20" s="93"/>
      <c r="BA20" s="93"/>
      <c r="BB20" s="93"/>
      <c r="BC20" s="93"/>
      <c r="BD20" s="93"/>
      <c r="BE20" s="93"/>
      <c r="BF20" s="93"/>
      <c r="BG20" s="93"/>
      <c r="BH20" s="93"/>
      <c r="BI20" s="93"/>
      <c r="BJ20" s="93"/>
      <c r="BK20" s="93"/>
      <c r="BL20" s="93"/>
      <c r="BM20" s="192">
        <f t="shared" si="2"/>
        <v>0</v>
      </c>
      <c r="BN20" s="192">
        <f t="shared" si="3"/>
        <v>0</v>
      </c>
    </row>
    <row r="21" spans="1:70" ht="18" customHeight="1">
      <c r="A21" s="21"/>
      <c r="B21" s="16"/>
      <c r="C21" s="19"/>
      <c r="D21" s="2"/>
      <c r="E21" s="6"/>
      <c r="F21" s="190" t="str">
        <f>IF(B21="","",IF(C21="F",INDEX(Barèmes!$A$1:$A$7,MATCH((YEAR($B21)),Barèmes!$B$1:$B$7,-1)),INDEX(Barèmes!$C$1:$C$7,MATCH((YEAR($B21)),Barèmes!$B$1:$B$7,-1))))</f>
        <v/>
      </c>
      <c r="G21" s="93"/>
      <c r="H21" s="93"/>
      <c r="I21" s="93"/>
      <c r="J21" s="93"/>
      <c r="K21" s="93"/>
      <c r="L21" s="93"/>
      <c r="M21" s="93"/>
      <c r="N21" s="93"/>
      <c r="O21" s="93"/>
      <c r="P21" s="93"/>
      <c r="Q21" s="93"/>
      <c r="R21" s="93"/>
      <c r="S21" s="93"/>
      <c r="T21" s="93"/>
      <c r="U21" s="93"/>
      <c r="V21" s="93"/>
      <c r="W21" s="93"/>
      <c r="X21" s="93"/>
      <c r="Y21" s="93"/>
      <c r="Z21" s="93"/>
      <c r="AA21" s="93"/>
      <c r="AB21" s="93"/>
      <c r="AC21" s="93"/>
      <c r="AD21" s="93"/>
      <c r="AE21" s="93"/>
      <c r="AF21" s="93"/>
      <c r="AG21" s="93"/>
      <c r="AH21" s="93"/>
      <c r="AI21" s="93"/>
      <c r="AJ21" s="93"/>
      <c r="AK21" s="93"/>
      <c r="AL21" s="93"/>
      <c r="AM21" s="93"/>
      <c r="AN21" s="93"/>
      <c r="AO21" s="93"/>
      <c r="AP21" s="93"/>
      <c r="AQ21" s="93"/>
      <c r="AR21" s="93"/>
      <c r="AS21" s="93"/>
      <c r="AT21" s="93"/>
      <c r="AU21" s="93"/>
      <c r="AV21" s="93"/>
      <c r="AW21" s="93"/>
      <c r="AX21" s="93"/>
      <c r="AY21" s="93"/>
      <c r="AZ21" s="93"/>
      <c r="BA21" s="93"/>
      <c r="BB21" s="93"/>
      <c r="BC21" s="93"/>
      <c r="BD21" s="93"/>
      <c r="BE21" s="93"/>
      <c r="BF21" s="93"/>
      <c r="BG21" s="93"/>
      <c r="BH21" s="93"/>
      <c r="BI21" s="93"/>
      <c r="BJ21" s="93"/>
      <c r="BK21" s="93"/>
      <c r="BL21" s="93"/>
      <c r="BM21" s="192">
        <f t="shared" si="2"/>
        <v>0</v>
      </c>
      <c r="BN21" s="192">
        <f t="shared" si="3"/>
        <v>0</v>
      </c>
      <c r="BR21" s="55"/>
    </row>
    <row r="22" spans="1:70" ht="18" customHeight="1">
      <c r="A22" s="21"/>
      <c r="B22" s="16"/>
      <c r="C22" s="19"/>
      <c r="D22" s="2"/>
      <c r="E22" s="6"/>
      <c r="F22" s="190" t="str">
        <f>IF(B22="","",IF(C22="F",INDEX(Barèmes!$A$1:$A$7,MATCH((YEAR($B22)),Barèmes!$B$1:$B$7,-1)),INDEX(Barèmes!$C$1:$C$7,MATCH((YEAR($B22)),Barèmes!$B$1:$B$7,-1))))</f>
        <v/>
      </c>
      <c r="G22" s="93"/>
      <c r="H22" s="93"/>
      <c r="I22" s="93"/>
      <c r="J22" s="93"/>
      <c r="K22" s="93"/>
      <c r="L22" s="93"/>
      <c r="M22" s="93"/>
      <c r="N22" s="93"/>
      <c r="O22" s="93"/>
      <c r="P22" s="93"/>
      <c r="Q22" s="93"/>
      <c r="R22" s="93"/>
      <c r="S22" s="93"/>
      <c r="T22" s="93"/>
      <c r="U22" s="93"/>
      <c r="V22" s="93"/>
      <c r="W22" s="93"/>
      <c r="X22" s="93"/>
      <c r="Y22" s="93"/>
      <c r="Z22" s="93"/>
      <c r="AA22" s="93"/>
      <c r="AB22" s="93"/>
      <c r="AC22" s="93"/>
      <c r="AD22" s="93"/>
      <c r="AE22" s="93"/>
      <c r="AF22" s="93"/>
      <c r="AG22" s="93"/>
      <c r="AH22" s="93"/>
      <c r="AI22" s="93"/>
      <c r="AJ22" s="93"/>
      <c r="AK22" s="93"/>
      <c r="AL22" s="93"/>
      <c r="AM22" s="93"/>
      <c r="AN22" s="93"/>
      <c r="AO22" s="93"/>
      <c r="AP22" s="93"/>
      <c r="AQ22" s="93"/>
      <c r="AR22" s="93"/>
      <c r="AS22" s="93"/>
      <c r="AT22" s="93"/>
      <c r="AU22" s="93"/>
      <c r="AV22" s="93"/>
      <c r="AW22" s="93"/>
      <c r="AX22" s="93"/>
      <c r="AY22" s="93"/>
      <c r="AZ22" s="93"/>
      <c r="BA22" s="93"/>
      <c r="BB22" s="93"/>
      <c r="BC22" s="93"/>
      <c r="BD22" s="93"/>
      <c r="BE22" s="93"/>
      <c r="BF22" s="93"/>
      <c r="BG22" s="93"/>
      <c r="BH22" s="93"/>
      <c r="BI22" s="93"/>
      <c r="BJ22" s="93"/>
      <c r="BK22" s="93"/>
      <c r="BL22" s="93"/>
      <c r="BM22" s="192">
        <f t="shared" si="2"/>
        <v>0</v>
      </c>
      <c r="BN22" s="192">
        <f t="shared" si="3"/>
        <v>0</v>
      </c>
    </row>
    <row r="23" spans="1:70" ht="18" customHeight="1">
      <c r="A23" s="21"/>
      <c r="B23" s="16"/>
      <c r="C23" s="19"/>
      <c r="D23" s="2"/>
      <c r="E23" s="6"/>
      <c r="F23" s="190" t="str">
        <f>IF(B23="","",IF(C23="F",INDEX(Barèmes!$A$1:$A$7,MATCH((YEAR($B23)),Barèmes!$B$1:$B$7,-1)),INDEX(Barèmes!$C$1:$C$7,MATCH((YEAR($B23)),Barèmes!$B$1:$B$7,-1))))</f>
        <v/>
      </c>
      <c r="G23" s="93"/>
      <c r="H23" s="93"/>
      <c r="I23" s="93"/>
      <c r="J23" s="93"/>
      <c r="K23" s="93"/>
      <c r="L23" s="93"/>
      <c r="M23" s="93"/>
      <c r="N23" s="93"/>
      <c r="O23" s="93"/>
      <c r="P23" s="93"/>
      <c r="Q23" s="93"/>
      <c r="R23" s="93"/>
      <c r="S23" s="93"/>
      <c r="T23" s="93"/>
      <c r="U23" s="93"/>
      <c r="V23" s="93"/>
      <c r="W23" s="93"/>
      <c r="X23" s="93"/>
      <c r="Y23" s="93"/>
      <c r="Z23" s="93"/>
      <c r="AA23" s="93"/>
      <c r="AB23" s="93"/>
      <c r="AC23" s="93"/>
      <c r="AD23" s="93"/>
      <c r="AE23" s="93"/>
      <c r="AF23" s="93"/>
      <c r="AG23" s="93"/>
      <c r="AH23" s="93"/>
      <c r="AI23" s="93"/>
      <c r="AJ23" s="93"/>
      <c r="AK23" s="93"/>
      <c r="AL23" s="93"/>
      <c r="AM23" s="93"/>
      <c r="AN23" s="93"/>
      <c r="AO23" s="93"/>
      <c r="AP23" s="93"/>
      <c r="AQ23" s="93"/>
      <c r="AR23" s="93"/>
      <c r="AS23" s="93"/>
      <c r="AT23" s="93"/>
      <c r="AU23" s="93"/>
      <c r="AV23" s="93"/>
      <c r="AW23" s="93"/>
      <c r="AX23" s="93"/>
      <c r="AY23" s="93"/>
      <c r="AZ23" s="93"/>
      <c r="BA23" s="93"/>
      <c r="BB23" s="93"/>
      <c r="BC23" s="93"/>
      <c r="BD23" s="93"/>
      <c r="BE23" s="93"/>
      <c r="BF23" s="93"/>
      <c r="BG23" s="93"/>
      <c r="BH23" s="93"/>
      <c r="BI23" s="93"/>
      <c r="BJ23" s="93"/>
      <c r="BK23" s="93"/>
      <c r="BL23" s="93"/>
      <c r="BM23" s="192">
        <f t="shared" si="2"/>
        <v>0</v>
      </c>
      <c r="BN23" s="192">
        <f t="shared" si="3"/>
        <v>0</v>
      </c>
    </row>
    <row r="24" spans="1:70" ht="18" customHeight="1">
      <c r="A24" s="21"/>
      <c r="B24" s="16"/>
      <c r="C24" s="19"/>
      <c r="D24" s="2"/>
      <c r="E24" s="6"/>
      <c r="F24" s="190" t="str">
        <f>IF(B24="","",IF(C24="F",INDEX(Barèmes!$A$1:$A$7,MATCH((YEAR($B24)),Barèmes!$B$1:$B$7,-1)),INDEX(Barèmes!$C$1:$C$7,MATCH((YEAR($B24)),Barèmes!$B$1:$B$7,-1))))</f>
        <v/>
      </c>
      <c r="G24" s="93"/>
      <c r="H24" s="93"/>
      <c r="I24" s="93"/>
      <c r="J24" s="93"/>
      <c r="K24" s="93"/>
      <c r="L24" s="93"/>
      <c r="M24" s="93"/>
      <c r="N24" s="93"/>
      <c r="O24" s="93"/>
      <c r="P24" s="93"/>
      <c r="Q24" s="93"/>
      <c r="R24" s="93"/>
      <c r="S24" s="93"/>
      <c r="T24" s="93"/>
      <c r="U24" s="93"/>
      <c r="V24" s="93"/>
      <c r="W24" s="93"/>
      <c r="X24" s="93"/>
      <c r="Y24" s="93"/>
      <c r="Z24" s="93"/>
      <c r="AA24" s="93"/>
      <c r="AB24" s="93"/>
      <c r="AC24" s="93"/>
      <c r="AD24" s="93"/>
      <c r="AE24" s="93"/>
      <c r="AF24" s="93"/>
      <c r="AG24" s="93"/>
      <c r="AH24" s="93"/>
      <c r="AI24" s="93"/>
      <c r="AJ24" s="93"/>
      <c r="AK24" s="93"/>
      <c r="AL24" s="93"/>
      <c r="AM24" s="93"/>
      <c r="AN24" s="93"/>
      <c r="AO24" s="93"/>
      <c r="AP24" s="93"/>
      <c r="AQ24" s="93"/>
      <c r="AR24" s="93"/>
      <c r="AS24" s="93"/>
      <c r="AT24" s="93"/>
      <c r="AU24" s="93"/>
      <c r="AV24" s="93"/>
      <c r="AW24" s="93"/>
      <c r="AX24" s="93"/>
      <c r="AY24" s="93"/>
      <c r="AZ24" s="93"/>
      <c r="BA24" s="93"/>
      <c r="BB24" s="93"/>
      <c r="BC24" s="93"/>
      <c r="BD24" s="93"/>
      <c r="BE24" s="93"/>
      <c r="BF24" s="93"/>
      <c r="BG24" s="93"/>
      <c r="BH24" s="93"/>
      <c r="BI24" s="93"/>
      <c r="BJ24" s="93"/>
      <c r="BK24" s="93"/>
      <c r="BL24" s="93"/>
      <c r="BM24" s="192">
        <f t="shared" si="2"/>
        <v>0</v>
      </c>
      <c r="BN24" s="192">
        <f t="shared" si="3"/>
        <v>0</v>
      </c>
    </row>
    <row r="25" spans="1:70" ht="18" customHeight="1">
      <c r="A25" s="21"/>
      <c r="B25" s="16"/>
      <c r="C25" s="19"/>
      <c r="D25" s="2"/>
      <c r="E25" s="6"/>
      <c r="F25" s="190" t="str">
        <f>IF(B25="","",IF(C25="F",INDEX(Barèmes!$A$1:$A$7,MATCH((YEAR($B25)),Barèmes!$B$1:$B$7,-1)),INDEX(Barèmes!$C$1:$C$7,MATCH((YEAR($B25)),Barèmes!$B$1:$B$7,-1))))</f>
        <v/>
      </c>
      <c r="G25" s="93"/>
      <c r="H25" s="93"/>
      <c r="I25" s="93"/>
      <c r="J25" s="93"/>
      <c r="K25" s="93"/>
      <c r="L25" s="93"/>
      <c r="M25" s="93"/>
      <c r="N25" s="93"/>
      <c r="O25" s="93"/>
      <c r="P25" s="93"/>
      <c r="Q25" s="93"/>
      <c r="R25" s="93"/>
      <c r="S25" s="93"/>
      <c r="T25" s="93"/>
      <c r="U25" s="93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93"/>
      <c r="AH25" s="93"/>
      <c r="AI25" s="93"/>
      <c r="AJ25" s="93"/>
      <c r="AK25" s="93"/>
      <c r="AL25" s="93"/>
      <c r="AM25" s="93"/>
      <c r="AN25" s="93"/>
      <c r="AO25" s="93"/>
      <c r="AP25" s="93"/>
      <c r="AQ25" s="93"/>
      <c r="AR25" s="93"/>
      <c r="AS25" s="93"/>
      <c r="AT25" s="93"/>
      <c r="AU25" s="93"/>
      <c r="AV25" s="93"/>
      <c r="AW25" s="93"/>
      <c r="AX25" s="93"/>
      <c r="AY25" s="93"/>
      <c r="AZ25" s="93"/>
      <c r="BA25" s="93"/>
      <c r="BB25" s="93"/>
      <c r="BC25" s="93"/>
      <c r="BD25" s="93"/>
      <c r="BE25" s="93"/>
      <c r="BF25" s="93"/>
      <c r="BG25" s="93"/>
      <c r="BH25" s="93"/>
      <c r="BI25" s="93"/>
      <c r="BJ25" s="93"/>
      <c r="BK25" s="93"/>
      <c r="BL25" s="93"/>
      <c r="BM25" s="192">
        <f t="shared" si="2"/>
        <v>0</v>
      </c>
      <c r="BN25" s="192">
        <f t="shared" si="3"/>
        <v>0</v>
      </c>
    </row>
    <row r="26" spans="1:70" ht="18" customHeight="1">
      <c r="A26" s="21"/>
      <c r="B26" s="16"/>
      <c r="C26" s="19"/>
      <c r="D26" s="2"/>
      <c r="E26" s="6"/>
      <c r="F26" s="190" t="str">
        <f>IF(B26="","",IF(C26="F",INDEX(Barèmes!$A$1:$A$7,MATCH((YEAR($B26)),Barèmes!$B$1:$B$7,-1)),INDEX(Barèmes!$C$1:$C$7,MATCH((YEAR($B26)),Barèmes!$B$1:$B$7,-1))))</f>
        <v/>
      </c>
      <c r="G26" s="93"/>
      <c r="H26" s="93"/>
      <c r="I26" s="93"/>
      <c r="J26" s="93"/>
      <c r="K26" s="93"/>
      <c r="L26" s="93"/>
      <c r="M26" s="93"/>
      <c r="N26" s="93"/>
      <c r="O26" s="93"/>
      <c r="P26" s="93"/>
      <c r="Q26" s="93"/>
      <c r="R26" s="93"/>
      <c r="S26" s="93"/>
      <c r="T26" s="93"/>
      <c r="U26" s="93"/>
      <c r="V26" s="93"/>
      <c r="W26" s="93"/>
      <c r="X26" s="93"/>
      <c r="Y26" s="93"/>
      <c r="Z26" s="93"/>
      <c r="AA26" s="93"/>
      <c r="AB26" s="93"/>
      <c r="AC26" s="93"/>
      <c r="AD26" s="93"/>
      <c r="AE26" s="93"/>
      <c r="AF26" s="93"/>
      <c r="AG26" s="93"/>
      <c r="AH26" s="93"/>
      <c r="AI26" s="93"/>
      <c r="AJ26" s="93"/>
      <c r="AK26" s="93"/>
      <c r="AL26" s="93"/>
      <c r="AM26" s="93"/>
      <c r="AN26" s="93"/>
      <c r="AO26" s="93"/>
      <c r="AP26" s="93"/>
      <c r="AQ26" s="93"/>
      <c r="AR26" s="93"/>
      <c r="AS26" s="93"/>
      <c r="AT26" s="93"/>
      <c r="AU26" s="93"/>
      <c r="AV26" s="93"/>
      <c r="AW26" s="93"/>
      <c r="AX26" s="93"/>
      <c r="AY26" s="93"/>
      <c r="AZ26" s="93"/>
      <c r="BA26" s="93"/>
      <c r="BB26" s="93"/>
      <c r="BC26" s="93"/>
      <c r="BD26" s="93"/>
      <c r="BE26" s="93"/>
      <c r="BF26" s="93"/>
      <c r="BG26" s="93"/>
      <c r="BH26" s="93"/>
      <c r="BI26" s="93"/>
      <c r="BJ26" s="93"/>
      <c r="BK26" s="93"/>
      <c r="BL26" s="93"/>
      <c r="BM26" s="192">
        <f t="shared" si="2"/>
        <v>0</v>
      </c>
      <c r="BN26" s="192">
        <f t="shared" si="3"/>
        <v>0</v>
      </c>
    </row>
    <row r="27" spans="1:70" ht="18" customHeight="1">
      <c r="A27" s="21"/>
      <c r="B27" s="16"/>
      <c r="C27" s="19"/>
      <c r="D27" s="2"/>
      <c r="E27" s="6"/>
      <c r="F27" s="190" t="str">
        <f>IF(B27="","",IF(C27="F",INDEX(Barèmes!$A$1:$A$7,MATCH((YEAR($B27)),Barèmes!$B$1:$B$7,-1)),INDEX(Barèmes!$C$1:$C$7,MATCH((YEAR($B27)),Barèmes!$B$1:$B$7,-1))))</f>
        <v/>
      </c>
      <c r="G27" s="93"/>
      <c r="H27" s="93"/>
      <c r="I27" s="93"/>
      <c r="J27" s="93"/>
      <c r="K27" s="93"/>
      <c r="L27" s="93"/>
      <c r="M27" s="93"/>
      <c r="N27" s="93"/>
      <c r="O27" s="93"/>
      <c r="P27" s="93"/>
      <c r="Q27" s="93"/>
      <c r="R27" s="93"/>
      <c r="S27" s="93"/>
      <c r="T27" s="93"/>
      <c r="U27" s="93"/>
      <c r="V27" s="93"/>
      <c r="W27" s="93"/>
      <c r="X27" s="93"/>
      <c r="Y27" s="93"/>
      <c r="Z27" s="93"/>
      <c r="AA27" s="93"/>
      <c r="AB27" s="93"/>
      <c r="AC27" s="93"/>
      <c r="AD27" s="93"/>
      <c r="AE27" s="93"/>
      <c r="AF27" s="93"/>
      <c r="AG27" s="93"/>
      <c r="AH27" s="93"/>
      <c r="AI27" s="93"/>
      <c r="AJ27" s="93"/>
      <c r="AK27" s="93"/>
      <c r="AL27" s="93"/>
      <c r="AM27" s="93"/>
      <c r="AN27" s="93"/>
      <c r="AO27" s="93"/>
      <c r="AP27" s="93"/>
      <c r="AQ27" s="93"/>
      <c r="AR27" s="93"/>
      <c r="AS27" s="93"/>
      <c r="AT27" s="93"/>
      <c r="AU27" s="93"/>
      <c r="AV27" s="93"/>
      <c r="AW27" s="93"/>
      <c r="AX27" s="93"/>
      <c r="AY27" s="93"/>
      <c r="AZ27" s="93"/>
      <c r="BA27" s="93"/>
      <c r="BB27" s="93"/>
      <c r="BC27" s="93"/>
      <c r="BD27" s="93"/>
      <c r="BE27" s="93"/>
      <c r="BF27" s="93"/>
      <c r="BG27" s="93"/>
      <c r="BH27" s="93"/>
      <c r="BI27" s="93"/>
      <c r="BJ27" s="93"/>
      <c r="BK27" s="93"/>
      <c r="BL27" s="93"/>
      <c r="BM27" s="192">
        <f t="shared" si="2"/>
        <v>0</v>
      </c>
      <c r="BN27" s="192">
        <f t="shared" si="3"/>
        <v>0</v>
      </c>
    </row>
    <row r="28" spans="1:70" ht="18" customHeight="1">
      <c r="A28" s="21"/>
      <c r="B28" s="16"/>
      <c r="C28" s="19"/>
      <c r="D28" s="2"/>
      <c r="E28" s="6"/>
      <c r="F28" s="190" t="str">
        <f>IF(B28="","",IF(C28="F",INDEX(Barèmes!$A$1:$A$7,MATCH((YEAR($B28)),Barèmes!$B$1:$B$7,-1)),INDEX(Barèmes!$C$1:$C$7,MATCH((YEAR($B28)),Barèmes!$B$1:$B$7,-1))))</f>
        <v/>
      </c>
      <c r="G28" s="93"/>
      <c r="H28" s="93"/>
      <c r="I28" s="93"/>
      <c r="J28" s="93"/>
      <c r="K28" s="93"/>
      <c r="L28" s="93"/>
      <c r="M28" s="93"/>
      <c r="N28" s="93"/>
      <c r="O28" s="93"/>
      <c r="P28" s="93"/>
      <c r="Q28" s="93"/>
      <c r="R28" s="93"/>
      <c r="S28" s="93"/>
      <c r="T28" s="93"/>
      <c r="U28" s="93"/>
      <c r="V28" s="93"/>
      <c r="W28" s="93"/>
      <c r="X28" s="93"/>
      <c r="Y28" s="93"/>
      <c r="Z28" s="93"/>
      <c r="AA28" s="93"/>
      <c r="AB28" s="93"/>
      <c r="AC28" s="93"/>
      <c r="AD28" s="93"/>
      <c r="AE28" s="93"/>
      <c r="AF28" s="93"/>
      <c r="AG28" s="93"/>
      <c r="AH28" s="93"/>
      <c r="AI28" s="93"/>
      <c r="AJ28" s="93"/>
      <c r="AK28" s="93"/>
      <c r="AL28" s="93"/>
      <c r="AM28" s="93"/>
      <c r="AN28" s="93"/>
      <c r="AO28" s="93"/>
      <c r="AP28" s="93"/>
      <c r="AQ28" s="93"/>
      <c r="AR28" s="93"/>
      <c r="AS28" s="93"/>
      <c r="AT28" s="93"/>
      <c r="AU28" s="93"/>
      <c r="AV28" s="93"/>
      <c r="AW28" s="93"/>
      <c r="AX28" s="93"/>
      <c r="AY28" s="93"/>
      <c r="AZ28" s="93"/>
      <c r="BA28" s="93"/>
      <c r="BB28" s="93"/>
      <c r="BC28" s="93"/>
      <c r="BD28" s="93"/>
      <c r="BE28" s="93"/>
      <c r="BF28" s="93"/>
      <c r="BG28" s="93"/>
      <c r="BH28" s="93"/>
      <c r="BI28" s="93"/>
      <c r="BJ28" s="93"/>
      <c r="BK28" s="93"/>
      <c r="BL28" s="93"/>
      <c r="BM28" s="192">
        <f t="shared" si="2"/>
        <v>0</v>
      </c>
      <c r="BN28" s="192">
        <f t="shared" si="3"/>
        <v>0</v>
      </c>
    </row>
    <row r="29" spans="1:70" ht="18" customHeight="1">
      <c r="A29" s="21"/>
      <c r="B29" s="16"/>
      <c r="C29" s="19"/>
      <c r="D29" s="2"/>
      <c r="E29" s="6"/>
      <c r="F29" s="190" t="str">
        <f>IF(B29="","",IF(C29="F",INDEX(Barèmes!$A$1:$A$7,MATCH((YEAR($B29)),Barèmes!$B$1:$B$7,-1)),INDEX(Barèmes!$C$1:$C$7,MATCH((YEAR($B29)),Barèmes!$B$1:$B$7,-1))))</f>
        <v/>
      </c>
      <c r="G29" s="93"/>
      <c r="H29" s="93"/>
      <c r="I29" s="93"/>
      <c r="J29" s="93"/>
      <c r="K29" s="93"/>
      <c r="L29" s="93"/>
      <c r="M29" s="93"/>
      <c r="N29" s="93"/>
      <c r="O29" s="93"/>
      <c r="P29" s="93"/>
      <c r="Q29" s="93"/>
      <c r="R29" s="93"/>
      <c r="S29" s="93"/>
      <c r="T29" s="93"/>
      <c r="U29" s="93"/>
      <c r="V29" s="93"/>
      <c r="W29" s="93"/>
      <c r="X29" s="93"/>
      <c r="Y29" s="93"/>
      <c r="Z29" s="93"/>
      <c r="AA29" s="93"/>
      <c r="AB29" s="93"/>
      <c r="AC29" s="93"/>
      <c r="AD29" s="93"/>
      <c r="AE29" s="93"/>
      <c r="AF29" s="93"/>
      <c r="AG29" s="93"/>
      <c r="AH29" s="93"/>
      <c r="AI29" s="93"/>
      <c r="AJ29" s="93"/>
      <c r="AK29" s="93"/>
      <c r="AL29" s="93"/>
      <c r="AM29" s="93"/>
      <c r="AN29" s="93"/>
      <c r="AO29" s="93"/>
      <c r="AP29" s="93"/>
      <c r="AQ29" s="93"/>
      <c r="AR29" s="93"/>
      <c r="AS29" s="93"/>
      <c r="AT29" s="93"/>
      <c r="AU29" s="93"/>
      <c r="AV29" s="93"/>
      <c r="AW29" s="93"/>
      <c r="AX29" s="93"/>
      <c r="AY29" s="93"/>
      <c r="AZ29" s="93"/>
      <c r="BA29" s="93"/>
      <c r="BB29" s="93"/>
      <c r="BC29" s="93"/>
      <c r="BD29" s="93"/>
      <c r="BE29" s="93"/>
      <c r="BF29" s="93"/>
      <c r="BG29" s="93"/>
      <c r="BH29" s="93"/>
      <c r="BI29" s="93"/>
      <c r="BJ29" s="93"/>
      <c r="BK29" s="93"/>
      <c r="BL29" s="93"/>
      <c r="BM29" s="192">
        <f t="shared" si="2"/>
        <v>0</v>
      </c>
      <c r="BN29" s="192">
        <f t="shared" si="3"/>
        <v>0</v>
      </c>
    </row>
    <row r="30" spans="1:70" ht="18" customHeight="1">
      <c r="A30" s="21"/>
      <c r="B30" s="16"/>
      <c r="C30" s="19"/>
      <c r="D30" s="2"/>
      <c r="E30" s="6"/>
      <c r="F30" s="190" t="str">
        <f>IF(B30="","",IF(C30="F",INDEX(Barèmes!$A$1:$A$7,MATCH((YEAR($B30)),Barèmes!$B$1:$B$7,-1)),INDEX(Barèmes!$C$1:$C$7,MATCH((YEAR($B30)),Barèmes!$B$1:$B$7,-1))))</f>
        <v/>
      </c>
      <c r="G30" s="93"/>
      <c r="H30" s="93"/>
      <c r="I30" s="93"/>
      <c r="J30" s="93"/>
      <c r="K30" s="93"/>
      <c r="L30" s="93"/>
      <c r="M30" s="93"/>
      <c r="N30" s="93"/>
      <c r="O30" s="93"/>
      <c r="P30" s="93"/>
      <c r="Q30" s="93"/>
      <c r="R30" s="93"/>
      <c r="S30" s="93"/>
      <c r="T30" s="93"/>
      <c r="U30" s="93"/>
      <c r="V30" s="93"/>
      <c r="W30" s="93"/>
      <c r="X30" s="93"/>
      <c r="Y30" s="93"/>
      <c r="Z30" s="93"/>
      <c r="AA30" s="93"/>
      <c r="AB30" s="93"/>
      <c r="AC30" s="93"/>
      <c r="AD30" s="93"/>
      <c r="AE30" s="93"/>
      <c r="AF30" s="93"/>
      <c r="AG30" s="93"/>
      <c r="AH30" s="93"/>
      <c r="AI30" s="93"/>
      <c r="AJ30" s="93"/>
      <c r="AK30" s="93"/>
      <c r="AL30" s="93"/>
      <c r="AM30" s="93"/>
      <c r="AN30" s="93"/>
      <c r="AO30" s="93"/>
      <c r="AP30" s="93"/>
      <c r="AQ30" s="93"/>
      <c r="AR30" s="93"/>
      <c r="AS30" s="93"/>
      <c r="AT30" s="93"/>
      <c r="AU30" s="93"/>
      <c r="AV30" s="93"/>
      <c r="AW30" s="93"/>
      <c r="AX30" s="93"/>
      <c r="AY30" s="93"/>
      <c r="AZ30" s="93"/>
      <c r="BA30" s="93"/>
      <c r="BB30" s="93"/>
      <c r="BC30" s="93"/>
      <c r="BD30" s="93"/>
      <c r="BE30" s="93"/>
      <c r="BF30" s="93"/>
      <c r="BG30" s="93"/>
      <c r="BH30" s="93"/>
      <c r="BI30" s="93"/>
      <c r="BJ30" s="93"/>
      <c r="BK30" s="93"/>
      <c r="BL30" s="93"/>
      <c r="BM30" s="192">
        <f t="shared" si="2"/>
        <v>0</v>
      </c>
      <c r="BN30" s="192">
        <f t="shared" si="3"/>
        <v>0</v>
      </c>
    </row>
    <row r="31" spans="1:70" ht="18" customHeight="1">
      <c r="A31" s="21"/>
      <c r="B31" s="16"/>
      <c r="C31" s="19"/>
      <c r="D31" s="2"/>
      <c r="E31" s="6"/>
      <c r="F31" s="190" t="str">
        <f>IF(B31="","",IF(C31="F",INDEX(Barèmes!$A$1:$A$7,MATCH((YEAR($B31)),Barèmes!$B$1:$B$7,-1)),INDEX(Barèmes!$C$1:$C$7,MATCH((YEAR($B31)),Barèmes!$B$1:$B$7,-1))))</f>
        <v/>
      </c>
      <c r="G31" s="93"/>
      <c r="H31" s="93"/>
      <c r="I31" s="93"/>
      <c r="J31" s="93"/>
      <c r="K31" s="93"/>
      <c r="L31" s="93"/>
      <c r="M31" s="93"/>
      <c r="N31" s="93"/>
      <c r="O31" s="93"/>
      <c r="P31" s="93"/>
      <c r="Q31" s="93"/>
      <c r="R31" s="93"/>
      <c r="S31" s="93"/>
      <c r="T31" s="93"/>
      <c r="U31" s="93"/>
      <c r="V31" s="93"/>
      <c r="W31" s="93"/>
      <c r="X31" s="93"/>
      <c r="Y31" s="93"/>
      <c r="Z31" s="93"/>
      <c r="AA31" s="93"/>
      <c r="AB31" s="93"/>
      <c r="AC31" s="93"/>
      <c r="AD31" s="93"/>
      <c r="AE31" s="93"/>
      <c r="AF31" s="93"/>
      <c r="AG31" s="93"/>
      <c r="AH31" s="93"/>
      <c r="AI31" s="93"/>
      <c r="AJ31" s="93"/>
      <c r="AK31" s="93"/>
      <c r="AL31" s="93"/>
      <c r="AM31" s="93"/>
      <c r="AN31" s="93"/>
      <c r="AO31" s="93"/>
      <c r="AP31" s="93"/>
      <c r="AQ31" s="93"/>
      <c r="AR31" s="93"/>
      <c r="AS31" s="93"/>
      <c r="AT31" s="93"/>
      <c r="AU31" s="93"/>
      <c r="AV31" s="93"/>
      <c r="AW31" s="93"/>
      <c r="AX31" s="93"/>
      <c r="AY31" s="93"/>
      <c r="AZ31" s="93"/>
      <c r="BA31" s="93"/>
      <c r="BB31" s="93"/>
      <c r="BC31" s="93"/>
      <c r="BD31" s="93"/>
      <c r="BE31" s="93"/>
      <c r="BF31" s="93"/>
      <c r="BG31" s="93"/>
      <c r="BH31" s="93"/>
      <c r="BI31" s="93"/>
      <c r="BJ31" s="93"/>
      <c r="BK31" s="93"/>
      <c r="BL31" s="93"/>
      <c r="BM31" s="192">
        <f t="shared" si="2"/>
        <v>0</v>
      </c>
      <c r="BN31" s="192">
        <f t="shared" si="3"/>
        <v>0</v>
      </c>
    </row>
    <row r="32" spans="1:70" ht="18" customHeight="1">
      <c r="A32" s="21"/>
      <c r="B32" s="16"/>
      <c r="C32" s="19"/>
      <c r="D32" s="2"/>
      <c r="E32" s="6"/>
      <c r="F32" s="190" t="str">
        <f>IF(B32="","",IF(C32="F",INDEX(Barèmes!$A$1:$A$7,MATCH((YEAR($B32)),Barèmes!$B$1:$B$7,-1)),INDEX(Barèmes!$C$1:$C$7,MATCH((YEAR($B32)),Barèmes!$B$1:$B$7,-1))))</f>
        <v/>
      </c>
      <c r="G32" s="93"/>
      <c r="H32" s="93"/>
      <c r="I32" s="93"/>
      <c r="J32" s="93"/>
      <c r="K32" s="93"/>
      <c r="L32" s="93"/>
      <c r="M32" s="93"/>
      <c r="N32" s="93"/>
      <c r="O32" s="93"/>
      <c r="P32" s="93"/>
      <c r="Q32" s="93"/>
      <c r="R32" s="93"/>
      <c r="S32" s="93"/>
      <c r="T32" s="93"/>
      <c r="U32" s="93"/>
      <c r="V32" s="93"/>
      <c r="W32" s="93"/>
      <c r="X32" s="93"/>
      <c r="Y32" s="93"/>
      <c r="Z32" s="93"/>
      <c r="AA32" s="93"/>
      <c r="AB32" s="93"/>
      <c r="AC32" s="93"/>
      <c r="AD32" s="93"/>
      <c r="AE32" s="93"/>
      <c r="AF32" s="93"/>
      <c r="AG32" s="93"/>
      <c r="AH32" s="93"/>
      <c r="AI32" s="93"/>
      <c r="AJ32" s="93"/>
      <c r="AK32" s="93"/>
      <c r="AL32" s="93"/>
      <c r="AM32" s="93"/>
      <c r="AN32" s="93"/>
      <c r="AO32" s="93"/>
      <c r="AP32" s="93"/>
      <c r="AQ32" s="93"/>
      <c r="AR32" s="93"/>
      <c r="AS32" s="93"/>
      <c r="AT32" s="93"/>
      <c r="AU32" s="93"/>
      <c r="AV32" s="93"/>
      <c r="AW32" s="93"/>
      <c r="AX32" s="93"/>
      <c r="AY32" s="93"/>
      <c r="AZ32" s="93"/>
      <c r="BA32" s="93"/>
      <c r="BB32" s="93"/>
      <c r="BC32" s="93"/>
      <c r="BD32" s="93"/>
      <c r="BE32" s="93"/>
      <c r="BF32" s="93"/>
      <c r="BG32" s="93"/>
      <c r="BH32" s="93"/>
      <c r="BI32" s="93"/>
      <c r="BJ32" s="93"/>
      <c r="BK32" s="93"/>
      <c r="BL32" s="93"/>
      <c r="BM32" s="192">
        <f t="shared" si="2"/>
        <v>0</v>
      </c>
      <c r="BN32" s="192">
        <f t="shared" si="3"/>
        <v>0</v>
      </c>
    </row>
    <row r="33" spans="1:66" ht="18" customHeight="1">
      <c r="A33" s="21"/>
      <c r="B33" s="16"/>
      <c r="C33" s="19"/>
      <c r="D33" s="2"/>
      <c r="E33" s="6"/>
      <c r="F33" s="190" t="str">
        <f>IF(B33="","",IF(C33="F",INDEX(Barèmes!$A$1:$A$7,MATCH((YEAR($B33)),Barèmes!$B$1:$B$7,-1)),INDEX(Barèmes!$C$1:$C$7,MATCH((YEAR($B33)),Barèmes!$B$1:$B$7,-1))))</f>
        <v/>
      </c>
      <c r="G33" s="93"/>
      <c r="H33" s="93"/>
      <c r="I33" s="93"/>
      <c r="J33" s="93"/>
      <c r="K33" s="93"/>
      <c r="L33" s="93"/>
      <c r="M33" s="93"/>
      <c r="N33" s="93"/>
      <c r="O33" s="93"/>
      <c r="P33" s="93"/>
      <c r="Q33" s="93"/>
      <c r="R33" s="93"/>
      <c r="S33" s="93"/>
      <c r="T33" s="93"/>
      <c r="U33" s="93"/>
      <c r="V33" s="93"/>
      <c r="W33" s="93"/>
      <c r="X33" s="93"/>
      <c r="Y33" s="93"/>
      <c r="Z33" s="93"/>
      <c r="AA33" s="93"/>
      <c r="AB33" s="93"/>
      <c r="AC33" s="93"/>
      <c r="AD33" s="93"/>
      <c r="AE33" s="93"/>
      <c r="AF33" s="93"/>
      <c r="AG33" s="93"/>
      <c r="AH33" s="93"/>
      <c r="AI33" s="93"/>
      <c r="AJ33" s="93"/>
      <c r="AK33" s="93"/>
      <c r="AL33" s="93"/>
      <c r="AM33" s="93"/>
      <c r="AN33" s="93"/>
      <c r="AO33" s="93"/>
      <c r="AP33" s="93"/>
      <c r="AQ33" s="93"/>
      <c r="AR33" s="93"/>
      <c r="AS33" s="93"/>
      <c r="AT33" s="93"/>
      <c r="AU33" s="93"/>
      <c r="AV33" s="93"/>
      <c r="AW33" s="93"/>
      <c r="AX33" s="93"/>
      <c r="AY33" s="93"/>
      <c r="AZ33" s="93"/>
      <c r="BA33" s="93"/>
      <c r="BB33" s="93"/>
      <c r="BC33" s="93"/>
      <c r="BD33" s="93"/>
      <c r="BE33" s="93"/>
      <c r="BF33" s="93"/>
      <c r="BG33" s="93"/>
      <c r="BH33" s="93"/>
      <c r="BI33" s="93"/>
      <c r="BJ33" s="93"/>
      <c r="BK33" s="93"/>
      <c r="BL33" s="93"/>
      <c r="BM33" s="192">
        <f t="shared" si="2"/>
        <v>0</v>
      </c>
      <c r="BN33" s="192">
        <f t="shared" si="3"/>
        <v>0</v>
      </c>
    </row>
    <row r="34" spans="1:66" ht="18" customHeight="1">
      <c r="A34" s="21"/>
      <c r="B34" s="16"/>
      <c r="C34" s="19"/>
      <c r="D34" s="2"/>
      <c r="E34" s="6"/>
      <c r="F34" s="190" t="str">
        <f>IF(B34="","",IF(C34="F",INDEX(Barèmes!$A$1:$A$7,MATCH((YEAR($B34)),Barèmes!$B$1:$B$7,-1)),INDEX(Barèmes!$C$1:$C$7,MATCH((YEAR($B34)),Barèmes!$B$1:$B$7,-1))))</f>
        <v/>
      </c>
      <c r="G34" s="93"/>
      <c r="H34" s="93"/>
      <c r="I34" s="93"/>
      <c r="J34" s="93"/>
      <c r="K34" s="93"/>
      <c r="L34" s="93"/>
      <c r="M34" s="93"/>
      <c r="N34" s="93"/>
      <c r="O34" s="93"/>
      <c r="P34" s="93"/>
      <c r="Q34" s="93"/>
      <c r="R34" s="93"/>
      <c r="S34" s="93"/>
      <c r="T34" s="93"/>
      <c r="U34" s="93"/>
      <c r="V34" s="93"/>
      <c r="W34" s="93"/>
      <c r="X34" s="93"/>
      <c r="Y34" s="93"/>
      <c r="Z34" s="93"/>
      <c r="AA34" s="93"/>
      <c r="AB34" s="93"/>
      <c r="AC34" s="93"/>
      <c r="AD34" s="93"/>
      <c r="AE34" s="93"/>
      <c r="AF34" s="93"/>
      <c r="AG34" s="93"/>
      <c r="AH34" s="93"/>
      <c r="AI34" s="93"/>
      <c r="AJ34" s="93"/>
      <c r="AK34" s="93"/>
      <c r="AL34" s="93"/>
      <c r="AM34" s="93"/>
      <c r="AN34" s="93"/>
      <c r="AO34" s="93"/>
      <c r="AP34" s="93"/>
      <c r="AQ34" s="93"/>
      <c r="AR34" s="93"/>
      <c r="AS34" s="93"/>
      <c r="AT34" s="93"/>
      <c r="AU34" s="93"/>
      <c r="AV34" s="93"/>
      <c r="AW34" s="93"/>
      <c r="AX34" s="93"/>
      <c r="AY34" s="93"/>
      <c r="AZ34" s="93"/>
      <c r="BA34" s="93"/>
      <c r="BB34" s="93"/>
      <c r="BC34" s="93"/>
      <c r="BD34" s="93"/>
      <c r="BE34" s="93"/>
      <c r="BF34" s="93"/>
      <c r="BG34" s="93"/>
      <c r="BH34" s="93"/>
      <c r="BI34" s="93"/>
      <c r="BJ34" s="93"/>
      <c r="BK34" s="93"/>
      <c r="BL34" s="93"/>
      <c r="BM34" s="192">
        <f t="shared" si="2"/>
        <v>0</v>
      </c>
      <c r="BN34" s="192">
        <f t="shared" si="3"/>
        <v>0</v>
      </c>
    </row>
    <row r="35" spans="1:66" ht="18" customHeight="1">
      <c r="A35" s="21"/>
      <c r="B35" s="16"/>
      <c r="C35" s="19"/>
      <c r="D35" s="2"/>
      <c r="E35" s="6"/>
      <c r="F35" s="190" t="str">
        <f>IF(B35="","",IF(C35="F",INDEX(Barèmes!$A$1:$A$7,MATCH((YEAR($B35)),Barèmes!$B$1:$B$7,-1)),INDEX(Barèmes!$C$1:$C$7,MATCH((YEAR($B35)),Barèmes!$B$1:$B$7,-1))))</f>
        <v/>
      </c>
      <c r="G35" s="93"/>
      <c r="H35" s="93"/>
      <c r="I35" s="93"/>
      <c r="J35" s="93"/>
      <c r="K35" s="93"/>
      <c r="L35" s="93"/>
      <c r="M35" s="93"/>
      <c r="N35" s="93"/>
      <c r="O35" s="93"/>
      <c r="P35" s="93"/>
      <c r="Q35" s="93"/>
      <c r="R35" s="93"/>
      <c r="S35" s="93"/>
      <c r="T35" s="93"/>
      <c r="U35" s="93"/>
      <c r="V35" s="93"/>
      <c r="W35" s="93"/>
      <c r="X35" s="93"/>
      <c r="Y35" s="93"/>
      <c r="Z35" s="93"/>
      <c r="AA35" s="93"/>
      <c r="AB35" s="93"/>
      <c r="AC35" s="93"/>
      <c r="AD35" s="93"/>
      <c r="AE35" s="93"/>
      <c r="AF35" s="93"/>
      <c r="AG35" s="93"/>
      <c r="AH35" s="93"/>
      <c r="AI35" s="93"/>
      <c r="AJ35" s="93"/>
      <c r="AK35" s="93"/>
      <c r="AL35" s="93"/>
      <c r="AM35" s="93"/>
      <c r="AN35" s="93"/>
      <c r="AO35" s="93"/>
      <c r="AP35" s="93"/>
      <c r="AQ35" s="93"/>
      <c r="AR35" s="93"/>
      <c r="AS35" s="93"/>
      <c r="AT35" s="93"/>
      <c r="AU35" s="93"/>
      <c r="AV35" s="93"/>
      <c r="AW35" s="93"/>
      <c r="AX35" s="93"/>
      <c r="AY35" s="93"/>
      <c r="AZ35" s="93"/>
      <c r="BA35" s="93"/>
      <c r="BB35" s="93"/>
      <c r="BC35" s="93"/>
      <c r="BD35" s="93"/>
      <c r="BE35" s="93"/>
      <c r="BF35" s="93"/>
      <c r="BG35" s="93"/>
      <c r="BH35" s="93"/>
      <c r="BI35" s="93"/>
      <c r="BJ35" s="93"/>
      <c r="BK35" s="93"/>
      <c r="BL35" s="93"/>
      <c r="BM35" s="192">
        <f t="shared" si="2"/>
        <v>0</v>
      </c>
      <c r="BN35" s="192">
        <f t="shared" si="3"/>
        <v>0</v>
      </c>
    </row>
    <row r="36" spans="1:66" ht="18" customHeight="1">
      <c r="A36" s="21"/>
      <c r="B36" s="16"/>
      <c r="C36" s="19"/>
      <c r="D36" s="2"/>
      <c r="E36" s="6"/>
      <c r="F36" s="190" t="str">
        <f>IF(B36="","",IF(C36="F",INDEX(Barèmes!$A$1:$A$7,MATCH((YEAR($B36)),Barèmes!$B$1:$B$7,-1)),INDEX(Barèmes!$C$1:$C$7,MATCH((YEAR($B36)),Barèmes!$B$1:$B$7,-1))))</f>
        <v/>
      </c>
      <c r="G36" s="93"/>
      <c r="H36" s="93"/>
      <c r="I36" s="93"/>
      <c r="J36" s="93"/>
      <c r="K36" s="93"/>
      <c r="L36" s="93"/>
      <c r="M36" s="93"/>
      <c r="N36" s="93"/>
      <c r="O36" s="93"/>
      <c r="P36" s="93"/>
      <c r="Q36" s="93"/>
      <c r="R36" s="93"/>
      <c r="S36" s="93"/>
      <c r="T36" s="93"/>
      <c r="U36" s="93"/>
      <c r="V36" s="93"/>
      <c r="W36" s="93"/>
      <c r="X36" s="93"/>
      <c r="Y36" s="93"/>
      <c r="Z36" s="93"/>
      <c r="AA36" s="93"/>
      <c r="AB36" s="93"/>
      <c r="AC36" s="93"/>
      <c r="AD36" s="93"/>
      <c r="AE36" s="93"/>
      <c r="AF36" s="93"/>
      <c r="AG36" s="93"/>
      <c r="AH36" s="93"/>
      <c r="AI36" s="93"/>
      <c r="AJ36" s="93"/>
      <c r="AK36" s="93"/>
      <c r="AL36" s="93"/>
      <c r="AM36" s="93"/>
      <c r="AN36" s="93"/>
      <c r="AO36" s="93"/>
      <c r="AP36" s="93"/>
      <c r="AQ36" s="93"/>
      <c r="AR36" s="93"/>
      <c r="AS36" s="93"/>
      <c r="AT36" s="93"/>
      <c r="AU36" s="93"/>
      <c r="AV36" s="93"/>
      <c r="AW36" s="93"/>
      <c r="AX36" s="93"/>
      <c r="AY36" s="93"/>
      <c r="AZ36" s="93"/>
      <c r="BA36" s="93"/>
      <c r="BB36" s="93"/>
      <c r="BC36" s="93"/>
      <c r="BD36" s="93"/>
      <c r="BE36" s="93"/>
      <c r="BF36" s="93"/>
      <c r="BG36" s="93"/>
      <c r="BH36" s="93"/>
      <c r="BI36" s="93"/>
      <c r="BJ36" s="93"/>
      <c r="BK36" s="93"/>
      <c r="BL36" s="93"/>
      <c r="BM36" s="192">
        <f t="shared" ref="BM36:BM67" si="4">SUM((SUM(COUNTIF(G36:BL36,"E"))),SUM(COUNTIF(G36:BL36,"c")))</f>
        <v>0</v>
      </c>
      <c r="BN36" s="192">
        <f t="shared" ref="BN36:BN67" si="5">SUM(COUNTIF(G36:BL36,"c"))</f>
        <v>0</v>
      </c>
    </row>
    <row r="37" spans="1:66" ht="18" customHeight="1">
      <c r="A37" s="21"/>
      <c r="B37" s="16"/>
      <c r="C37" s="19"/>
      <c r="D37" s="2"/>
      <c r="E37" s="6"/>
      <c r="F37" s="190" t="str">
        <f>IF(B37="","",IF(C37="F",INDEX(Barèmes!$A$1:$A$7,MATCH((YEAR($B37)),Barèmes!$B$1:$B$7,-1)),INDEX(Barèmes!$C$1:$C$7,MATCH((YEAR($B37)),Barèmes!$B$1:$B$7,-1))))</f>
        <v/>
      </c>
      <c r="G37" s="93"/>
      <c r="H37" s="93"/>
      <c r="I37" s="93"/>
      <c r="J37" s="93"/>
      <c r="K37" s="93"/>
      <c r="L37" s="93"/>
      <c r="M37" s="93"/>
      <c r="N37" s="93"/>
      <c r="O37" s="93"/>
      <c r="P37" s="93"/>
      <c r="Q37" s="93"/>
      <c r="R37" s="93"/>
      <c r="S37" s="93"/>
      <c r="T37" s="93"/>
      <c r="U37" s="93"/>
      <c r="V37" s="93"/>
      <c r="W37" s="93"/>
      <c r="X37" s="93"/>
      <c r="Y37" s="93"/>
      <c r="Z37" s="93"/>
      <c r="AA37" s="93"/>
      <c r="AB37" s="93"/>
      <c r="AC37" s="93"/>
      <c r="AD37" s="93"/>
      <c r="AE37" s="93"/>
      <c r="AF37" s="93"/>
      <c r="AG37" s="93"/>
      <c r="AH37" s="93"/>
      <c r="AI37" s="93"/>
      <c r="AJ37" s="93"/>
      <c r="AK37" s="93"/>
      <c r="AL37" s="93"/>
      <c r="AM37" s="93"/>
      <c r="AN37" s="93"/>
      <c r="AO37" s="93"/>
      <c r="AP37" s="93"/>
      <c r="AQ37" s="93"/>
      <c r="AR37" s="93"/>
      <c r="AS37" s="93"/>
      <c r="AT37" s="93"/>
      <c r="AU37" s="93"/>
      <c r="AV37" s="93"/>
      <c r="AW37" s="93"/>
      <c r="AX37" s="93"/>
      <c r="AY37" s="93"/>
      <c r="AZ37" s="93"/>
      <c r="BA37" s="93"/>
      <c r="BB37" s="93"/>
      <c r="BC37" s="93"/>
      <c r="BD37" s="93"/>
      <c r="BE37" s="93"/>
      <c r="BF37" s="93"/>
      <c r="BG37" s="93"/>
      <c r="BH37" s="93"/>
      <c r="BI37" s="93"/>
      <c r="BJ37" s="93"/>
      <c r="BK37" s="93"/>
      <c r="BL37" s="93"/>
      <c r="BM37" s="192">
        <f t="shared" si="4"/>
        <v>0</v>
      </c>
      <c r="BN37" s="192">
        <f t="shared" si="5"/>
        <v>0</v>
      </c>
    </row>
    <row r="38" spans="1:66" ht="18" customHeight="1">
      <c r="A38" s="21"/>
      <c r="B38" s="16"/>
      <c r="C38" s="19"/>
      <c r="D38" s="2"/>
      <c r="E38" s="6"/>
      <c r="F38" s="190" t="str">
        <f>IF(B38="","",IF(C38="F",INDEX(Barèmes!$A$1:$A$7,MATCH((YEAR($B38)),Barèmes!$B$1:$B$7,-1)),INDEX(Barèmes!$C$1:$C$7,MATCH((YEAR($B38)),Barèmes!$B$1:$B$7,-1))))</f>
        <v/>
      </c>
      <c r="G38" s="93"/>
      <c r="H38" s="93"/>
      <c r="I38" s="93"/>
      <c r="J38" s="93"/>
      <c r="K38" s="93"/>
      <c r="L38" s="93"/>
      <c r="M38" s="93"/>
      <c r="N38" s="93"/>
      <c r="O38" s="93"/>
      <c r="P38" s="93"/>
      <c r="Q38" s="93"/>
      <c r="R38" s="93"/>
      <c r="S38" s="93"/>
      <c r="T38" s="93"/>
      <c r="U38" s="93"/>
      <c r="V38" s="93"/>
      <c r="W38" s="93"/>
      <c r="X38" s="93"/>
      <c r="Y38" s="93"/>
      <c r="Z38" s="93"/>
      <c r="AA38" s="93"/>
      <c r="AB38" s="93"/>
      <c r="AC38" s="93"/>
      <c r="AD38" s="93"/>
      <c r="AE38" s="93"/>
      <c r="AF38" s="93"/>
      <c r="AG38" s="93"/>
      <c r="AH38" s="93"/>
      <c r="AI38" s="93"/>
      <c r="AJ38" s="93"/>
      <c r="AK38" s="93"/>
      <c r="AL38" s="93"/>
      <c r="AM38" s="93"/>
      <c r="AN38" s="93"/>
      <c r="AO38" s="93"/>
      <c r="AP38" s="93"/>
      <c r="AQ38" s="93"/>
      <c r="AR38" s="93"/>
      <c r="AS38" s="93"/>
      <c r="AT38" s="93"/>
      <c r="AU38" s="93"/>
      <c r="AV38" s="93"/>
      <c r="AW38" s="93"/>
      <c r="AX38" s="93"/>
      <c r="AY38" s="93"/>
      <c r="AZ38" s="93"/>
      <c r="BA38" s="93"/>
      <c r="BB38" s="93"/>
      <c r="BC38" s="93"/>
      <c r="BD38" s="93"/>
      <c r="BE38" s="93"/>
      <c r="BF38" s="93"/>
      <c r="BG38" s="93"/>
      <c r="BH38" s="93"/>
      <c r="BI38" s="93"/>
      <c r="BJ38" s="93"/>
      <c r="BK38" s="93"/>
      <c r="BL38" s="93"/>
      <c r="BM38" s="192">
        <f t="shared" si="4"/>
        <v>0</v>
      </c>
      <c r="BN38" s="192">
        <f t="shared" si="5"/>
        <v>0</v>
      </c>
    </row>
    <row r="39" spans="1:66" ht="18" customHeight="1">
      <c r="A39" s="21"/>
      <c r="B39" s="16"/>
      <c r="C39" s="19"/>
      <c r="D39" s="2"/>
      <c r="E39" s="6"/>
      <c r="F39" s="190" t="str">
        <f>IF(B39="","",IF(C39="F",INDEX(Barèmes!$A$1:$A$7,MATCH((YEAR($B39)),Barèmes!$B$1:$B$7,-1)),INDEX(Barèmes!$C$1:$C$7,MATCH((YEAR($B39)),Barèmes!$B$1:$B$7,-1))))</f>
        <v/>
      </c>
      <c r="G39" s="93"/>
      <c r="H39" s="93"/>
      <c r="I39" s="93"/>
      <c r="J39" s="93"/>
      <c r="K39" s="93"/>
      <c r="L39" s="93"/>
      <c r="M39" s="93"/>
      <c r="N39" s="93"/>
      <c r="O39" s="93"/>
      <c r="P39" s="93"/>
      <c r="Q39" s="93"/>
      <c r="R39" s="93"/>
      <c r="S39" s="93"/>
      <c r="T39" s="93"/>
      <c r="U39" s="93"/>
      <c r="V39" s="93"/>
      <c r="W39" s="93"/>
      <c r="X39" s="93"/>
      <c r="Y39" s="93"/>
      <c r="Z39" s="93"/>
      <c r="AA39" s="93"/>
      <c r="AB39" s="93"/>
      <c r="AC39" s="93"/>
      <c r="AD39" s="93"/>
      <c r="AE39" s="93"/>
      <c r="AF39" s="93"/>
      <c r="AG39" s="93"/>
      <c r="AH39" s="93"/>
      <c r="AI39" s="93"/>
      <c r="AJ39" s="93"/>
      <c r="AK39" s="93"/>
      <c r="AL39" s="93"/>
      <c r="AM39" s="93"/>
      <c r="AN39" s="93"/>
      <c r="AO39" s="93"/>
      <c r="AP39" s="93"/>
      <c r="AQ39" s="93"/>
      <c r="AR39" s="93"/>
      <c r="AS39" s="93"/>
      <c r="AT39" s="93"/>
      <c r="AU39" s="93"/>
      <c r="AV39" s="93"/>
      <c r="AW39" s="93"/>
      <c r="AX39" s="93"/>
      <c r="AY39" s="93"/>
      <c r="AZ39" s="93"/>
      <c r="BA39" s="93"/>
      <c r="BB39" s="93"/>
      <c r="BC39" s="93"/>
      <c r="BD39" s="93"/>
      <c r="BE39" s="93"/>
      <c r="BF39" s="93"/>
      <c r="BG39" s="93"/>
      <c r="BH39" s="93"/>
      <c r="BI39" s="93"/>
      <c r="BJ39" s="93"/>
      <c r="BK39" s="93"/>
      <c r="BL39" s="93"/>
      <c r="BM39" s="192">
        <f t="shared" si="4"/>
        <v>0</v>
      </c>
      <c r="BN39" s="192">
        <f t="shared" si="5"/>
        <v>0</v>
      </c>
    </row>
    <row r="40" spans="1:66" ht="18" customHeight="1">
      <c r="A40" s="21"/>
      <c r="B40" s="16"/>
      <c r="C40" s="19"/>
      <c r="D40" s="2"/>
      <c r="E40" s="6"/>
      <c r="F40" s="190" t="str">
        <f>IF(B40="","",IF(C40="F",INDEX(Barèmes!$A$1:$A$7,MATCH((YEAR($B40)),Barèmes!$B$1:$B$7,-1)),INDEX(Barèmes!$C$1:$C$7,MATCH((YEAR($B40)),Barèmes!$B$1:$B$7,-1))))</f>
        <v/>
      </c>
      <c r="G40" s="93"/>
      <c r="H40" s="93"/>
      <c r="I40" s="93"/>
      <c r="J40" s="93"/>
      <c r="K40" s="93"/>
      <c r="L40" s="93"/>
      <c r="M40" s="93"/>
      <c r="N40" s="93"/>
      <c r="O40" s="93"/>
      <c r="P40" s="93"/>
      <c r="Q40" s="93"/>
      <c r="R40" s="93"/>
      <c r="S40" s="93"/>
      <c r="T40" s="93"/>
      <c r="U40" s="93"/>
      <c r="V40" s="93"/>
      <c r="W40" s="93"/>
      <c r="X40" s="93"/>
      <c r="Y40" s="93"/>
      <c r="Z40" s="93"/>
      <c r="AA40" s="93"/>
      <c r="AB40" s="93"/>
      <c r="AC40" s="93"/>
      <c r="AD40" s="93"/>
      <c r="AE40" s="93"/>
      <c r="AF40" s="93"/>
      <c r="AG40" s="93"/>
      <c r="AH40" s="93"/>
      <c r="AI40" s="93"/>
      <c r="AJ40" s="93"/>
      <c r="AK40" s="93"/>
      <c r="AL40" s="93"/>
      <c r="AM40" s="93"/>
      <c r="AN40" s="93"/>
      <c r="AO40" s="93"/>
      <c r="AP40" s="93"/>
      <c r="AQ40" s="93"/>
      <c r="AR40" s="93"/>
      <c r="AS40" s="93"/>
      <c r="AT40" s="93"/>
      <c r="AU40" s="93"/>
      <c r="AV40" s="93"/>
      <c r="AW40" s="93"/>
      <c r="AX40" s="93"/>
      <c r="AY40" s="93"/>
      <c r="AZ40" s="93"/>
      <c r="BA40" s="93"/>
      <c r="BB40" s="93"/>
      <c r="BC40" s="93"/>
      <c r="BD40" s="93"/>
      <c r="BE40" s="93"/>
      <c r="BF40" s="93"/>
      <c r="BG40" s="93"/>
      <c r="BH40" s="93"/>
      <c r="BI40" s="93"/>
      <c r="BJ40" s="93"/>
      <c r="BK40" s="93"/>
      <c r="BL40" s="93"/>
      <c r="BM40" s="192">
        <f t="shared" si="4"/>
        <v>0</v>
      </c>
      <c r="BN40" s="192">
        <f t="shared" si="5"/>
        <v>0</v>
      </c>
    </row>
    <row r="41" spans="1:66" ht="18" customHeight="1">
      <c r="A41" s="21"/>
      <c r="B41" s="16"/>
      <c r="C41" s="19"/>
      <c r="D41" s="2"/>
      <c r="E41" s="6"/>
      <c r="F41" s="190" t="str">
        <f>IF(B41="","",IF(C41="F",INDEX(Barèmes!$A$1:$A$7,MATCH((YEAR($B41)),Barèmes!$B$1:$B$7,-1)),INDEX(Barèmes!$C$1:$C$7,MATCH((YEAR($B41)),Barèmes!$B$1:$B$7,-1))))</f>
        <v/>
      </c>
      <c r="G41" s="93"/>
      <c r="H41" s="93"/>
      <c r="I41" s="93"/>
      <c r="J41" s="93"/>
      <c r="K41" s="93"/>
      <c r="L41" s="93"/>
      <c r="M41" s="93"/>
      <c r="N41" s="93"/>
      <c r="O41" s="93"/>
      <c r="P41" s="93"/>
      <c r="Q41" s="93"/>
      <c r="R41" s="93"/>
      <c r="S41" s="93"/>
      <c r="T41" s="93"/>
      <c r="U41" s="93"/>
      <c r="V41" s="93"/>
      <c r="W41" s="93"/>
      <c r="X41" s="93"/>
      <c r="Y41" s="93"/>
      <c r="Z41" s="93"/>
      <c r="AA41" s="93"/>
      <c r="AB41" s="93"/>
      <c r="AC41" s="93"/>
      <c r="AD41" s="93"/>
      <c r="AE41" s="93"/>
      <c r="AF41" s="93"/>
      <c r="AG41" s="93"/>
      <c r="AH41" s="93"/>
      <c r="AI41" s="93"/>
      <c r="AJ41" s="93"/>
      <c r="AK41" s="93"/>
      <c r="AL41" s="93"/>
      <c r="AM41" s="93"/>
      <c r="AN41" s="93"/>
      <c r="AO41" s="93"/>
      <c r="AP41" s="93"/>
      <c r="AQ41" s="93"/>
      <c r="AR41" s="93"/>
      <c r="AS41" s="93"/>
      <c r="AT41" s="93"/>
      <c r="AU41" s="93"/>
      <c r="AV41" s="93"/>
      <c r="AW41" s="93"/>
      <c r="AX41" s="93"/>
      <c r="AY41" s="93"/>
      <c r="AZ41" s="93"/>
      <c r="BA41" s="93"/>
      <c r="BB41" s="93"/>
      <c r="BC41" s="93"/>
      <c r="BD41" s="93"/>
      <c r="BE41" s="93"/>
      <c r="BF41" s="93"/>
      <c r="BG41" s="93"/>
      <c r="BH41" s="93"/>
      <c r="BI41" s="93"/>
      <c r="BJ41" s="93"/>
      <c r="BK41" s="93"/>
      <c r="BL41" s="93"/>
      <c r="BM41" s="192">
        <f t="shared" si="4"/>
        <v>0</v>
      </c>
      <c r="BN41" s="192">
        <f t="shared" si="5"/>
        <v>0</v>
      </c>
    </row>
    <row r="42" spans="1:66" ht="18" customHeight="1">
      <c r="A42" s="21"/>
      <c r="B42" s="16"/>
      <c r="C42" s="19"/>
      <c r="D42" s="2"/>
      <c r="E42" s="6"/>
      <c r="F42" s="190" t="str">
        <f>IF(B42="","",IF(C42="F",INDEX(Barèmes!$A$1:$A$7,MATCH((YEAR($B42)),Barèmes!$B$1:$B$7,-1)),INDEX(Barèmes!$C$1:$C$7,MATCH((YEAR($B42)),Barèmes!$B$1:$B$7,-1))))</f>
        <v/>
      </c>
      <c r="G42" s="93"/>
      <c r="H42" s="93"/>
      <c r="I42" s="93"/>
      <c r="J42" s="93"/>
      <c r="K42" s="93"/>
      <c r="L42" s="93"/>
      <c r="M42" s="93"/>
      <c r="N42" s="93"/>
      <c r="O42" s="93"/>
      <c r="P42" s="93"/>
      <c r="Q42" s="93"/>
      <c r="R42" s="93"/>
      <c r="S42" s="93"/>
      <c r="T42" s="93"/>
      <c r="U42" s="93"/>
      <c r="V42" s="93"/>
      <c r="W42" s="93"/>
      <c r="X42" s="93"/>
      <c r="Y42" s="93"/>
      <c r="Z42" s="93"/>
      <c r="AA42" s="93"/>
      <c r="AB42" s="93"/>
      <c r="AC42" s="93"/>
      <c r="AD42" s="93"/>
      <c r="AE42" s="93"/>
      <c r="AF42" s="93"/>
      <c r="AG42" s="93"/>
      <c r="AH42" s="93"/>
      <c r="AI42" s="93"/>
      <c r="AJ42" s="93"/>
      <c r="AK42" s="93"/>
      <c r="AL42" s="93"/>
      <c r="AM42" s="93"/>
      <c r="AN42" s="93"/>
      <c r="AO42" s="93"/>
      <c r="AP42" s="93"/>
      <c r="AQ42" s="93"/>
      <c r="AR42" s="93"/>
      <c r="AS42" s="93"/>
      <c r="AT42" s="93"/>
      <c r="AU42" s="93"/>
      <c r="AV42" s="93"/>
      <c r="AW42" s="93"/>
      <c r="AX42" s="93"/>
      <c r="AY42" s="93"/>
      <c r="AZ42" s="93"/>
      <c r="BA42" s="93"/>
      <c r="BB42" s="93"/>
      <c r="BC42" s="93"/>
      <c r="BD42" s="93"/>
      <c r="BE42" s="93"/>
      <c r="BF42" s="93"/>
      <c r="BG42" s="93"/>
      <c r="BH42" s="93"/>
      <c r="BI42" s="93"/>
      <c r="BJ42" s="93"/>
      <c r="BK42" s="93"/>
      <c r="BL42" s="93"/>
      <c r="BM42" s="192">
        <f t="shared" si="4"/>
        <v>0</v>
      </c>
      <c r="BN42" s="192">
        <f t="shared" si="5"/>
        <v>0</v>
      </c>
    </row>
    <row r="43" spans="1:66" ht="18" customHeight="1">
      <c r="A43" s="21"/>
      <c r="B43" s="16"/>
      <c r="C43" s="19"/>
      <c r="D43" s="2"/>
      <c r="E43" s="6"/>
      <c r="F43" s="190" t="str">
        <f>IF(B43="","",IF(C43="F",INDEX(Barèmes!$A$1:$A$7,MATCH((YEAR($B43)),Barèmes!$B$1:$B$7,-1)),INDEX(Barèmes!$C$1:$C$7,MATCH((YEAR($B43)),Barèmes!$B$1:$B$7,-1))))</f>
        <v/>
      </c>
      <c r="G43" s="93"/>
      <c r="H43" s="93"/>
      <c r="I43" s="93"/>
      <c r="J43" s="93"/>
      <c r="K43" s="93"/>
      <c r="L43" s="93"/>
      <c r="M43" s="93"/>
      <c r="N43" s="93"/>
      <c r="O43" s="93"/>
      <c r="P43" s="93"/>
      <c r="Q43" s="93"/>
      <c r="R43" s="93"/>
      <c r="S43" s="93"/>
      <c r="T43" s="93"/>
      <c r="U43" s="93"/>
      <c r="V43" s="93"/>
      <c r="W43" s="93"/>
      <c r="X43" s="93"/>
      <c r="Y43" s="93"/>
      <c r="Z43" s="93"/>
      <c r="AA43" s="93"/>
      <c r="AB43" s="93"/>
      <c r="AC43" s="93"/>
      <c r="AD43" s="93"/>
      <c r="AE43" s="93"/>
      <c r="AF43" s="93"/>
      <c r="AG43" s="93"/>
      <c r="AH43" s="93"/>
      <c r="AI43" s="93"/>
      <c r="AJ43" s="93"/>
      <c r="AK43" s="93"/>
      <c r="AL43" s="93"/>
      <c r="AM43" s="93"/>
      <c r="AN43" s="93"/>
      <c r="AO43" s="93"/>
      <c r="AP43" s="93"/>
      <c r="AQ43" s="93"/>
      <c r="AR43" s="93"/>
      <c r="AS43" s="93"/>
      <c r="AT43" s="93"/>
      <c r="AU43" s="93"/>
      <c r="AV43" s="93"/>
      <c r="AW43" s="93"/>
      <c r="AX43" s="93"/>
      <c r="AY43" s="93"/>
      <c r="AZ43" s="93"/>
      <c r="BA43" s="93"/>
      <c r="BB43" s="93"/>
      <c r="BC43" s="93"/>
      <c r="BD43" s="93"/>
      <c r="BE43" s="93"/>
      <c r="BF43" s="93"/>
      <c r="BG43" s="93"/>
      <c r="BH43" s="93"/>
      <c r="BI43" s="93"/>
      <c r="BJ43" s="93"/>
      <c r="BK43" s="93"/>
      <c r="BL43" s="93"/>
      <c r="BM43" s="192">
        <f t="shared" si="4"/>
        <v>0</v>
      </c>
      <c r="BN43" s="192">
        <f t="shared" si="5"/>
        <v>0</v>
      </c>
    </row>
    <row r="44" spans="1:66" ht="18" customHeight="1">
      <c r="A44" s="21"/>
      <c r="B44" s="16"/>
      <c r="C44" s="19"/>
      <c r="D44" s="2"/>
      <c r="E44" s="6"/>
      <c r="F44" s="190" t="str">
        <f>IF(B44="","",IF(C44="F",INDEX(Barèmes!$A$1:$A$7,MATCH((YEAR($B44)),Barèmes!$B$1:$B$7,-1)),INDEX(Barèmes!$C$1:$C$7,MATCH((YEAR($B44)),Barèmes!$B$1:$B$7,-1))))</f>
        <v/>
      </c>
      <c r="G44" s="93"/>
      <c r="H44" s="93"/>
      <c r="I44" s="93"/>
      <c r="J44" s="93"/>
      <c r="K44" s="93"/>
      <c r="L44" s="93"/>
      <c r="M44" s="93"/>
      <c r="N44" s="93"/>
      <c r="O44" s="93"/>
      <c r="P44" s="93"/>
      <c r="Q44" s="93"/>
      <c r="R44" s="93"/>
      <c r="S44" s="93"/>
      <c r="T44" s="93"/>
      <c r="U44" s="93"/>
      <c r="V44" s="93"/>
      <c r="W44" s="93"/>
      <c r="X44" s="93"/>
      <c r="Y44" s="93"/>
      <c r="Z44" s="93"/>
      <c r="AA44" s="93"/>
      <c r="AB44" s="93"/>
      <c r="AC44" s="93"/>
      <c r="AD44" s="93"/>
      <c r="AE44" s="93"/>
      <c r="AF44" s="93"/>
      <c r="AG44" s="93"/>
      <c r="AH44" s="93"/>
      <c r="AI44" s="93"/>
      <c r="AJ44" s="93"/>
      <c r="AK44" s="93"/>
      <c r="AL44" s="93"/>
      <c r="AM44" s="93"/>
      <c r="AN44" s="93"/>
      <c r="AO44" s="93"/>
      <c r="AP44" s="93"/>
      <c r="AQ44" s="93"/>
      <c r="AR44" s="93"/>
      <c r="AS44" s="93"/>
      <c r="AT44" s="93"/>
      <c r="AU44" s="93"/>
      <c r="AV44" s="93"/>
      <c r="AW44" s="93"/>
      <c r="AX44" s="93"/>
      <c r="AY44" s="93"/>
      <c r="AZ44" s="93"/>
      <c r="BA44" s="93"/>
      <c r="BB44" s="93"/>
      <c r="BC44" s="93"/>
      <c r="BD44" s="93"/>
      <c r="BE44" s="93"/>
      <c r="BF44" s="93"/>
      <c r="BG44" s="93"/>
      <c r="BH44" s="93"/>
      <c r="BI44" s="93"/>
      <c r="BJ44" s="93"/>
      <c r="BK44" s="93"/>
      <c r="BL44" s="93"/>
      <c r="BM44" s="192">
        <f t="shared" si="4"/>
        <v>0</v>
      </c>
      <c r="BN44" s="192">
        <f t="shared" si="5"/>
        <v>0</v>
      </c>
    </row>
    <row r="45" spans="1:66" ht="18" customHeight="1">
      <c r="A45" s="21"/>
      <c r="B45" s="16"/>
      <c r="C45" s="19"/>
      <c r="D45" s="2"/>
      <c r="E45" s="6"/>
      <c r="F45" s="190" t="str">
        <f>IF(B45="","",IF(C45="F",INDEX(Barèmes!$A$1:$A$7,MATCH((YEAR($B45)),Barèmes!$B$1:$B$7,-1)),INDEX(Barèmes!$C$1:$C$7,MATCH((YEAR($B45)),Barèmes!$B$1:$B$7,-1))))</f>
        <v/>
      </c>
      <c r="G45" s="93"/>
      <c r="H45" s="93"/>
      <c r="I45" s="93"/>
      <c r="J45" s="93"/>
      <c r="K45" s="93"/>
      <c r="L45" s="93"/>
      <c r="M45" s="93"/>
      <c r="N45" s="93"/>
      <c r="O45" s="93"/>
      <c r="P45" s="93"/>
      <c r="Q45" s="93"/>
      <c r="R45" s="93"/>
      <c r="S45" s="93"/>
      <c r="T45" s="93"/>
      <c r="U45" s="93"/>
      <c r="V45" s="93"/>
      <c r="W45" s="93"/>
      <c r="X45" s="93"/>
      <c r="Y45" s="93"/>
      <c r="Z45" s="93"/>
      <c r="AA45" s="93"/>
      <c r="AB45" s="93"/>
      <c r="AC45" s="93"/>
      <c r="AD45" s="93"/>
      <c r="AE45" s="93"/>
      <c r="AF45" s="93"/>
      <c r="AG45" s="93"/>
      <c r="AH45" s="93"/>
      <c r="AI45" s="93"/>
      <c r="AJ45" s="93"/>
      <c r="AK45" s="93"/>
      <c r="AL45" s="93"/>
      <c r="AM45" s="93"/>
      <c r="AN45" s="93"/>
      <c r="AO45" s="93"/>
      <c r="AP45" s="93"/>
      <c r="AQ45" s="93"/>
      <c r="AR45" s="93"/>
      <c r="AS45" s="93"/>
      <c r="AT45" s="93"/>
      <c r="AU45" s="93"/>
      <c r="AV45" s="93"/>
      <c r="AW45" s="93"/>
      <c r="AX45" s="93"/>
      <c r="AY45" s="93"/>
      <c r="AZ45" s="93"/>
      <c r="BA45" s="93"/>
      <c r="BB45" s="93"/>
      <c r="BC45" s="93"/>
      <c r="BD45" s="93"/>
      <c r="BE45" s="93"/>
      <c r="BF45" s="93"/>
      <c r="BG45" s="93"/>
      <c r="BH45" s="93"/>
      <c r="BI45" s="93"/>
      <c r="BJ45" s="93"/>
      <c r="BK45" s="93"/>
      <c r="BL45" s="93"/>
      <c r="BM45" s="192">
        <f t="shared" si="4"/>
        <v>0</v>
      </c>
      <c r="BN45" s="192">
        <f t="shared" si="5"/>
        <v>0</v>
      </c>
    </row>
    <row r="46" spans="1:66" ht="18" customHeight="1">
      <c r="A46" s="21"/>
      <c r="B46" s="16"/>
      <c r="C46" s="19"/>
      <c r="D46" s="2"/>
      <c r="E46" s="6"/>
      <c r="F46" s="190" t="str">
        <f>IF(B46="","",IF(C46="F",INDEX(Barèmes!$A$1:$A$7,MATCH((YEAR($B46)),Barèmes!$B$1:$B$7,-1)),INDEX(Barèmes!$C$1:$C$7,MATCH((YEAR($B46)),Barèmes!$B$1:$B$7,-1))))</f>
        <v/>
      </c>
      <c r="G46" s="93"/>
      <c r="H46" s="93"/>
      <c r="I46" s="93"/>
      <c r="J46" s="93"/>
      <c r="K46" s="93"/>
      <c r="L46" s="93"/>
      <c r="M46" s="93"/>
      <c r="N46" s="93"/>
      <c r="O46" s="93"/>
      <c r="P46" s="93"/>
      <c r="Q46" s="93"/>
      <c r="R46" s="93"/>
      <c r="S46" s="93"/>
      <c r="T46" s="93"/>
      <c r="U46" s="93"/>
      <c r="V46" s="93"/>
      <c r="W46" s="93"/>
      <c r="X46" s="93"/>
      <c r="Y46" s="93"/>
      <c r="Z46" s="93"/>
      <c r="AA46" s="93"/>
      <c r="AB46" s="93"/>
      <c r="AC46" s="93"/>
      <c r="AD46" s="93"/>
      <c r="AE46" s="93"/>
      <c r="AF46" s="93"/>
      <c r="AG46" s="93"/>
      <c r="AH46" s="93"/>
      <c r="AI46" s="93"/>
      <c r="AJ46" s="93"/>
      <c r="AK46" s="93"/>
      <c r="AL46" s="93"/>
      <c r="AM46" s="93"/>
      <c r="AN46" s="93"/>
      <c r="AO46" s="93"/>
      <c r="AP46" s="93"/>
      <c r="AQ46" s="93"/>
      <c r="AR46" s="93"/>
      <c r="AS46" s="93"/>
      <c r="AT46" s="93"/>
      <c r="AU46" s="93"/>
      <c r="AV46" s="93"/>
      <c r="AW46" s="93"/>
      <c r="AX46" s="93"/>
      <c r="AY46" s="93"/>
      <c r="AZ46" s="93"/>
      <c r="BA46" s="93"/>
      <c r="BB46" s="93"/>
      <c r="BC46" s="93"/>
      <c r="BD46" s="93"/>
      <c r="BE46" s="93"/>
      <c r="BF46" s="93"/>
      <c r="BG46" s="93"/>
      <c r="BH46" s="93"/>
      <c r="BI46" s="93"/>
      <c r="BJ46" s="93"/>
      <c r="BK46" s="93"/>
      <c r="BL46" s="93"/>
      <c r="BM46" s="192">
        <f t="shared" si="4"/>
        <v>0</v>
      </c>
      <c r="BN46" s="192">
        <f t="shared" si="5"/>
        <v>0</v>
      </c>
    </row>
    <row r="47" spans="1:66" ht="18" customHeight="1">
      <c r="A47" s="21"/>
      <c r="B47" s="16"/>
      <c r="C47" s="19"/>
      <c r="D47" s="2"/>
      <c r="E47" s="6"/>
      <c r="F47" s="190" t="str">
        <f>IF(B47="","",IF(C47="F",INDEX(Barèmes!$A$1:$A$7,MATCH((YEAR($B47)),Barèmes!$B$1:$B$7,-1)),INDEX(Barèmes!$C$1:$C$7,MATCH((YEAR($B47)),Barèmes!$B$1:$B$7,-1))))</f>
        <v/>
      </c>
      <c r="G47" s="93"/>
      <c r="H47" s="93"/>
      <c r="I47" s="93"/>
      <c r="J47" s="93"/>
      <c r="K47" s="93"/>
      <c r="L47" s="93"/>
      <c r="M47" s="93"/>
      <c r="N47" s="93"/>
      <c r="O47" s="93"/>
      <c r="P47" s="93"/>
      <c r="Q47" s="93"/>
      <c r="R47" s="93"/>
      <c r="S47" s="93"/>
      <c r="T47" s="93"/>
      <c r="U47" s="93"/>
      <c r="V47" s="93"/>
      <c r="W47" s="93"/>
      <c r="X47" s="93"/>
      <c r="Y47" s="93"/>
      <c r="Z47" s="93"/>
      <c r="AA47" s="93"/>
      <c r="AB47" s="93"/>
      <c r="AC47" s="93"/>
      <c r="AD47" s="93"/>
      <c r="AE47" s="93"/>
      <c r="AF47" s="93"/>
      <c r="AG47" s="93"/>
      <c r="AH47" s="93"/>
      <c r="AI47" s="93"/>
      <c r="AJ47" s="93"/>
      <c r="AK47" s="93"/>
      <c r="AL47" s="93"/>
      <c r="AM47" s="93"/>
      <c r="AN47" s="93"/>
      <c r="AO47" s="93"/>
      <c r="AP47" s="93"/>
      <c r="AQ47" s="93"/>
      <c r="AR47" s="93"/>
      <c r="AS47" s="93"/>
      <c r="AT47" s="93"/>
      <c r="AU47" s="93"/>
      <c r="AV47" s="93"/>
      <c r="AW47" s="93"/>
      <c r="AX47" s="93"/>
      <c r="AY47" s="93"/>
      <c r="AZ47" s="93"/>
      <c r="BA47" s="93"/>
      <c r="BB47" s="93"/>
      <c r="BC47" s="93"/>
      <c r="BD47" s="93"/>
      <c r="BE47" s="93"/>
      <c r="BF47" s="93"/>
      <c r="BG47" s="93"/>
      <c r="BH47" s="93"/>
      <c r="BI47" s="93"/>
      <c r="BJ47" s="93"/>
      <c r="BK47" s="93"/>
      <c r="BL47" s="93"/>
      <c r="BM47" s="192">
        <f t="shared" si="4"/>
        <v>0</v>
      </c>
      <c r="BN47" s="192">
        <f t="shared" si="5"/>
        <v>0</v>
      </c>
    </row>
    <row r="48" spans="1:66" ht="18" customHeight="1">
      <c r="A48" s="21"/>
      <c r="B48" s="16"/>
      <c r="C48" s="19"/>
      <c r="D48" s="2"/>
      <c r="E48" s="6"/>
      <c r="F48" s="190" t="str">
        <f>IF(B48="","",IF(C48="F",INDEX(Barèmes!$A$1:$A$7,MATCH((YEAR($B48)),Barèmes!$B$1:$B$7,-1)),INDEX(Barèmes!$C$1:$C$7,MATCH((YEAR($B48)),Barèmes!$B$1:$B$7,-1))))</f>
        <v/>
      </c>
      <c r="G48" s="93"/>
      <c r="H48" s="93"/>
      <c r="I48" s="93"/>
      <c r="J48" s="93"/>
      <c r="K48" s="93"/>
      <c r="L48" s="93"/>
      <c r="M48" s="93"/>
      <c r="N48" s="93"/>
      <c r="O48" s="93"/>
      <c r="P48" s="93"/>
      <c r="Q48" s="93"/>
      <c r="R48" s="93"/>
      <c r="S48" s="93"/>
      <c r="T48" s="93"/>
      <c r="U48" s="93"/>
      <c r="V48" s="93"/>
      <c r="W48" s="93"/>
      <c r="X48" s="93"/>
      <c r="Y48" s="93"/>
      <c r="Z48" s="93"/>
      <c r="AA48" s="93"/>
      <c r="AB48" s="93"/>
      <c r="AC48" s="93"/>
      <c r="AD48" s="93"/>
      <c r="AE48" s="93"/>
      <c r="AF48" s="93"/>
      <c r="AG48" s="93"/>
      <c r="AH48" s="93"/>
      <c r="AI48" s="93"/>
      <c r="AJ48" s="93"/>
      <c r="AK48" s="93"/>
      <c r="AL48" s="93"/>
      <c r="AM48" s="93"/>
      <c r="AN48" s="93"/>
      <c r="AO48" s="93"/>
      <c r="AP48" s="93"/>
      <c r="AQ48" s="93"/>
      <c r="AR48" s="93"/>
      <c r="AS48" s="93"/>
      <c r="AT48" s="93"/>
      <c r="AU48" s="93"/>
      <c r="AV48" s="93"/>
      <c r="AW48" s="93"/>
      <c r="AX48" s="93"/>
      <c r="AY48" s="93"/>
      <c r="AZ48" s="93"/>
      <c r="BA48" s="93"/>
      <c r="BB48" s="93"/>
      <c r="BC48" s="93"/>
      <c r="BD48" s="93"/>
      <c r="BE48" s="93"/>
      <c r="BF48" s="93"/>
      <c r="BG48" s="93"/>
      <c r="BH48" s="93"/>
      <c r="BI48" s="93"/>
      <c r="BJ48" s="93"/>
      <c r="BK48" s="93"/>
      <c r="BL48" s="93"/>
      <c r="BM48" s="192">
        <f t="shared" si="4"/>
        <v>0</v>
      </c>
      <c r="BN48" s="192">
        <f t="shared" si="5"/>
        <v>0</v>
      </c>
    </row>
    <row r="49" spans="1:66" ht="18" customHeight="1">
      <c r="A49" s="21"/>
      <c r="B49" s="16"/>
      <c r="C49" s="19"/>
      <c r="D49" s="2"/>
      <c r="E49" s="6"/>
      <c r="F49" s="190" t="str">
        <f>IF(B49="","",IF(C49="F",INDEX(Barèmes!$A$1:$A$7,MATCH((YEAR($B49)),Barèmes!$B$1:$B$7,-1)),INDEX(Barèmes!$C$1:$C$7,MATCH((YEAR($B49)),Barèmes!$B$1:$B$7,-1))))</f>
        <v/>
      </c>
      <c r="G49" s="93"/>
      <c r="H49" s="93"/>
      <c r="I49" s="93"/>
      <c r="J49" s="93"/>
      <c r="K49" s="93"/>
      <c r="L49" s="93"/>
      <c r="M49" s="93"/>
      <c r="N49" s="93"/>
      <c r="O49" s="93"/>
      <c r="P49" s="93"/>
      <c r="Q49" s="93"/>
      <c r="R49" s="93"/>
      <c r="S49" s="93"/>
      <c r="T49" s="93"/>
      <c r="U49" s="93"/>
      <c r="V49" s="93"/>
      <c r="W49" s="93"/>
      <c r="X49" s="93"/>
      <c r="Y49" s="93"/>
      <c r="Z49" s="93"/>
      <c r="AA49" s="93"/>
      <c r="AB49" s="93"/>
      <c r="AC49" s="93"/>
      <c r="AD49" s="93"/>
      <c r="AE49" s="93"/>
      <c r="AF49" s="93"/>
      <c r="AG49" s="93"/>
      <c r="AH49" s="93"/>
      <c r="AI49" s="93"/>
      <c r="AJ49" s="93"/>
      <c r="AK49" s="93"/>
      <c r="AL49" s="93"/>
      <c r="AM49" s="93"/>
      <c r="AN49" s="93"/>
      <c r="AO49" s="93"/>
      <c r="AP49" s="93"/>
      <c r="AQ49" s="93"/>
      <c r="AR49" s="93"/>
      <c r="AS49" s="93"/>
      <c r="AT49" s="93"/>
      <c r="AU49" s="93"/>
      <c r="AV49" s="93"/>
      <c r="AW49" s="93"/>
      <c r="AX49" s="93"/>
      <c r="AY49" s="93"/>
      <c r="AZ49" s="93"/>
      <c r="BA49" s="93"/>
      <c r="BB49" s="93"/>
      <c r="BC49" s="93"/>
      <c r="BD49" s="93"/>
      <c r="BE49" s="93"/>
      <c r="BF49" s="93"/>
      <c r="BG49" s="93"/>
      <c r="BH49" s="93"/>
      <c r="BI49" s="93"/>
      <c r="BJ49" s="93"/>
      <c r="BK49" s="93"/>
      <c r="BL49" s="93"/>
      <c r="BM49" s="192">
        <f t="shared" si="4"/>
        <v>0</v>
      </c>
      <c r="BN49" s="192">
        <f t="shared" si="5"/>
        <v>0</v>
      </c>
    </row>
    <row r="50" spans="1:66" ht="18" customHeight="1">
      <c r="A50" s="21"/>
      <c r="B50" s="16"/>
      <c r="C50" s="19"/>
      <c r="D50" s="2"/>
      <c r="E50" s="6"/>
      <c r="F50" s="190" t="str">
        <f>IF(B50="","",IF(C50="F",INDEX(Barèmes!$A$1:$A$7,MATCH((YEAR($B50)),Barèmes!$B$1:$B$7,-1)),INDEX(Barèmes!$C$1:$C$7,MATCH((YEAR($B50)),Barèmes!$B$1:$B$7,-1))))</f>
        <v/>
      </c>
      <c r="G50" s="93"/>
      <c r="H50" s="93"/>
      <c r="I50" s="93"/>
      <c r="J50" s="93"/>
      <c r="K50" s="93"/>
      <c r="L50" s="93"/>
      <c r="M50" s="93"/>
      <c r="N50" s="93"/>
      <c r="O50" s="93"/>
      <c r="P50" s="93"/>
      <c r="Q50" s="93"/>
      <c r="R50" s="93"/>
      <c r="S50" s="93"/>
      <c r="T50" s="93"/>
      <c r="U50" s="93"/>
      <c r="V50" s="93"/>
      <c r="W50" s="93"/>
      <c r="X50" s="93"/>
      <c r="Y50" s="93"/>
      <c r="Z50" s="93"/>
      <c r="AA50" s="93"/>
      <c r="AB50" s="93"/>
      <c r="AC50" s="93"/>
      <c r="AD50" s="93"/>
      <c r="AE50" s="93"/>
      <c r="AF50" s="93"/>
      <c r="AG50" s="93"/>
      <c r="AH50" s="93"/>
      <c r="AI50" s="93"/>
      <c r="AJ50" s="93"/>
      <c r="AK50" s="93"/>
      <c r="AL50" s="93"/>
      <c r="AM50" s="93"/>
      <c r="AN50" s="93"/>
      <c r="AO50" s="93"/>
      <c r="AP50" s="93"/>
      <c r="AQ50" s="93"/>
      <c r="AR50" s="93"/>
      <c r="AS50" s="93"/>
      <c r="AT50" s="93"/>
      <c r="AU50" s="93"/>
      <c r="AV50" s="93"/>
      <c r="AW50" s="93"/>
      <c r="AX50" s="93"/>
      <c r="AY50" s="93"/>
      <c r="AZ50" s="93"/>
      <c r="BA50" s="93"/>
      <c r="BB50" s="93"/>
      <c r="BC50" s="93"/>
      <c r="BD50" s="93"/>
      <c r="BE50" s="93"/>
      <c r="BF50" s="93"/>
      <c r="BG50" s="93"/>
      <c r="BH50" s="93"/>
      <c r="BI50" s="93"/>
      <c r="BJ50" s="93"/>
      <c r="BK50" s="93"/>
      <c r="BL50" s="93"/>
      <c r="BM50" s="192">
        <f t="shared" si="4"/>
        <v>0</v>
      </c>
      <c r="BN50" s="192">
        <f t="shared" si="5"/>
        <v>0</v>
      </c>
    </row>
    <row r="51" spans="1:66" ht="18" customHeight="1">
      <c r="A51" s="21"/>
      <c r="B51" s="16"/>
      <c r="C51" s="19"/>
      <c r="D51" s="2"/>
      <c r="E51" s="6"/>
      <c r="F51" s="190" t="str">
        <f>IF(B51="","",IF(C51="F",INDEX(Barèmes!$A$1:$A$7,MATCH((YEAR($B51)),Barèmes!$B$1:$B$7,-1)),INDEX(Barèmes!$C$1:$C$7,MATCH((YEAR($B51)),Barèmes!$B$1:$B$7,-1))))</f>
        <v/>
      </c>
      <c r="G51" s="93"/>
      <c r="H51" s="93"/>
      <c r="I51" s="93"/>
      <c r="J51" s="93"/>
      <c r="K51" s="93"/>
      <c r="L51" s="93"/>
      <c r="M51" s="93"/>
      <c r="N51" s="93"/>
      <c r="O51" s="93"/>
      <c r="P51" s="93"/>
      <c r="Q51" s="93"/>
      <c r="R51" s="93"/>
      <c r="S51" s="93"/>
      <c r="T51" s="93"/>
      <c r="U51" s="93"/>
      <c r="V51" s="93"/>
      <c r="W51" s="93"/>
      <c r="X51" s="93"/>
      <c r="Y51" s="93"/>
      <c r="Z51" s="93"/>
      <c r="AA51" s="93"/>
      <c r="AB51" s="93"/>
      <c r="AC51" s="93"/>
      <c r="AD51" s="93"/>
      <c r="AE51" s="93"/>
      <c r="AF51" s="93"/>
      <c r="AG51" s="93"/>
      <c r="AH51" s="93"/>
      <c r="AI51" s="93"/>
      <c r="AJ51" s="93"/>
      <c r="AK51" s="93"/>
      <c r="AL51" s="93"/>
      <c r="AM51" s="93"/>
      <c r="AN51" s="93"/>
      <c r="AO51" s="93"/>
      <c r="AP51" s="93"/>
      <c r="AQ51" s="93"/>
      <c r="AR51" s="93"/>
      <c r="AS51" s="93"/>
      <c r="AT51" s="93"/>
      <c r="AU51" s="93"/>
      <c r="AV51" s="93"/>
      <c r="AW51" s="93"/>
      <c r="AX51" s="93"/>
      <c r="AY51" s="93"/>
      <c r="AZ51" s="93"/>
      <c r="BA51" s="93"/>
      <c r="BB51" s="93"/>
      <c r="BC51" s="93"/>
      <c r="BD51" s="93"/>
      <c r="BE51" s="93"/>
      <c r="BF51" s="93"/>
      <c r="BG51" s="93"/>
      <c r="BH51" s="93"/>
      <c r="BI51" s="93"/>
      <c r="BJ51" s="93"/>
      <c r="BK51" s="93"/>
      <c r="BL51" s="93"/>
      <c r="BM51" s="192">
        <f t="shared" si="4"/>
        <v>0</v>
      </c>
      <c r="BN51" s="192">
        <f t="shared" si="5"/>
        <v>0</v>
      </c>
    </row>
    <row r="52" spans="1:66" ht="18" customHeight="1">
      <c r="A52" s="21"/>
      <c r="B52" s="16"/>
      <c r="C52" s="19"/>
      <c r="D52" s="2"/>
      <c r="E52" s="6"/>
      <c r="F52" s="190" t="str">
        <f>IF(B52="","",IF(C52="F",INDEX(Barèmes!$A$1:$A$7,MATCH((YEAR($B52)),Barèmes!$B$1:$B$7,-1)),INDEX(Barèmes!$C$1:$C$7,MATCH((YEAR($B52)),Barèmes!$B$1:$B$7,-1))))</f>
        <v/>
      </c>
      <c r="G52" s="93"/>
      <c r="H52" s="93"/>
      <c r="I52" s="93"/>
      <c r="J52" s="93"/>
      <c r="K52" s="93"/>
      <c r="L52" s="93"/>
      <c r="M52" s="93"/>
      <c r="N52" s="93"/>
      <c r="O52" s="93"/>
      <c r="P52" s="93"/>
      <c r="Q52" s="93"/>
      <c r="R52" s="93"/>
      <c r="S52" s="93"/>
      <c r="T52" s="93"/>
      <c r="U52" s="93"/>
      <c r="V52" s="93"/>
      <c r="W52" s="93"/>
      <c r="X52" s="93"/>
      <c r="Y52" s="93"/>
      <c r="Z52" s="93"/>
      <c r="AA52" s="93"/>
      <c r="AB52" s="93"/>
      <c r="AC52" s="93"/>
      <c r="AD52" s="93"/>
      <c r="AE52" s="93"/>
      <c r="AF52" s="93"/>
      <c r="AG52" s="93"/>
      <c r="AH52" s="93"/>
      <c r="AI52" s="93"/>
      <c r="AJ52" s="93"/>
      <c r="AK52" s="93"/>
      <c r="AL52" s="93"/>
      <c r="AM52" s="93"/>
      <c r="AN52" s="93"/>
      <c r="AO52" s="93"/>
      <c r="AP52" s="93"/>
      <c r="AQ52" s="93"/>
      <c r="AR52" s="93"/>
      <c r="AS52" s="93"/>
      <c r="AT52" s="93"/>
      <c r="AU52" s="93"/>
      <c r="AV52" s="93"/>
      <c r="AW52" s="93"/>
      <c r="AX52" s="93"/>
      <c r="AY52" s="93"/>
      <c r="AZ52" s="93"/>
      <c r="BA52" s="93"/>
      <c r="BB52" s="93"/>
      <c r="BC52" s="93"/>
      <c r="BD52" s="93"/>
      <c r="BE52" s="93"/>
      <c r="BF52" s="93"/>
      <c r="BG52" s="93"/>
      <c r="BH52" s="93"/>
      <c r="BI52" s="93"/>
      <c r="BJ52" s="93"/>
      <c r="BK52" s="93"/>
      <c r="BL52" s="93"/>
      <c r="BM52" s="192">
        <f t="shared" si="4"/>
        <v>0</v>
      </c>
      <c r="BN52" s="192">
        <f t="shared" si="5"/>
        <v>0</v>
      </c>
    </row>
    <row r="53" spans="1:66" ht="18" customHeight="1">
      <c r="A53" s="21"/>
      <c r="B53" s="16"/>
      <c r="C53" s="19"/>
      <c r="D53" s="2"/>
      <c r="E53" s="6"/>
      <c r="F53" s="190" t="str">
        <f>IF(B53="","",IF(C53="F",INDEX(Barèmes!$A$1:$A$7,MATCH((YEAR($B53)),Barèmes!$B$1:$B$7,-1)),INDEX(Barèmes!$C$1:$C$7,MATCH((YEAR($B53)),Barèmes!$B$1:$B$7,-1))))</f>
        <v/>
      </c>
      <c r="G53" s="93"/>
      <c r="H53" s="93"/>
      <c r="I53" s="93"/>
      <c r="J53" s="93"/>
      <c r="K53" s="93"/>
      <c r="L53" s="93"/>
      <c r="M53" s="93"/>
      <c r="N53" s="93"/>
      <c r="O53" s="93"/>
      <c r="P53" s="93"/>
      <c r="Q53" s="93"/>
      <c r="R53" s="93"/>
      <c r="S53" s="93"/>
      <c r="T53" s="93"/>
      <c r="U53" s="93"/>
      <c r="V53" s="93"/>
      <c r="W53" s="93"/>
      <c r="X53" s="93"/>
      <c r="Y53" s="93"/>
      <c r="Z53" s="93"/>
      <c r="AA53" s="93"/>
      <c r="AB53" s="93"/>
      <c r="AC53" s="93"/>
      <c r="AD53" s="93"/>
      <c r="AE53" s="93"/>
      <c r="AF53" s="93"/>
      <c r="AG53" s="93"/>
      <c r="AH53" s="93"/>
      <c r="AI53" s="93"/>
      <c r="AJ53" s="93"/>
      <c r="AK53" s="93"/>
      <c r="AL53" s="93"/>
      <c r="AM53" s="93"/>
      <c r="AN53" s="93"/>
      <c r="AO53" s="93"/>
      <c r="AP53" s="93"/>
      <c r="AQ53" s="93"/>
      <c r="AR53" s="93"/>
      <c r="AS53" s="93"/>
      <c r="AT53" s="93"/>
      <c r="AU53" s="93"/>
      <c r="AV53" s="93"/>
      <c r="AW53" s="93"/>
      <c r="AX53" s="93"/>
      <c r="AY53" s="93"/>
      <c r="AZ53" s="93"/>
      <c r="BA53" s="93"/>
      <c r="BB53" s="93"/>
      <c r="BC53" s="93"/>
      <c r="BD53" s="93"/>
      <c r="BE53" s="93"/>
      <c r="BF53" s="93"/>
      <c r="BG53" s="93"/>
      <c r="BH53" s="93"/>
      <c r="BI53" s="93"/>
      <c r="BJ53" s="93"/>
      <c r="BK53" s="93"/>
      <c r="BL53" s="93"/>
      <c r="BM53" s="192">
        <f t="shared" si="4"/>
        <v>0</v>
      </c>
      <c r="BN53" s="192">
        <f t="shared" si="5"/>
        <v>0</v>
      </c>
    </row>
    <row r="54" spans="1:66" ht="18" customHeight="1">
      <c r="A54" s="21"/>
      <c r="B54" s="16"/>
      <c r="C54" s="19"/>
      <c r="D54" s="2"/>
      <c r="E54" s="6"/>
      <c r="F54" s="190" t="str">
        <f>IF(B54="","",IF(C54="F",INDEX(Barèmes!$A$1:$A$7,MATCH((YEAR($B54)),Barèmes!$B$1:$B$7,-1)),INDEX(Barèmes!$C$1:$C$7,MATCH((YEAR($B54)),Barèmes!$B$1:$B$7,-1))))</f>
        <v/>
      </c>
      <c r="G54" s="93"/>
      <c r="H54" s="93"/>
      <c r="I54" s="93"/>
      <c r="J54" s="93"/>
      <c r="K54" s="93"/>
      <c r="L54" s="93"/>
      <c r="M54" s="93"/>
      <c r="N54" s="93"/>
      <c r="O54" s="93"/>
      <c r="P54" s="93"/>
      <c r="Q54" s="93"/>
      <c r="R54" s="93"/>
      <c r="S54" s="93"/>
      <c r="T54" s="93"/>
      <c r="U54" s="93"/>
      <c r="V54" s="93"/>
      <c r="W54" s="93"/>
      <c r="X54" s="93"/>
      <c r="Y54" s="93"/>
      <c r="Z54" s="93"/>
      <c r="AA54" s="93"/>
      <c r="AB54" s="93"/>
      <c r="AC54" s="93"/>
      <c r="AD54" s="93"/>
      <c r="AE54" s="93"/>
      <c r="AF54" s="93"/>
      <c r="AG54" s="93"/>
      <c r="AH54" s="93"/>
      <c r="AI54" s="93"/>
      <c r="AJ54" s="93"/>
      <c r="AK54" s="93"/>
      <c r="AL54" s="93"/>
      <c r="AM54" s="93"/>
      <c r="AN54" s="93"/>
      <c r="AO54" s="93"/>
      <c r="AP54" s="93"/>
      <c r="AQ54" s="93"/>
      <c r="AR54" s="93"/>
      <c r="AS54" s="93"/>
      <c r="AT54" s="93"/>
      <c r="AU54" s="93"/>
      <c r="AV54" s="93"/>
      <c r="AW54" s="93"/>
      <c r="AX54" s="93"/>
      <c r="AY54" s="93"/>
      <c r="AZ54" s="93"/>
      <c r="BA54" s="93"/>
      <c r="BB54" s="93"/>
      <c r="BC54" s="93"/>
      <c r="BD54" s="93"/>
      <c r="BE54" s="93"/>
      <c r="BF54" s="93"/>
      <c r="BG54" s="93"/>
      <c r="BH54" s="93"/>
      <c r="BI54" s="93"/>
      <c r="BJ54" s="93"/>
      <c r="BK54" s="93"/>
      <c r="BL54" s="93"/>
      <c r="BM54" s="192">
        <f t="shared" si="4"/>
        <v>0</v>
      </c>
      <c r="BN54" s="192">
        <f t="shared" si="5"/>
        <v>0</v>
      </c>
    </row>
    <row r="55" spans="1:66" ht="18" customHeight="1">
      <c r="A55" s="21"/>
      <c r="B55" s="16"/>
      <c r="C55" s="19"/>
      <c r="D55" s="2"/>
      <c r="E55" s="6"/>
      <c r="F55" s="190" t="str">
        <f>IF(B55="","",IF(C55="F",INDEX(Barèmes!$A$1:$A$7,MATCH((YEAR($B55)),Barèmes!$B$1:$B$7,-1)),INDEX(Barèmes!$C$1:$C$7,MATCH((YEAR($B55)),Barèmes!$B$1:$B$7,-1))))</f>
        <v/>
      </c>
      <c r="G55" s="93"/>
      <c r="H55" s="93"/>
      <c r="I55" s="93"/>
      <c r="J55" s="93"/>
      <c r="K55" s="93"/>
      <c r="L55" s="93"/>
      <c r="M55" s="93"/>
      <c r="N55" s="93"/>
      <c r="O55" s="93"/>
      <c r="P55" s="93"/>
      <c r="Q55" s="93"/>
      <c r="R55" s="93"/>
      <c r="S55" s="93"/>
      <c r="T55" s="93"/>
      <c r="U55" s="93"/>
      <c r="V55" s="93"/>
      <c r="W55" s="93"/>
      <c r="X55" s="93"/>
      <c r="Y55" s="93"/>
      <c r="Z55" s="93"/>
      <c r="AA55" s="93"/>
      <c r="AB55" s="93"/>
      <c r="AC55" s="93"/>
      <c r="AD55" s="93"/>
      <c r="AE55" s="93"/>
      <c r="AF55" s="93"/>
      <c r="AG55" s="93"/>
      <c r="AH55" s="93"/>
      <c r="AI55" s="93"/>
      <c r="AJ55" s="93"/>
      <c r="AK55" s="93"/>
      <c r="AL55" s="93"/>
      <c r="AM55" s="93"/>
      <c r="AN55" s="93"/>
      <c r="AO55" s="93"/>
      <c r="AP55" s="93"/>
      <c r="AQ55" s="93"/>
      <c r="AR55" s="93"/>
      <c r="AS55" s="93"/>
      <c r="AT55" s="93"/>
      <c r="AU55" s="93"/>
      <c r="AV55" s="93"/>
      <c r="AW55" s="93"/>
      <c r="AX55" s="93"/>
      <c r="AY55" s="93"/>
      <c r="AZ55" s="93"/>
      <c r="BA55" s="93"/>
      <c r="BB55" s="93"/>
      <c r="BC55" s="93"/>
      <c r="BD55" s="93"/>
      <c r="BE55" s="93"/>
      <c r="BF55" s="93"/>
      <c r="BG55" s="93"/>
      <c r="BH55" s="93"/>
      <c r="BI55" s="93"/>
      <c r="BJ55" s="93"/>
      <c r="BK55" s="93"/>
      <c r="BL55" s="93"/>
      <c r="BM55" s="192">
        <f t="shared" si="4"/>
        <v>0</v>
      </c>
      <c r="BN55" s="192">
        <f t="shared" si="5"/>
        <v>0</v>
      </c>
    </row>
    <row r="56" spans="1:66" ht="18" customHeight="1">
      <c r="A56" s="21"/>
      <c r="B56" s="16"/>
      <c r="C56" s="19"/>
      <c r="D56" s="2"/>
      <c r="E56" s="6"/>
      <c r="F56" s="190" t="str">
        <f>IF(B56="","",IF(C56="F",INDEX(Barèmes!$A$1:$A$7,MATCH((YEAR($B56)),Barèmes!$B$1:$B$7,-1)),INDEX(Barèmes!$C$1:$C$7,MATCH((YEAR($B56)),Barèmes!$B$1:$B$7,-1))))</f>
        <v/>
      </c>
      <c r="G56" s="93"/>
      <c r="H56" s="93"/>
      <c r="I56" s="93"/>
      <c r="J56" s="93"/>
      <c r="K56" s="93"/>
      <c r="L56" s="93"/>
      <c r="M56" s="93"/>
      <c r="N56" s="93"/>
      <c r="O56" s="93"/>
      <c r="P56" s="93"/>
      <c r="Q56" s="93"/>
      <c r="R56" s="93"/>
      <c r="S56" s="93"/>
      <c r="T56" s="93"/>
      <c r="U56" s="93"/>
      <c r="V56" s="93"/>
      <c r="W56" s="93"/>
      <c r="X56" s="93"/>
      <c r="Y56" s="93"/>
      <c r="Z56" s="93"/>
      <c r="AA56" s="93"/>
      <c r="AB56" s="93"/>
      <c r="AC56" s="93"/>
      <c r="AD56" s="93"/>
      <c r="AE56" s="93"/>
      <c r="AF56" s="93"/>
      <c r="AG56" s="93"/>
      <c r="AH56" s="93"/>
      <c r="AI56" s="93"/>
      <c r="AJ56" s="93"/>
      <c r="AK56" s="93"/>
      <c r="AL56" s="93"/>
      <c r="AM56" s="93"/>
      <c r="AN56" s="93"/>
      <c r="AO56" s="93"/>
      <c r="AP56" s="93"/>
      <c r="AQ56" s="93"/>
      <c r="AR56" s="93"/>
      <c r="AS56" s="93"/>
      <c r="AT56" s="93"/>
      <c r="AU56" s="93"/>
      <c r="AV56" s="93"/>
      <c r="AW56" s="93"/>
      <c r="AX56" s="93"/>
      <c r="AY56" s="93"/>
      <c r="AZ56" s="93"/>
      <c r="BA56" s="93"/>
      <c r="BB56" s="93"/>
      <c r="BC56" s="93"/>
      <c r="BD56" s="93"/>
      <c r="BE56" s="93"/>
      <c r="BF56" s="93"/>
      <c r="BG56" s="93"/>
      <c r="BH56" s="93"/>
      <c r="BI56" s="93"/>
      <c r="BJ56" s="93"/>
      <c r="BK56" s="93"/>
      <c r="BL56" s="93"/>
      <c r="BM56" s="192">
        <f t="shared" si="4"/>
        <v>0</v>
      </c>
      <c r="BN56" s="192">
        <f t="shared" si="5"/>
        <v>0</v>
      </c>
    </row>
    <row r="57" spans="1:66" ht="18" customHeight="1">
      <c r="A57" s="21"/>
      <c r="B57" s="16"/>
      <c r="C57" s="19"/>
      <c r="D57" s="2"/>
      <c r="E57" s="6"/>
      <c r="F57" s="190" t="str">
        <f>IF(B57="","",IF(C57="F",INDEX(Barèmes!$A$1:$A$7,MATCH((YEAR($B57)),Barèmes!$B$1:$B$7,-1)),INDEX(Barèmes!$C$1:$C$7,MATCH((YEAR($B57)),Barèmes!$B$1:$B$7,-1))))</f>
        <v/>
      </c>
      <c r="G57" s="93"/>
      <c r="H57" s="93"/>
      <c r="I57" s="93"/>
      <c r="J57" s="93"/>
      <c r="K57" s="93"/>
      <c r="L57" s="93"/>
      <c r="M57" s="93"/>
      <c r="N57" s="93"/>
      <c r="O57" s="93"/>
      <c r="P57" s="93"/>
      <c r="Q57" s="93"/>
      <c r="R57" s="93"/>
      <c r="S57" s="93"/>
      <c r="T57" s="93"/>
      <c r="U57" s="93"/>
      <c r="V57" s="93"/>
      <c r="W57" s="93"/>
      <c r="X57" s="93"/>
      <c r="Y57" s="93"/>
      <c r="Z57" s="93"/>
      <c r="AA57" s="93"/>
      <c r="AB57" s="93"/>
      <c r="AC57" s="93"/>
      <c r="AD57" s="93"/>
      <c r="AE57" s="93"/>
      <c r="AF57" s="93"/>
      <c r="AG57" s="93"/>
      <c r="AH57" s="93"/>
      <c r="AI57" s="93"/>
      <c r="AJ57" s="93"/>
      <c r="AK57" s="93"/>
      <c r="AL57" s="93"/>
      <c r="AM57" s="93"/>
      <c r="AN57" s="93"/>
      <c r="AO57" s="93"/>
      <c r="AP57" s="93"/>
      <c r="AQ57" s="93"/>
      <c r="AR57" s="93"/>
      <c r="AS57" s="93"/>
      <c r="AT57" s="93"/>
      <c r="AU57" s="93"/>
      <c r="AV57" s="93"/>
      <c r="AW57" s="93"/>
      <c r="AX57" s="93"/>
      <c r="AY57" s="93"/>
      <c r="AZ57" s="93"/>
      <c r="BA57" s="93"/>
      <c r="BB57" s="93"/>
      <c r="BC57" s="93"/>
      <c r="BD57" s="93"/>
      <c r="BE57" s="93"/>
      <c r="BF57" s="93"/>
      <c r="BG57" s="93"/>
      <c r="BH57" s="93"/>
      <c r="BI57" s="93"/>
      <c r="BJ57" s="93"/>
      <c r="BK57" s="93"/>
      <c r="BL57" s="93"/>
      <c r="BM57" s="192">
        <f t="shared" si="4"/>
        <v>0</v>
      </c>
      <c r="BN57" s="192">
        <f t="shared" si="5"/>
        <v>0</v>
      </c>
    </row>
    <row r="58" spans="1:66" ht="18" customHeight="1">
      <c r="A58" s="21"/>
      <c r="B58" s="16"/>
      <c r="C58" s="19"/>
      <c r="D58" s="2"/>
      <c r="E58" s="6"/>
      <c r="F58" s="190" t="str">
        <f>IF(B58="","",IF(C58="F",INDEX(Barèmes!$A$1:$A$7,MATCH((YEAR($B58)),Barèmes!$B$1:$B$7,-1)),INDEX(Barèmes!$C$1:$C$7,MATCH((YEAR($B58)),Barèmes!$B$1:$B$7,-1))))</f>
        <v/>
      </c>
      <c r="G58" s="93"/>
      <c r="H58" s="93"/>
      <c r="I58" s="93"/>
      <c r="J58" s="93"/>
      <c r="K58" s="93"/>
      <c r="L58" s="93"/>
      <c r="M58" s="93"/>
      <c r="N58" s="93"/>
      <c r="O58" s="93"/>
      <c r="P58" s="93"/>
      <c r="Q58" s="93"/>
      <c r="R58" s="93"/>
      <c r="S58" s="93"/>
      <c r="T58" s="93"/>
      <c r="U58" s="93"/>
      <c r="V58" s="93"/>
      <c r="W58" s="93"/>
      <c r="X58" s="93"/>
      <c r="Y58" s="93"/>
      <c r="Z58" s="93"/>
      <c r="AA58" s="93"/>
      <c r="AB58" s="93"/>
      <c r="AC58" s="93"/>
      <c r="AD58" s="93"/>
      <c r="AE58" s="93"/>
      <c r="AF58" s="93"/>
      <c r="AG58" s="93"/>
      <c r="AH58" s="93"/>
      <c r="AI58" s="93"/>
      <c r="AJ58" s="93"/>
      <c r="AK58" s="93"/>
      <c r="AL58" s="93"/>
      <c r="AM58" s="93"/>
      <c r="AN58" s="93"/>
      <c r="AO58" s="93"/>
      <c r="AP58" s="93"/>
      <c r="AQ58" s="93"/>
      <c r="AR58" s="93"/>
      <c r="AS58" s="93"/>
      <c r="AT58" s="93"/>
      <c r="AU58" s="93"/>
      <c r="AV58" s="93"/>
      <c r="AW58" s="93"/>
      <c r="AX58" s="93"/>
      <c r="AY58" s="93"/>
      <c r="AZ58" s="93"/>
      <c r="BA58" s="93"/>
      <c r="BB58" s="93"/>
      <c r="BC58" s="93"/>
      <c r="BD58" s="93"/>
      <c r="BE58" s="93"/>
      <c r="BF58" s="93"/>
      <c r="BG58" s="93"/>
      <c r="BH58" s="93"/>
      <c r="BI58" s="93"/>
      <c r="BJ58" s="93"/>
      <c r="BK58" s="93"/>
      <c r="BL58" s="93"/>
      <c r="BM58" s="192">
        <f t="shared" si="4"/>
        <v>0</v>
      </c>
      <c r="BN58" s="192">
        <f t="shared" si="5"/>
        <v>0</v>
      </c>
    </row>
    <row r="59" spans="1:66" ht="18" customHeight="1">
      <c r="A59" s="21"/>
      <c r="B59" s="16"/>
      <c r="C59" s="19"/>
      <c r="D59" s="2"/>
      <c r="E59" s="6"/>
      <c r="F59" s="190" t="str">
        <f>IF(B59="","",IF(C59="F",INDEX(Barèmes!$A$1:$A$7,MATCH((YEAR($B59)),Barèmes!$B$1:$B$7,-1)),INDEX(Barèmes!$C$1:$C$7,MATCH((YEAR($B59)),Barèmes!$B$1:$B$7,-1))))</f>
        <v/>
      </c>
      <c r="G59" s="93"/>
      <c r="H59" s="93"/>
      <c r="I59" s="93"/>
      <c r="J59" s="93"/>
      <c r="K59" s="93"/>
      <c r="L59" s="93"/>
      <c r="M59" s="93"/>
      <c r="N59" s="93"/>
      <c r="O59" s="93"/>
      <c r="P59" s="93"/>
      <c r="Q59" s="93"/>
      <c r="R59" s="93"/>
      <c r="S59" s="93"/>
      <c r="T59" s="93"/>
      <c r="U59" s="93"/>
      <c r="V59" s="93"/>
      <c r="W59" s="93"/>
      <c r="X59" s="93"/>
      <c r="Y59" s="93"/>
      <c r="Z59" s="93"/>
      <c r="AA59" s="93"/>
      <c r="AB59" s="93"/>
      <c r="AC59" s="93"/>
      <c r="AD59" s="93"/>
      <c r="AE59" s="93"/>
      <c r="AF59" s="93"/>
      <c r="AG59" s="93"/>
      <c r="AH59" s="93"/>
      <c r="AI59" s="93"/>
      <c r="AJ59" s="93"/>
      <c r="AK59" s="93"/>
      <c r="AL59" s="93"/>
      <c r="AM59" s="93"/>
      <c r="AN59" s="93"/>
      <c r="AO59" s="93"/>
      <c r="AP59" s="93"/>
      <c r="AQ59" s="93"/>
      <c r="AR59" s="93"/>
      <c r="AS59" s="93"/>
      <c r="AT59" s="93"/>
      <c r="AU59" s="93"/>
      <c r="AV59" s="93"/>
      <c r="AW59" s="93"/>
      <c r="AX59" s="93"/>
      <c r="AY59" s="93"/>
      <c r="AZ59" s="93"/>
      <c r="BA59" s="93"/>
      <c r="BB59" s="93"/>
      <c r="BC59" s="93"/>
      <c r="BD59" s="93"/>
      <c r="BE59" s="93"/>
      <c r="BF59" s="93"/>
      <c r="BG59" s="93"/>
      <c r="BH59" s="93"/>
      <c r="BI59" s="93"/>
      <c r="BJ59" s="93"/>
      <c r="BK59" s="93"/>
      <c r="BL59" s="93"/>
      <c r="BM59" s="192">
        <f t="shared" si="4"/>
        <v>0</v>
      </c>
      <c r="BN59" s="192">
        <f t="shared" si="5"/>
        <v>0</v>
      </c>
    </row>
    <row r="60" spans="1:66" ht="18" customHeight="1">
      <c r="A60" s="21"/>
      <c r="B60" s="16"/>
      <c r="C60" s="19"/>
      <c r="D60" s="2"/>
      <c r="E60" s="6"/>
      <c r="F60" s="190" t="str">
        <f>IF(B60="","",IF(C60="F",INDEX(Barèmes!$A$1:$A$7,MATCH((YEAR($B60)),Barèmes!$B$1:$B$7,-1)),INDEX(Barèmes!$C$1:$C$7,MATCH((YEAR($B60)),Barèmes!$B$1:$B$7,-1))))</f>
        <v/>
      </c>
      <c r="G60" s="93"/>
      <c r="H60" s="93"/>
      <c r="I60" s="93"/>
      <c r="J60" s="93"/>
      <c r="K60" s="93"/>
      <c r="L60" s="93"/>
      <c r="M60" s="93"/>
      <c r="N60" s="93"/>
      <c r="O60" s="93"/>
      <c r="P60" s="93"/>
      <c r="Q60" s="93"/>
      <c r="R60" s="93"/>
      <c r="S60" s="93"/>
      <c r="T60" s="93"/>
      <c r="U60" s="93"/>
      <c r="V60" s="93"/>
      <c r="W60" s="93"/>
      <c r="X60" s="93"/>
      <c r="Y60" s="93"/>
      <c r="Z60" s="93"/>
      <c r="AA60" s="93"/>
      <c r="AB60" s="93"/>
      <c r="AC60" s="93"/>
      <c r="AD60" s="93"/>
      <c r="AE60" s="93"/>
      <c r="AF60" s="93"/>
      <c r="AG60" s="93"/>
      <c r="AH60" s="93"/>
      <c r="AI60" s="93"/>
      <c r="AJ60" s="93"/>
      <c r="AK60" s="93"/>
      <c r="AL60" s="93"/>
      <c r="AM60" s="93"/>
      <c r="AN60" s="93"/>
      <c r="AO60" s="93"/>
      <c r="AP60" s="93"/>
      <c r="AQ60" s="93"/>
      <c r="AR60" s="93"/>
      <c r="AS60" s="93"/>
      <c r="AT60" s="93"/>
      <c r="AU60" s="93"/>
      <c r="AV60" s="93"/>
      <c r="AW60" s="93"/>
      <c r="AX60" s="93"/>
      <c r="AY60" s="93"/>
      <c r="AZ60" s="93"/>
      <c r="BA60" s="93"/>
      <c r="BB60" s="93"/>
      <c r="BC60" s="93"/>
      <c r="BD60" s="93"/>
      <c r="BE60" s="93"/>
      <c r="BF60" s="93"/>
      <c r="BG60" s="93"/>
      <c r="BH60" s="93"/>
      <c r="BI60" s="93"/>
      <c r="BJ60" s="93"/>
      <c r="BK60" s="93"/>
      <c r="BL60" s="93"/>
      <c r="BM60" s="192">
        <f t="shared" si="4"/>
        <v>0</v>
      </c>
      <c r="BN60" s="192">
        <f t="shared" si="5"/>
        <v>0</v>
      </c>
    </row>
    <row r="61" spans="1:66" ht="18" customHeight="1">
      <c r="A61" s="21"/>
      <c r="B61" s="16"/>
      <c r="C61" s="19"/>
      <c r="D61" s="2"/>
      <c r="E61" s="6"/>
      <c r="F61" s="190" t="str">
        <f>IF(B61="","",IF(C61="F",INDEX(Barèmes!$A$1:$A$7,MATCH((YEAR($B61)),Barèmes!$B$1:$B$7,-1)),INDEX(Barèmes!$C$1:$C$7,MATCH((YEAR($B61)),Barèmes!$B$1:$B$7,-1))))</f>
        <v/>
      </c>
      <c r="G61" s="93"/>
      <c r="H61" s="93"/>
      <c r="I61" s="93"/>
      <c r="J61" s="93"/>
      <c r="K61" s="93"/>
      <c r="L61" s="93"/>
      <c r="M61" s="93"/>
      <c r="N61" s="93"/>
      <c r="O61" s="93"/>
      <c r="P61" s="93"/>
      <c r="Q61" s="93"/>
      <c r="R61" s="93"/>
      <c r="S61" s="93"/>
      <c r="T61" s="93"/>
      <c r="U61" s="93"/>
      <c r="V61" s="93"/>
      <c r="W61" s="93"/>
      <c r="X61" s="93"/>
      <c r="Y61" s="93"/>
      <c r="Z61" s="93"/>
      <c r="AA61" s="93"/>
      <c r="AB61" s="93"/>
      <c r="AC61" s="93"/>
      <c r="AD61" s="93"/>
      <c r="AE61" s="93"/>
      <c r="AF61" s="93"/>
      <c r="AG61" s="93"/>
      <c r="AH61" s="93"/>
      <c r="AI61" s="93"/>
      <c r="AJ61" s="93"/>
      <c r="AK61" s="93"/>
      <c r="AL61" s="93"/>
      <c r="AM61" s="93"/>
      <c r="AN61" s="93"/>
      <c r="AO61" s="93"/>
      <c r="AP61" s="93"/>
      <c r="AQ61" s="93"/>
      <c r="AR61" s="93"/>
      <c r="AS61" s="93"/>
      <c r="AT61" s="93"/>
      <c r="AU61" s="93"/>
      <c r="AV61" s="93"/>
      <c r="AW61" s="93"/>
      <c r="AX61" s="93"/>
      <c r="AY61" s="93"/>
      <c r="AZ61" s="93"/>
      <c r="BA61" s="93"/>
      <c r="BB61" s="93"/>
      <c r="BC61" s="93"/>
      <c r="BD61" s="93"/>
      <c r="BE61" s="93"/>
      <c r="BF61" s="93"/>
      <c r="BG61" s="93"/>
      <c r="BH61" s="93"/>
      <c r="BI61" s="93"/>
      <c r="BJ61" s="93"/>
      <c r="BK61" s="93"/>
      <c r="BL61" s="93"/>
      <c r="BM61" s="192">
        <f t="shared" si="4"/>
        <v>0</v>
      </c>
      <c r="BN61" s="192">
        <f t="shared" si="5"/>
        <v>0</v>
      </c>
    </row>
    <row r="62" spans="1:66" ht="18" customHeight="1">
      <c r="A62" s="21"/>
      <c r="B62" s="16"/>
      <c r="C62" s="19"/>
      <c r="D62" s="2"/>
      <c r="E62" s="6"/>
      <c r="F62" s="190" t="str">
        <f>IF(B62="","",IF(C62="F",INDEX(Barèmes!$A$1:$A$7,MATCH((YEAR($B62)),Barèmes!$B$1:$B$7,-1)),INDEX(Barèmes!$C$1:$C$7,MATCH((YEAR($B62)),Barèmes!$B$1:$B$7,-1))))</f>
        <v/>
      </c>
      <c r="G62" s="93"/>
      <c r="H62" s="93"/>
      <c r="I62" s="93"/>
      <c r="J62" s="93"/>
      <c r="K62" s="93"/>
      <c r="L62" s="93"/>
      <c r="M62" s="93"/>
      <c r="N62" s="93"/>
      <c r="O62" s="93"/>
      <c r="P62" s="93"/>
      <c r="Q62" s="93"/>
      <c r="R62" s="93"/>
      <c r="S62" s="93"/>
      <c r="T62" s="93"/>
      <c r="U62" s="93"/>
      <c r="V62" s="93"/>
      <c r="W62" s="93"/>
      <c r="X62" s="93"/>
      <c r="Y62" s="93"/>
      <c r="Z62" s="93"/>
      <c r="AA62" s="93"/>
      <c r="AB62" s="93"/>
      <c r="AC62" s="93"/>
      <c r="AD62" s="93"/>
      <c r="AE62" s="93"/>
      <c r="AF62" s="93"/>
      <c r="AG62" s="93"/>
      <c r="AH62" s="93"/>
      <c r="AI62" s="93"/>
      <c r="AJ62" s="93"/>
      <c r="AK62" s="93"/>
      <c r="AL62" s="93"/>
      <c r="AM62" s="93"/>
      <c r="AN62" s="93"/>
      <c r="AO62" s="93"/>
      <c r="AP62" s="93"/>
      <c r="AQ62" s="93"/>
      <c r="AR62" s="93"/>
      <c r="AS62" s="93"/>
      <c r="AT62" s="93"/>
      <c r="AU62" s="93"/>
      <c r="AV62" s="93"/>
      <c r="AW62" s="93"/>
      <c r="AX62" s="93"/>
      <c r="AY62" s="93"/>
      <c r="AZ62" s="93"/>
      <c r="BA62" s="93"/>
      <c r="BB62" s="93"/>
      <c r="BC62" s="93"/>
      <c r="BD62" s="93"/>
      <c r="BE62" s="93"/>
      <c r="BF62" s="93"/>
      <c r="BG62" s="93"/>
      <c r="BH62" s="93"/>
      <c r="BI62" s="93"/>
      <c r="BJ62" s="93"/>
      <c r="BK62" s="93"/>
      <c r="BL62" s="93"/>
      <c r="BM62" s="192">
        <f t="shared" si="4"/>
        <v>0</v>
      </c>
      <c r="BN62" s="192">
        <f t="shared" si="5"/>
        <v>0</v>
      </c>
    </row>
    <row r="63" spans="1:66" ht="18" customHeight="1">
      <c r="A63" s="21"/>
      <c r="B63" s="16"/>
      <c r="C63" s="19"/>
      <c r="D63" s="2"/>
      <c r="E63" s="6"/>
      <c r="F63" s="190" t="str">
        <f>IF(B63="","",IF(C63="F",INDEX(Barèmes!$A$1:$A$7,MATCH((YEAR($B63)),Barèmes!$B$1:$B$7,-1)),INDEX(Barèmes!$C$1:$C$7,MATCH((YEAR($B63)),Barèmes!$B$1:$B$7,-1))))</f>
        <v/>
      </c>
      <c r="G63" s="93"/>
      <c r="H63" s="93"/>
      <c r="I63" s="93"/>
      <c r="J63" s="93"/>
      <c r="K63" s="93"/>
      <c r="L63" s="93"/>
      <c r="M63" s="93"/>
      <c r="N63" s="93"/>
      <c r="O63" s="93"/>
      <c r="P63" s="93"/>
      <c r="Q63" s="93"/>
      <c r="R63" s="93"/>
      <c r="S63" s="93"/>
      <c r="T63" s="93"/>
      <c r="U63" s="93"/>
      <c r="V63" s="93"/>
      <c r="W63" s="93"/>
      <c r="X63" s="93"/>
      <c r="Y63" s="93"/>
      <c r="Z63" s="93"/>
      <c r="AA63" s="93"/>
      <c r="AB63" s="93"/>
      <c r="AC63" s="93"/>
      <c r="AD63" s="93"/>
      <c r="AE63" s="93"/>
      <c r="AF63" s="93"/>
      <c r="AG63" s="93"/>
      <c r="AH63" s="93"/>
      <c r="AI63" s="93"/>
      <c r="AJ63" s="93"/>
      <c r="AK63" s="93"/>
      <c r="AL63" s="93"/>
      <c r="AM63" s="93"/>
      <c r="AN63" s="93"/>
      <c r="AO63" s="93"/>
      <c r="AP63" s="93"/>
      <c r="AQ63" s="93"/>
      <c r="AR63" s="93"/>
      <c r="AS63" s="93"/>
      <c r="AT63" s="93"/>
      <c r="AU63" s="93"/>
      <c r="AV63" s="93"/>
      <c r="AW63" s="93"/>
      <c r="AX63" s="93"/>
      <c r="AY63" s="93"/>
      <c r="AZ63" s="93"/>
      <c r="BA63" s="93"/>
      <c r="BB63" s="93"/>
      <c r="BC63" s="93"/>
      <c r="BD63" s="93"/>
      <c r="BE63" s="93"/>
      <c r="BF63" s="93"/>
      <c r="BG63" s="93"/>
      <c r="BH63" s="93"/>
      <c r="BI63" s="93"/>
      <c r="BJ63" s="93"/>
      <c r="BK63" s="93"/>
      <c r="BL63" s="93"/>
      <c r="BM63" s="192">
        <f t="shared" si="4"/>
        <v>0</v>
      </c>
      <c r="BN63" s="192">
        <f t="shared" si="5"/>
        <v>0</v>
      </c>
    </row>
    <row r="64" spans="1:66" ht="18" customHeight="1">
      <c r="A64" s="21"/>
      <c r="B64" s="16"/>
      <c r="C64" s="19"/>
      <c r="D64" s="2"/>
      <c r="E64" s="6"/>
      <c r="F64" s="190" t="str">
        <f>IF(B64="","",IF(C64="F",INDEX(Barèmes!$A$1:$A$7,MATCH((YEAR($B64)),Barèmes!$B$1:$B$7,-1)),INDEX(Barèmes!$C$1:$C$7,MATCH((YEAR($B64)),Barèmes!$B$1:$B$7,-1))))</f>
        <v/>
      </c>
      <c r="G64" s="93"/>
      <c r="H64" s="93"/>
      <c r="I64" s="93"/>
      <c r="J64" s="93"/>
      <c r="K64" s="93"/>
      <c r="L64" s="93"/>
      <c r="M64" s="93"/>
      <c r="N64" s="93"/>
      <c r="O64" s="93"/>
      <c r="P64" s="93"/>
      <c r="Q64" s="93"/>
      <c r="R64" s="93"/>
      <c r="S64" s="93"/>
      <c r="T64" s="93"/>
      <c r="U64" s="93"/>
      <c r="V64" s="93"/>
      <c r="W64" s="93"/>
      <c r="X64" s="93"/>
      <c r="Y64" s="93"/>
      <c r="Z64" s="93"/>
      <c r="AA64" s="93"/>
      <c r="AB64" s="93"/>
      <c r="AC64" s="93"/>
      <c r="AD64" s="93"/>
      <c r="AE64" s="93"/>
      <c r="AF64" s="93"/>
      <c r="AG64" s="93"/>
      <c r="AH64" s="93"/>
      <c r="AI64" s="93"/>
      <c r="AJ64" s="93"/>
      <c r="AK64" s="93"/>
      <c r="AL64" s="93"/>
      <c r="AM64" s="93"/>
      <c r="AN64" s="93"/>
      <c r="AO64" s="93"/>
      <c r="AP64" s="93"/>
      <c r="AQ64" s="93"/>
      <c r="AR64" s="93"/>
      <c r="AS64" s="93"/>
      <c r="AT64" s="93"/>
      <c r="AU64" s="93"/>
      <c r="AV64" s="93"/>
      <c r="AW64" s="93"/>
      <c r="AX64" s="93"/>
      <c r="AY64" s="93"/>
      <c r="AZ64" s="93"/>
      <c r="BA64" s="93"/>
      <c r="BB64" s="93"/>
      <c r="BC64" s="93"/>
      <c r="BD64" s="93"/>
      <c r="BE64" s="93"/>
      <c r="BF64" s="93"/>
      <c r="BG64" s="93"/>
      <c r="BH64" s="93"/>
      <c r="BI64" s="93"/>
      <c r="BJ64" s="93"/>
      <c r="BK64" s="93"/>
      <c r="BL64" s="93"/>
      <c r="BM64" s="192">
        <f t="shared" si="4"/>
        <v>0</v>
      </c>
      <c r="BN64" s="192">
        <f t="shared" si="5"/>
        <v>0</v>
      </c>
    </row>
    <row r="65" spans="1:66" ht="18" customHeight="1">
      <c r="A65" s="21"/>
      <c r="B65" s="16"/>
      <c r="C65" s="19"/>
      <c r="D65" s="2"/>
      <c r="E65" s="6"/>
      <c r="F65" s="190" t="str">
        <f>IF(B65="","",IF(C65="F",INDEX(Barèmes!$A$1:$A$7,MATCH((YEAR($B65)),Barèmes!$B$1:$B$7,-1)),INDEX(Barèmes!$C$1:$C$7,MATCH((YEAR($B65)),Barèmes!$B$1:$B$7,-1))))</f>
        <v/>
      </c>
      <c r="G65" s="93"/>
      <c r="H65" s="93"/>
      <c r="I65" s="93"/>
      <c r="J65" s="93"/>
      <c r="K65" s="93"/>
      <c r="L65" s="93"/>
      <c r="M65" s="93"/>
      <c r="N65" s="93"/>
      <c r="O65" s="93"/>
      <c r="P65" s="93"/>
      <c r="Q65" s="93"/>
      <c r="R65" s="93"/>
      <c r="S65" s="93"/>
      <c r="T65" s="93"/>
      <c r="U65" s="93"/>
      <c r="V65" s="93"/>
      <c r="W65" s="93"/>
      <c r="X65" s="93"/>
      <c r="Y65" s="93"/>
      <c r="Z65" s="93"/>
      <c r="AA65" s="93"/>
      <c r="AB65" s="93"/>
      <c r="AC65" s="93"/>
      <c r="AD65" s="93"/>
      <c r="AE65" s="93"/>
      <c r="AF65" s="93"/>
      <c r="AG65" s="93"/>
      <c r="AH65" s="93"/>
      <c r="AI65" s="93"/>
      <c r="AJ65" s="93"/>
      <c r="AK65" s="93"/>
      <c r="AL65" s="93"/>
      <c r="AM65" s="93"/>
      <c r="AN65" s="93"/>
      <c r="AO65" s="93"/>
      <c r="AP65" s="93"/>
      <c r="AQ65" s="93"/>
      <c r="AR65" s="93"/>
      <c r="AS65" s="93"/>
      <c r="AT65" s="93"/>
      <c r="AU65" s="93"/>
      <c r="AV65" s="93"/>
      <c r="AW65" s="93"/>
      <c r="AX65" s="93"/>
      <c r="AY65" s="93"/>
      <c r="AZ65" s="93"/>
      <c r="BA65" s="93"/>
      <c r="BB65" s="93"/>
      <c r="BC65" s="93"/>
      <c r="BD65" s="93"/>
      <c r="BE65" s="93"/>
      <c r="BF65" s="93"/>
      <c r="BG65" s="93"/>
      <c r="BH65" s="93"/>
      <c r="BI65" s="93"/>
      <c r="BJ65" s="93"/>
      <c r="BK65" s="93"/>
      <c r="BL65" s="93"/>
      <c r="BM65" s="192">
        <f t="shared" si="4"/>
        <v>0</v>
      </c>
      <c r="BN65" s="192">
        <f t="shared" si="5"/>
        <v>0</v>
      </c>
    </row>
    <row r="66" spans="1:66" ht="18" customHeight="1">
      <c r="A66" s="21"/>
      <c r="B66" s="16"/>
      <c r="C66" s="19"/>
      <c r="D66" s="2"/>
      <c r="E66" s="6"/>
      <c r="F66" s="190" t="str">
        <f>IF(B66="","",IF(C66="F",INDEX(Barèmes!$A$1:$A$7,MATCH((YEAR($B66)),Barèmes!$B$1:$B$7,-1)),INDEX(Barèmes!$C$1:$C$7,MATCH((YEAR($B66)),Barèmes!$B$1:$B$7,-1))))</f>
        <v/>
      </c>
      <c r="G66" s="93"/>
      <c r="H66" s="93"/>
      <c r="I66" s="93"/>
      <c r="J66" s="93"/>
      <c r="K66" s="93"/>
      <c r="L66" s="93"/>
      <c r="M66" s="93"/>
      <c r="N66" s="93"/>
      <c r="O66" s="93"/>
      <c r="P66" s="93"/>
      <c r="Q66" s="93"/>
      <c r="R66" s="93"/>
      <c r="S66" s="93"/>
      <c r="T66" s="93"/>
      <c r="U66" s="93"/>
      <c r="V66" s="93"/>
      <c r="W66" s="93"/>
      <c r="X66" s="93"/>
      <c r="Y66" s="93"/>
      <c r="Z66" s="93"/>
      <c r="AA66" s="93"/>
      <c r="AB66" s="93"/>
      <c r="AC66" s="93"/>
      <c r="AD66" s="93"/>
      <c r="AE66" s="93"/>
      <c r="AF66" s="93"/>
      <c r="AG66" s="93"/>
      <c r="AH66" s="93"/>
      <c r="AI66" s="93"/>
      <c r="AJ66" s="93"/>
      <c r="AK66" s="93"/>
      <c r="AL66" s="93"/>
      <c r="AM66" s="93"/>
      <c r="AN66" s="93"/>
      <c r="AO66" s="93"/>
      <c r="AP66" s="93"/>
      <c r="AQ66" s="93"/>
      <c r="AR66" s="93"/>
      <c r="AS66" s="93"/>
      <c r="AT66" s="93"/>
      <c r="AU66" s="93"/>
      <c r="AV66" s="93"/>
      <c r="AW66" s="93"/>
      <c r="AX66" s="93"/>
      <c r="AY66" s="93"/>
      <c r="AZ66" s="93"/>
      <c r="BA66" s="93"/>
      <c r="BB66" s="93"/>
      <c r="BC66" s="93"/>
      <c r="BD66" s="93"/>
      <c r="BE66" s="93"/>
      <c r="BF66" s="93"/>
      <c r="BG66" s="93"/>
      <c r="BH66" s="93"/>
      <c r="BI66" s="93"/>
      <c r="BJ66" s="93"/>
      <c r="BK66" s="93"/>
      <c r="BL66" s="93"/>
      <c r="BM66" s="192">
        <f t="shared" si="4"/>
        <v>0</v>
      </c>
      <c r="BN66" s="192">
        <f t="shared" si="5"/>
        <v>0</v>
      </c>
    </row>
    <row r="67" spans="1:66" ht="18" customHeight="1">
      <c r="A67" s="21"/>
      <c r="B67" s="16"/>
      <c r="C67" s="19"/>
      <c r="D67" s="2"/>
      <c r="E67" s="6"/>
      <c r="F67" s="190" t="str">
        <f>IF(B67="","",IF(C67="F",INDEX(Barèmes!$A$1:$A$7,MATCH((YEAR($B67)),Barèmes!$B$1:$B$7,-1)),INDEX(Barèmes!$C$1:$C$7,MATCH((YEAR($B67)),Barèmes!$B$1:$B$7,-1))))</f>
        <v/>
      </c>
      <c r="G67" s="93"/>
      <c r="H67" s="93"/>
      <c r="I67" s="93"/>
      <c r="J67" s="93"/>
      <c r="K67" s="93"/>
      <c r="L67" s="93"/>
      <c r="M67" s="93"/>
      <c r="N67" s="93"/>
      <c r="O67" s="93"/>
      <c r="P67" s="93"/>
      <c r="Q67" s="93"/>
      <c r="R67" s="93"/>
      <c r="S67" s="93"/>
      <c r="T67" s="93"/>
      <c r="U67" s="93"/>
      <c r="V67" s="93"/>
      <c r="W67" s="93"/>
      <c r="X67" s="93"/>
      <c r="Y67" s="93"/>
      <c r="Z67" s="93"/>
      <c r="AA67" s="93"/>
      <c r="AB67" s="93"/>
      <c r="AC67" s="93"/>
      <c r="AD67" s="93"/>
      <c r="AE67" s="93"/>
      <c r="AF67" s="93"/>
      <c r="AG67" s="93"/>
      <c r="AH67" s="93"/>
      <c r="AI67" s="93"/>
      <c r="AJ67" s="93"/>
      <c r="AK67" s="93"/>
      <c r="AL67" s="93"/>
      <c r="AM67" s="93"/>
      <c r="AN67" s="93"/>
      <c r="AO67" s="93"/>
      <c r="AP67" s="93"/>
      <c r="AQ67" s="93"/>
      <c r="AR67" s="93"/>
      <c r="AS67" s="93"/>
      <c r="AT67" s="93"/>
      <c r="AU67" s="93"/>
      <c r="AV67" s="93"/>
      <c r="AW67" s="93"/>
      <c r="AX67" s="93"/>
      <c r="AY67" s="93"/>
      <c r="AZ67" s="93"/>
      <c r="BA67" s="93"/>
      <c r="BB67" s="93"/>
      <c r="BC67" s="93"/>
      <c r="BD67" s="93"/>
      <c r="BE67" s="93"/>
      <c r="BF67" s="93"/>
      <c r="BG67" s="93"/>
      <c r="BH67" s="93"/>
      <c r="BI67" s="93"/>
      <c r="BJ67" s="93"/>
      <c r="BK67" s="93"/>
      <c r="BL67" s="93"/>
      <c r="BM67" s="192">
        <f t="shared" si="4"/>
        <v>0</v>
      </c>
      <c r="BN67" s="192">
        <f t="shared" si="5"/>
        <v>0</v>
      </c>
    </row>
    <row r="68" spans="1:66" ht="18" customHeight="1">
      <c r="A68" s="21"/>
      <c r="B68" s="16"/>
      <c r="C68" s="19"/>
      <c r="D68" s="2"/>
      <c r="E68" s="6"/>
      <c r="F68" s="190" t="str">
        <f>IF(B68="","",IF(C68="F",INDEX(Barèmes!$A$1:$A$7,MATCH((YEAR($B68)),Barèmes!$B$1:$B$7,-1)),INDEX(Barèmes!$C$1:$C$7,MATCH((YEAR($B68)),Barèmes!$B$1:$B$7,-1))))</f>
        <v/>
      </c>
      <c r="G68" s="93"/>
      <c r="H68" s="93"/>
      <c r="I68" s="93"/>
      <c r="J68" s="93"/>
      <c r="K68" s="93"/>
      <c r="L68" s="93"/>
      <c r="M68" s="93"/>
      <c r="N68" s="93"/>
      <c r="O68" s="93"/>
      <c r="P68" s="93"/>
      <c r="Q68" s="93"/>
      <c r="R68" s="93"/>
      <c r="S68" s="93"/>
      <c r="T68" s="93"/>
      <c r="U68" s="93"/>
      <c r="V68" s="93"/>
      <c r="W68" s="93"/>
      <c r="X68" s="93"/>
      <c r="Y68" s="93"/>
      <c r="Z68" s="93"/>
      <c r="AA68" s="93"/>
      <c r="AB68" s="93"/>
      <c r="AC68" s="93"/>
      <c r="AD68" s="93"/>
      <c r="AE68" s="93"/>
      <c r="AF68" s="93"/>
      <c r="AG68" s="93"/>
      <c r="AH68" s="93"/>
      <c r="AI68" s="93"/>
      <c r="AJ68" s="93"/>
      <c r="AK68" s="93"/>
      <c r="AL68" s="93"/>
      <c r="AM68" s="93"/>
      <c r="AN68" s="93"/>
      <c r="AO68" s="93"/>
      <c r="AP68" s="93"/>
      <c r="AQ68" s="93"/>
      <c r="AR68" s="93"/>
      <c r="AS68" s="93"/>
      <c r="AT68" s="93"/>
      <c r="AU68" s="93"/>
      <c r="AV68" s="93"/>
      <c r="AW68" s="93"/>
      <c r="AX68" s="93"/>
      <c r="AY68" s="93"/>
      <c r="AZ68" s="93"/>
      <c r="BA68" s="93"/>
      <c r="BB68" s="93"/>
      <c r="BC68" s="93"/>
      <c r="BD68" s="93"/>
      <c r="BE68" s="93"/>
      <c r="BF68" s="93"/>
      <c r="BG68" s="93"/>
      <c r="BH68" s="93"/>
      <c r="BI68" s="93"/>
      <c r="BJ68" s="93"/>
      <c r="BK68" s="93"/>
      <c r="BL68" s="93"/>
      <c r="BM68" s="192">
        <f t="shared" ref="BM68:BM99" si="6">SUM((SUM(COUNTIF(G68:BL68,"E"))),SUM(COUNTIF(G68:BL68,"c")))</f>
        <v>0</v>
      </c>
      <c r="BN68" s="192">
        <f t="shared" ref="BN68:BN99" si="7">SUM(COUNTIF(G68:BL68,"c"))</f>
        <v>0</v>
      </c>
    </row>
    <row r="69" spans="1:66" ht="18" customHeight="1">
      <c r="A69" s="21"/>
      <c r="B69" s="16"/>
      <c r="C69" s="19"/>
      <c r="D69" s="2"/>
      <c r="E69" s="6"/>
      <c r="F69" s="190" t="str">
        <f>IF(B69="","",IF(C69="F",INDEX(Barèmes!$A$1:$A$7,MATCH((YEAR($B69)),Barèmes!$B$1:$B$7,-1)),INDEX(Barèmes!$C$1:$C$7,MATCH((YEAR($B69)),Barèmes!$B$1:$B$7,-1))))</f>
        <v/>
      </c>
      <c r="G69" s="93"/>
      <c r="H69" s="93"/>
      <c r="I69" s="93"/>
      <c r="J69" s="93"/>
      <c r="K69" s="93"/>
      <c r="L69" s="93"/>
      <c r="M69" s="93"/>
      <c r="N69" s="93"/>
      <c r="O69" s="93"/>
      <c r="P69" s="93"/>
      <c r="Q69" s="93"/>
      <c r="R69" s="93"/>
      <c r="S69" s="93"/>
      <c r="T69" s="93"/>
      <c r="U69" s="93"/>
      <c r="V69" s="93"/>
      <c r="W69" s="93"/>
      <c r="X69" s="93"/>
      <c r="Y69" s="93"/>
      <c r="Z69" s="93"/>
      <c r="AA69" s="93"/>
      <c r="AB69" s="93"/>
      <c r="AC69" s="93"/>
      <c r="AD69" s="93"/>
      <c r="AE69" s="93"/>
      <c r="AF69" s="93"/>
      <c r="AG69" s="93"/>
      <c r="AH69" s="93"/>
      <c r="AI69" s="93"/>
      <c r="AJ69" s="93"/>
      <c r="AK69" s="93"/>
      <c r="AL69" s="93"/>
      <c r="AM69" s="93"/>
      <c r="AN69" s="93"/>
      <c r="AO69" s="93"/>
      <c r="AP69" s="93"/>
      <c r="AQ69" s="93"/>
      <c r="AR69" s="93"/>
      <c r="AS69" s="93"/>
      <c r="AT69" s="93"/>
      <c r="AU69" s="93"/>
      <c r="AV69" s="93"/>
      <c r="AW69" s="93"/>
      <c r="AX69" s="93"/>
      <c r="AY69" s="93"/>
      <c r="AZ69" s="93"/>
      <c r="BA69" s="93"/>
      <c r="BB69" s="93"/>
      <c r="BC69" s="93"/>
      <c r="BD69" s="93"/>
      <c r="BE69" s="93"/>
      <c r="BF69" s="93"/>
      <c r="BG69" s="93"/>
      <c r="BH69" s="93"/>
      <c r="BI69" s="93"/>
      <c r="BJ69" s="93"/>
      <c r="BK69" s="93"/>
      <c r="BL69" s="93"/>
      <c r="BM69" s="192">
        <f t="shared" si="6"/>
        <v>0</v>
      </c>
      <c r="BN69" s="192">
        <f t="shared" si="7"/>
        <v>0</v>
      </c>
    </row>
    <row r="70" spans="1:66" ht="18" customHeight="1">
      <c r="A70" s="21"/>
      <c r="B70" s="16"/>
      <c r="C70" s="19"/>
      <c r="D70" s="2"/>
      <c r="E70" s="6"/>
      <c r="F70" s="190" t="str">
        <f>IF(B70="","",IF(C70="F",INDEX(Barèmes!$A$1:$A$7,MATCH((YEAR($B70)),Barèmes!$B$1:$B$7,-1)),INDEX(Barèmes!$C$1:$C$7,MATCH((YEAR($B70)),Barèmes!$B$1:$B$7,-1))))</f>
        <v/>
      </c>
      <c r="G70" s="93"/>
      <c r="H70" s="93"/>
      <c r="I70" s="93"/>
      <c r="J70" s="93"/>
      <c r="K70" s="93"/>
      <c r="L70" s="93"/>
      <c r="M70" s="93"/>
      <c r="N70" s="93"/>
      <c r="O70" s="93"/>
      <c r="P70" s="93"/>
      <c r="Q70" s="93"/>
      <c r="R70" s="93"/>
      <c r="S70" s="93"/>
      <c r="T70" s="93"/>
      <c r="U70" s="93"/>
      <c r="V70" s="93"/>
      <c r="W70" s="93"/>
      <c r="X70" s="93"/>
      <c r="Y70" s="93"/>
      <c r="Z70" s="93"/>
      <c r="AA70" s="93"/>
      <c r="AB70" s="93"/>
      <c r="AC70" s="93"/>
      <c r="AD70" s="93"/>
      <c r="AE70" s="93"/>
      <c r="AF70" s="93"/>
      <c r="AG70" s="93"/>
      <c r="AH70" s="93"/>
      <c r="AI70" s="93"/>
      <c r="AJ70" s="93"/>
      <c r="AK70" s="93"/>
      <c r="AL70" s="93"/>
      <c r="AM70" s="93"/>
      <c r="AN70" s="93"/>
      <c r="AO70" s="93"/>
      <c r="AP70" s="93"/>
      <c r="AQ70" s="93"/>
      <c r="AR70" s="93"/>
      <c r="AS70" s="93"/>
      <c r="AT70" s="93"/>
      <c r="AU70" s="93"/>
      <c r="AV70" s="93"/>
      <c r="AW70" s="93"/>
      <c r="AX70" s="93"/>
      <c r="AY70" s="93"/>
      <c r="AZ70" s="93"/>
      <c r="BA70" s="93"/>
      <c r="BB70" s="93"/>
      <c r="BC70" s="93"/>
      <c r="BD70" s="93"/>
      <c r="BE70" s="93"/>
      <c r="BF70" s="93"/>
      <c r="BG70" s="93"/>
      <c r="BH70" s="93"/>
      <c r="BI70" s="93"/>
      <c r="BJ70" s="93"/>
      <c r="BK70" s="93"/>
      <c r="BL70" s="93"/>
      <c r="BM70" s="192">
        <f t="shared" si="6"/>
        <v>0</v>
      </c>
      <c r="BN70" s="192">
        <f t="shared" si="7"/>
        <v>0</v>
      </c>
    </row>
    <row r="71" spans="1:66" ht="18" customHeight="1">
      <c r="A71" s="21"/>
      <c r="B71" s="16"/>
      <c r="C71" s="19"/>
      <c r="D71" s="2"/>
      <c r="E71" s="6"/>
      <c r="F71" s="190" t="str">
        <f>IF(B71="","",IF(C71="F",INDEX(Barèmes!$A$1:$A$7,MATCH((YEAR($B71)),Barèmes!$B$1:$B$7,-1)),INDEX(Barèmes!$C$1:$C$7,MATCH((YEAR($B71)),Barèmes!$B$1:$B$7,-1))))</f>
        <v/>
      </c>
      <c r="G71" s="93"/>
      <c r="H71" s="93"/>
      <c r="I71" s="93"/>
      <c r="J71" s="93"/>
      <c r="K71" s="93"/>
      <c r="L71" s="93"/>
      <c r="M71" s="93"/>
      <c r="N71" s="93"/>
      <c r="O71" s="93"/>
      <c r="P71" s="93"/>
      <c r="Q71" s="93"/>
      <c r="R71" s="93"/>
      <c r="S71" s="93"/>
      <c r="T71" s="93"/>
      <c r="U71" s="93"/>
      <c r="V71" s="93"/>
      <c r="W71" s="93"/>
      <c r="X71" s="93"/>
      <c r="Y71" s="93"/>
      <c r="Z71" s="93"/>
      <c r="AA71" s="93"/>
      <c r="AB71" s="93"/>
      <c r="AC71" s="93"/>
      <c r="AD71" s="93"/>
      <c r="AE71" s="93"/>
      <c r="AF71" s="93"/>
      <c r="AG71" s="93"/>
      <c r="AH71" s="93"/>
      <c r="AI71" s="93"/>
      <c r="AJ71" s="93"/>
      <c r="AK71" s="93"/>
      <c r="AL71" s="93"/>
      <c r="AM71" s="93"/>
      <c r="AN71" s="93"/>
      <c r="AO71" s="93"/>
      <c r="AP71" s="93"/>
      <c r="AQ71" s="93"/>
      <c r="AR71" s="93"/>
      <c r="AS71" s="93"/>
      <c r="AT71" s="93"/>
      <c r="AU71" s="93"/>
      <c r="AV71" s="93"/>
      <c r="AW71" s="93"/>
      <c r="AX71" s="93"/>
      <c r="AY71" s="93"/>
      <c r="AZ71" s="93"/>
      <c r="BA71" s="93"/>
      <c r="BB71" s="93"/>
      <c r="BC71" s="93"/>
      <c r="BD71" s="93"/>
      <c r="BE71" s="93"/>
      <c r="BF71" s="93"/>
      <c r="BG71" s="93"/>
      <c r="BH71" s="93"/>
      <c r="BI71" s="93"/>
      <c r="BJ71" s="93"/>
      <c r="BK71" s="93"/>
      <c r="BL71" s="93"/>
      <c r="BM71" s="192">
        <f t="shared" si="6"/>
        <v>0</v>
      </c>
      <c r="BN71" s="192">
        <f t="shared" si="7"/>
        <v>0</v>
      </c>
    </row>
    <row r="72" spans="1:66" ht="18" customHeight="1">
      <c r="A72" s="21"/>
      <c r="B72" s="16"/>
      <c r="C72" s="19"/>
      <c r="D72" s="2"/>
      <c r="E72" s="6"/>
      <c r="F72" s="190" t="str">
        <f>IF(B72="","",IF(C72="F",INDEX(Barèmes!$A$1:$A$7,MATCH((YEAR($B72)),Barèmes!$B$1:$B$7,-1)),INDEX(Barèmes!$C$1:$C$7,MATCH((YEAR($B72)),Barèmes!$B$1:$B$7,-1))))</f>
        <v/>
      </c>
      <c r="G72" s="93"/>
      <c r="H72" s="93"/>
      <c r="I72" s="93"/>
      <c r="J72" s="93"/>
      <c r="K72" s="93"/>
      <c r="L72" s="93"/>
      <c r="M72" s="93"/>
      <c r="N72" s="93"/>
      <c r="O72" s="93"/>
      <c r="P72" s="93"/>
      <c r="Q72" s="93"/>
      <c r="R72" s="93"/>
      <c r="S72" s="93"/>
      <c r="T72" s="93"/>
      <c r="U72" s="93"/>
      <c r="V72" s="93"/>
      <c r="W72" s="93"/>
      <c r="X72" s="93"/>
      <c r="Y72" s="93"/>
      <c r="Z72" s="93"/>
      <c r="AA72" s="93"/>
      <c r="AB72" s="93"/>
      <c r="AC72" s="93"/>
      <c r="AD72" s="93"/>
      <c r="AE72" s="93"/>
      <c r="AF72" s="93"/>
      <c r="AG72" s="93"/>
      <c r="AH72" s="93"/>
      <c r="AI72" s="93"/>
      <c r="AJ72" s="93"/>
      <c r="AK72" s="93"/>
      <c r="AL72" s="93"/>
      <c r="AM72" s="93"/>
      <c r="AN72" s="93"/>
      <c r="AO72" s="93"/>
      <c r="AP72" s="93"/>
      <c r="AQ72" s="93"/>
      <c r="AR72" s="93"/>
      <c r="AS72" s="93"/>
      <c r="AT72" s="93"/>
      <c r="AU72" s="93"/>
      <c r="AV72" s="93"/>
      <c r="AW72" s="93"/>
      <c r="AX72" s="93"/>
      <c r="AY72" s="93"/>
      <c r="AZ72" s="93"/>
      <c r="BA72" s="93"/>
      <c r="BB72" s="93"/>
      <c r="BC72" s="93"/>
      <c r="BD72" s="93"/>
      <c r="BE72" s="93"/>
      <c r="BF72" s="93"/>
      <c r="BG72" s="93"/>
      <c r="BH72" s="93"/>
      <c r="BI72" s="93"/>
      <c r="BJ72" s="93"/>
      <c r="BK72" s="93"/>
      <c r="BL72" s="93"/>
      <c r="BM72" s="192">
        <f t="shared" si="6"/>
        <v>0</v>
      </c>
      <c r="BN72" s="192">
        <f t="shared" si="7"/>
        <v>0</v>
      </c>
    </row>
    <row r="73" spans="1:66" ht="18" customHeight="1">
      <c r="A73" s="21"/>
      <c r="B73" s="16"/>
      <c r="C73" s="19"/>
      <c r="D73" s="2"/>
      <c r="E73" s="6"/>
      <c r="F73" s="190" t="str">
        <f>IF(B73="","",IF(C73="F",INDEX(Barèmes!$A$1:$A$7,MATCH((YEAR($B73)),Barèmes!$B$1:$B$7,-1)),INDEX(Barèmes!$C$1:$C$7,MATCH((YEAR($B73)),Barèmes!$B$1:$B$7,-1))))</f>
        <v/>
      </c>
      <c r="G73" s="93"/>
      <c r="H73" s="93"/>
      <c r="I73" s="93"/>
      <c r="J73" s="93"/>
      <c r="K73" s="93"/>
      <c r="L73" s="93"/>
      <c r="M73" s="93"/>
      <c r="N73" s="93"/>
      <c r="O73" s="93"/>
      <c r="P73" s="93"/>
      <c r="Q73" s="93"/>
      <c r="R73" s="93"/>
      <c r="S73" s="93"/>
      <c r="T73" s="93"/>
      <c r="U73" s="93"/>
      <c r="V73" s="93"/>
      <c r="W73" s="93"/>
      <c r="X73" s="93"/>
      <c r="Y73" s="93"/>
      <c r="Z73" s="93"/>
      <c r="AA73" s="93"/>
      <c r="AB73" s="93"/>
      <c r="AC73" s="93"/>
      <c r="AD73" s="93"/>
      <c r="AE73" s="93"/>
      <c r="AF73" s="93"/>
      <c r="AG73" s="93"/>
      <c r="AH73" s="93"/>
      <c r="AI73" s="93"/>
      <c r="AJ73" s="93"/>
      <c r="AK73" s="93"/>
      <c r="AL73" s="93"/>
      <c r="AM73" s="93"/>
      <c r="AN73" s="93"/>
      <c r="AO73" s="93"/>
      <c r="AP73" s="93"/>
      <c r="AQ73" s="93"/>
      <c r="AR73" s="93"/>
      <c r="AS73" s="93"/>
      <c r="AT73" s="93"/>
      <c r="AU73" s="93"/>
      <c r="AV73" s="93"/>
      <c r="AW73" s="93"/>
      <c r="AX73" s="93"/>
      <c r="AY73" s="93"/>
      <c r="AZ73" s="93"/>
      <c r="BA73" s="93"/>
      <c r="BB73" s="93"/>
      <c r="BC73" s="93"/>
      <c r="BD73" s="93"/>
      <c r="BE73" s="93"/>
      <c r="BF73" s="93"/>
      <c r="BG73" s="93"/>
      <c r="BH73" s="93"/>
      <c r="BI73" s="93"/>
      <c r="BJ73" s="93"/>
      <c r="BK73" s="93"/>
      <c r="BL73" s="93"/>
      <c r="BM73" s="192">
        <f t="shared" si="6"/>
        <v>0</v>
      </c>
      <c r="BN73" s="192">
        <f t="shared" si="7"/>
        <v>0</v>
      </c>
    </row>
    <row r="74" spans="1:66" ht="18" customHeight="1">
      <c r="A74" s="21"/>
      <c r="B74" s="16"/>
      <c r="C74" s="19"/>
      <c r="D74" s="2"/>
      <c r="E74" s="6"/>
      <c r="F74" s="190" t="str">
        <f>IF(B74="","",IF(C74="F",INDEX(Barèmes!$A$1:$A$7,MATCH((YEAR($B74)),Barèmes!$B$1:$B$7,-1)),INDEX(Barèmes!$C$1:$C$7,MATCH((YEAR($B74)),Barèmes!$B$1:$B$7,-1))))</f>
        <v/>
      </c>
      <c r="G74" s="93"/>
      <c r="H74" s="93"/>
      <c r="I74" s="93"/>
      <c r="J74" s="93"/>
      <c r="K74" s="93"/>
      <c r="L74" s="93"/>
      <c r="M74" s="93"/>
      <c r="N74" s="93"/>
      <c r="O74" s="93"/>
      <c r="P74" s="93"/>
      <c r="Q74" s="93"/>
      <c r="R74" s="93"/>
      <c r="S74" s="93"/>
      <c r="T74" s="93"/>
      <c r="U74" s="93"/>
      <c r="V74" s="93"/>
      <c r="W74" s="93"/>
      <c r="X74" s="93"/>
      <c r="Y74" s="93"/>
      <c r="Z74" s="93"/>
      <c r="AA74" s="93"/>
      <c r="AB74" s="93"/>
      <c r="AC74" s="93"/>
      <c r="AD74" s="93"/>
      <c r="AE74" s="93"/>
      <c r="AF74" s="93"/>
      <c r="AG74" s="93"/>
      <c r="AH74" s="93"/>
      <c r="AI74" s="93"/>
      <c r="AJ74" s="93"/>
      <c r="AK74" s="93"/>
      <c r="AL74" s="93"/>
      <c r="AM74" s="93"/>
      <c r="AN74" s="93"/>
      <c r="AO74" s="93"/>
      <c r="AP74" s="93"/>
      <c r="AQ74" s="93"/>
      <c r="AR74" s="93"/>
      <c r="AS74" s="93"/>
      <c r="AT74" s="93"/>
      <c r="AU74" s="93"/>
      <c r="AV74" s="93"/>
      <c r="AW74" s="93"/>
      <c r="AX74" s="93"/>
      <c r="AY74" s="93"/>
      <c r="AZ74" s="93"/>
      <c r="BA74" s="93"/>
      <c r="BB74" s="93"/>
      <c r="BC74" s="93"/>
      <c r="BD74" s="93"/>
      <c r="BE74" s="93"/>
      <c r="BF74" s="93"/>
      <c r="BG74" s="93"/>
      <c r="BH74" s="93"/>
      <c r="BI74" s="93"/>
      <c r="BJ74" s="93"/>
      <c r="BK74" s="93"/>
      <c r="BL74" s="93"/>
      <c r="BM74" s="192">
        <f t="shared" si="6"/>
        <v>0</v>
      </c>
      <c r="BN74" s="192">
        <f t="shared" si="7"/>
        <v>0</v>
      </c>
    </row>
    <row r="75" spans="1:66" ht="18" customHeight="1">
      <c r="A75" s="21"/>
      <c r="B75" s="16"/>
      <c r="C75" s="19"/>
      <c r="D75" s="2"/>
      <c r="E75" s="6"/>
      <c r="F75" s="190" t="str">
        <f>IF(B75="","",IF(C75="F",INDEX(Barèmes!$A$1:$A$7,MATCH((YEAR($B75)),Barèmes!$B$1:$B$7,-1)),INDEX(Barèmes!$C$1:$C$7,MATCH((YEAR($B75)),Barèmes!$B$1:$B$7,-1))))</f>
        <v/>
      </c>
      <c r="G75" s="93"/>
      <c r="H75" s="93"/>
      <c r="I75" s="93"/>
      <c r="J75" s="93"/>
      <c r="K75" s="93"/>
      <c r="L75" s="93"/>
      <c r="M75" s="93"/>
      <c r="N75" s="93"/>
      <c r="O75" s="93"/>
      <c r="P75" s="93"/>
      <c r="Q75" s="93"/>
      <c r="R75" s="93"/>
      <c r="S75" s="93"/>
      <c r="T75" s="93"/>
      <c r="U75" s="93"/>
      <c r="V75" s="93"/>
      <c r="W75" s="93"/>
      <c r="X75" s="93"/>
      <c r="Y75" s="93"/>
      <c r="Z75" s="93"/>
      <c r="AA75" s="93"/>
      <c r="AB75" s="93"/>
      <c r="AC75" s="93"/>
      <c r="AD75" s="93"/>
      <c r="AE75" s="93"/>
      <c r="AF75" s="93"/>
      <c r="AG75" s="93"/>
      <c r="AH75" s="93"/>
      <c r="AI75" s="93"/>
      <c r="AJ75" s="93"/>
      <c r="AK75" s="93"/>
      <c r="AL75" s="93"/>
      <c r="AM75" s="93"/>
      <c r="AN75" s="93"/>
      <c r="AO75" s="93"/>
      <c r="AP75" s="93"/>
      <c r="AQ75" s="93"/>
      <c r="AR75" s="93"/>
      <c r="AS75" s="93"/>
      <c r="AT75" s="93"/>
      <c r="AU75" s="93"/>
      <c r="AV75" s="93"/>
      <c r="AW75" s="93"/>
      <c r="AX75" s="93"/>
      <c r="AY75" s="93"/>
      <c r="AZ75" s="93"/>
      <c r="BA75" s="93"/>
      <c r="BB75" s="93"/>
      <c r="BC75" s="93"/>
      <c r="BD75" s="93"/>
      <c r="BE75" s="93"/>
      <c r="BF75" s="93"/>
      <c r="BG75" s="93"/>
      <c r="BH75" s="93"/>
      <c r="BI75" s="93"/>
      <c r="BJ75" s="93"/>
      <c r="BK75" s="93"/>
      <c r="BL75" s="93"/>
      <c r="BM75" s="192">
        <f t="shared" si="6"/>
        <v>0</v>
      </c>
      <c r="BN75" s="192">
        <f t="shared" si="7"/>
        <v>0</v>
      </c>
    </row>
    <row r="76" spans="1:66" ht="18" customHeight="1">
      <c r="A76" s="21"/>
      <c r="B76" s="16"/>
      <c r="C76" s="19"/>
      <c r="D76" s="2"/>
      <c r="E76" s="6"/>
      <c r="F76" s="190" t="str">
        <f>IF(B76="","",IF(C76="F",INDEX(Barèmes!$A$1:$A$7,MATCH((YEAR($B76)),Barèmes!$B$1:$B$7,-1)),INDEX(Barèmes!$C$1:$C$7,MATCH((YEAR($B76)),Barèmes!$B$1:$B$7,-1))))</f>
        <v/>
      </c>
      <c r="G76" s="93"/>
      <c r="H76" s="93"/>
      <c r="I76" s="93"/>
      <c r="J76" s="93"/>
      <c r="K76" s="93"/>
      <c r="L76" s="93"/>
      <c r="M76" s="93"/>
      <c r="N76" s="93"/>
      <c r="O76" s="93"/>
      <c r="P76" s="93"/>
      <c r="Q76" s="93"/>
      <c r="R76" s="93"/>
      <c r="S76" s="93"/>
      <c r="T76" s="93"/>
      <c r="U76" s="93"/>
      <c r="V76" s="93"/>
      <c r="W76" s="93"/>
      <c r="X76" s="93"/>
      <c r="Y76" s="93"/>
      <c r="Z76" s="93"/>
      <c r="AA76" s="93"/>
      <c r="AB76" s="93"/>
      <c r="AC76" s="93"/>
      <c r="AD76" s="93"/>
      <c r="AE76" s="93"/>
      <c r="AF76" s="93"/>
      <c r="AG76" s="93"/>
      <c r="AH76" s="93"/>
      <c r="AI76" s="93"/>
      <c r="AJ76" s="93"/>
      <c r="AK76" s="93"/>
      <c r="AL76" s="93"/>
      <c r="AM76" s="93"/>
      <c r="AN76" s="93"/>
      <c r="AO76" s="93"/>
      <c r="AP76" s="93"/>
      <c r="AQ76" s="93"/>
      <c r="AR76" s="93"/>
      <c r="AS76" s="93"/>
      <c r="AT76" s="93"/>
      <c r="AU76" s="93"/>
      <c r="AV76" s="93"/>
      <c r="AW76" s="93"/>
      <c r="AX76" s="93"/>
      <c r="AY76" s="93"/>
      <c r="AZ76" s="93"/>
      <c r="BA76" s="93"/>
      <c r="BB76" s="93"/>
      <c r="BC76" s="93"/>
      <c r="BD76" s="93"/>
      <c r="BE76" s="93"/>
      <c r="BF76" s="93"/>
      <c r="BG76" s="93"/>
      <c r="BH76" s="93"/>
      <c r="BI76" s="93"/>
      <c r="BJ76" s="93"/>
      <c r="BK76" s="93"/>
      <c r="BL76" s="93"/>
      <c r="BM76" s="192">
        <f t="shared" si="6"/>
        <v>0</v>
      </c>
      <c r="BN76" s="192">
        <f t="shared" si="7"/>
        <v>0</v>
      </c>
    </row>
    <row r="77" spans="1:66" ht="18" customHeight="1">
      <c r="A77" s="21"/>
      <c r="B77" s="16"/>
      <c r="C77" s="19"/>
      <c r="D77" s="2"/>
      <c r="E77" s="6"/>
      <c r="F77" s="190" t="str">
        <f>IF(B77="","",IF(C77="F",INDEX(Barèmes!$A$1:$A$7,MATCH((YEAR($B77)),Barèmes!$B$1:$B$7,-1)),INDEX(Barèmes!$C$1:$C$7,MATCH((YEAR($B77)),Barèmes!$B$1:$B$7,-1))))</f>
        <v/>
      </c>
      <c r="G77" s="93"/>
      <c r="H77" s="93"/>
      <c r="I77" s="93"/>
      <c r="J77" s="93"/>
      <c r="K77" s="93"/>
      <c r="L77" s="93"/>
      <c r="M77" s="93"/>
      <c r="N77" s="93"/>
      <c r="O77" s="93"/>
      <c r="P77" s="93"/>
      <c r="Q77" s="93"/>
      <c r="R77" s="93"/>
      <c r="S77" s="93"/>
      <c r="T77" s="93"/>
      <c r="U77" s="93"/>
      <c r="V77" s="93"/>
      <c r="W77" s="93"/>
      <c r="X77" s="93"/>
      <c r="Y77" s="93"/>
      <c r="Z77" s="93"/>
      <c r="AA77" s="93"/>
      <c r="AB77" s="93"/>
      <c r="AC77" s="93"/>
      <c r="AD77" s="93"/>
      <c r="AE77" s="93"/>
      <c r="AF77" s="93"/>
      <c r="AG77" s="93"/>
      <c r="AH77" s="93"/>
      <c r="AI77" s="93"/>
      <c r="AJ77" s="93"/>
      <c r="AK77" s="93"/>
      <c r="AL77" s="93"/>
      <c r="AM77" s="93"/>
      <c r="AN77" s="93"/>
      <c r="AO77" s="93"/>
      <c r="AP77" s="93"/>
      <c r="AQ77" s="93"/>
      <c r="AR77" s="93"/>
      <c r="AS77" s="93"/>
      <c r="AT77" s="93"/>
      <c r="AU77" s="93"/>
      <c r="AV77" s="93"/>
      <c r="AW77" s="93"/>
      <c r="AX77" s="93"/>
      <c r="AY77" s="93"/>
      <c r="AZ77" s="93"/>
      <c r="BA77" s="93"/>
      <c r="BB77" s="93"/>
      <c r="BC77" s="93"/>
      <c r="BD77" s="93"/>
      <c r="BE77" s="93"/>
      <c r="BF77" s="93"/>
      <c r="BG77" s="93"/>
      <c r="BH77" s="93"/>
      <c r="BI77" s="93"/>
      <c r="BJ77" s="93"/>
      <c r="BK77" s="93"/>
      <c r="BL77" s="93"/>
      <c r="BM77" s="192">
        <f t="shared" si="6"/>
        <v>0</v>
      </c>
      <c r="BN77" s="192">
        <f t="shared" si="7"/>
        <v>0</v>
      </c>
    </row>
    <row r="78" spans="1:66" ht="18" customHeight="1">
      <c r="A78" s="21"/>
      <c r="B78" s="16"/>
      <c r="C78" s="19"/>
      <c r="D78" s="2"/>
      <c r="E78" s="6"/>
      <c r="F78" s="190" t="str">
        <f>IF(B78="","",IF(C78="F",INDEX(Barèmes!$A$1:$A$7,MATCH((YEAR($B78)),Barèmes!$B$1:$B$7,-1)),INDEX(Barèmes!$C$1:$C$7,MATCH((YEAR($B78)),Barèmes!$B$1:$B$7,-1))))</f>
        <v/>
      </c>
      <c r="G78" s="93"/>
      <c r="H78" s="93"/>
      <c r="I78" s="93"/>
      <c r="J78" s="93"/>
      <c r="K78" s="93"/>
      <c r="L78" s="93"/>
      <c r="M78" s="93"/>
      <c r="N78" s="93"/>
      <c r="O78" s="93"/>
      <c r="P78" s="93"/>
      <c r="Q78" s="93"/>
      <c r="R78" s="93"/>
      <c r="S78" s="93"/>
      <c r="T78" s="93"/>
      <c r="U78" s="93"/>
      <c r="V78" s="93"/>
      <c r="W78" s="93"/>
      <c r="X78" s="93"/>
      <c r="Y78" s="93"/>
      <c r="Z78" s="93"/>
      <c r="AA78" s="93"/>
      <c r="AB78" s="93"/>
      <c r="AC78" s="93"/>
      <c r="AD78" s="93"/>
      <c r="AE78" s="93"/>
      <c r="AF78" s="93"/>
      <c r="AG78" s="93"/>
      <c r="AH78" s="93"/>
      <c r="AI78" s="93"/>
      <c r="AJ78" s="93"/>
      <c r="AK78" s="93"/>
      <c r="AL78" s="93"/>
      <c r="AM78" s="93"/>
      <c r="AN78" s="93"/>
      <c r="AO78" s="93"/>
      <c r="AP78" s="93"/>
      <c r="AQ78" s="93"/>
      <c r="AR78" s="93"/>
      <c r="AS78" s="93"/>
      <c r="AT78" s="93"/>
      <c r="AU78" s="93"/>
      <c r="AV78" s="93"/>
      <c r="AW78" s="93"/>
      <c r="AX78" s="93"/>
      <c r="AY78" s="93"/>
      <c r="AZ78" s="93"/>
      <c r="BA78" s="93"/>
      <c r="BB78" s="93"/>
      <c r="BC78" s="93"/>
      <c r="BD78" s="93"/>
      <c r="BE78" s="93"/>
      <c r="BF78" s="93"/>
      <c r="BG78" s="93"/>
      <c r="BH78" s="93"/>
      <c r="BI78" s="93"/>
      <c r="BJ78" s="93"/>
      <c r="BK78" s="93"/>
      <c r="BL78" s="93"/>
      <c r="BM78" s="192">
        <f t="shared" si="6"/>
        <v>0</v>
      </c>
      <c r="BN78" s="192">
        <f t="shared" si="7"/>
        <v>0</v>
      </c>
    </row>
    <row r="79" spans="1:66" ht="18" customHeight="1">
      <c r="A79" s="21"/>
      <c r="B79" s="16"/>
      <c r="C79" s="19"/>
      <c r="D79" s="2"/>
      <c r="E79" s="6"/>
      <c r="F79" s="190" t="str">
        <f>IF(B79="","",IF(C79="F",INDEX(Barèmes!$A$1:$A$7,MATCH((YEAR($B79)),Barèmes!$B$1:$B$7,-1)),INDEX(Barèmes!$C$1:$C$7,MATCH((YEAR($B79)),Barèmes!$B$1:$B$7,-1))))</f>
        <v/>
      </c>
      <c r="G79" s="93"/>
      <c r="H79" s="93"/>
      <c r="I79" s="93"/>
      <c r="J79" s="93"/>
      <c r="K79" s="93"/>
      <c r="L79" s="93"/>
      <c r="M79" s="93"/>
      <c r="N79" s="93"/>
      <c r="O79" s="93"/>
      <c r="P79" s="93"/>
      <c r="Q79" s="93"/>
      <c r="R79" s="93"/>
      <c r="S79" s="93"/>
      <c r="T79" s="93"/>
      <c r="U79" s="93"/>
      <c r="V79" s="93"/>
      <c r="W79" s="93"/>
      <c r="X79" s="93"/>
      <c r="Y79" s="93"/>
      <c r="Z79" s="93"/>
      <c r="AA79" s="93"/>
      <c r="AB79" s="93"/>
      <c r="AC79" s="93"/>
      <c r="AD79" s="93"/>
      <c r="AE79" s="93"/>
      <c r="AF79" s="93"/>
      <c r="AG79" s="93"/>
      <c r="AH79" s="93"/>
      <c r="AI79" s="93"/>
      <c r="AJ79" s="93"/>
      <c r="AK79" s="93"/>
      <c r="AL79" s="93"/>
      <c r="AM79" s="93"/>
      <c r="AN79" s="93"/>
      <c r="AO79" s="93"/>
      <c r="AP79" s="93"/>
      <c r="AQ79" s="93"/>
      <c r="AR79" s="93"/>
      <c r="AS79" s="93"/>
      <c r="AT79" s="93"/>
      <c r="AU79" s="93"/>
      <c r="AV79" s="93"/>
      <c r="AW79" s="93"/>
      <c r="AX79" s="93"/>
      <c r="AY79" s="93"/>
      <c r="AZ79" s="93"/>
      <c r="BA79" s="93"/>
      <c r="BB79" s="93"/>
      <c r="BC79" s="93"/>
      <c r="BD79" s="93"/>
      <c r="BE79" s="93"/>
      <c r="BF79" s="93"/>
      <c r="BG79" s="93"/>
      <c r="BH79" s="93"/>
      <c r="BI79" s="93"/>
      <c r="BJ79" s="93"/>
      <c r="BK79" s="93"/>
      <c r="BL79" s="93"/>
      <c r="BM79" s="192">
        <f t="shared" si="6"/>
        <v>0</v>
      </c>
      <c r="BN79" s="192">
        <f t="shared" si="7"/>
        <v>0</v>
      </c>
    </row>
    <row r="80" spans="1:66" ht="18" customHeight="1">
      <c r="A80" s="21"/>
      <c r="B80" s="16"/>
      <c r="C80" s="19"/>
      <c r="D80" s="2"/>
      <c r="E80" s="6"/>
      <c r="F80" s="190" t="str">
        <f>IF(B80="","",IF(C80="F",INDEX(Barèmes!$A$1:$A$7,MATCH((YEAR($B80)),Barèmes!$B$1:$B$7,-1)),INDEX(Barèmes!$C$1:$C$7,MATCH((YEAR($B80)),Barèmes!$B$1:$B$7,-1))))</f>
        <v/>
      </c>
      <c r="G80" s="93"/>
      <c r="H80" s="93"/>
      <c r="I80" s="93"/>
      <c r="J80" s="93"/>
      <c r="K80" s="93"/>
      <c r="L80" s="93"/>
      <c r="M80" s="93"/>
      <c r="N80" s="93"/>
      <c r="O80" s="93"/>
      <c r="P80" s="93"/>
      <c r="Q80" s="93"/>
      <c r="R80" s="93"/>
      <c r="S80" s="93"/>
      <c r="T80" s="93"/>
      <c r="U80" s="93"/>
      <c r="V80" s="93"/>
      <c r="W80" s="93"/>
      <c r="X80" s="93"/>
      <c r="Y80" s="93"/>
      <c r="Z80" s="93"/>
      <c r="AA80" s="93"/>
      <c r="AB80" s="93"/>
      <c r="AC80" s="93"/>
      <c r="AD80" s="93"/>
      <c r="AE80" s="93"/>
      <c r="AF80" s="93"/>
      <c r="AG80" s="93"/>
      <c r="AH80" s="93"/>
      <c r="AI80" s="93"/>
      <c r="AJ80" s="93"/>
      <c r="AK80" s="93"/>
      <c r="AL80" s="93"/>
      <c r="AM80" s="93"/>
      <c r="AN80" s="93"/>
      <c r="AO80" s="93"/>
      <c r="AP80" s="93"/>
      <c r="AQ80" s="93"/>
      <c r="AR80" s="93"/>
      <c r="AS80" s="93"/>
      <c r="AT80" s="93"/>
      <c r="AU80" s="93"/>
      <c r="AV80" s="93"/>
      <c r="AW80" s="93"/>
      <c r="AX80" s="93"/>
      <c r="AY80" s="93"/>
      <c r="AZ80" s="93"/>
      <c r="BA80" s="93"/>
      <c r="BB80" s="93"/>
      <c r="BC80" s="93"/>
      <c r="BD80" s="93"/>
      <c r="BE80" s="93"/>
      <c r="BF80" s="93"/>
      <c r="BG80" s="93"/>
      <c r="BH80" s="93"/>
      <c r="BI80" s="93"/>
      <c r="BJ80" s="93"/>
      <c r="BK80" s="93"/>
      <c r="BL80" s="93"/>
      <c r="BM80" s="192">
        <f t="shared" si="6"/>
        <v>0</v>
      </c>
      <c r="BN80" s="192">
        <f t="shared" si="7"/>
        <v>0</v>
      </c>
    </row>
    <row r="81" spans="1:66" ht="18" customHeight="1">
      <c r="A81" s="21"/>
      <c r="B81" s="16"/>
      <c r="C81" s="19"/>
      <c r="D81" s="2"/>
      <c r="E81" s="6"/>
      <c r="F81" s="190" t="str">
        <f>IF(B81="","",IF(C81="F",INDEX(Barèmes!$A$1:$A$7,MATCH((YEAR($B81)),Barèmes!$B$1:$B$7,-1)),INDEX(Barèmes!$C$1:$C$7,MATCH((YEAR($B81)),Barèmes!$B$1:$B$7,-1))))</f>
        <v/>
      </c>
      <c r="G81" s="93"/>
      <c r="H81" s="93"/>
      <c r="I81" s="93"/>
      <c r="J81" s="93"/>
      <c r="K81" s="93"/>
      <c r="L81" s="93"/>
      <c r="M81" s="93"/>
      <c r="N81" s="93"/>
      <c r="O81" s="93"/>
      <c r="P81" s="93"/>
      <c r="Q81" s="93"/>
      <c r="R81" s="93"/>
      <c r="S81" s="93"/>
      <c r="T81" s="93"/>
      <c r="U81" s="93"/>
      <c r="V81" s="93"/>
      <c r="W81" s="93"/>
      <c r="X81" s="93"/>
      <c r="Y81" s="93"/>
      <c r="Z81" s="93"/>
      <c r="AA81" s="93"/>
      <c r="AB81" s="93"/>
      <c r="AC81" s="93"/>
      <c r="AD81" s="93"/>
      <c r="AE81" s="93"/>
      <c r="AF81" s="93"/>
      <c r="AG81" s="93"/>
      <c r="AH81" s="93"/>
      <c r="AI81" s="93"/>
      <c r="AJ81" s="93"/>
      <c r="AK81" s="93"/>
      <c r="AL81" s="93"/>
      <c r="AM81" s="93"/>
      <c r="AN81" s="93"/>
      <c r="AO81" s="93"/>
      <c r="AP81" s="93"/>
      <c r="AQ81" s="93"/>
      <c r="AR81" s="93"/>
      <c r="AS81" s="93"/>
      <c r="AT81" s="93"/>
      <c r="AU81" s="93"/>
      <c r="AV81" s="93"/>
      <c r="AW81" s="93"/>
      <c r="AX81" s="93"/>
      <c r="AY81" s="93"/>
      <c r="AZ81" s="93"/>
      <c r="BA81" s="93"/>
      <c r="BB81" s="93"/>
      <c r="BC81" s="93"/>
      <c r="BD81" s="93"/>
      <c r="BE81" s="93"/>
      <c r="BF81" s="93"/>
      <c r="BG81" s="93"/>
      <c r="BH81" s="93"/>
      <c r="BI81" s="93"/>
      <c r="BJ81" s="93"/>
      <c r="BK81" s="93"/>
      <c r="BL81" s="93"/>
      <c r="BM81" s="192">
        <f t="shared" si="6"/>
        <v>0</v>
      </c>
      <c r="BN81" s="192">
        <f t="shared" si="7"/>
        <v>0</v>
      </c>
    </row>
    <row r="82" spans="1:66" ht="18" customHeight="1">
      <c r="A82" s="21"/>
      <c r="B82" s="16"/>
      <c r="C82" s="19"/>
      <c r="D82" s="2"/>
      <c r="E82" s="6"/>
      <c r="F82" s="190" t="str">
        <f>IF(B82="","",IF(C82="F",INDEX(Barèmes!$A$1:$A$7,MATCH((YEAR($B82)),Barèmes!$B$1:$B$7,-1)),INDEX(Barèmes!$C$1:$C$7,MATCH((YEAR($B82)),Barèmes!$B$1:$B$7,-1))))</f>
        <v/>
      </c>
      <c r="G82" s="93"/>
      <c r="H82" s="93"/>
      <c r="I82" s="93"/>
      <c r="J82" s="93"/>
      <c r="K82" s="93"/>
      <c r="L82" s="93"/>
      <c r="M82" s="93"/>
      <c r="N82" s="93"/>
      <c r="O82" s="93"/>
      <c r="P82" s="93"/>
      <c r="Q82" s="93"/>
      <c r="R82" s="93"/>
      <c r="S82" s="93"/>
      <c r="T82" s="93"/>
      <c r="U82" s="93"/>
      <c r="V82" s="93"/>
      <c r="W82" s="93"/>
      <c r="X82" s="93"/>
      <c r="Y82" s="93"/>
      <c r="Z82" s="93"/>
      <c r="AA82" s="93"/>
      <c r="AB82" s="93"/>
      <c r="AC82" s="93"/>
      <c r="AD82" s="93"/>
      <c r="AE82" s="93"/>
      <c r="AF82" s="93"/>
      <c r="AG82" s="93"/>
      <c r="AH82" s="93"/>
      <c r="AI82" s="93"/>
      <c r="AJ82" s="93"/>
      <c r="AK82" s="93"/>
      <c r="AL82" s="93"/>
      <c r="AM82" s="93"/>
      <c r="AN82" s="93"/>
      <c r="AO82" s="93"/>
      <c r="AP82" s="93"/>
      <c r="AQ82" s="93"/>
      <c r="AR82" s="93"/>
      <c r="AS82" s="93"/>
      <c r="AT82" s="93"/>
      <c r="AU82" s="93"/>
      <c r="AV82" s="93"/>
      <c r="AW82" s="93"/>
      <c r="AX82" s="93"/>
      <c r="AY82" s="93"/>
      <c r="AZ82" s="93"/>
      <c r="BA82" s="93"/>
      <c r="BB82" s="93"/>
      <c r="BC82" s="93"/>
      <c r="BD82" s="93"/>
      <c r="BE82" s="93"/>
      <c r="BF82" s="93"/>
      <c r="BG82" s="93"/>
      <c r="BH82" s="93"/>
      <c r="BI82" s="93"/>
      <c r="BJ82" s="93"/>
      <c r="BK82" s="93"/>
      <c r="BL82" s="93"/>
      <c r="BM82" s="192">
        <f t="shared" si="6"/>
        <v>0</v>
      </c>
      <c r="BN82" s="192">
        <f t="shared" si="7"/>
        <v>0</v>
      </c>
    </row>
    <row r="83" spans="1:66" ht="18" customHeight="1">
      <c r="A83" s="21"/>
      <c r="B83" s="16"/>
      <c r="C83" s="19"/>
      <c r="D83" s="2"/>
      <c r="E83" s="6"/>
      <c r="F83" s="190" t="str">
        <f>IF(B83="","",IF(C83="F",INDEX(Barèmes!$A$1:$A$7,MATCH((YEAR($B83)),Barèmes!$B$1:$B$7,-1)),INDEX(Barèmes!$C$1:$C$7,MATCH((YEAR($B83)),Barèmes!$B$1:$B$7,-1))))</f>
        <v/>
      </c>
      <c r="G83" s="93"/>
      <c r="H83" s="93"/>
      <c r="I83" s="93"/>
      <c r="J83" s="93"/>
      <c r="K83" s="93"/>
      <c r="L83" s="93"/>
      <c r="M83" s="93"/>
      <c r="N83" s="93"/>
      <c r="O83" s="93"/>
      <c r="P83" s="93"/>
      <c r="Q83" s="93"/>
      <c r="R83" s="93"/>
      <c r="S83" s="93"/>
      <c r="T83" s="93"/>
      <c r="U83" s="93"/>
      <c r="V83" s="93"/>
      <c r="W83" s="93"/>
      <c r="X83" s="93"/>
      <c r="Y83" s="93"/>
      <c r="Z83" s="93"/>
      <c r="AA83" s="93"/>
      <c r="AB83" s="93"/>
      <c r="AC83" s="93"/>
      <c r="AD83" s="93"/>
      <c r="AE83" s="93"/>
      <c r="AF83" s="93"/>
      <c r="AG83" s="93"/>
      <c r="AH83" s="93"/>
      <c r="AI83" s="93"/>
      <c r="AJ83" s="93"/>
      <c r="AK83" s="93"/>
      <c r="AL83" s="93"/>
      <c r="AM83" s="93"/>
      <c r="AN83" s="93"/>
      <c r="AO83" s="93"/>
      <c r="AP83" s="93"/>
      <c r="AQ83" s="93"/>
      <c r="AR83" s="93"/>
      <c r="AS83" s="93"/>
      <c r="AT83" s="93"/>
      <c r="AU83" s="93"/>
      <c r="AV83" s="93"/>
      <c r="AW83" s="93"/>
      <c r="AX83" s="93"/>
      <c r="AY83" s="93"/>
      <c r="AZ83" s="93"/>
      <c r="BA83" s="93"/>
      <c r="BB83" s="93"/>
      <c r="BC83" s="93"/>
      <c r="BD83" s="93"/>
      <c r="BE83" s="93"/>
      <c r="BF83" s="93"/>
      <c r="BG83" s="93"/>
      <c r="BH83" s="93"/>
      <c r="BI83" s="93"/>
      <c r="BJ83" s="93"/>
      <c r="BK83" s="93"/>
      <c r="BL83" s="93"/>
      <c r="BM83" s="192">
        <f t="shared" si="6"/>
        <v>0</v>
      </c>
      <c r="BN83" s="192">
        <f t="shared" si="7"/>
        <v>0</v>
      </c>
    </row>
    <row r="84" spans="1:66" ht="18" customHeight="1">
      <c r="A84" s="21"/>
      <c r="B84" s="16"/>
      <c r="C84" s="19"/>
      <c r="D84" s="2"/>
      <c r="E84" s="6"/>
      <c r="F84" s="190" t="str">
        <f>IF(B84="","",IF(C84="F",INDEX(Barèmes!$A$1:$A$7,MATCH((YEAR($B84)),Barèmes!$B$1:$B$7,-1)),INDEX(Barèmes!$C$1:$C$7,MATCH((YEAR($B84)),Barèmes!$B$1:$B$7,-1))))</f>
        <v/>
      </c>
      <c r="G84" s="93"/>
      <c r="H84" s="93"/>
      <c r="I84" s="93"/>
      <c r="J84" s="93"/>
      <c r="K84" s="93"/>
      <c r="L84" s="93"/>
      <c r="M84" s="93"/>
      <c r="N84" s="93"/>
      <c r="O84" s="93"/>
      <c r="P84" s="93"/>
      <c r="Q84" s="93"/>
      <c r="R84" s="93"/>
      <c r="S84" s="93"/>
      <c r="T84" s="93"/>
      <c r="U84" s="93"/>
      <c r="V84" s="93"/>
      <c r="W84" s="93"/>
      <c r="X84" s="93"/>
      <c r="Y84" s="93"/>
      <c r="Z84" s="93"/>
      <c r="AA84" s="93"/>
      <c r="AB84" s="93"/>
      <c r="AC84" s="93"/>
      <c r="AD84" s="93"/>
      <c r="AE84" s="93"/>
      <c r="AF84" s="93"/>
      <c r="AG84" s="93"/>
      <c r="AH84" s="93"/>
      <c r="AI84" s="93"/>
      <c r="AJ84" s="93"/>
      <c r="AK84" s="93"/>
      <c r="AL84" s="93"/>
      <c r="AM84" s="93"/>
      <c r="AN84" s="93"/>
      <c r="AO84" s="93"/>
      <c r="AP84" s="93"/>
      <c r="AQ84" s="93"/>
      <c r="AR84" s="93"/>
      <c r="AS84" s="93"/>
      <c r="AT84" s="93"/>
      <c r="AU84" s="93"/>
      <c r="AV84" s="93"/>
      <c r="AW84" s="93"/>
      <c r="AX84" s="93"/>
      <c r="AY84" s="93"/>
      <c r="AZ84" s="93"/>
      <c r="BA84" s="93"/>
      <c r="BB84" s="93"/>
      <c r="BC84" s="93"/>
      <c r="BD84" s="93"/>
      <c r="BE84" s="93"/>
      <c r="BF84" s="93"/>
      <c r="BG84" s="93"/>
      <c r="BH84" s="93"/>
      <c r="BI84" s="93"/>
      <c r="BJ84" s="93"/>
      <c r="BK84" s="93"/>
      <c r="BL84" s="93"/>
      <c r="BM84" s="192">
        <f t="shared" si="6"/>
        <v>0</v>
      </c>
      <c r="BN84" s="192">
        <f t="shared" si="7"/>
        <v>0</v>
      </c>
    </row>
    <row r="85" spans="1:66" ht="18" customHeight="1">
      <c r="A85" s="21"/>
      <c r="B85" s="16"/>
      <c r="C85" s="19"/>
      <c r="D85" s="2"/>
      <c r="E85" s="6"/>
      <c r="F85" s="190" t="str">
        <f>IF(B85="","",IF(C85="F",INDEX(Barèmes!$A$1:$A$7,MATCH((YEAR($B85)),Barèmes!$B$1:$B$7,-1)),INDEX(Barèmes!$C$1:$C$7,MATCH((YEAR($B85)),Barèmes!$B$1:$B$7,-1))))</f>
        <v/>
      </c>
      <c r="G85" s="93"/>
      <c r="H85" s="93"/>
      <c r="I85" s="93"/>
      <c r="J85" s="93"/>
      <c r="K85" s="93"/>
      <c r="L85" s="93"/>
      <c r="M85" s="93"/>
      <c r="N85" s="93"/>
      <c r="O85" s="93"/>
      <c r="P85" s="93"/>
      <c r="Q85" s="93"/>
      <c r="R85" s="93"/>
      <c r="S85" s="93"/>
      <c r="T85" s="93"/>
      <c r="U85" s="93"/>
      <c r="V85" s="93"/>
      <c r="W85" s="93"/>
      <c r="X85" s="93"/>
      <c r="Y85" s="93"/>
      <c r="Z85" s="93"/>
      <c r="AA85" s="93"/>
      <c r="AB85" s="93"/>
      <c r="AC85" s="93"/>
      <c r="AD85" s="93"/>
      <c r="AE85" s="93"/>
      <c r="AF85" s="93"/>
      <c r="AG85" s="93"/>
      <c r="AH85" s="93"/>
      <c r="AI85" s="93"/>
      <c r="AJ85" s="93"/>
      <c r="AK85" s="93"/>
      <c r="AL85" s="93"/>
      <c r="AM85" s="93"/>
      <c r="AN85" s="93"/>
      <c r="AO85" s="93"/>
      <c r="AP85" s="93"/>
      <c r="AQ85" s="93"/>
      <c r="AR85" s="93"/>
      <c r="AS85" s="93"/>
      <c r="AT85" s="93"/>
      <c r="AU85" s="93"/>
      <c r="AV85" s="93"/>
      <c r="AW85" s="93"/>
      <c r="AX85" s="93"/>
      <c r="AY85" s="93"/>
      <c r="AZ85" s="93"/>
      <c r="BA85" s="93"/>
      <c r="BB85" s="93"/>
      <c r="BC85" s="93"/>
      <c r="BD85" s="93"/>
      <c r="BE85" s="93"/>
      <c r="BF85" s="93"/>
      <c r="BG85" s="93"/>
      <c r="BH85" s="93"/>
      <c r="BI85" s="93"/>
      <c r="BJ85" s="93"/>
      <c r="BK85" s="93"/>
      <c r="BL85" s="93"/>
      <c r="BM85" s="192">
        <f t="shared" si="6"/>
        <v>0</v>
      </c>
      <c r="BN85" s="192">
        <f t="shared" si="7"/>
        <v>0</v>
      </c>
    </row>
    <row r="86" spans="1:66" ht="18" customHeight="1">
      <c r="A86" s="21"/>
      <c r="B86" s="16"/>
      <c r="C86" s="19"/>
      <c r="D86" s="2"/>
      <c r="E86" s="6"/>
      <c r="F86" s="190" t="str">
        <f>IF(B86="","",IF(C86="F",INDEX(Barèmes!$A$1:$A$7,MATCH((YEAR($B86)),Barèmes!$B$1:$B$7,-1)),INDEX(Barèmes!$C$1:$C$7,MATCH((YEAR($B86)),Barèmes!$B$1:$B$7,-1))))</f>
        <v/>
      </c>
      <c r="G86" s="93"/>
      <c r="H86" s="93"/>
      <c r="I86" s="93"/>
      <c r="J86" s="93"/>
      <c r="K86" s="93"/>
      <c r="L86" s="93"/>
      <c r="M86" s="93"/>
      <c r="N86" s="93"/>
      <c r="O86" s="93"/>
      <c r="P86" s="93"/>
      <c r="Q86" s="93"/>
      <c r="R86" s="93"/>
      <c r="S86" s="93"/>
      <c r="T86" s="93"/>
      <c r="U86" s="93"/>
      <c r="V86" s="93"/>
      <c r="W86" s="93"/>
      <c r="X86" s="93"/>
      <c r="Y86" s="93"/>
      <c r="Z86" s="93"/>
      <c r="AA86" s="93"/>
      <c r="AB86" s="93"/>
      <c r="AC86" s="93"/>
      <c r="AD86" s="93"/>
      <c r="AE86" s="93"/>
      <c r="AF86" s="93"/>
      <c r="AG86" s="93"/>
      <c r="AH86" s="93"/>
      <c r="AI86" s="93"/>
      <c r="AJ86" s="93"/>
      <c r="AK86" s="93"/>
      <c r="AL86" s="93"/>
      <c r="AM86" s="93"/>
      <c r="AN86" s="93"/>
      <c r="AO86" s="93"/>
      <c r="AP86" s="93"/>
      <c r="AQ86" s="93"/>
      <c r="AR86" s="93"/>
      <c r="AS86" s="93"/>
      <c r="AT86" s="93"/>
      <c r="AU86" s="93"/>
      <c r="AV86" s="93"/>
      <c r="AW86" s="93"/>
      <c r="AX86" s="93"/>
      <c r="AY86" s="93"/>
      <c r="AZ86" s="93"/>
      <c r="BA86" s="93"/>
      <c r="BB86" s="93"/>
      <c r="BC86" s="93"/>
      <c r="BD86" s="93"/>
      <c r="BE86" s="93"/>
      <c r="BF86" s="93"/>
      <c r="BG86" s="93"/>
      <c r="BH86" s="93"/>
      <c r="BI86" s="93"/>
      <c r="BJ86" s="93"/>
      <c r="BK86" s="93"/>
      <c r="BL86" s="93"/>
      <c r="BM86" s="192">
        <f t="shared" si="6"/>
        <v>0</v>
      </c>
      <c r="BN86" s="192">
        <f t="shared" si="7"/>
        <v>0</v>
      </c>
    </row>
    <row r="87" spans="1:66" ht="18" customHeight="1">
      <c r="A87" s="21"/>
      <c r="B87" s="16"/>
      <c r="C87" s="19"/>
      <c r="D87" s="2"/>
      <c r="E87" s="6"/>
      <c r="F87" s="190" t="str">
        <f>IF(B87="","",IF(C87="F",INDEX(Barèmes!$A$1:$A$7,MATCH((YEAR($B87)),Barèmes!$B$1:$B$7,-1)),INDEX(Barèmes!$C$1:$C$7,MATCH((YEAR($B87)),Barèmes!$B$1:$B$7,-1))))</f>
        <v/>
      </c>
      <c r="G87" s="93"/>
      <c r="H87" s="93"/>
      <c r="I87" s="93"/>
      <c r="J87" s="93"/>
      <c r="K87" s="93"/>
      <c r="L87" s="93"/>
      <c r="M87" s="93"/>
      <c r="N87" s="93"/>
      <c r="O87" s="93"/>
      <c r="P87" s="93"/>
      <c r="Q87" s="93"/>
      <c r="R87" s="93"/>
      <c r="S87" s="93"/>
      <c r="T87" s="93"/>
      <c r="U87" s="93"/>
      <c r="V87" s="93"/>
      <c r="W87" s="93"/>
      <c r="X87" s="93"/>
      <c r="Y87" s="93"/>
      <c r="Z87" s="93"/>
      <c r="AA87" s="93"/>
      <c r="AB87" s="93"/>
      <c r="AC87" s="93"/>
      <c r="AD87" s="93"/>
      <c r="AE87" s="93"/>
      <c r="AF87" s="93"/>
      <c r="AG87" s="93"/>
      <c r="AH87" s="93"/>
      <c r="AI87" s="93"/>
      <c r="AJ87" s="93"/>
      <c r="AK87" s="93"/>
      <c r="AL87" s="93"/>
      <c r="AM87" s="93"/>
      <c r="AN87" s="93"/>
      <c r="AO87" s="93"/>
      <c r="AP87" s="93"/>
      <c r="AQ87" s="93"/>
      <c r="AR87" s="93"/>
      <c r="AS87" s="93"/>
      <c r="AT87" s="93"/>
      <c r="AU87" s="93"/>
      <c r="AV87" s="93"/>
      <c r="AW87" s="93"/>
      <c r="AX87" s="93"/>
      <c r="AY87" s="93"/>
      <c r="AZ87" s="93"/>
      <c r="BA87" s="93"/>
      <c r="BB87" s="93"/>
      <c r="BC87" s="93"/>
      <c r="BD87" s="93"/>
      <c r="BE87" s="93"/>
      <c r="BF87" s="93"/>
      <c r="BG87" s="93"/>
      <c r="BH87" s="93"/>
      <c r="BI87" s="93"/>
      <c r="BJ87" s="93"/>
      <c r="BK87" s="93"/>
      <c r="BL87" s="93"/>
      <c r="BM87" s="192">
        <f t="shared" si="6"/>
        <v>0</v>
      </c>
      <c r="BN87" s="192">
        <f t="shared" si="7"/>
        <v>0</v>
      </c>
    </row>
    <row r="88" spans="1:66" ht="18" customHeight="1">
      <c r="A88" s="21"/>
      <c r="B88" s="16"/>
      <c r="C88" s="19"/>
      <c r="D88" s="2"/>
      <c r="E88" s="6"/>
      <c r="F88" s="190" t="str">
        <f>IF(B88="","",IF(C88="F",INDEX(Barèmes!$A$1:$A$7,MATCH((YEAR($B88)),Barèmes!$B$1:$B$7,-1)),INDEX(Barèmes!$C$1:$C$7,MATCH((YEAR($B88)),Barèmes!$B$1:$B$7,-1))))</f>
        <v/>
      </c>
      <c r="G88" s="93"/>
      <c r="H88" s="93"/>
      <c r="I88" s="93"/>
      <c r="J88" s="93"/>
      <c r="K88" s="93"/>
      <c r="L88" s="93"/>
      <c r="M88" s="93"/>
      <c r="N88" s="93"/>
      <c r="O88" s="93"/>
      <c r="P88" s="93"/>
      <c r="Q88" s="93"/>
      <c r="R88" s="93"/>
      <c r="S88" s="93"/>
      <c r="T88" s="93"/>
      <c r="U88" s="93"/>
      <c r="V88" s="93"/>
      <c r="W88" s="93"/>
      <c r="X88" s="93"/>
      <c r="Y88" s="93"/>
      <c r="Z88" s="93"/>
      <c r="AA88" s="93"/>
      <c r="AB88" s="93"/>
      <c r="AC88" s="93"/>
      <c r="AD88" s="93"/>
      <c r="AE88" s="93"/>
      <c r="AF88" s="93"/>
      <c r="AG88" s="93"/>
      <c r="AH88" s="93"/>
      <c r="AI88" s="93"/>
      <c r="AJ88" s="93"/>
      <c r="AK88" s="93"/>
      <c r="AL88" s="93"/>
      <c r="AM88" s="93"/>
      <c r="AN88" s="93"/>
      <c r="AO88" s="93"/>
      <c r="AP88" s="93"/>
      <c r="AQ88" s="93"/>
      <c r="AR88" s="93"/>
      <c r="AS88" s="93"/>
      <c r="AT88" s="93"/>
      <c r="AU88" s="93"/>
      <c r="AV88" s="93"/>
      <c r="AW88" s="93"/>
      <c r="AX88" s="93"/>
      <c r="AY88" s="93"/>
      <c r="AZ88" s="93"/>
      <c r="BA88" s="93"/>
      <c r="BB88" s="93"/>
      <c r="BC88" s="93"/>
      <c r="BD88" s="93"/>
      <c r="BE88" s="93"/>
      <c r="BF88" s="93"/>
      <c r="BG88" s="93"/>
      <c r="BH88" s="93"/>
      <c r="BI88" s="93"/>
      <c r="BJ88" s="93"/>
      <c r="BK88" s="93"/>
      <c r="BL88" s="93"/>
      <c r="BM88" s="192">
        <f t="shared" si="6"/>
        <v>0</v>
      </c>
      <c r="BN88" s="192">
        <f t="shared" si="7"/>
        <v>0</v>
      </c>
    </row>
    <row r="89" spans="1:66" ht="18" customHeight="1">
      <c r="A89" s="21"/>
      <c r="B89" s="16"/>
      <c r="C89" s="19"/>
      <c r="D89" s="2"/>
      <c r="E89" s="6"/>
      <c r="F89" s="190" t="str">
        <f>IF(B89="","",IF(C89="F",INDEX(Barèmes!$A$1:$A$7,MATCH((YEAR($B89)),Barèmes!$B$1:$B$7,-1)),INDEX(Barèmes!$C$1:$C$7,MATCH((YEAR($B89)),Barèmes!$B$1:$B$7,-1))))</f>
        <v/>
      </c>
      <c r="G89" s="93"/>
      <c r="H89" s="93"/>
      <c r="I89" s="93"/>
      <c r="J89" s="93"/>
      <c r="K89" s="93"/>
      <c r="L89" s="93"/>
      <c r="M89" s="93"/>
      <c r="N89" s="93"/>
      <c r="O89" s="93"/>
      <c r="P89" s="93"/>
      <c r="Q89" s="93"/>
      <c r="R89" s="93"/>
      <c r="S89" s="93"/>
      <c r="T89" s="93"/>
      <c r="U89" s="93"/>
      <c r="V89" s="93"/>
      <c r="W89" s="93"/>
      <c r="X89" s="93"/>
      <c r="Y89" s="93"/>
      <c r="Z89" s="93"/>
      <c r="AA89" s="93"/>
      <c r="AB89" s="93"/>
      <c r="AC89" s="93"/>
      <c r="AD89" s="93"/>
      <c r="AE89" s="93"/>
      <c r="AF89" s="93"/>
      <c r="AG89" s="93"/>
      <c r="AH89" s="93"/>
      <c r="AI89" s="93"/>
      <c r="AJ89" s="93"/>
      <c r="AK89" s="93"/>
      <c r="AL89" s="93"/>
      <c r="AM89" s="93"/>
      <c r="AN89" s="93"/>
      <c r="AO89" s="93"/>
      <c r="AP89" s="93"/>
      <c r="AQ89" s="93"/>
      <c r="AR89" s="93"/>
      <c r="AS89" s="93"/>
      <c r="AT89" s="93"/>
      <c r="AU89" s="93"/>
      <c r="AV89" s="93"/>
      <c r="AW89" s="93"/>
      <c r="AX89" s="93"/>
      <c r="AY89" s="93"/>
      <c r="AZ89" s="93"/>
      <c r="BA89" s="93"/>
      <c r="BB89" s="93"/>
      <c r="BC89" s="93"/>
      <c r="BD89" s="93"/>
      <c r="BE89" s="93"/>
      <c r="BF89" s="93"/>
      <c r="BG89" s="93"/>
      <c r="BH89" s="93"/>
      <c r="BI89" s="93"/>
      <c r="BJ89" s="93"/>
      <c r="BK89" s="93"/>
      <c r="BL89" s="93"/>
      <c r="BM89" s="192">
        <f t="shared" si="6"/>
        <v>0</v>
      </c>
      <c r="BN89" s="192">
        <f t="shared" si="7"/>
        <v>0</v>
      </c>
    </row>
    <row r="90" spans="1:66" ht="18" customHeight="1">
      <c r="A90" s="21"/>
      <c r="B90" s="16"/>
      <c r="C90" s="19"/>
      <c r="D90" s="2"/>
      <c r="E90" s="6"/>
      <c r="F90" s="190" t="str">
        <f>IF(B90="","",IF(C90="F",INDEX(Barèmes!$A$1:$A$7,MATCH((YEAR($B90)),Barèmes!$B$1:$B$7,-1)),INDEX(Barèmes!$C$1:$C$7,MATCH((YEAR($B90)),Barèmes!$B$1:$B$7,-1))))</f>
        <v/>
      </c>
      <c r="G90" s="93"/>
      <c r="H90" s="93"/>
      <c r="I90" s="93"/>
      <c r="J90" s="93"/>
      <c r="K90" s="93"/>
      <c r="L90" s="93"/>
      <c r="M90" s="93"/>
      <c r="N90" s="93"/>
      <c r="O90" s="93"/>
      <c r="P90" s="93"/>
      <c r="Q90" s="93"/>
      <c r="R90" s="93"/>
      <c r="S90" s="93"/>
      <c r="T90" s="93"/>
      <c r="U90" s="93"/>
      <c r="V90" s="93"/>
      <c r="W90" s="93"/>
      <c r="X90" s="93"/>
      <c r="Y90" s="93"/>
      <c r="Z90" s="93"/>
      <c r="AA90" s="93"/>
      <c r="AB90" s="93"/>
      <c r="AC90" s="93"/>
      <c r="AD90" s="93"/>
      <c r="AE90" s="93"/>
      <c r="AF90" s="93"/>
      <c r="AG90" s="93"/>
      <c r="AH90" s="93"/>
      <c r="AI90" s="93"/>
      <c r="AJ90" s="93"/>
      <c r="AK90" s="93"/>
      <c r="AL90" s="93"/>
      <c r="AM90" s="93"/>
      <c r="AN90" s="93"/>
      <c r="AO90" s="93"/>
      <c r="AP90" s="93"/>
      <c r="AQ90" s="93"/>
      <c r="AR90" s="93"/>
      <c r="AS90" s="93"/>
      <c r="AT90" s="93"/>
      <c r="AU90" s="93"/>
      <c r="AV90" s="93"/>
      <c r="AW90" s="93"/>
      <c r="AX90" s="93"/>
      <c r="AY90" s="93"/>
      <c r="AZ90" s="93"/>
      <c r="BA90" s="93"/>
      <c r="BB90" s="93"/>
      <c r="BC90" s="93"/>
      <c r="BD90" s="93"/>
      <c r="BE90" s="93"/>
      <c r="BF90" s="93"/>
      <c r="BG90" s="93"/>
      <c r="BH90" s="93"/>
      <c r="BI90" s="93"/>
      <c r="BJ90" s="93"/>
      <c r="BK90" s="93"/>
      <c r="BL90" s="93"/>
      <c r="BM90" s="192">
        <f t="shared" si="6"/>
        <v>0</v>
      </c>
      <c r="BN90" s="192">
        <f t="shared" si="7"/>
        <v>0</v>
      </c>
    </row>
    <row r="91" spans="1:66" ht="18" customHeight="1">
      <c r="A91" s="21"/>
      <c r="B91" s="16"/>
      <c r="C91" s="19"/>
      <c r="D91" s="2"/>
      <c r="E91" s="6"/>
      <c r="F91" s="190" t="str">
        <f>IF(B91="","",IF(C91="F",INDEX(Barèmes!$A$1:$A$7,MATCH((YEAR($B91)),Barèmes!$B$1:$B$7,-1)),INDEX(Barèmes!$C$1:$C$7,MATCH((YEAR($B91)),Barèmes!$B$1:$B$7,-1))))</f>
        <v/>
      </c>
      <c r="G91" s="93"/>
      <c r="H91" s="93"/>
      <c r="I91" s="93"/>
      <c r="J91" s="93"/>
      <c r="K91" s="93"/>
      <c r="L91" s="93"/>
      <c r="M91" s="93"/>
      <c r="N91" s="93"/>
      <c r="O91" s="93"/>
      <c r="P91" s="93"/>
      <c r="Q91" s="93"/>
      <c r="R91" s="93"/>
      <c r="S91" s="93"/>
      <c r="T91" s="93"/>
      <c r="U91" s="93"/>
      <c r="V91" s="93"/>
      <c r="W91" s="93"/>
      <c r="X91" s="93"/>
      <c r="Y91" s="93"/>
      <c r="Z91" s="93"/>
      <c r="AA91" s="93"/>
      <c r="AB91" s="93"/>
      <c r="AC91" s="93"/>
      <c r="AD91" s="93"/>
      <c r="AE91" s="93"/>
      <c r="AF91" s="93"/>
      <c r="AG91" s="93"/>
      <c r="AH91" s="93"/>
      <c r="AI91" s="93"/>
      <c r="AJ91" s="93"/>
      <c r="AK91" s="93"/>
      <c r="AL91" s="93"/>
      <c r="AM91" s="93"/>
      <c r="AN91" s="93"/>
      <c r="AO91" s="93"/>
      <c r="AP91" s="93"/>
      <c r="AQ91" s="93"/>
      <c r="AR91" s="93"/>
      <c r="AS91" s="93"/>
      <c r="AT91" s="93"/>
      <c r="AU91" s="93"/>
      <c r="AV91" s="93"/>
      <c r="AW91" s="93"/>
      <c r="AX91" s="93"/>
      <c r="AY91" s="93"/>
      <c r="AZ91" s="93"/>
      <c r="BA91" s="93"/>
      <c r="BB91" s="93"/>
      <c r="BC91" s="93"/>
      <c r="BD91" s="93"/>
      <c r="BE91" s="93"/>
      <c r="BF91" s="93"/>
      <c r="BG91" s="93"/>
      <c r="BH91" s="93"/>
      <c r="BI91" s="93"/>
      <c r="BJ91" s="93"/>
      <c r="BK91" s="93"/>
      <c r="BL91" s="93"/>
      <c r="BM91" s="192">
        <f t="shared" si="6"/>
        <v>0</v>
      </c>
      <c r="BN91" s="192">
        <f t="shared" si="7"/>
        <v>0</v>
      </c>
    </row>
    <row r="92" spans="1:66" ht="18" customHeight="1">
      <c r="A92" s="21"/>
      <c r="B92" s="16"/>
      <c r="C92" s="19"/>
      <c r="D92" s="2"/>
      <c r="E92" s="6"/>
      <c r="F92" s="190" t="str">
        <f>IF(B92="","",IF(C92="F",INDEX(Barèmes!$A$1:$A$7,MATCH((YEAR($B92)),Barèmes!$B$1:$B$7,-1)),INDEX(Barèmes!$C$1:$C$7,MATCH((YEAR($B92)),Barèmes!$B$1:$B$7,-1))))</f>
        <v/>
      </c>
      <c r="G92" s="93"/>
      <c r="H92" s="93"/>
      <c r="I92" s="93"/>
      <c r="J92" s="93"/>
      <c r="K92" s="93"/>
      <c r="L92" s="93"/>
      <c r="M92" s="93"/>
      <c r="N92" s="93"/>
      <c r="O92" s="93"/>
      <c r="P92" s="93"/>
      <c r="Q92" s="93"/>
      <c r="R92" s="93"/>
      <c r="S92" s="93"/>
      <c r="T92" s="93"/>
      <c r="U92" s="93"/>
      <c r="V92" s="93"/>
      <c r="W92" s="93"/>
      <c r="X92" s="93"/>
      <c r="Y92" s="93"/>
      <c r="Z92" s="93"/>
      <c r="AA92" s="93"/>
      <c r="AB92" s="93"/>
      <c r="AC92" s="93"/>
      <c r="AD92" s="93"/>
      <c r="AE92" s="93"/>
      <c r="AF92" s="93"/>
      <c r="AG92" s="93"/>
      <c r="AH92" s="93"/>
      <c r="AI92" s="93"/>
      <c r="AJ92" s="93"/>
      <c r="AK92" s="93"/>
      <c r="AL92" s="93"/>
      <c r="AM92" s="93"/>
      <c r="AN92" s="93"/>
      <c r="AO92" s="93"/>
      <c r="AP92" s="93"/>
      <c r="AQ92" s="93"/>
      <c r="AR92" s="93"/>
      <c r="AS92" s="93"/>
      <c r="AT92" s="93"/>
      <c r="AU92" s="93"/>
      <c r="AV92" s="93"/>
      <c r="AW92" s="93"/>
      <c r="AX92" s="93"/>
      <c r="AY92" s="93"/>
      <c r="AZ92" s="93"/>
      <c r="BA92" s="93"/>
      <c r="BB92" s="93"/>
      <c r="BC92" s="93"/>
      <c r="BD92" s="93"/>
      <c r="BE92" s="93"/>
      <c r="BF92" s="93"/>
      <c r="BG92" s="93"/>
      <c r="BH92" s="93"/>
      <c r="BI92" s="93"/>
      <c r="BJ92" s="93"/>
      <c r="BK92" s="93"/>
      <c r="BL92" s="93"/>
      <c r="BM92" s="192">
        <f t="shared" si="6"/>
        <v>0</v>
      </c>
      <c r="BN92" s="192">
        <f t="shared" si="7"/>
        <v>0</v>
      </c>
    </row>
    <row r="93" spans="1:66" ht="18" customHeight="1">
      <c r="A93" s="21"/>
      <c r="B93" s="16"/>
      <c r="C93" s="19"/>
      <c r="D93" s="2"/>
      <c r="E93" s="6"/>
      <c r="F93" s="190" t="str">
        <f>IF(B93="","",IF(C93="F",INDEX(Barèmes!$A$1:$A$7,MATCH((YEAR($B93)),Barèmes!$B$1:$B$7,-1)),INDEX(Barèmes!$C$1:$C$7,MATCH((YEAR($B93)),Barèmes!$B$1:$B$7,-1))))</f>
        <v/>
      </c>
      <c r="G93" s="93"/>
      <c r="H93" s="93"/>
      <c r="I93" s="93"/>
      <c r="J93" s="93"/>
      <c r="K93" s="93"/>
      <c r="L93" s="93"/>
      <c r="M93" s="93"/>
      <c r="N93" s="93"/>
      <c r="O93" s="93"/>
      <c r="P93" s="93"/>
      <c r="Q93" s="93"/>
      <c r="R93" s="93"/>
      <c r="S93" s="93"/>
      <c r="T93" s="93"/>
      <c r="U93" s="93"/>
      <c r="V93" s="93"/>
      <c r="W93" s="93"/>
      <c r="X93" s="93"/>
      <c r="Y93" s="93"/>
      <c r="Z93" s="93"/>
      <c r="AA93" s="93"/>
      <c r="AB93" s="93"/>
      <c r="AC93" s="93"/>
      <c r="AD93" s="93"/>
      <c r="AE93" s="93"/>
      <c r="AF93" s="93"/>
      <c r="AG93" s="93"/>
      <c r="AH93" s="93"/>
      <c r="AI93" s="93"/>
      <c r="AJ93" s="93"/>
      <c r="AK93" s="93"/>
      <c r="AL93" s="93"/>
      <c r="AM93" s="93"/>
      <c r="AN93" s="93"/>
      <c r="AO93" s="93"/>
      <c r="AP93" s="93"/>
      <c r="AQ93" s="93"/>
      <c r="AR93" s="93"/>
      <c r="AS93" s="93"/>
      <c r="AT93" s="93"/>
      <c r="AU93" s="93"/>
      <c r="AV93" s="93"/>
      <c r="AW93" s="93"/>
      <c r="AX93" s="93"/>
      <c r="AY93" s="93"/>
      <c r="AZ93" s="93"/>
      <c r="BA93" s="93"/>
      <c r="BB93" s="93"/>
      <c r="BC93" s="93"/>
      <c r="BD93" s="93"/>
      <c r="BE93" s="93"/>
      <c r="BF93" s="93"/>
      <c r="BG93" s="93"/>
      <c r="BH93" s="93"/>
      <c r="BI93" s="93"/>
      <c r="BJ93" s="93"/>
      <c r="BK93" s="93"/>
      <c r="BL93" s="93"/>
      <c r="BM93" s="192">
        <f t="shared" si="6"/>
        <v>0</v>
      </c>
      <c r="BN93" s="192">
        <f t="shared" si="7"/>
        <v>0</v>
      </c>
    </row>
    <row r="94" spans="1:66" ht="18" customHeight="1">
      <c r="A94" s="21"/>
      <c r="B94" s="16"/>
      <c r="C94" s="19"/>
      <c r="D94" s="2"/>
      <c r="E94" s="6"/>
      <c r="F94" s="190" t="str">
        <f>IF(B94="","",IF(C94="F",INDEX(Barèmes!$A$1:$A$7,MATCH((YEAR($B94)),Barèmes!$B$1:$B$7,-1)),INDEX(Barèmes!$C$1:$C$7,MATCH((YEAR($B94)),Barèmes!$B$1:$B$7,-1))))</f>
        <v/>
      </c>
      <c r="G94" s="93"/>
      <c r="H94" s="93"/>
      <c r="I94" s="93"/>
      <c r="J94" s="93"/>
      <c r="K94" s="93"/>
      <c r="L94" s="93"/>
      <c r="M94" s="93"/>
      <c r="N94" s="93"/>
      <c r="O94" s="93"/>
      <c r="P94" s="93"/>
      <c r="Q94" s="93"/>
      <c r="R94" s="93"/>
      <c r="S94" s="93"/>
      <c r="T94" s="93"/>
      <c r="U94" s="93"/>
      <c r="V94" s="93"/>
      <c r="W94" s="93"/>
      <c r="X94" s="93"/>
      <c r="Y94" s="93"/>
      <c r="Z94" s="93"/>
      <c r="AA94" s="93"/>
      <c r="AB94" s="93"/>
      <c r="AC94" s="93"/>
      <c r="AD94" s="93"/>
      <c r="AE94" s="93"/>
      <c r="AF94" s="93"/>
      <c r="AG94" s="93"/>
      <c r="AH94" s="93"/>
      <c r="AI94" s="93"/>
      <c r="AJ94" s="93"/>
      <c r="AK94" s="93"/>
      <c r="AL94" s="93"/>
      <c r="AM94" s="93"/>
      <c r="AN94" s="93"/>
      <c r="AO94" s="93"/>
      <c r="AP94" s="93"/>
      <c r="AQ94" s="93"/>
      <c r="AR94" s="93"/>
      <c r="AS94" s="93"/>
      <c r="AT94" s="93"/>
      <c r="AU94" s="93"/>
      <c r="AV94" s="93"/>
      <c r="AW94" s="93"/>
      <c r="AX94" s="93"/>
      <c r="AY94" s="93"/>
      <c r="AZ94" s="93"/>
      <c r="BA94" s="93"/>
      <c r="BB94" s="93"/>
      <c r="BC94" s="93"/>
      <c r="BD94" s="93"/>
      <c r="BE94" s="93"/>
      <c r="BF94" s="93"/>
      <c r="BG94" s="93"/>
      <c r="BH94" s="93"/>
      <c r="BI94" s="93"/>
      <c r="BJ94" s="93"/>
      <c r="BK94" s="93"/>
      <c r="BL94" s="93"/>
      <c r="BM94" s="192">
        <f t="shared" si="6"/>
        <v>0</v>
      </c>
      <c r="BN94" s="192">
        <f t="shared" si="7"/>
        <v>0</v>
      </c>
    </row>
    <row r="95" spans="1:66" ht="18" customHeight="1">
      <c r="A95" s="21"/>
      <c r="B95" s="16"/>
      <c r="C95" s="19"/>
      <c r="D95" s="2"/>
      <c r="E95" s="6"/>
      <c r="F95" s="190" t="str">
        <f>IF(B95="","",IF(C95="F",INDEX(Barèmes!$A$1:$A$7,MATCH((YEAR($B95)),Barèmes!$B$1:$B$7,-1)),INDEX(Barèmes!$C$1:$C$7,MATCH((YEAR($B95)),Barèmes!$B$1:$B$7,-1))))</f>
        <v/>
      </c>
      <c r="G95" s="93"/>
      <c r="H95" s="93"/>
      <c r="I95" s="93"/>
      <c r="J95" s="93"/>
      <c r="K95" s="93"/>
      <c r="L95" s="93"/>
      <c r="M95" s="93"/>
      <c r="N95" s="93"/>
      <c r="O95" s="93"/>
      <c r="P95" s="93"/>
      <c r="Q95" s="93"/>
      <c r="R95" s="93"/>
      <c r="S95" s="93"/>
      <c r="T95" s="93"/>
      <c r="U95" s="93"/>
      <c r="V95" s="93"/>
      <c r="W95" s="93"/>
      <c r="X95" s="93"/>
      <c r="Y95" s="93"/>
      <c r="Z95" s="93"/>
      <c r="AA95" s="93"/>
      <c r="AB95" s="93"/>
      <c r="AC95" s="93"/>
      <c r="AD95" s="93"/>
      <c r="AE95" s="93"/>
      <c r="AF95" s="93"/>
      <c r="AG95" s="93"/>
      <c r="AH95" s="93"/>
      <c r="AI95" s="93"/>
      <c r="AJ95" s="93"/>
      <c r="AK95" s="93"/>
      <c r="AL95" s="93"/>
      <c r="AM95" s="93"/>
      <c r="AN95" s="93"/>
      <c r="AO95" s="93"/>
      <c r="AP95" s="93"/>
      <c r="AQ95" s="93"/>
      <c r="AR95" s="93"/>
      <c r="AS95" s="93"/>
      <c r="AT95" s="93"/>
      <c r="AU95" s="93"/>
      <c r="AV95" s="93"/>
      <c r="AW95" s="93"/>
      <c r="AX95" s="93"/>
      <c r="AY95" s="93"/>
      <c r="AZ95" s="93"/>
      <c r="BA95" s="93"/>
      <c r="BB95" s="93"/>
      <c r="BC95" s="93"/>
      <c r="BD95" s="93"/>
      <c r="BE95" s="93"/>
      <c r="BF95" s="93"/>
      <c r="BG95" s="93"/>
      <c r="BH95" s="93"/>
      <c r="BI95" s="93"/>
      <c r="BJ95" s="93"/>
      <c r="BK95" s="93"/>
      <c r="BL95" s="93"/>
      <c r="BM95" s="192">
        <f t="shared" si="6"/>
        <v>0</v>
      </c>
      <c r="BN95" s="192">
        <f t="shared" si="7"/>
        <v>0</v>
      </c>
    </row>
    <row r="96" spans="1:66" ht="18" customHeight="1">
      <c r="A96" s="21"/>
      <c r="B96" s="16"/>
      <c r="C96" s="19"/>
      <c r="D96" s="2"/>
      <c r="E96" s="6"/>
      <c r="F96" s="190" t="str">
        <f>IF(B96="","",IF(C96="F",INDEX(Barèmes!$A$1:$A$7,MATCH((YEAR($B96)),Barèmes!$B$1:$B$7,-1)),INDEX(Barèmes!$C$1:$C$7,MATCH((YEAR($B96)),Barèmes!$B$1:$B$7,-1))))</f>
        <v/>
      </c>
      <c r="G96" s="93"/>
      <c r="H96" s="93"/>
      <c r="I96" s="93"/>
      <c r="J96" s="93"/>
      <c r="K96" s="93"/>
      <c r="L96" s="93"/>
      <c r="M96" s="93"/>
      <c r="N96" s="93"/>
      <c r="O96" s="93"/>
      <c r="P96" s="93"/>
      <c r="Q96" s="93"/>
      <c r="R96" s="93"/>
      <c r="S96" s="93"/>
      <c r="T96" s="93"/>
      <c r="U96" s="93"/>
      <c r="V96" s="93"/>
      <c r="W96" s="93"/>
      <c r="X96" s="93"/>
      <c r="Y96" s="93"/>
      <c r="Z96" s="93"/>
      <c r="AA96" s="93"/>
      <c r="AB96" s="93"/>
      <c r="AC96" s="93"/>
      <c r="AD96" s="93"/>
      <c r="AE96" s="93"/>
      <c r="AF96" s="93"/>
      <c r="AG96" s="93"/>
      <c r="AH96" s="93"/>
      <c r="AI96" s="93"/>
      <c r="AJ96" s="93"/>
      <c r="AK96" s="93"/>
      <c r="AL96" s="93"/>
      <c r="AM96" s="93"/>
      <c r="AN96" s="93"/>
      <c r="AO96" s="93"/>
      <c r="AP96" s="93"/>
      <c r="AQ96" s="93"/>
      <c r="AR96" s="93"/>
      <c r="AS96" s="93"/>
      <c r="AT96" s="93"/>
      <c r="AU96" s="93"/>
      <c r="AV96" s="93"/>
      <c r="AW96" s="93"/>
      <c r="AX96" s="93"/>
      <c r="AY96" s="93"/>
      <c r="AZ96" s="93"/>
      <c r="BA96" s="93"/>
      <c r="BB96" s="93"/>
      <c r="BC96" s="93"/>
      <c r="BD96" s="93"/>
      <c r="BE96" s="93"/>
      <c r="BF96" s="93"/>
      <c r="BG96" s="93"/>
      <c r="BH96" s="93"/>
      <c r="BI96" s="93"/>
      <c r="BJ96" s="93"/>
      <c r="BK96" s="93"/>
      <c r="BL96" s="93"/>
      <c r="BM96" s="192">
        <f t="shared" si="6"/>
        <v>0</v>
      </c>
      <c r="BN96" s="192">
        <f t="shared" si="7"/>
        <v>0</v>
      </c>
    </row>
    <row r="97" spans="1:66" ht="18" customHeight="1">
      <c r="A97" s="21"/>
      <c r="B97" s="16"/>
      <c r="C97" s="19"/>
      <c r="D97" s="2"/>
      <c r="E97" s="6"/>
      <c r="F97" s="190" t="str">
        <f>IF(B97="","",IF(C97="F",INDEX(Barèmes!$A$1:$A$7,MATCH((YEAR($B97)),Barèmes!$B$1:$B$7,-1)),INDEX(Barèmes!$C$1:$C$7,MATCH((YEAR($B97)),Barèmes!$B$1:$B$7,-1))))</f>
        <v/>
      </c>
      <c r="G97" s="93"/>
      <c r="H97" s="93"/>
      <c r="I97" s="93"/>
      <c r="J97" s="93"/>
      <c r="K97" s="93"/>
      <c r="L97" s="93"/>
      <c r="M97" s="93"/>
      <c r="N97" s="93"/>
      <c r="O97" s="93"/>
      <c r="P97" s="93"/>
      <c r="Q97" s="93"/>
      <c r="R97" s="93"/>
      <c r="S97" s="93"/>
      <c r="T97" s="93"/>
      <c r="U97" s="93"/>
      <c r="V97" s="93"/>
      <c r="W97" s="93"/>
      <c r="X97" s="93"/>
      <c r="Y97" s="93"/>
      <c r="Z97" s="93"/>
      <c r="AA97" s="93"/>
      <c r="AB97" s="93"/>
      <c r="AC97" s="93"/>
      <c r="AD97" s="93"/>
      <c r="AE97" s="93"/>
      <c r="AF97" s="93"/>
      <c r="AG97" s="93"/>
      <c r="AH97" s="93"/>
      <c r="AI97" s="93"/>
      <c r="AJ97" s="93"/>
      <c r="AK97" s="93"/>
      <c r="AL97" s="93"/>
      <c r="AM97" s="93"/>
      <c r="AN97" s="93"/>
      <c r="AO97" s="93"/>
      <c r="AP97" s="93"/>
      <c r="AQ97" s="93"/>
      <c r="AR97" s="93"/>
      <c r="AS97" s="93"/>
      <c r="AT97" s="93"/>
      <c r="AU97" s="93"/>
      <c r="AV97" s="93"/>
      <c r="AW97" s="93"/>
      <c r="AX97" s="93"/>
      <c r="AY97" s="93"/>
      <c r="AZ97" s="93"/>
      <c r="BA97" s="93"/>
      <c r="BB97" s="93"/>
      <c r="BC97" s="93"/>
      <c r="BD97" s="93"/>
      <c r="BE97" s="93"/>
      <c r="BF97" s="93"/>
      <c r="BG97" s="93"/>
      <c r="BH97" s="93"/>
      <c r="BI97" s="93"/>
      <c r="BJ97" s="93"/>
      <c r="BK97" s="93"/>
      <c r="BL97" s="93"/>
      <c r="BM97" s="192">
        <f t="shared" si="6"/>
        <v>0</v>
      </c>
      <c r="BN97" s="192">
        <f t="shared" si="7"/>
        <v>0</v>
      </c>
    </row>
    <row r="98" spans="1:66" ht="18" customHeight="1">
      <c r="A98" s="21"/>
      <c r="B98" s="16"/>
      <c r="C98" s="19"/>
      <c r="D98" s="2"/>
      <c r="E98" s="6"/>
      <c r="F98" s="190" t="str">
        <f>IF(B98="","",IF(C98="F",INDEX(Barèmes!$A$1:$A$7,MATCH((YEAR($B98)),Barèmes!$B$1:$B$7,-1)),INDEX(Barèmes!$C$1:$C$7,MATCH((YEAR($B98)),Barèmes!$B$1:$B$7,-1))))</f>
        <v/>
      </c>
      <c r="G98" s="93"/>
      <c r="H98" s="93"/>
      <c r="I98" s="93"/>
      <c r="J98" s="93"/>
      <c r="K98" s="93"/>
      <c r="L98" s="93"/>
      <c r="M98" s="93"/>
      <c r="N98" s="93"/>
      <c r="O98" s="93"/>
      <c r="P98" s="93"/>
      <c r="Q98" s="93"/>
      <c r="R98" s="93"/>
      <c r="S98" s="93"/>
      <c r="T98" s="93"/>
      <c r="U98" s="93"/>
      <c r="V98" s="93"/>
      <c r="W98" s="93"/>
      <c r="X98" s="93"/>
      <c r="Y98" s="93"/>
      <c r="Z98" s="93"/>
      <c r="AA98" s="93"/>
      <c r="AB98" s="93"/>
      <c r="AC98" s="93"/>
      <c r="AD98" s="93"/>
      <c r="AE98" s="93"/>
      <c r="AF98" s="93"/>
      <c r="AG98" s="93"/>
      <c r="AH98" s="93"/>
      <c r="AI98" s="93"/>
      <c r="AJ98" s="93"/>
      <c r="AK98" s="93"/>
      <c r="AL98" s="93"/>
      <c r="AM98" s="93"/>
      <c r="AN98" s="93"/>
      <c r="AO98" s="93"/>
      <c r="AP98" s="93"/>
      <c r="AQ98" s="93"/>
      <c r="AR98" s="93"/>
      <c r="AS98" s="93"/>
      <c r="AT98" s="93"/>
      <c r="AU98" s="93"/>
      <c r="AV98" s="93"/>
      <c r="AW98" s="93"/>
      <c r="AX98" s="93"/>
      <c r="AY98" s="93"/>
      <c r="AZ98" s="93"/>
      <c r="BA98" s="93"/>
      <c r="BB98" s="93"/>
      <c r="BC98" s="93"/>
      <c r="BD98" s="93"/>
      <c r="BE98" s="93"/>
      <c r="BF98" s="93"/>
      <c r="BG98" s="93"/>
      <c r="BH98" s="93"/>
      <c r="BI98" s="93"/>
      <c r="BJ98" s="93"/>
      <c r="BK98" s="93"/>
      <c r="BL98" s="93"/>
      <c r="BM98" s="192">
        <f t="shared" si="6"/>
        <v>0</v>
      </c>
      <c r="BN98" s="192">
        <f t="shared" si="7"/>
        <v>0</v>
      </c>
    </row>
    <row r="99" spans="1:66" ht="18" customHeight="1">
      <c r="A99" s="21"/>
      <c r="B99" s="16"/>
      <c r="C99" s="19"/>
      <c r="D99" s="2"/>
      <c r="E99" s="6"/>
      <c r="F99" s="190" t="str">
        <f>IF(B99="","",IF(C99="F",INDEX(Barèmes!$A$1:$A$7,MATCH((YEAR($B99)),Barèmes!$B$1:$B$7,-1)),INDEX(Barèmes!$C$1:$C$7,MATCH((YEAR($B99)),Barèmes!$B$1:$B$7,-1))))</f>
        <v/>
      </c>
      <c r="G99" s="93"/>
      <c r="H99" s="93"/>
      <c r="I99" s="93"/>
      <c r="J99" s="93"/>
      <c r="K99" s="93"/>
      <c r="L99" s="93"/>
      <c r="M99" s="93"/>
      <c r="N99" s="93"/>
      <c r="O99" s="93"/>
      <c r="P99" s="93"/>
      <c r="Q99" s="93"/>
      <c r="R99" s="93"/>
      <c r="S99" s="93"/>
      <c r="T99" s="93"/>
      <c r="U99" s="93"/>
      <c r="V99" s="93"/>
      <c r="W99" s="93"/>
      <c r="X99" s="93"/>
      <c r="Y99" s="93"/>
      <c r="Z99" s="93"/>
      <c r="AA99" s="93"/>
      <c r="AB99" s="93"/>
      <c r="AC99" s="93"/>
      <c r="AD99" s="93"/>
      <c r="AE99" s="93"/>
      <c r="AF99" s="93"/>
      <c r="AG99" s="93"/>
      <c r="AH99" s="93"/>
      <c r="AI99" s="93"/>
      <c r="AJ99" s="93"/>
      <c r="AK99" s="93"/>
      <c r="AL99" s="93"/>
      <c r="AM99" s="93"/>
      <c r="AN99" s="93"/>
      <c r="AO99" s="93"/>
      <c r="AP99" s="93"/>
      <c r="AQ99" s="93"/>
      <c r="AR99" s="93"/>
      <c r="AS99" s="93"/>
      <c r="AT99" s="93"/>
      <c r="AU99" s="93"/>
      <c r="AV99" s="93"/>
      <c r="AW99" s="93"/>
      <c r="AX99" s="93"/>
      <c r="AY99" s="93"/>
      <c r="AZ99" s="93"/>
      <c r="BA99" s="93"/>
      <c r="BB99" s="93"/>
      <c r="BC99" s="93"/>
      <c r="BD99" s="93"/>
      <c r="BE99" s="93"/>
      <c r="BF99" s="93"/>
      <c r="BG99" s="93"/>
      <c r="BH99" s="93"/>
      <c r="BI99" s="93"/>
      <c r="BJ99" s="93"/>
      <c r="BK99" s="93"/>
      <c r="BL99" s="93"/>
      <c r="BM99" s="192">
        <f t="shared" si="6"/>
        <v>0</v>
      </c>
      <c r="BN99" s="192">
        <f t="shared" si="7"/>
        <v>0</v>
      </c>
    </row>
    <row r="100" spans="1:66" ht="18" customHeight="1">
      <c r="A100" s="21"/>
      <c r="B100" s="16"/>
      <c r="C100" s="19"/>
      <c r="D100" s="2"/>
      <c r="E100" s="6"/>
      <c r="F100" s="190" t="str">
        <f>IF(B100="","",IF(C100="F",INDEX(Barèmes!$A$1:$A$7,MATCH((YEAR($B100)),Barèmes!$B$1:$B$7,-1)),INDEX(Barèmes!$C$1:$C$7,MATCH((YEAR($B100)),Barèmes!$B$1:$B$7,-1))))</f>
        <v/>
      </c>
      <c r="G100" s="93"/>
      <c r="H100" s="93"/>
      <c r="I100" s="93"/>
      <c r="J100" s="93"/>
      <c r="K100" s="93"/>
      <c r="L100" s="93"/>
      <c r="M100" s="93"/>
      <c r="N100" s="93"/>
      <c r="O100" s="93"/>
      <c r="P100" s="93"/>
      <c r="Q100" s="93"/>
      <c r="R100" s="93"/>
      <c r="S100" s="93"/>
      <c r="T100" s="93"/>
      <c r="U100" s="93"/>
      <c r="V100" s="93"/>
      <c r="W100" s="93"/>
      <c r="X100" s="93"/>
      <c r="Y100" s="93"/>
      <c r="Z100" s="93"/>
      <c r="AA100" s="93"/>
      <c r="AB100" s="93"/>
      <c r="AC100" s="93"/>
      <c r="AD100" s="93"/>
      <c r="AE100" s="93"/>
      <c r="AF100" s="93"/>
      <c r="AG100" s="93"/>
      <c r="AH100" s="93"/>
      <c r="AI100" s="93"/>
      <c r="AJ100" s="93"/>
      <c r="AK100" s="93"/>
      <c r="AL100" s="93"/>
      <c r="AM100" s="93"/>
      <c r="AN100" s="93"/>
      <c r="AO100" s="93"/>
      <c r="AP100" s="93"/>
      <c r="AQ100" s="93"/>
      <c r="AR100" s="93"/>
      <c r="AS100" s="93"/>
      <c r="AT100" s="93"/>
      <c r="AU100" s="93"/>
      <c r="AV100" s="93"/>
      <c r="AW100" s="93"/>
      <c r="AX100" s="93"/>
      <c r="AY100" s="93"/>
      <c r="AZ100" s="93"/>
      <c r="BA100" s="93"/>
      <c r="BB100" s="93"/>
      <c r="BC100" s="93"/>
      <c r="BD100" s="93"/>
      <c r="BE100" s="93"/>
      <c r="BF100" s="93"/>
      <c r="BG100" s="93"/>
      <c r="BH100" s="93"/>
      <c r="BI100" s="93"/>
      <c r="BJ100" s="93"/>
      <c r="BK100" s="93"/>
      <c r="BL100" s="93"/>
      <c r="BM100" s="192">
        <f t="shared" ref="BM100:BM131" si="8">SUM((SUM(COUNTIF(G100:BL100,"E"))),SUM(COUNTIF(G100:BL100,"c")))</f>
        <v>0</v>
      </c>
      <c r="BN100" s="192">
        <f t="shared" ref="BN100:BN131" si="9">SUM(COUNTIF(G100:BL100,"c"))</f>
        <v>0</v>
      </c>
    </row>
    <row r="101" spans="1:66" ht="18" customHeight="1">
      <c r="A101" s="21"/>
      <c r="B101" s="16"/>
      <c r="C101" s="19"/>
      <c r="D101" s="2"/>
      <c r="E101" s="6"/>
      <c r="F101" s="190" t="str">
        <f>IF(B101="","",IF(C101="F",INDEX(Barèmes!$A$1:$A$7,MATCH((YEAR($B101)),Barèmes!$B$1:$B$7,-1)),INDEX(Barèmes!$C$1:$C$7,MATCH((YEAR($B101)),Barèmes!$B$1:$B$7,-1))))</f>
        <v/>
      </c>
      <c r="G101" s="93"/>
      <c r="H101" s="93"/>
      <c r="I101" s="93"/>
      <c r="J101" s="93"/>
      <c r="K101" s="93"/>
      <c r="L101" s="93"/>
      <c r="M101" s="93"/>
      <c r="N101" s="93"/>
      <c r="O101" s="93"/>
      <c r="P101" s="93"/>
      <c r="Q101" s="93"/>
      <c r="R101" s="93"/>
      <c r="S101" s="93"/>
      <c r="T101" s="93"/>
      <c r="U101" s="93"/>
      <c r="V101" s="93"/>
      <c r="W101" s="93"/>
      <c r="X101" s="93"/>
      <c r="Y101" s="93"/>
      <c r="Z101" s="93"/>
      <c r="AA101" s="93"/>
      <c r="AB101" s="93"/>
      <c r="AC101" s="93"/>
      <c r="AD101" s="93"/>
      <c r="AE101" s="93"/>
      <c r="AF101" s="93"/>
      <c r="AG101" s="93"/>
      <c r="AH101" s="93"/>
      <c r="AI101" s="93"/>
      <c r="AJ101" s="93"/>
      <c r="AK101" s="93"/>
      <c r="AL101" s="93"/>
      <c r="AM101" s="93"/>
      <c r="AN101" s="93"/>
      <c r="AO101" s="93"/>
      <c r="AP101" s="93"/>
      <c r="AQ101" s="93"/>
      <c r="AR101" s="93"/>
      <c r="AS101" s="93"/>
      <c r="AT101" s="93"/>
      <c r="AU101" s="93"/>
      <c r="AV101" s="93"/>
      <c r="AW101" s="93"/>
      <c r="AX101" s="93"/>
      <c r="AY101" s="93"/>
      <c r="AZ101" s="93"/>
      <c r="BA101" s="93"/>
      <c r="BB101" s="93"/>
      <c r="BC101" s="93"/>
      <c r="BD101" s="93"/>
      <c r="BE101" s="93"/>
      <c r="BF101" s="93"/>
      <c r="BG101" s="93"/>
      <c r="BH101" s="93"/>
      <c r="BI101" s="93"/>
      <c r="BJ101" s="93"/>
      <c r="BK101" s="93"/>
      <c r="BL101" s="93"/>
      <c r="BM101" s="192">
        <f t="shared" si="8"/>
        <v>0</v>
      </c>
      <c r="BN101" s="192">
        <f t="shared" si="9"/>
        <v>0</v>
      </c>
    </row>
    <row r="102" spans="1:66" ht="18" customHeight="1">
      <c r="A102" s="21"/>
      <c r="B102" s="16"/>
      <c r="C102" s="19"/>
      <c r="D102" s="2"/>
      <c r="E102" s="6"/>
      <c r="F102" s="190" t="str">
        <f>IF(B102="","",IF(C102="F",INDEX(Barèmes!$A$1:$A$7,MATCH((YEAR($B102)),Barèmes!$B$1:$B$7,-1)),INDEX(Barèmes!$C$1:$C$7,MATCH((YEAR($B102)),Barèmes!$B$1:$B$7,-1))))</f>
        <v/>
      </c>
      <c r="G102" s="93"/>
      <c r="H102" s="93"/>
      <c r="I102" s="93"/>
      <c r="J102" s="93"/>
      <c r="K102" s="93"/>
      <c r="L102" s="93"/>
      <c r="M102" s="93"/>
      <c r="N102" s="93"/>
      <c r="O102" s="93"/>
      <c r="P102" s="93"/>
      <c r="Q102" s="93"/>
      <c r="R102" s="93"/>
      <c r="S102" s="93"/>
      <c r="T102" s="93"/>
      <c r="U102" s="93"/>
      <c r="V102" s="93"/>
      <c r="W102" s="93"/>
      <c r="X102" s="93"/>
      <c r="Y102" s="93"/>
      <c r="Z102" s="93"/>
      <c r="AA102" s="93"/>
      <c r="AB102" s="93"/>
      <c r="AC102" s="93"/>
      <c r="AD102" s="93"/>
      <c r="AE102" s="93"/>
      <c r="AF102" s="93"/>
      <c r="AG102" s="93"/>
      <c r="AH102" s="93"/>
      <c r="AI102" s="93"/>
      <c r="AJ102" s="93"/>
      <c r="AK102" s="93"/>
      <c r="AL102" s="93"/>
      <c r="AM102" s="93"/>
      <c r="AN102" s="93"/>
      <c r="AO102" s="93"/>
      <c r="AP102" s="93"/>
      <c r="AQ102" s="93"/>
      <c r="AR102" s="93"/>
      <c r="AS102" s="93"/>
      <c r="AT102" s="93"/>
      <c r="AU102" s="93"/>
      <c r="AV102" s="93"/>
      <c r="AW102" s="93"/>
      <c r="AX102" s="93"/>
      <c r="AY102" s="93"/>
      <c r="AZ102" s="93"/>
      <c r="BA102" s="93"/>
      <c r="BB102" s="93"/>
      <c r="BC102" s="93"/>
      <c r="BD102" s="93"/>
      <c r="BE102" s="93"/>
      <c r="BF102" s="93"/>
      <c r="BG102" s="93"/>
      <c r="BH102" s="93"/>
      <c r="BI102" s="93"/>
      <c r="BJ102" s="93"/>
      <c r="BK102" s="93"/>
      <c r="BL102" s="93"/>
      <c r="BM102" s="192">
        <f t="shared" si="8"/>
        <v>0</v>
      </c>
      <c r="BN102" s="192">
        <f t="shared" si="9"/>
        <v>0</v>
      </c>
    </row>
    <row r="103" spans="1:66" ht="18" customHeight="1">
      <c r="A103" s="21"/>
      <c r="B103" s="16"/>
      <c r="C103" s="19"/>
      <c r="D103" s="2"/>
      <c r="E103" s="6"/>
      <c r="F103" s="190" t="str">
        <f>IF(B103="","",IF(C103="F",INDEX(Barèmes!$A$1:$A$7,MATCH((YEAR($B103)),Barèmes!$B$1:$B$7,-1)),INDEX(Barèmes!$C$1:$C$7,MATCH((YEAR($B103)),Barèmes!$B$1:$B$7,-1))))</f>
        <v/>
      </c>
      <c r="G103" s="93"/>
      <c r="H103" s="93"/>
      <c r="I103" s="93"/>
      <c r="J103" s="93"/>
      <c r="K103" s="93"/>
      <c r="L103" s="93"/>
      <c r="M103" s="93"/>
      <c r="N103" s="93"/>
      <c r="O103" s="93"/>
      <c r="P103" s="93"/>
      <c r="Q103" s="93"/>
      <c r="R103" s="93"/>
      <c r="S103" s="93"/>
      <c r="T103" s="93"/>
      <c r="U103" s="93"/>
      <c r="V103" s="93"/>
      <c r="W103" s="93"/>
      <c r="X103" s="93"/>
      <c r="Y103" s="93"/>
      <c r="Z103" s="93"/>
      <c r="AA103" s="93"/>
      <c r="AB103" s="93"/>
      <c r="AC103" s="93"/>
      <c r="AD103" s="93"/>
      <c r="AE103" s="93"/>
      <c r="AF103" s="93"/>
      <c r="AG103" s="93"/>
      <c r="AH103" s="93"/>
      <c r="AI103" s="93"/>
      <c r="AJ103" s="93"/>
      <c r="AK103" s="93"/>
      <c r="AL103" s="93"/>
      <c r="AM103" s="93"/>
      <c r="AN103" s="93"/>
      <c r="AO103" s="93"/>
      <c r="AP103" s="93"/>
      <c r="AQ103" s="93"/>
      <c r="AR103" s="93"/>
      <c r="AS103" s="93"/>
      <c r="AT103" s="93"/>
      <c r="AU103" s="93"/>
      <c r="AV103" s="93"/>
      <c r="AW103" s="93"/>
      <c r="AX103" s="93"/>
      <c r="AY103" s="93"/>
      <c r="AZ103" s="93"/>
      <c r="BA103" s="93"/>
      <c r="BB103" s="93"/>
      <c r="BC103" s="93"/>
      <c r="BD103" s="93"/>
      <c r="BE103" s="93"/>
      <c r="BF103" s="93"/>
      <c r="BG103" s="93"/>
      <c r="BH103" s="93"/>
      <c r="BI103" s="93"/>
      <c r="BJ103" s="93"/>
      <c r="BK103" s="93"/>
      <c r="BL103" s="93"/>
      <c r="BM103" s="192">
        <f t="shared" si="8"/>
        <v>0</v>
      </c>
      <c r="BN103" s="192">
        <f t="shared" si="9"/>
        <v>0</v>
      </c>
    </row>
    <row r="104" spans="1:66" ht="18" customHeight="1">
      <c r="A104" s="21"/>
      <c r="B104" s="16"/>
      <c r="C104" s="19"/>
      <c r="D104" s="2"/>
      <c r="E104" s="6"/>
      <c r="F104" s="190" t="str">
        <f>IF(B104="","",IF(C104="F",INDEX(Barèmes!$A$1:$A$7,MATCH((YEAR($B104)),Barèmes!$B$1:$B$7,-1)),INDEX(Barèmes!$C$1:$C$7,MATCH((YEAR($B104)),Barèmes!$B$1:$B$7,-1))))</f>
        <v/>
      </c>
      <c r="G104" s="93"/>
      <c r="H104" s="93"/>
      <c r="I104" s="93"/>
      <c r="J104" s="93"/>
      <c r="K104" s="93"/>
      <c r="L104" s="93"/>
      <c r="M104" s="93"/>
      <c r="N104" s="93"/>
      <c r="O104" s="93"/>
      <c r="P104" s="93"/>
      <c r="Q104" s="93"/>
      <c r="R104" s="93"/>
      <c r="S104" s="93"/>
      <c r="T104" s="93"/>
      <c r="U104" s="93"/>
      <c r="V104" s="93"/>
      <c r="W104" s="93"/>
      <c r="X104" s="93"/>
      <c r="Y104" s="93"/>
      <c r="Z104" s="93"/>
      <c r="AA104" s="93"/>
      <c r="AB104" s="93"/>
      <c r="AC104" s="93"/>
      <c r="AD104" s="93"/>
      <c r="AE104" s="93"/>
      <c r="AF104" s="93"/>
      <c r="AG104" s="93"/>
      <c r="AH104" s="93"/>
      <c r="AI104" s="93"/>
      <c r="AJ104" s="93"/>
      <c r="AK104" s="93"/>
      <c r="AL104" s="93"/>
      <c r="AM104" s="93"/>
      <c r="AN104" s="93"/>
      <c r="AO104" s="93"/>
      <c r="AP104" s="93"/>
      <c r="AQ104" s="93"/>
      <c r="AR104" s="93"/>
      <c r="AS104" s="93"/>
      <c r="AT104" s="93"/>
      <c r="AU104" s="93"/>
      <c r="AV104" s="93"/>
      <c r="AW104" s="93"/>
      <c r="AX104" s="93"/>
      <c r="AY104" s="93"/>
      <c r="AZ104" s="93"/>
      <c r="BA104" s="93"/>
      <c r="BB104" s="93"/>
      <c r="BC104" s="93"/>
      <c r="BD104" s="93"/>
      <c r="BE104" s="93"/>
      <c r="BF104" s="93"/>
      <c r="BG104" s="93"/>
      <c r="BH104" s="93"/>
      <c r="BI104" s="93"/>
      <c r="BJ104" s="93"/>
      <c r="BK104" s="93"/>
      <c r="BL104" s="93"/>
      <c r="BM104" s="192">
        <f t="shared" si="8"/>
        <v>0</v>
      </c>
      <c r="BN104" s="192">
        <f t="shared" si="9"/>
        <v>0</v>
      </c>
    </row>
    <row r="105" spans="1:66" ht="18" customHeight="1">
      <c r="A105" s="21"/>
      <c r="B105" s="16"/>
      <c r="C105" s="19"/>
      <c r="D105" s="2"/>
      <c r="E105" s="6"/>
      <c r="F105" s="190" t="str">
        <f>IF(B105="","",IF(C105="F",INDEX(Barèmes!$A$1:$A$7,MATCH((YEAR($B105)),Barèmes!$B$1:$B$7,-1)),INDEX(Barèmes!$C$1:$C$7,MATCH((YEAR($B105)),Barèmes!$B$1:$B$7,-1))))</f>
        <v/>
      </c>
      <c r="G105" s="93"/>
      <c r="H105" s="93"/>
      <c r="I105" s="93"/>
      <c r="J105" s="93"/>
      <c r="K105" s="93"/>
      <c r="L105" s="93"/>
      <c r="M105" s="93"/>
      <c r="N105" s="93"/>
      <c r="O105" s="93"/>
      <c r="P105" s="93"/>
      <c r="Q105" s="93"/>
      <c r="R105" s="93"/>
      <c r="S105" s="93"/>
      <c r="T105" s="93"/>
      <c r="U105" s="93"/>
      <c r="V105" s="93"/>
      <c r="W105" s="93"/>
      <c r="X105" s="93"/>
      <c r="Y105" s="93"/>
      <c r="Z105" s="93"/>
      <c r="AA105" s="93"/>
      <c r="AB105" s="93"/>
      <c r="AC105" s="93"/>
      <c r="AD105" s="93"/>
      <c r="AE105" s="93"/>
      <c r="AF105" s="93"/>
      <c r="AG105" s="93"/>
      <c r="AH105" s="93"/>
      <c r="AI105" s="93"/>
      <c r="AJ105" s="93"/>
      <c r="AK105" s="93"/>
      <c r="AL105" s="93"/>
      <c r="AM105" s="93"/>
      <c r="AN105" s="93"/>
      <c r="AO105" s="93"/>
      <c r="AP105" s="93"/>
      <c r="AQ105" s="93"/>
      <c r="AR105" s="93"/>
      <c r="AS105" s="93"/>
      <c r="AT105" s="93"/>
      <c r="AU105" s="93"/>
      <c r="AV105" s="93"/>
      <c r="AW105" s="93"/>
      <c r="AX105" s="93"/>
      <c r="AY105" s="93"/>
      <c r="AZ105" s="93"/>
      <c r="BA105" s="93"/>
      <c r="BB105" s="93"/>
      <c r="BC105" s="93"/>
      <c r="BD105" s="93"/>
      <c r="BE105" s="93"/>
      <c r="BF105" s="93"/>
      <c r="BG105" s="93"/>
      <c r="BH105" s="93"/>
      <c r="BI105" s="93"/>
      <c r="BJ105" s="93"/>
      <c r="BK105" s="93"/>
      <c r="BL105" s="93"/>
      <c r="BM105" s="192">
        <f t="shared" si="8"/>
        <v>0</v>
      </c>
      <c r="BN105" s="192">
        <f t="shared" si="9"/>
        <v>0</v>
      </c>
    </row>
    <row r="106" spans="1:66" ht="18" customHeight="1">
      <c r="A106" s="21"/>
      <c r="B106" s="16"/>
      <c r="C106" s="19"/>
      <c r="D106" s="2"/>
      <c r="E106" s="6"/>
      <c r="F106" s="190" t="str">
        <f>IF(B106="","",IF(C106="F",INDEX(Barèmes!$A$1:$A$7,MATCH((YEAR($B106)),Barèmes!$B$1:$B$7,-1)),INDEX(Barèmes!$C$1:$C$7,MATCH((YEAR($B106)),Barèmes!$B$1:$B$7,-1))))</f>
        <v/>
      </c>
      <c r="G106" s="93"/>
      <c r="H106" s="93"/>
      <c r="I106" s="93"/>
      <c r="J106" s="93"/>
      <c r="K106" s="93"/>
      <c r="L106" s="93"/>
      <c r="M106" s="93"/>
      <c r="N106" s="93"/>
      <c r="O106" s="93"/>
      <c r="P106" s="93"/>
      <c r="Q106" s="93"/>
      <c r="R106" s="93"/>
      <c r="S106" s="93"/>
      <c r="T106" s="93"/>
      <c r="U106" s="93"/>
      <c r="V106" s="93"/>
      <c r="W106" s="93"/>
      <c r="X106" s="93"/>
      <c r="Y106" s="93"/>
      <c r="Z106" s="93"/>
      <c r="AA106" s="93"/>
      <c r="AB106" s="93"/>
      <c r="AC106" s="93"/>
      <c r="AD106" s="93"/>
      <c r="AE106" s="93"/>
      <c r="AF106" s="93"/>
      <c r="AG106" s="93"/>
      <c r="AH106" s="93"/>
      <c r="AI106" s="93"/>
      <c r="AJ106" s="93"/>
      <c r="AK106" s="93"/>
      <c r="AL106" s="93"/>
      <c r="AM106" s="93"/>
      <c r="AN106" s="93"/>
      <c r="AO106" s="93"/>
      <c r="AP106" s="93"/>
      <c r="AQ106" s="93"/>
      <c r="AR106" s="93"/>
      <c r="AS106" s="93"/>
      <c r="AT106" s="93"/>
      <c r="AU106" s="93"/>
      <c r="AV106" s="93"/>
      <c r="AW106" s="93"/>
      <c r="AX106" s="93"/>
      <c r="AY106" s="93"/>
      <c r="AZ106" s="93"/>
      <c r="BA106" s="93"/>
      <c r="BB106" s="93"/>
      <c r="BC106" s="93"/>
      <c r="BD106" s="93"/>
      <c r="BE106" s="93"/>
      <c r="BF106" s="93"/>
      <c r="BG106" s="93"/>
      <c r="BH106" s="93"/>
      <c r="BI106" s="93"/>
      <c r="BJ106" s="93"/>
      <c r="BK106" s="93"/>
      <c r="BL106" s="93"/>
      <c r="BM106" s="192">
        <f t="shared" si="8"/>
        <v>0</v>
      </c>
      <c r="BN106" s="192">
        <f t="shared" si="9"/>
        <v>0</v>
      </c>
    </row>
    <row r="107" spans="1:66" ht="18" customHeight="1">
      <c r="A107" s="21"/>
      <c r="B107" s="16"/>
      <c r="C107" s="19"/>
      <c r="D107" s="2"/>
      <c r="E107" s="6"/>
      <c r="F107" s="190" t="str">
        <f>IF(B107="","",IF(C107="F",INDEX(Barèmes!$A$1:$A$7,MATCH((YEAR($B107)),Barèmes!$B$1:$B$7,-1)),INDEX(Barèmes!$C$1:$C$7,MATCH((YEAR($B107)),Barèmes!$B$1:$B$7,-1))))</f>
        <v/>
      </c>
      <c r="G107" s="93"/>
      <c r="H107" s="93"/>
      <c r="I107" s="93"/>
      <c r="J107" s="93"/>
      <c r="K107" s="93"/>
      <c r="L107" s="93"/>
      <c r="M107" s="93"/>
      <c r="N107" s="93"/>
      <c r="O107" s="93"/>
      <c r="P107" s="93"/>
      <c r="Q107" s="93"/>
      <c r="R107" s="93"/>
      <c r="S107" s="93"/>
      <c r="T107" s="93"/>
      <c r="U107" s="93"/>
      <c r="V107" s="93"/>
      <c r="W107" s="93"/>
      <c r="X107" s="93"/>
      <c r="Y107" s="93"/>
      <c r="Z107" s="93"/>
      <c r="AA107" s="93"/>
      <c r="AB107" s="93"/>
      <c r="AC107" s="93"/>
      <c r="AD107" s="93"/>
      <c r="AE107" s="93"/>
      <c r="AF107" s="93"/>
      <c r="AG107" s="93"/>
      <c r="AH107" s="93"/>
      <c r="AI107" s="93"/>
      <c r="AJ107" s="93"/>
      <c r="AK107" s="93"/>
      <c r="AL107" s="93"/>
      <c r="AM107" s="93"/>
      <c r="AN107" s="93"/>
      <c r="AO107" s="93"/>
      <c r="AP107" s="93"/>
      <c r="AQ107" s="93"/>
      <c r="AR107" s="93"/>
      <c r="AS107" s="93"/>
      <c r="AT107" s="93"/>
      <c r="AU107" s="93"/>
      <c r="AV107" s="93"/>
      <c r="AW107" s="93"/>
      <c r="AX107" s="93"/>
      <c r="AY107" s="93"/>
      <c r="AZ107" s="93"/>
      <c r="BA107" s="93"/>
      <c r="BB107" s="93"/>
      <c r="BC107" s="93"/>
      <c r="BD107" s="93"/>
      <c r="BE107" s="93"/>
      <c r="BF107" s="93"/>
      <c r="BG107" s="93"/>
      <c r="BH107" s="93"/>
      <c r="BI107" s="93"/>
      <c r="BJ107" s="93"/>
      <c r="BK107" s="93"/>
      <c r="BL107" s="93"/>
      <c r="BM107" s="192">
        <f t="shared" si="8"/>
        <v>0</v>
      </c>
      <c r="BN107" s="192">
        <f t="shared" si="9"/>
        <v>0</v>
      </c>
    </row>
    <row r="108" spans="1:66" ht="18" customHeight="1">
      <c r="A108" s="21"/>
      <c r="B108" s="16"/>
      <c r="C108" s="19"/>
      <c r="D108" s="2"/>
      <c r="E108" s="6"/>
      <c r="F108" s="190" t="str">
        <f>IF(B108="","",IF(C108="F",INDEX(Barèmes!$A$1:$A$7,MATCH((YEAR($B108)),Barèmes!$B$1:$B$7,-1)),INDEX(Barèmes!$C$1:$C$7,MATCH((YEAR($B108)),Barèmes!$B$1:$B$7,-1))))</f>
        <v/>
      </c>
      <c r="G108" s="93"/>
      <c r="H108" s="93"/>
      <c r="I108" s="93"/>
      <c r="J108" s="93"/>
      <c r="K108" s="93"/>
      <c r="L108" s="93"/>
      <c r="M108" s="93"/>
      <c r="N108" s="93"/>
      <c r="O108" s="93"/>
      <c r="P108" s="93"/>
      <c r="Q108" s="93"/>
      <c r="R108" s="93"/>
      <c r="S108" s="93"/>
      <c r="T108" s="93"/>
      <c r="U108" s="93"/>
      <c r="V108" s="93"/>
      <c r="W108" s="93"/>
      <c r="X108" s="93"/>
      <c r="Y108" s="93"/>
      <c r="Z108" s="93"/>
      <c r="AA108" s="93"/>
      <c r="AB108" s="93"/>
      <c r="AC108" s="93"/>
      <c r="AD108" s="93"/>
      <c r="AE108" s="93"/>
      <c r="AF108" s="93"/>
      <c r="AG108" s="93"/>
      <c r="AH108" s="93"/>
      <c r="AI108" s="93"/>
      <c r="AJ108" s="93"/>
      <c r="AK108" s="93"/>
      <c r="AL108" s="93"/>
      <c r="AM108" s="93"/>
      <c r="AN108" s="93"/>
      <c r="AO108" s="93"/>
      <c r="AP108" s="93"/>
      <c r="AQ108" s="93"/>
      <c r="AR108" s="93"/>
      <c r="AS108" s="93"/>
      <c r="AT108" s="93"/>
      <c r="AU108" s="93"/>
      <c r="AV108" s="93"/>
      <c r="AW108" s="93"/>
      <c r="AX108" s="93"/>
      <c r="AY108" s="93"/>
      <c r="AZ108" s="93"/>
      <c r="BA108" s="93"/>
      <c r="BB108" s="93"/>
      <c r="BC108" s="93"/>
      <c r="BD108" s="93"/>
      <c r="BE108" s="93"/>
      <c r="BF108" s="93"/>
      <c r="BG108" s="93"/>
      <c r="BH108" s="93"/>
      <c r="BI108" s="93"/>
      <c r="BJ108" s="93"/>
      <c r="BK108" s="93"/>
      <c r="BL108" s="93"/>
      <c r="BM108" s="192">
        <f t="shared" si="8"/>
        <v>0</v>
      </c>
      <c r="BN108" s="192">
        <f t="shared" si="9"/>
        <v>0</v>
      </c>
    </row>
    <row r="109" spans="1:66" ht="18" customHeight="1">
      <c r="A109" s="21"/>
      <c r="B109" s="16"/>
      <c r="C109" s="19"/>
      <c r="D109" s="2"/>
      <c r="E109" s="6"/>
      <c r="F109" s="190" t="str">
        <f>IF(B109="","",IF(C109="F",INDEX(Barèmes!$A$1:$A$7,MATCH((YEAR($B109)),Barèmes!$B$1:$B$7,-1)),INDEX(Barèmes!$C$1:$C$7,MATCH((YEAR($B109)),Barèmes!$B$1:$B$7,-1))))</f>
        <v/>
      </c>
      <c r="G109" s="93"/>
      <c r="H109" s="93"/>
      <c r="I109" s="93"/>
      <c r="J109" s="93"/>
      <c r="K109" s="93"/>
      <c r="L109" s="93"/>
      <c r="M109" s="93"/>
      <c r="N109" s="93"/>
      <c r="O109" s="93"/>
      <c r="P109" s="93"/>
      <c r="Q109" s="93"/>
      <c r="R109" s="93"/>
      <c r="S109" s="93"/>
      <c r="T109" s="93"/>
      <c r="U109" s="93"/>
      <c r="V109" s="93"/>
      <c r="W109" s="93"/>
      <c r="X109" s="93"/>
      <c r="Y109" s="93"/>
      <c r="Z109" s="93"/>
      <c r="AA109" s="93"/>
      <c r="AB109" s="93"/>
      <c r="AC109" s="93"/>
      <c r="AD109" s="93"/>
      <c r="AE109" s="93"/>
      <c r="AF109" s="93"/>
      <c r="AG109" s="93"/>
      <c r="AH109" s="93"/>
      <c r="AI109" s="93"/>
      <c r="AJ109" s="93"/>
      <c r="AK109" s="93"/>
      <c r="AL109" s="93"/>
      <c r="AM109" s="93"/>
      <c r="AN109" s="93"/>
      <c r="AO109" s="93"/>
      <c r="AP109" s="93"/>
      <c r="AQ109" s="93"/>
      <c r="AR109" s="93"/>
      <c r="AS109" s="93"/>
      <c r="AT109" s="93"/>
      <c r="AU109" s="93"/>
      <c r="AV109" s="93"/>
      <c r="AW109" s="93"/>
      <c r="AX109" s="93"/>
      <c r="AY109" s="93"/>
      <c r="AZ109" s="93"/>
      <c r="BA109" s="93"/>
      <c r="BB109" s="93"/>
      <c r="BC109" s="93"/>
      <c r="BD109" s="93"/>
      <c r="BE109" s="93"/>
      <c r="BF109" s="93"/>
      <c r="BG109" s="93"/>
      <c r="BH109" s="93"/>
      <c r="BI109" s="93"/>
      <c r="BJ109" s="93"/>
      <c r="BK109" s="93"/>
      <c r="BL109" s="93"/>
      <c r="BM109" s="192">
        <f t="shared" si="8"/>
        <v>0</v>
      </c>
      <c r="BN109" s="192">
        <f t="shared" si="9"/>
        <v>0</v>
      </c>
    </row>
    <row r="110" spans="1:66" ht="18" customHeight="1">
      <c r="A110" s="21"/>
      <c r="B110" s="16"/>
      <c r="C110" s="19"/>
      <c r="D110" s="2"/>
      <c r="E110" s="6"/>
      <c r="F110" s="190" t="str">
        <f>IF(B110="","",IF(C110="F",INDEX(Barèmes!$A$1:$A$7,MATCH((YEAR($B110)),Barèmes!$B$1:$B$7,-1)),INDEX(Barèmes!$C$1:$C$7,MATCH((YEAR($B110)),Barèmes!$B$1:$B$7,-1))))</f>
        <v/>
      </c>
      <c r="G110" s="93"/>
      <c r="H110" s="93"/>
      <c r="I110" s="93"/>
      <c r="J110" s="93"/>
      <c r="K110" s="93"/>
      <c r="L110" s="93"/>
      <c r="M110" s="93"/>
      <c r="N110" s="93"/>
      <c r="O110" s="93"/>
      <c r="P110" s="93"/>
      <c r="Q110" s="93"/>
      <c r="R110" s="93"/>
      <c r="S110" s="93"/>
      <c r="T110" s="93"/>
      <c r="U110" s="93"/>
      <c r="V110" s="93"/>
      <c r="W110" s="93"/>
      <c r="X110" s="93"/>
      <c r="Y110" s="93"/>
      <c r="Z110" s="93"/>
      <c r="AA110" s="93"/>
      <c r="AB110" s="93"/>
      <c r="AC110" s="93"/>
      <c r="AD110" s="93"/>
      <c r="AE110" s="93"/>
      <c r="AF110" s="93"/>
      <c r="AG110" s="93"/>
      <c r="AH110" s="93"/>
      <c r="AI110" s="93"/>
      <c r="AJ110" s="93"/>
      <c r="AK110" s="93"/>
      <c r="AL110" s="93"/>
      <c r="AM110" s="93"/>
      <c r="AN110" s="93"/>
      <c r="AO110" s="93"/>
      <c r="AP110" s="93"/>
      <c r="AQ110" s="93"/>
      <c r="AR110" s="93"/>
      <c r="AS110" s="93"/>
      <c r="AT110" s="93"/>
      <c r="AU110" s="93"/>
      <c r="AV110" s="93"/>
      <c r="AW110" s="93"/>
      <c r="AX110" s="93"/>
      <c r="AY110" s="93"/>
      <c r="AZ110" s="93"/>
      <c r="BA110" s="93"/>
      <c r="BB110" s="93"/>
      <c r="BC110" s="93"/>
      <c r="BD110" s="93"/>
      <c r="BE110" s="93"/>
      <c r="BF110" s="93"/>
      <c r="BG110" s="93"/>
      <c r="BH110" s="93"/>
      <c r="BI110" s="93"/>
      <c r="BJ110" s="93"/>
      <c r="BK110" s="93"/>
      <c r="BL110" s="93"/>
      <c r="BM110" s="192">
        <f t="shared" si="8"/>
        <v>0</v>
      </c>
      <c r="BN110" s="192">
        <f t="shared" si="9"/>
        <v>0</v>
      </c>
    </row>
    <row r="111" spans="1:66" ht="18" customHeight="1">
      <c r="A111" s="21"/>
      <c r="B111" s="16"/>
      <c r="C111" s="19"/>
      <c r="D111" s="2"/>
      <c r="E111" s="6"/>
      <c r="F111" s="190" t="str">
        <f>IF(B111="","",IF(C111="F",INDEX(Barèmes!$A$1:$A$7,MATCH((YEAR($B111)),Barèmes!$B$1:$B$7,-1)),INDEX(Barèmes!$C$1:$C$7,MATCH((YEAR($B111)),Barèmes!$B$1:$B$7,-1))))</f>
        <v/>
      </c>
      <c r="G111" s="93"/>
      <c r="H111" s="93"/>
      <c r="I111" s="93"/>
      <c r="J111" s="93"/>
      <c r="K111" s="93"/>
      <c r="L111" s="93"/>
      <c r="M111" s="93"/>
      <c r="N111" s="93"/>
      <c r="O111" s="93"/>
      <c r="P111" s="93"/>
      <c r="Q111" s="93"/>
      <c r="R111" s="93"/>
      <c r="S111" s="93"/>
      <c r="T111" s="93"/>
      <c r="U111" s="93"/>
      <c r="V111" s="93"/>
      <c r="W111" s="93"/>
      <c r="X111" s="93"/>
      <c r="Y111" s="93"/>
      <c r="Z111" s="93"/>
      <c r="AA111" s="93"/>
      <c r="AB111" s="93"/>
      <c r="AC111" s="93"/>
      <c r="AD111" s="93"/>
      <c r="AE111" s="93"/>
      <c r="AF111" s="93"/>
      <c r="AG111" s="93"/>
      <c r="AH111" s="93"/>
      <c r="AI111" s="93"/>
      <c r="AJ111" s="93"/>
      <c r="AK111" s="93"/>
      <c r="AL111" s="93"/>
      <c r="AM111" s="93"/>
      <c r="AN111" s="93"/>
      <c r="AO111" s="93"/>
      <c r="AP111" s="93"/>
      <c r="AQ111" s="93"/>
      <c r="AR111" s="93"/>
      <c r="AS111" s="93"/>
      <c r="AT111" s="93"/>
      <c r="AU111" s="93"/>
      <c r="AV111" s="93"/>
      <c r="AW111" s="93"/>
      <c r="AX111" s="93"/>
      <c r="AY111" s="93"/>
      <c r="AZ111" s="93"/>
      <c r="BA111" s="93"/>
      <c r="BB111" s="93"/>
      <c r="BC111" s="93"/>
      <c r="BD111" s="93"/>
      <c r="BE111" s="93"/>
      <c r="BF111" s="93"/>
      <c r="BG111" s="93"/>
      <c r="BH111" s="93"/>
      <c r="BI111" s="93"/>
      <c r="BJ111" s="93"/>
      <c r="BK111" s="93"/>
      <c r="BL111" s="93"/>
      <c r="BM111" s="192">
        <f t="shared" si="8"/>
        <v>0</v>
      </c>
      <c r="BN111" s="192">
        <f t="shared" si="9"/>
        <v>0</v>
      </c>
    </row>
    <row r="112" spans="1:66" ht="18" customHeight="1">
      <c r="A112" s="21"/>
      <c r="B112" s="16"/>
      <c r="C112" s="19"/>
      <c r="D112" s="2"/>
      <c r="E112" s="6"/>
      <c r="F112" s="190" t="str">
        <f>IF(B112="","",IF(C112="F",INDEX(Barèmes!$A$1:$A$7,MATCH((YEAR($B112)),Barèmes!$B$1:$B$7,-1)),INDEX(Barèmes!$C$1:$C$7,MATCH((YEAR($B112)),Barèmes!$B$1:$B$7,-1))))</f>
        <v/>
      </c>
      <c r="G112" s="93"/>
      <c r="H112" s="93"/>
      <c r="I112" s="93"/>
      <c r="J112" s="93"/>
      <c r="K112" s="93"/>
      <c r="L112" s="93"/>
      <c r="M112" s="93"/>
      <c r="N112" s="93"/>
      <c r="O112" s="93"/>
      <c r="P112" s="93"/>
      <c r="Q112" s="93"/>
      <c r="R112" s="93"/>
      <c r="S112" s="93"/>
      <c r="T112" s="93"/>
      <c r="U112" s="93"/>
      <c r="V112" s="93"/>
      <c r="W112" s="93"/>
      <c r="X112" s="93"/>
      <c r="Y112" s="93"/>
      <c r="Z112" s="93"/>
      <c r="AA112" s="93"/>
      <c r="AB112" s="93"/>
      <c r="AC112" s="93"/>
      <c r="AD112" s="93"/>
      <c r="AE112" s="93"/>
      <c r="AF112" s="93"/>
      <c r="AG112" s="93"/>
      <c r="AH112" s="93"/>
      <c r="AI112" s="93"/>
      <c r="AJ112" s="93"/>
      <c r="AK112" s="93"/>
      <c r="AL112" s="93"/>
      <c r="AM112" s="93"/>
      <c r="AN112" s="93"/>
      <c r="AO112" s="93"/>
      <c r="AP112" s="93"/>
      <c r="AQ112" s="93"/>
      <c r="AR112" s="93"/>
      <c r="AS112" s="93"/>
      <c r="AT112" s="93"/>
      <c r="AU112" s="93"/>
      <c r="AV112" s="93"/>
      <c r="AW112" s="93"/>
      <c r="AX112" s="93"/>
      <c r="AY112" s="93"/>
      <c r="AZ112" s="93"/>
      <c r="BA112" s="93"/>
      <c r="BB112" s="93"/>
      <c r="BC112" s="93"/>
      <c r="BD112" s="93"/>
      <c r="BE112" s="93"/>
      <c r="BF112" s="93"/>
      <c r="BG112" s="93"/>
      <c r="BH112" s="93"/>
      <c r="BI112" s="93"/>
      <c r="BJ112" s="93"/>
      <c r="BK112" s="93"/>
      <c r="BL112" s="93"/>
      <c r="BM112" s="192">
        <f t="shared" si="8"/>
        <v>0</v>
      </c>
      <c r="BN112" s="192">
        <f t="shared" si="9"/>
        <v>0</v>
      </c>
    </row>
    <row r="113" spans="1:66" ht="18" customHeight="1">
      <c r="A113" s="21"/>
      <c r="B113" s="16"/>
      <c r="C113" s="19"/>
      <c r="D113" s="2"/>
      <c r="E113" s="6"/>
      <c r="F113" s="190" t="str">
        <f>IF(B113="","",IF(C113="F",INDEX(Barèmes!$A$1:$A$7,MATCH((YEAR($B113)),Barèmes!$B$1:$B$7,-1)),INDEX(Barèmes!$C$1:$C$7,MATCH((YEAR($B113)),Barèmes!$B$1:$B$7,-1))))</f>
        <v/>
      </c>
      <c r="G113" s="93"/>
      <c r="H113" s="93"/>
      <c r="I113" s="93"/>
      <c r="J113" s="93"/>
      <c r="K113" s="93"/>
      <c r="L113" s="93"/>
      <c r="M113" s="93"/>
      <c r="N113" s="93"/>
      <c r="O113" s="93"/>
      <c r="P113" s="93"/>
      <c r="Q113" s="93"/>
      <c r="R113" s="93"/>
      <c r="S113" s="93"/>
      <c r="T113" s="93"/>
      <c r="U113" s="93"/>
      <c r="V113" s="93"/>
      <c r="W113" s="93"/>
      <c r="X113" s="93"/>
      <c r="Y113" s="93"/>
      <c r="Z113" s="93"/>
      <c r="AA113" s="93"/>
      <c r="AB113" s="93"/>
      <c r="AC113" s="93"/>
      <c r="AD113" s="93"/>
      <c r="AE113" s="93"/>
      <c r="AF113" s="93"/>
      <c r="AG113" s="93"/>
      <c r="AH113" s="93"/>
      <c r="AI113" s="93"/>
      <c r="AJ113" s="93"/>
      <c r="AK113" s="93"/>
      <c r="AL113" s="93"/>
      <c r="AM113" s="93"/>
      <c r="AN113" s="93"/>
      <c r="AO113" s="93"/>
      <c r="AP113" s="93"/>
      <c r="AQ113" s="93"/>
      <c r="AR113" s="93"/>
      <c r="AS113" s="93"/>
      <c r="AT113" s="93"/>
      <c r="AU113" s="93"/>
      <c r="AV113" s="93"/>
      <c r="AW113" s="93"/>
      <c r="AX113" s="93"/>
      <c r="AY113" s="93"/>
      <c r="AZ113" s="93"/>
      <c r="BA113" s="93"/>
      <c r="BB113" s="93"/>
      <c r="BC113" s="93"/>
      <c r="BD113" s="93"/>
      <c r="BE113" s="93"/>
      <c r="BF113" s="93"/>
      <c r="BG113" s="93"/>
      <c r="BH113" s="93"/>
      <c r="BI113" s="93"/>
      <c r="BJ113" s="93"/>
      <c r="BK113" s="93"/>
      <c r="BL113" s="93"/>
      <c r="BM113" s="192">
        <f t="shared" si="8"/>
        <v>0</v>
      </c>
      <c r="BN113" s="192">
        <f t="shared" si="9"/>
        <v>0</v>
      </c>
    </row>
    <row r="114" spans="1:66" ht="18" customHeight="1">
      <c r="A114" s="21"/>
      <c r="B114" s="16"/>
      <c r="C114" s="19"/>
      <c r="D114" s="2"/>
      <c r="E114" s="6"/>
      <c r="F114" s="190" t="str">
        <f>IF(B114="","",IF(C114="F",INDEX(Barèmes!$A$1:$A$7,MATCH((YEAR($B114)),Barèmes!$B$1:$B$7,-1)),INDEX(Barèmes!$C$1:$C$7,MATCH((YEAR($B114)),Barèmes!$B$1:$B$7,-1))))</f>
        <v/>
      </c>
      <c r="G114" s="93"/>
      <c r="H114" s="93"/>
      <c r="I114" s="93"/>
      <c r="J114" s="93"/>
      <c r="K114" s="93"/>
      <c r="L114" s="93"/>
      <c r="M114" s="93"/>
      <c r="N114" s="93"/>
      <c r="O114" s="93"/>
      <c r="P114" s="93"/>
      <c r="Q114" s="93"/>
      <c r="R114" s="93"/>
      <c r="S114" s="93"/>
      <c r="T114" s="93"/>
      <c r="U114" s="93"/>
      <c r="V114" s="93"/>
      <c r="W114" s="93"/>
      <c r="X114" s="93"/>
      <c r="Y114" s="93"/>
      <c r="Z114" s="93"/>
      <c r="AA114" s="93"/>
      <c r="AB114" s="93"/>
      <c r="AC114" s="93"/>
      <c r="AD114" s="93"/>
      <c r="AE114" s="93"/>
      <c r="AF114" s="93"/>
      <c r="AG114" s="93"/>
      <c r="AH114" s="93"/>
      <c r="AI114" s="93"/>
      <c r="AJ114" s="93"/>
      <c r="AK114" s="93"/>
      <c r="AL114" s="93"/>
      <c r="AM114" s="93"/>
      <c r="AN114" s="93"/>
      <c r="AO114" s="93"/>
      <c r="AP114" s="93"/>
      <c r="AQ114" s="93"/>
      <c r="AR114" s="93"/>
      <c r="AS114" s="93"/>
      <c r="AT114" s="93"/>
      <c r="AU114" s="93"/>
      <c r="AV114" s="93"/>
      <c r="AW114" s="93"/>
      <c r="AX114" s="93"/>
      <c r="AY114" s="93"/>
      <c r="AZ114" s="93"/>
      <c r="BA114" s="93"/>
      <c r="BB114" s="93"/>
      <c r="BC114" s="93"/>
      <c r="BD114" s="93"/>
      <c r="BE114" s="93"/>
      <c r="BF114" s="93"/>
      <c r="BG114" s="93"/>
      <c r="BH114" s="93"/>
      <c r="BI114" s="93"/>
      <c r="BJ114" s="93"/>
      <c r="BK114" s="93"/>
      <c r="BL114" s="93"/>
      <c r="BM114" s="192">
        <f t="shared" si="8"/>
        <v>0</v>
      </c>
      <c r="BN114" s="192">
        <f t="shared" si="9"/>
        <v>0</v>
      </c>
    </row>
    <row r="115" spans="1:66" ht="18" customHeight="1">
      <c r="A115" s="21"/>
      <c r="B115" s="16"/>
      <c r="C115" s="19"/>
      <c r="D115" s="2"/>
      <c r="E115" s="6"/>
      <c r="F115" s="190" t="str">
        <f>IF(B115="","",IF(C115="F",INDEX(Barèmes!$A$1:$A$7,MATCH((YEAR($B115)),Barèmes!$B$1:$B$7,-1)),INDEX(Barèmes!$C$1:$C$7,MATCH((YEAR($B115)),Barèmes!$B$1:$B$7,-1))))</f>
        <v/>
      </c>
      <c r="G115" s="93"/>
      <c r="H115" s="93"/>
      <c r="I115" s="93"/>
      <c r="J115" s="93"/>
      <c r="K115" s="93"/>
      <c r="L115" s="93"/>
      <c r="M115" s="93"/>
      <c r="N115" s="93"/>
      <c r="O115" s="93"/>
      <c r="P115" s="93"/>
      <c r="Q115" s="93"/>
      <c r="R115" s="93"/>
      <c r="S115" s="93"/>
      <c r="T115" s="93"/>
      <c r="U115" s="93"/>
      <c r="V115" s="93"/>
      <c r="W115" s="93"/>
      <c r="X115" s="93"/>
      <c r="Y115" s="93"/>
      <c r="Z115" s="93"/>
      <c r="AA115" s="93"/>
      <c r="AB115" s="93"/>
      <c r="AC115" s="93"/>
      <c r="AD115" s="93"/>
      <c r="AE115" s="93"/>
      <c r="AF115" s="93"/>
      <c r="AG115" s="93"/>
      <c r="AH115" s="93"/>
      <c r="AI115" s="93"/>
      <c r="AJ115" s="93"/>
      <c r="AK115" s="93"/>
      <c r="AL115" s="93"/>
      <c r="AM115" s="93"/>
      <c r="AN115" s="93"/>
      <c r="AO115" s="93"/>
      <c r="AP115" s="93"/>
      <c r="AQ115" s="93"/>
      <c r="AR115" s="93"/>
      <c r="AS115" s="93"/>
      <c r="AT115" s="93"/>
      <c r="AU115" s="93"/>
      <c r="AV115" s="93"/>
      <c r="AW115" s="93"/>
      <c r="AX115" s="93"/>
      <c r="AY115" s="93"/>
      <c r="AZ115" s="93"/>
      <c r="BA115" s="93"/>
      <c r="BB115" s="93"/>
      <c r="BC115" s="93"/>
      <c r="BD115" s="93"/>
      <c r="BE115" s="93"/>
      <c r="BF115" s="93"/>
      <c r="BG115" s="93"/>
      <c r="BH115" s="93"/>
      <c r="BI115" s="93"/>
      <c r="BJ115" s="93"/>
      <c r="BK115" s="93"/>
      <c r="BL115" s="93"/>
      <c r="BM115" s="192">
        <f t="shared" si="8"/>
        <v>0</v>
      </c>
      <c r="BN115" s="192">
        <f t="shared" si="9"/>
        <v>0</v>
      </c>
    </row>
    <row r="116" spans="1:66" ht="18" customHeight="1">
      <c r="A116" s="21"/>
      <c r="B116" s="16"/>
      <c r="C116" s="19"/>
      <c r="D116" s="2"/>
      <c r="E116" s="6"/>
      <c r="F116" s="190" t="str">
        <f>IF(B116="","",IF(C116="F",INDEX(Barèmes!$A$1:$A$7,MATCH((YEAR($B116)),Barèmes!$B$1:$B$7,-1)),INDEX(Barèmes!$C$1:$C$7,MATCH((YEAR($B116)),Barèmes!$B$1:$B$7,-1))))</f>
        <v/>
      </c>
      <c r="G116" s="93"/>
      <c r="H116" s="93"/>
      <c r="I116" s="93"/>
      <c r="J116" s="93"/>
      <c r="K116" s="93"/>
      <c r="L116" s="93"/>
      <c r="M116" s="93"/>
      <c r="N116" s="93"/>
      <c r="O116" s="93"/>
      <c r="P116" s="93"/>
      <c r="Q116" s="93"/>
      <c r="R116" s="93"/>
      <c r="S116" s="93"/>
      <c r="T116" s="93"/>
      <c r="U116" s="93"/>
      <c r="V116" s="93"/>
      <c r="W116" s="93"/>
      <c r="X116" s="93"/>
      <c r="Y116" s="93"/>
      <c r="Z116" s="93"/>
      <c r="AA116" s="93"/>
      <c r="AB116" s="93"/>
      <c r="AC116" s="93"/>
      <c r="AD116" s="93"/>
      <c r="AE116" s="93"/>
      <c r="AF116" s="93"/>
      <c r="AG116" s="93"/>
      <c r="AH116" s="93"/>
      <c r="AI116" s="93"/>
      <c r="AJ116" s="93"/>
      <c r="AK116" s="93"/>
      <c r="AL116" s="93"/>
      <c r="AM116" s="93"/>
      <c r="AN116" s="93"/>
      <c r="AO116" s="93"/>
      <c r="AP116" s="93"/>
      <c r="AQ116" s="93"/>
      <c r="AR116" s="93"/>
      <c r="AS116" s="93"/>
      <c r="AT116" s="93"/>
      <c r="AU116" s="93"/>
      <c r="AV116" s="93"/>
      <c r="AW116" s="93"/>
      <c r="AX116" s="93"/>
      <c r="AY116" s="93"/>
      <c r="AZ116" s="93"/>
      <c r="BA116" s="93"/>
      <c r="BB116" s="93"/>
      <c r="BC116" s="93"/>
      <c r="BD116" s="93"/>
      <c r="BE116" s="93"/>
      <c r="BF116" s="93"/>
      <c r="BG116" s="93"/>
      <c r="BH116" s="93"/>
      <c r="BI116" s="93"/>
      <c r="BJ116" s="93"/>
      <c r="BK116" s="93"/>
      <c r="BL116" s="93"/>
      <c r="BM116" s="192">
        <f t="shared" si="8"/>
        <v>0</v>
      </c>
      <c r="BN116" s="192">
        <f t="shared" si="9"/>
        <v>0</v>
      </c>
    </row>
    <row r="117" spans="1:66" ht="18" customHeight="1">
      <c r="A117" s="21"/>
      <c r="B117" s="16"/>
      <c r="C117" s="19"/>
      <c r="D117" s="2"/>
      <c r="E117" s="6"/>
      <c r="F117" s="190" t="str">
        <f>IF(B117="","",IF(C117="F",INDEX(Barèmes!$A$1:$A$7,MATCH((YEAR($B117)),Barèmes!$B$1:$B$7,-1)),INDEX(Barèmes!$C$1:$C$7,MATCH((YEAR($B117)),Barèmes!$B$1:$B$7,-1))))</f>
        <v/>
      </c>
      <c r="G117" s="93"/>
      <c r="H117" s="93"/>
      <c r="I117" s="93"/>
      <c r="J117" s="93"/>
      <c r="K117" s="93"/>
      <c r="L117" s="93"/>
      <c r="M117" s="93"/>
      <c r="N117" s="93"/>
      <c r="O117" s="93"/>
      <c r="P117" s="93"/>
      <c r="Q117" s="93"/>
      <c r="R117" s="93"/>
      <c r="S117" s="93"/>
      <c r="T117" s="93"/>
      <c r="U117" s="93"/>
      <c r="V117" s="93"/>
      <c r="W117" s="93"/>
      <c r="X117" s="93"/>
      <c r="Y117" s="93"/>
      <c r="Z117" s="93"/>
      <c r="AA117" s="93"/>
      <c r="AB117" s="93"/>
      <c r="AC117" s="93"/>
      <c r="AD117" s="93"/>
      <c r="AE117" s="93"/>
      <c r="AF117" s="93"/>
      <c r="AG117" s="93"/>
      <c r="AH117" s="93"/>
      <c r="AI117" s="93"/>
      <c r="AJ117" s="93"/>
      <c r="AK117" s="93"/>
      <c r="AL117" s="93"/>
      <c r="AM117" s="93"/>
      <c r="AN117" s="93"/>
      <c r="AO117" s="93"/>
      <c r="AP117" s="93"/>
      <c r="AQ117" s="93"/>
      <c r="AR117" s="93"/>
      <c r="AS117" s="93"/>
      <c r="AT117" s="93"/>
      <c r="AU117" s="93"/>
      <c r="AV117" s="93"/>
      <c r="AW117" s="93"/>
      <c r="AX117" s="93"/>
      <c r="AY117" s="93"/>
      <c r="AZ117" s="93"/>
      <c r="BA117" s="93"/>
      <c r="BB117" s="93"/>
      <c r="BC117" s="93"/>
      <c r="BD117" s="93"/>
      <c r="BE117" s="93"/>
      <c r="BF117" s="93"/>
      <c r="BG117" s="93"/>
      <c r="BH117" s="93"/>
      <c r="BI117" s="93"/>
      <c r="BJ117" s="93"/>
      <c r="BK117" s="93"/>
      <c r="BL117" s="93"/>
      <c r="BM117" s="192">
        <f t="shared" si="8"/>
        <v>0</v>
      </c>
      <c r="BN117" s="192">
        <f t="shared" si="9"/>
        <v>0</v>
      </c>
    </row>
    <row r="118" spans="1:66" ht="18" customHeight="1">
      <c r="A118" s="21"/>
      <c r="B118" s="16"/>
      <c r="C118" s="19"/>
      <c r="D118" s="2"/>
      <c r="E118" s="6"/>
      <c r="F118" s="190" t="str">
        <f>IF(B118="","",IF(C118="F",INDEX(Barèmes!$A$1:$A$7,MATCH((YEAR($B118)),Barèmes!$B$1:$B$7,-1)),INDEX(Barèmes!$C$1:$C$7,MATCH((YEAR($B118)),Barèmes!$B$1:$B$7,-1))))</f>
        <v/>
      </c>
      <c r="G118" s="93"/>
      <c r="H118" s="93"/>
      <c r="I118" s="93"/>
      <c r="J118" s="93"/>
      <c r="K118" s="93"/>
      <c r="L118" s="93"/>
      <c r="M118" s="93"/>
      <c r="N118" s="93"/>
      <c r="O118" s="93"/>
      <c r="P118" s="93"/>
      <c r="Q118" s="93"/>
      <c r="R118" s="93"/>
      <c r="S118" s="93"/>
      <c r="T118" s="93"/>
      <c r="U118" s="93"/>
      <c r="V118" s="93"/>
      <c r="W118" s="93"/>
      <c r="X118" s="93"/>
      <c r="Y118" s="93"/>
      <c r="Z118" s="93"/>
      <c r="AA118" s="93"/>
      <c r="AB118" s="93"/>
      <c r="AC118" s="93"/>
      <c r="AD118" s="93"/>
      <c r="AE118" s="93"/>
      <c r="AF118" s="93"/>
      <c r="AG118" s="93"/>
      <c r="AH118" s="93"/>
      <c r="AI118" s="93"/>
      <c r="AJ118" s="93"/>
      <c r="AK118" s="93"/>
      <c r="AL118" s="93"/>
      <c r="AM118" s="93"/>
      <c r="AN118" s="93"/>
      <c r="AO118" s="93"/>
      <c r="AP118" s="93"/>
      <c r="AQ118" s="93"/>
      <c r="AR118" s="93"/>
      <c r="AS118" s="93"/>
      <c r="AT118" s="93"/>
      <c r="AU118" s="93"/>
      <c r="AV118" s="93"/>
      <c r="AW118" s="93"/>
      <c r="AX118" s="93"/>
      <c r="AY118" s="93"/>
      <c r="AZ118" s="93"/>
      <c r="BA118" s="93"/>
      <c r="BB118" s="93"/>
      <c r="BC118" s="93"/>
      <c r="BD118" s="93"/>
      <c r="BE118" s="93"/>
      <c r="BF118" s="93"/>
      <c r="BG118" s="93"/>
      <c r="BH118" s="93"/>
      <c r="BI118" s="93"/>
      <c r="BJ118" s="93"/>
      <c r="BK118" s="93"/>
      <c r="BL118" s="93"/>
      <c r="BM118" s="192">
        <f t="shared" si="8"/>
        <v>0</v>
      </c>
      <c r="BN118" s="192">
        <f t="shared" si="9"/>
        <v>0</v>
      </c>
    </row>
    <row r="119" spans="1:66" ht="18" customHeight="1">
      <c r="A119" s="21"/>
      <c r="B119" s="16"/>
      <c r="C119" s="19"/>
      <c r="D119" s="2"/>
      <c r="E119" s="6"/>
      <c r="F119" s="190" t="str">
        <f>IF(B119="","",IF(C119="F",INDEX(Barèmes!$A$1:$A$7,MATCH((YEAR($B119)),Barèmes!$B$1:$B$7,-1)),INDEX(Barèmes!$C$1:$C$7,MATCH((YEAR($B119)),Barèmes!$B$1:$B$7,-1))))</f>
        <v/>
      </c>
      <c r="G119" s="93"/>
      <c r="H119" s="93"/>
      <c r="I119" s="93"/>
      <c r="J119" s="93"/>
      <c r="K119" s="93"/>
      <c r="L119" s="93"/>
      <c r="M119" s="93"/>
      <c r="N119" s="93"/>
      <c r="O119" s="93"/>
      <c r="P119" s="93"/>
      <c r="Q119" s="93"/>
      <c r="R119" s="93"/>
      <c r="S119" s="93"/>
      <c r="T119" s="93"/>
      <c r="U119" s="93"/>
      <c r="V119" s="93"/>
      <c r="W119" s="93"/>
      <c r="X119" s="93"/>
      <c r="Y119" s="93"/>
      <c r="Z119" s="93"/>
      <c r="AA119" s="93"/>
      <c r="AB119" s="93"/>
      <c r="AC119" s="93"/>
      <c r="AD119" s="93"/>
      <c r="AE119" s="93"/>
      <c r="AF119" s="93"/>
      <c r="AG119" s="93"/>
      <c r="AH119" s="93"/>
      <c r="AI119" s="93"/>
      <c r="AJ119" s="93"/>
      <c r="AK119" s="93"/>
      <c r="AL119" s="93"/>
      <c r="AM119" s="93"/>
      <c r="AN119" s="93"/>
      <c r="AO119" s="93"/>
      <c r="AP119" s="93"/>
      <c r="AQ119" s="93"/>
      <c r="AR119" s="93"/>
      <c r="AS119" s="93"/>
      <c r="AT119" s="93"/>
      <c r="AU119" s="93"/>
      <c r="AV119" s="93"/>
      <c r="AW119" s="93"/>
      <c r="AX119" s="93"/>
      <c r="AY119" s="93"/>
      <c r="AZ119" s="93"/>
      <c r="BA119" s="93"/>
      <c r="BB119" s="93"/>
      <c r="BC119" s="93"/>
      <c r="BD119" s="93"/>
      <c r="BE119" s="93"/>
      <c r="BF119" s="93"/>
      <c r="BG119" s="93"/>
      <c r="BH119" s="93"/>
      <c r="BI119" s="93"/>
      <c r="BJ119" s="93"/>
      <c r="BK119" s="93"/>
      <c r="BL119" s="93"/>
      <c r="BM119" s="192">
        <f t="shared" si="8"/>
        <v>0</v>
      </c>
      <c r="BN119" s="192">
        <f t="shared" si="9"/>
        <v>0</v>
      </c>
    </row>
    <row r="120" spans="1:66" ht="18" customHeight="1">
      <c r="A120" s="21"/>
      <c r="B120" s="16"/>
      <c r="C120" s="19"/>
      <c r="D120" s="2"/>
      <c r="E120" s="6"/>
      <c r="F120" s="190" t="str">
        <f>IF(B120="","",IF(C120="F",INDEX(Barèmes!$A$1:$A$7,MATCH((YEAR($B120)),Barèmes!$B$1:$B$7,-1)),INDEX(Barèmes!$C$1:$C$7,MATCH((YEAR($B120)),Barèmes!$B$1:$B$7,-1))))</f>
        <v/>
      </c>
      <c r="G120" s="93"/>
      <c r="H120" s="93"/>
      <c r="I120" s="93"/>
      <c r="J120" s="93"/>
      <c r="K120" s="93"/>
      <c r="L120" s="93"/>
      <c r="M120" s="93"/>
      <c r="N120" s="93"/>
      <c r="O120" s="93"/>
      <c r="P120" s="93"/>
      <c r="Q120" s="93"/>
      <c r="R120" s="93"/>
      <c r="S120" s="93"/>
      <c r="T120" s="93"/>
      <c r="U120" s="93"/>
      <c r="V120" s="93"/>
      <c r="W120" s="93"/>
      <c r="X120" s="93"/>
      <c r="Y120" s="93"/>
      <c r="Z120" s="93"/>
      <c r="AA120" s="93"/>
      <c r="AB120" s="93"/>
      <c r="AC120" s="93"/>
      <c r="AD120" s="93"/>
      <c r="AE120" s="93"/>
      <c r="AF120" s="93"/>
      <c r="AG120" s="93"/>
      <c r="AH120" s="93"/>
      <c r="AI120" s="93"/>
      <c r="AJ120" s="93"/>
      <c r="AK120" s="93"/>
      <c r="AL120" s="93"/>
      <c r="AM120" s="93"/>
      <c r="AN120" s="93"/>
      <c r="AO120" s="93"/>
      <c r="AP120" s="93"/>
      <c r="AQ120" s="93"/>
      <c r="AR120" s="93"/>
      <c r="AS120" s="93"/>
      <c r="AT120" s="93"/>
      <c r="AU120" s="93"/>
      <c r="AV120" s="93"/>
      <c r="AW120" s="93"/>
      <c r="AX120" s="93"/>
      <c r="AY120" s="93"/>
      <c r="AZ120" s="93"/>
      <c r="BA120" s="93"/>
      <c r="BB120" s="93"/>
      <c r="BC120" s="93"/>
      <c r="BD120" s="93"/>
      <c r="BE120" s="93"/>
      <c r="BF120" s="93"/>
      <c r="BG120" s="93"/>
      <c r="BH120" s="93"/>
      <c r="BI120" s="93"/>
      <c r="BJ120" s="93"/>
      <c r="BK120" s="93"/>
      <c r="BL120" s="93"/>
      <c r="BM120" s="192">
        <f t="shared" si="8"/>
        <v>0</v>
      </c>
      <c r="BN120" s="192">
        <f t="shared" si="9"/>
        <v>0</v>
      </c>
    </row>
    <row r="121" spans="1:66" ht="18" customHeight="1">
      <c r="A121" s="21"/>
      <c r="B121" s="16"/>
      <c r="C121" s="19"/>
      <c r="D121" s="2"/>
      <c r="E121" s="6"/>
      <c r="F121" s="190" t="str">
        <f>IF(B121="","",IF(C121="F",INDEX(Barèmes!$A$1:$A$7,MATCH((YEAR($B121)),Barèmes!$B$1:$B$7,-1)),INDEX(Barèmes!$C$1:$C$7,MATCH((YEAR($B121)),Barèmes!$B$1:$B$7,-1))))</f>
        <v/>
      </c>
      <c r="G121" s="93"/>
      <c r="H121" s="93"/>
      <c r="I121" s="93"/>
      <c r="J121" s="93"/>
      <c r="K121" s="93"/>
      <c r="L121" s="93"/>
      <c r="M121" s="93"/>
      <c r="N121" s="93"/>
      <c r="O121" s="93"/>
      <c r="P121" s="93"/>
      <c r="Q121" s="93"/>
      <c r="R121" s="93"/>
      <c r="S121" s="93"/>
      <c r="T121" s="93"/>
      <c r="U121" s="93"/>
      <c r="V121" s="93"/>
      <c r="W121" s="93"/>
      <c r="X121" s="93"/>
      <c r="Y121" s="93"/>
      <c r="Z121" s="93"/>
      <c r="AA121" s="93"/>
      <c r="AB121" s="93"/>
      <c r="AC121" s="93"/>
      <c r="AD121" s="93"/>
      <c r="AE121" s="93"/>
      <c r="AF121" s="93"/>
      <c r="AG121" s="93"/>
      <c r="AH121" s="93"/>
      <c r="AI121" s="93"/>
      <c r="AJ121" s="93"/>
      <c r="AK121" s="93"/>
      <c r="AL121" s="93"/>
      <c r="AM121" s="93"/>
      <c r="AN121" s="93"/>
      <c r="AO121" s="93"/>
      <c r="AP121" s="93"/>
      <c r="AQ121" s="93"/>
      <c r="AR121" s="93"/>
      <c r="AS121" s="93"/>
      <c r="AT121" s="93"/>
      <c r="AU121" s="93"/>
      <c r="AV121" s="93"/>
      <c r="AW121" s="93"/>
      <c r="AX121" s="93"/>
      <c r="AY121" s="93"/>
      <c r="AZ121" s="93"/>
      <c r="BA121" s="93"/>
      <c r="BB121" s="93"/>
      <c r="BC121" s="93"/>
      <c r="BD121" s="93"/>
      <c r="BE121" s="93"/>
      <c r="BF121" s="93"/>
      <c r="BG121" s="93"/>
      <c r="BH121" s="93"/>
      <c r="BI121" s="93"/>
      <c r="BJ121" s="93"/>
      <c r="BK121" s="93"/>
      <c r="BL121" s="93"/>
      <c r="BM121" s="192">
        <f t="shared" si="8"/>
        <v>0</v>
      </c>
      <c r="BN121" s="192">
        <f t="shared" si="9"/>
        <v>0</v>
      </c>
    </row>
    <row r="122" spans="1:66" ht="18" customHeight="1">
      <c r="A122" s="21"/>
      <c r="B122" s="16"/>
      <c r="C122" s="19"/>
      <c r="D122" s="2"/>
      <c r="E122" s="6"/>
      <c r="F122" s="190" t="str">
        <f>IF(B122="","",IF(C122="F",INDEX(Barèmes!$A$1:$A$7,MATCH((YEAR($B122)),Barèmes!$B$1:$B$7,-1)),INDEX(Barèmes!$C$1:$C$7,MATCH((YEAR($B122)),Barèmes!$B$1:$B$7,-1))))</f>
        <v/>
      </c>
      <c r="G122" s="93"/>
      <c r="H122" s="93"/>
      <c r="I122" s="93"/>
      <c r="J122" s="93"/>
      <c r="K122" s="93"/>
      <c r="L122" s="93"/>
      <c r="M122" s="93"/>
      <c r="N122" s="93"/>
      <c r="O122" s="93"/>
      <c r="P122" s="93"/>
      <c r="Q122" s="93"/>
      <c r="R122" s="93"/>
      <c r="S122" s="93"/>
      <c r="T122" s="93"/>
      <c r="U122" s="93"/>
      <c r="V122" s="93"/>
      <c r="W122" s="93"/>
      <c r="X122" s="93"/>
      <c r="Y122" s="93"/>
      <c r="Z122" s="93"/>
      <c r="AA122" s="93"/>
      <c r="AB122" s="93"/>
      <c r="AC122" s="93"/>
      <c r="AD122" s="93"/>
      <c r="AE122" s="93"/>
      <c r="AF122" s="93"/>
      <c r="AG122" s="93"/>
      <c r="AH122" s="93"/>
      <c r="AI122" s="93"/>
      <c r="AJ122" s="93"/>
      <c r="AK122" s="93"/>
      <c r="AL122" s="93"/>
      <c r="AM122" s="93"/>
      <c r="AN122" s="93"/>
      <c r="AO122" s="93"/>
      <c r="AP122" s="93"/>
      <c r="AQ122" s="93"/>
      <c r="AR122" s="93"/>
      <c r="AS122" s="93"/>
      <c r="AT122" s="93"/>
      <c r="AU122" s="93"/>
      <c r="AV122" s="93"/>
      <c r="AW122" s="93"/>
      <c r="AX122" s="93"/>
      <c r="AY122" s="93"/>
      <c r="AZ122" s="93"/>
      <c r="BA122" s="93"/>
      <c r="BB122" s="93"/>
      <c r="BC122" s="93"/>
      <c r="BD122" s="93"/>
      <c r="BE122" s="93"/>
      <c r="BF122" s="93"/>
      <c r="BG122" s="93"/>
      <c r="BH122" s="93"/>
      <c r="BI122" s="93"/>
      <c r="BJ122" s="93"/>
      <c r="BK122" s="93"/>
      <c r="BL122" s="93"/>
      <c r="BM122" s="192">
        <f t="shared" si="8"/>
        <v>0</v>
      </c>
      <c r="BN122" s="192">
        <f t="shared" si="9"/>
        <v>0</v>
      </c>
    </row>
    <row r="123" spans="1:66" ht="18" customHeight="1">
      <c r="A123" s="21"/>
      <c r="B123" s="16"/>
      <c r="C123" s="19"/>
      <c r="D123" s="2"/>
      <c r="E123" s="6"/>
      <c r="F123" s="190" t="str">
        <f>IF(B123="","",IF(C123="F",INDEX(Barèmes!$A$1:$A$7,MATCH((YEAR($B123)),Barèmes!$B$1:$B$7,-1)),INDEX(Barèmes!$C$1:$C$7,MATCH((YEAR($B123)),Barèmes!$B$1:$B$7,-1))))</f>
        <v/>
      </c>
      <c r="G123" s="93"/>
      <c r="H123" s="93"/>
      <c r="I123" s="93"/>
      <c r="J123" s="93"/>
      <c r="K123" s="93"/>
      <c r="L123" s="93"/>
      <c r="M123" s="93"/>
      <c r="N123" s="93"/>
      <c r="O123" s="93"/>
      <c r="P123" s="93"/>
      <c r="Q123" s="93"/>
      <c r="R123" s="93"/>
      <c r="S123" s="93"/>
      <c r="T123" s="93"/>
      <c r="U123" s="93"/>
      <c r="V123" s="93"/>
      <c r="W123" s="93"/>
      <c r="X123" s="93"/>
      <c r="Y123" s="93"/>
      <c r="Z123" s="93"/>
      <c r="AA123" s="93"/>
      <c r="AB123" s="93"/>
      <c r="AC123" s="93"/>
      <c r="AD123" s="93"/>
      <c r="AE123" s="93"/>
      <c r="AF123" s="93"/>
      <c r="AG123" s="93"/>
      <c r="AH123" s="93"/>
      <c r="AI123" s="93"/>
      <c r="AJ123" s="93"/>
      <c r="AK123" s="93"/>
      <c r="AL123" s="93"/>
      <c r="AM123" s="93"/>
      <c r="AN123" s="93"/>
      <c r="AO123" s="93"/>
      <c r="AP123" s="93"/>
      <c r="AQ123" s="93"/>
      <c r="AR123" s="93"/>
      <c r="AS123" s="93"/>
      <c r="AT123" s="93"/>
      <c r="AU123" s="93"/>
      <c r="AV123" s="93"/>
      <c r="AW123" s="93"/>
      <c r="AX123" s="93"/>
      <c r="AY123" s="93"/>
      <c r="AZ123" s="93"/>
      <c r="BA123" s="93"/>
      <c r="BB123" s="93"/>
      <c r="BC123" s="93"/>
      <c r="BD123" s="93"/>
      <c r="BE123" s="93"/>
      <c r="BF123" s="93"/>
      <c r="BG123" s="93"/>
      <c r="BH123" s="93"/>
      <c r="BI123" s="93"/>
      <c r="BJ123" s="93"/>
      <c r="BK123" s="93"/>
      <c r="BL123" s="93"/>
      <c r="BM123" s="192">
        <f t="shared" si="8"/>
        <v>0</v>
      </c>
      <c r="BN123" s="192">
        <f t="shared" si="9"/>
        <v>0</v>
      </c>
    </row>
    <row r="124" spans="1:66" ht="18" customHeight="1">
      <c r="A124" s="21"/>
      <c r="B124" s="16"/>
      <c r="C124" s="19"/>
      <c r="D124" s="2"/>
      <c r="E124" s="6"/>
      <c r="F124" s="190" t="str">
        <f>IF(B124="","",IF(C124="F",INDEX(Barèmes!$A$1:$A$7,MATCH((YEAR($B124)),Barèmes!$B$1:$B$7,-1)),INDEX(Barèmes!$C$1:$C$7,MATCH((YEAR($B124)),Barèmes!$B$1:$B$7,-1))))</f>
        <v/>
      </c>
      <c r="G124" s="93"/>
      <c r="H124" s="93"/>
      <c r="I124" s="93"/>
      <c r="J124" s="93"/>
      <c r="K124" s="93"/>
      <c r="L124" s="93"/>
      <c r="M124" s="93"/>
      <c r="N124" s="93"/>
      <c r="O124" s="93"/>
      <c r="P124" s="93"/>
      <c r="Q124" s="93"/>
      <c r="R124" s="93"/>
      <c r="S124" s="93"/>
      <c r="T124" s="93"/>
      <c r="U124" s="93"/>
      <c r="V124" s="93"/>
      <c r="W124" s="93"/>
      <c r="X124" s="93"/>
      <c r="Y124" s="93"/>
      <c r="Z124" s="93"/>
      <c r="AA124" s="93"/>
      <c r="AB124" s="93"/>
      <c r="AC124" s="93"/>
      <c r="AD124" s="93"/>
      <c r="AE124" s="93"/>
      <c r="AF124" s="93"/>
      <c r="AG124" s="93"/>
      <c r="AH124" s="93"/>
      <c r="AI124" s="93"/>
      <c r="AJ124" s="93"/>
      <c r="AK124" s="93"/>
      <c r="AL124" s="93"/>
      <c r="AM124" s="93"/>
      <c r="AN124" s="93"/>
      <c r="AO124" s="93"/>
      <c r="AP124" s="93"/>
      <c r="AQ124" s="93"/>
      <c r="AR124" s="93"/>
      <c r="AS124" s="93"/>
      <c r="AT124" s="93"/>
      <c r="AU124" s="93"/>
      <c r="AV124" s="93"/>
      <c r="AW124" s="93"/>
      <c r="AX124" s="93"/>
      <c r="AY124" s="93"/>
      <c r="AZ124" s="93"/>
      <c r="BA124" s="93"/>
      <c r="BB124" s="93"/>
      <c r="BC124" s="93"/>
      <c r="BD124" s="93"/>
      <c r="BE124" s="93"/>
      <c r="BF124" s="93"/>
      <c r="BG124" s="93"/>
      <c r="BH124" s="93"/>
      <c r="BI124" s="93"/>
      <c r="BJ124" s="93"/>
      <c r="BK124" s="93"/>
      <c r="BL124" s="93"/>
      <c r="BM124" s="192">
        <f t="shared" si="8"/>
        <v>0</v>
      </c>
      <c r="BN124" s="192">
        <f t="shared" si="9"/>
        <v>0</v>
      </c>
    </row>
    <row r="125" spans="1:66" ht="18" customHeight="1">
      <c r="A125" s="21"/>
      <c r="B125" s="16"/>
      <c r="C125" s="19"/>
      <c r="D125" s="2"/>
      <c r="E125" s="6"/>
      <c r="F125" s="190" t="str">
        <f>IF(B125="","",IF(C125="F",INDEX(Barèmes!$A$1:$A$7,MATCH((YEAR($B125)),Barèmes!$B$1:$B$7,-1)),INDEX(Barèmes!$C$1:$C$7,MATCH((YEAR($B125)),Barèmes!$B$1:$B$7,-1))))</f>
        <v/>
      </c>
      <c r="G125" s="93"/>
      <c r="H125" s="93"/>
      <c r="I125" s="93"/>
      <c r="J125" s="93"/>
      <c r="K125" s="93"/>
      <c r="L125" s="93"/>
      <c r="M125" s="93"/>
      <c r="N125" s="93"/>
      <c r="O125" s="93"/>
      <c r="P125" s="93"/>
      <c r="Q125" s="93"/>
      <c r="R125" s="93"/>
      <c r="S125" s="93"/>
      <c r="T125" s="93"/>
      <c r="U125" s="93"/>
      <c r="V125" s="93"/>
      <c r="W125" s="93"/>
      <c r="X125" s="93"/>
      <c r="Y125" s="93"/>
      <c r="Z125" s="93"/>
      <c r="AA125" s="93"/>
      <c r="AB125" s="93"/>
      <c r="AC125" s="93"/>
      <c r="AD125" s="93"/>
      <c r="AE125" s="93"/>
      <c r="AF125" s="93"/>
      <c r="AG125" s="93"/>
      <c r="AH125" s="93"/>
      <c r="AI125" s="93"/>
      <c r="AJ125" s="93"/>
      <c r="AK125" s="93"/>
      <c r="AL125" s="93"/>
      <c r="AM125" s="93"/>
      <c r="AN125" s="93"/>
      <c r="AO125" s="93"/>
      <c r="AP125" s="93"/>
      <c r="AQ125" s="93"/>
      <c r="AR125" s="93"/>
      <c r="AS125" s="93"/>
      <c r="AT125" s="93"/>
      <c r="AU125" s="93"/>
      <c r="AV125" s="93"/>
      <c r="AW125" s="93"/>
      <c r="AX125" s="93"/>
      <c r="AY125" s="93"/>
      <c r="AZ125" s="93"/>
      <c r="BA125" s="93"/>
      <c r="BB125" s="93"/>
      <c r="BC125" s="93"/>
      <c r="BD125" s="93"/>
      <c r="BE125" s="93"/>
      <c r="BF125" s="93"/>
      <c r="BG125" s="93"/>
      <c r="BH125" s="93"/>
      <c r="BI125" s="93"/>
      <c r="BJ125" s="93"/>
      <c r="BK125" s="93"/>
      <c r="BL125" s="93"/>
      <c r="BM125" s="192">
        <f t="shared" si="8"/>
        <v>0</v>
      </c>
      <c r="BN125" s="192">
        <f t="shared" si="9"/>
        <v>0</v>
      </c>
    </row>
    <row r="126" spans="1:66" ht="18" customHeight="1">
      <c r="A126" s="21"/>
      <c r="B126" s="16"/>
      <c r="C126" s="19"/>
      <c r="D126" s="2"/>
      <c r="E126" s="6"/>
      <c r="F126" s="190" t="str">
        <f>IF(B126="","",IF(C126="F",INDEX(Barèmes!$A$1:$A$7,MATCH((YEAR($B126)),Barèmes!$B$1:$B$7,-1)),INDEX(Barèmes!$C$1:$C$7,MATCH((YEAR($B126)),Barèmes!$B$1:$B$7,-1))))</f>
        <v/>
      </c>
      <c r="G126" s="93"/>
      <c r="H126" s="93"/>
      <c r="I126" s="93"/>
      <c r="J126" s="93"/>
      <c r="K126" s="93"/>
      <c r="L126" s="93"/>
      <c r="M126" s="93"/>
      <c r="N126" s="93"/>
      <c r="O126" s="93"/>
      <c r="P126" s="93"/>
      <c r="Q126" s="93"/>
      <c r="R126" s="93"/>
      <c r="S126" s="93"/>
      <c r="T126" s="93"/>
      <c r="U126" s="93"/>
      <c r="V126" s="93"/>
      <c r="W126" s="93"/>
      <c r="X126" s="93"/>
      <c r="Y126" s="93"/>
      <c r="Z126" s="93"/>
      <c r="AA126" s="93"/>
      <c r="AB126" s="93"/>
      <c r="AC126" s="93"/>
      <c r="AD126" s="93"/>
      <c r="AE126" s="93"/>
      <c r="AF126" s="93"/>
      <c r="AG126" s="93"/>
      <c r="AH126" s="93"/>
      <c r="AI126" s="93"/>
      <c r="AJ126" s="93"/>
      <c r="AK126" s="93"/>
      <c r="AL126" s="93"/>
      <c r="AM126" s="93"/>
      <c r="AN126" s="93"/>
      <c r="AO126" s="93"/>
      <c r="AP126" s="93"/>
      <c r="AQ126" s="93"/>
      <c r="AR126" s="93"/>
      <c r="AS126" s="93"/>
      <c r="AT126" s="93"/>
      <c r="AU126" s="93"/>
      <c r="AV126" s="93"/>
      <c r="AW126" s="93"/>
      <c r="AX126" s="93"/>
      <c r="AY126" s="93"/>
      <c r="AZ126" s="93"/>
      <c r="BA126" s="93"/>
      <c r="BB126" s="93"/>
      <c r="BC126" s="93"/>
      <c r="BD126" s="93"/>
      <c r="BE126" s="93"/>
      <c r="BF126" s="93"/>
      <c r="BG126" s="93"/>
      <c r="BH126" s="93"/>
      <c r="BI126" s="93"/>
      <c r="BJ126" s="93"/>
      <c r="BK126" s="93"/>
      <c r="BL126" s="93"/>
      <c r="BM126" s="192">
        <f t="shared" si="8"/>
        <v>0</v>
      </c>
      <c r="BN126" s="192">
        <f t="shared" si="9"/>
        <v>0</v>
      </c>
    </row>
    <row r="127" spans="1:66" ht="18" customHeight="1">
      <c r="A127" s="21"/>
      <c r="B127" s="16"/>
      <c r="C127" s="19"/>
      <c r="D127" s="2"/>
      <c r="E127" s="6"/>
      <c r="F127" s="190" t="str">
        <f>IF(B127="","",IF(C127="F",INDEX(Barèmes!$A$1:$A$7,MATCH((YEAR($B127)),Barèmes!$B$1:$B$7,-1)),INDEX(Barèmes!$C$1:$C$7,MATCH((YEAR($B127)),Barèmes!$B$1:$B$7,-1))))</f>
        <v/>
      </c>
      <c r="G127" s="93"/>
      <c r="H127" s="93"/>
      <c r="I127" s="93"/>
      <c r="J127" s="93"/>
      <c r="K127" s="93"/>
      <c r="L127" s="93"/>
      <c r="M127" s="93"/>
      <c r="N127" s="93"/>
      <c r="O127" s="93"/>
      <c r="P127" s="93"/>
      <c r="Q127" s="93"/>
      <c r="R127" s="93"/>
      <c r="S127" s="93"/>
      <c r="T127" s="93"/>
      <c r="U127" s="93"/>
      <c r="V127" s="93"/>
      <c r="W127" s="93"/>
      <c r="X127" s="93"/>
      <c r="Y127" s="93"/>
      <c r="Z127" s="93"/>
      <c r="AA127" s="93"/>
      <c r="AB127" s="93"/>
      <c r="AC127" s="93"/>
      <c r="AD127" s="93"/>
      <c r="AE127" s="93"/>
      <c r="AF127" s="93"/>
      <c r="AG127" s="93"/>
      <c r="AH127" s="93"/>
      <c r="AI127" s="93"/>
      <c r="AJ127" s="93"/>
      <c r="AK127" s="93"/>
      <c r="AL127" s="93"/>
      <c r="AM127" s="93"/>
      <c r="AN127" s="93"/>
      <c r="AO127" s="93"/>
      <c r="AP127" s="93"/>
      <c r="AQ127" s="93"/>
      <c r="AR127" s="93"/>
      <c r="AS127" s="93"/>
      <c r="AT127" s="93"/>
      <c r="AU127" s="93"/>
      <c r="AV127" s="93"/>
      <c r="AW127" s="93"/>
      <c r="AX127" s="93"/>
      <c r="AY127" s="93"/>
      <c r="AZ127" s="93"/>
      <c r="BA127" s="93"/>
      <c r="BB127" s="93"/>
      <c r="BC127" s="93"/>
      <c r="BD127" s="93"/>
      <c r="BE127" s="93"/>
      <c r="BF127" s="93"/>
      <c r="BG127" s="93"/>
      <c r="BH127" s="93"/>
      <c r="BI127" s="93"/>
      <c r="BJ127" s="93"/>
      <c r="BK127" s="93"/>
      <c r="BL127" s="93"/>
      <c r="BM127" s="192">
        <f t="shared" si="8"/>
        <v>0</v>
      </c>
      <c r="BN127" s="192">
        <f t="shared" si="9"/>
        <v>0</v>
      </c>
    </row>
    <row r="128" spans="1:66" ht="18" customHeight="1">
      <c r="A128" s="21"/>
      <c r="B128" s="16"/>
      <c r="C128" s="19"/>
      <c r="D128" s="2"/>
      <c r="E128" s="6"/>
      <c r="F128" s="190" t="str">
        <f>IF(B128="","",IF(C128="F",INDEX(Barèmes!$A$1:$A$7,MATCH((YEAR($B128)),Barèmes!$B$1:$B$7,-1)),INDEX(Barèmes!$C$1:$C$7,MATCH((YEAR($B128)),Barèmes!$B$1:$B$7,-1))))</f>
        <v/>
      </c>
      <c r="G128" s="93"/>
      <c r="H128" s="93"/>
      <c r="I128" s="93"/>
      <c r="J128" s="93"/>
      <c r="K128" s="93"/>
      <c r="L128" s="93"/>
      <c r="M128" s="93"/>
      <c r="N128" s="93"/>
      <c r="O128" s="93"/>
      <c r="P128" s="93"/>
      <c r="Q128" s="93"/>
      <c r="R128" s="93"/>
      <c r="S128" s="93"/>
      <c r="T128" s="93"/>
      <c r="U128" s="93"/>
      <c r="V128" s="93"/>
      <c r="W128" s="93"/>
      <c r="X128" s="93"/>
      <c r="Y128" s="93"/>
      <c r="Z128" s="93"/>
      <c r="AA128" s="93"/>
      <c r="AB128" s="93"/>
      <c r="AC128" s="93"/>
      <c r="AD128" s="93"/>
      <c r="AE128" s="93"/>
      <c r="AF128" s="93"/>
      <c r="AG128" s="93"/>
      <c r="AH128" s="93"/>
      <c r="AI128" s="93"/>
      <c r="AJ128" s="93"/>
      <c r="AK128" s="93"/>
      <c r="AL128" s="93"/>
      <c r="AM128" s="93"/>
      <c r="AN128" s="93"/>
      <c r="AO128" s="93"/>
      <c r="AP128" s="93"/>
      <c r="AQ128" s="93"/>
      <c r="AR128" s="93"/>
      <c r="AS128" s="93"/>
      <c r="AT128" s="93"/>
      <c r="AU128" s="93"/>
      <c r="AV128" s="93"/>
      <c r="AW128" s="93"/>
      <c r="AX128" s="93"/>
      <c r="AY128" s="93"/>
      <c r="AZ128" s="93"/>
      <c r="BA128" s="93"/>
      <c r="BB128" s="93"/>
      <c r="BC128" s="93"/>
      <c r="BD128" s="93"/>
      <c r="BE128" s="93"/>
      <c r="BF128" s="93"/>
      <c r="BG128" s="93"/>
      <c r="BH128" s="93"/>
      <c r="BI128" s="93"/>
      <c r="BJ128" s="93"/>
      <c r="BK128" s="93"/>
      <c r="BL128" s="93"/>
      <c r="BM128" s="192">
        <f t="shared" si="8"/>
        <v>0</v>
      </c>
      <c r="BN128" s="192">
        <f t="shared" si="9"/>
        <v>0</v>
      </c>
    </row>
    <row r="129" spans="1:66" ht="18" customHeight="1">
      <c r="A129" s="21"/>
      <c r="B129" s="16"/>
      <c r="C129" s="19"/>
      <c r="D129" s="2"/>
      <c r="E129" s="6"/>
      <c r="F129" s="190" t="str">
        <f>IF(B129="","",IF(C129="F",INDEX(Barèmes!$A$1:$A$7,MATCH((YEAR($B129)),Barèmes!$B$1:$B$7,-1)),INDEX(Barèmes!$C$1:$C$7,MATCH((YEAR($B129)),Barèmes!$B$1:$B$7,-1))))</f>
        <v/>
      </c>
      <c r="G129" s="93"/>
      <c r="H129" s="93"/>
      <c r="I129" s="93"/>
      <c r="J129" s="93"/>
      <c r="K129" s="93"/>
      <c r="L129" s="93"/>
      <c r="M129" s="93"/>
      <c r="N129" s="93"/>
      <c r="O129" s="93"/>
      <c r="P129" s="93"/>
      <c r="Q129" s="93"/>
      <c r="R129" s="93"/>
      <c r="S129" s="93"/>
      <c r="T129" s="93"/>
      <c r="U129" s="93"/>
      <c r="V129" s="93"/>
      <c r="W129" s="93"/>
      <c r="X129" s="93"/>
      <c r="Y129" s="93"/>
      <c r="Z129" s="93"/>
      <c r="AA129" s="93"/>
      <c r="AB129" s="93"/>
      <c r="AC129" s="93"/>
      <c r="AD129" s="93"/>
      <c r="AE129" s="93"/>
      <c r="AF129" s="93"/>
      <c r="AG129" s="93"/>
      <c r="AH129" s="93"/>
      <c r="AI129" s="93"/>
      <c r="AJ129" s="93"/>
      <c r="AK129" s="93"/>
      <c r="AL129" s="93"/>
      <c r="AM129" s="93"/>
      <c r="AN129" s="93"/>
      <c r="AO129" s="93"/>
      <c r="AP129" s="93"/>
      <c r="AQ129" s="93"/>
      <c r="AR129" s="93"/>
      <c r="AS129" s="93"/>
      <c r="AT129" s="93"/>
      <c r="AU129" s="93"/>
      <c r="AV129" s="93"/>
      <c r="AW129" s="93"/>
      <c r="AX129" s="93"/>
      <c r="AY129" s="93"/>
      <c r="AZ129" s="93"/>
      <c r="BA129" s="93"/>
      <c r="BB129" s="93"/>
      <c r="BC129" s="93"/>
      <c r="BD129" s="93"/>
      <c r="BE129" s="93"/>
      <c r="BF129" s="93"/>
      <c r="BG129" s="93"/>
      <c r="BH129" s="93"/>
      <c r="BI129" s="93"/>
      <c r="BJ129" s="93"/>
      <c r="BK129" s="93"/>
      <c r="BL129" s="93"/>
      <c r="BM129" s="192">
        <f t="shared" si="8"/>
        <v>0</v>
      </c>
      <c r="BN129" s="192">
        <f t="shared" si="9"/>
        <v>0</v>
      </c>
    </row>
    <row r="130" spans="1:66" ht="18" customHeight="1">
      <c r="A130" s="21"/>
      <c r="B130" s="16"/>
      <c r="C130" s="19"/>
      <c r="D130" s="2"/>
      <c r="E130" s="6"/>
      <c r="F130" s="190" t="str">
        <f>IF(B130="","",IF(C130="F",INDEX(Barèmes!$A$1:$A$7,MATCH((YEAR($B130)),Barèmes!$B$1:$B$7,-1)),INDEX(Barèmes!$C$1:$C$7,MATCH((YEAR($B130)),Barèmes!$B$1:$B$7,-1))))</f>
        <v/>
      </c>
      <c r="G130" s="93"/>
      <c r="H130" s="93"/>
      <c r="I130" s="93"/>
      <c r="J130" s="93"/>
      <c r="K130" s="93"/>
      <c r="L130" s="93"/>
      <c r="M130" s="93"/>
      <c r="N130" s="93"/>
      <c r="O130" s="93"/>
      <c r="P130" s="93"/>
      <c r="Q130" s="93"/>
      <c r="R130" s="93"/>
      <c r="S130" s="93"/>
      <c r="T130" s="93"/>
      <c r="U130" s="93"/>
      <c r="V130" s="93"/>
      <c r="W130" s="93"/>
      <c r="X130" s="93"/>
      <c r="Y130" s="93"/>
      <c r="Z130" s="93"/>
      <c r="AA130" s="93"/>
      <c r="AB130" s="93"/>
      <c r="AC130" s="93"/>
      <c r="AD130" s="93"/>
      <c r="AE130" s="93"/>
      <c r="AF130" s="93"/>
      <c r="AG130" s="93"/>
      <c r="AH130" s="93"/>
      <c r="AI130" s="93"/>
      <c r="AJ130" s="93"/>
      <c r="AK130" s="93"/>
      <c r="AL130" s="93"/>
      <c r="AM130" s="93"/>
      <c r="AN130" s="93"/>
      <c r="AO130" s="93"/>
      <c r="AP130" s="93"/>
      <c r="AQ130" s="93"/>
      <c r="AR130" s="93"/>
      <c r="AS130" s="93"/>
      <c r="AT130" s="93"/>
      <c r="AU130" s="93"/>
      <c r="AV130" s="93"/>
      <c r="AW130" s="93"/>
      <c r="AX130" s="93"/>
      <c r="AY130" s="93"/>
      <c r="AZ130" s="93"/>
      <c r="BA130" s="93"/>
      <c r="BB130" s="93"/>
      <c r="BC130" s="93"/>
      <c r="BD130" s="93"/>
      <c r="BE130" s="93"/>
      <c r="BF130" s="93"/>
      <c r="BG130" s="93"/>
      <c r="BH130" s="93"/>
      <c r="BI130" s="93"/>
      <c r="BJ130" s="93"/>
      <c r="BK130" s="93"/>
      <c r="BL130" s="93"/>
      <c r="BM130" s="192">
        <f t="shared" si="8"/>
        <v>0</v>
      </c>
      <c r="BN130" s="192">
        <f t="shared" si="9"/>
        <v>0</v>
      </c>
    </row>
    <row r="131" spans="1:66" ht="18" customHeight="1">
      <c r="A131" s="21"/>
      <c r="B131" s="16"/>
      <c r="C131" s="19"/>
      <c r="D131" s="2"/>
      <c r="E131" s="6"/>
      <c r="F131" s="190" t="str">
        <f>IF(B131="","",IF(C131="F",INDEX(Barèmes!$A$1:$A$7,MATCH((YEAR($B131)),Barèmes!$B$1:$B$7,-1)),INDEX(Barèmes!$C$1:$C$7,MATCH((YEAR($B131)),Barèmes!$B$1:$B$7,-1))))</f>
        <v/>
      </c>
      <c r="G131" s="93"/>
      <c r="H131" s="93"/>
      <c r="I131" s="93"/>
      <c r="J131" s="93"/>
      <c r="K131" s="93"/>
      <c r="L131" s="93"/>
      <c r="M131" s="93"/>
      <c r="N131" s="93"/>
      <c r="O131" s="93"/>
      <c r="P131" s="93"/>
      <c r="Q131" s="93"/>
      <c r="R131" s="93"/>
      <c r="S131" s="93"/>
      <c r="T131" s="93"/>
      <c r="U131" s="93"/>
      <c r="V131" s="93"/>
      <c r="W131" s="93"/>
      <c r="X131" s="93"/>
      <c r="Y131" s="93"/>
      <c r="Z131" s="93"/>
      <c r="AA131" s="93"/>
      <c r="AB131" s="93"/>
      <c r="AC131" s="93"/>
      <c r="AD131" s="93"/>
      <c r="AE131" s="93"/>
      <c r="AF131" s="93"/>
      <c r="AG131" s="93"/>
      <c r="AH131" s="93"/>
      <c r="AI131" s="93"/>
      <c r="AJ131" s="93"/>
      <c r="AK131" s="93"/>
      <c r="AL131" s="93"/>
      <c r="AM131" s="93"/>
      <c r="AN131" s="93"/>
      <c r="AO131" s="93"/>
      <c r="AP131" s="93"/>
      <c r="AQ131" s="93"/>
      <c r="AR131" s="93"/>
      <c r="AS131" s="93"/>
      <c r="AT131" s="93"/>
      <c r="AU131" s="93"/>
      <c r="AV131" s="93"/>
      <c r="AW131" s="93"/>
      <c r="AX131" s="93"/>
      <c r="AY131" s="93"/>
      <c r="AZ131" s="93"/>
      <c r="BA131" s="93"/>
      <c r="BB131" s="93"/>
      <c r="BC131" s="93"/>
      <c r="BD131" s="93"/>
      <c r="BE131" s="93"/>
      <c r="BF131" s="93"/>
      <c r="BG131" s="93"/>
      <c r="BH131" s="93"/>
      <c r="BI131" s="93"/>
      <c r="BJ131" s="93"/>
      <c r="BK131" s="93"/>
      <c r="BL131" s="93"/>
      <c r="BM131" s="192">
        <f t="shared" si="8"/>
        <v>0</v>
      </c>
      <c r="BN131" s="192">
        <f t="shared" si="9"/>
        <v>0</v>
      </c>
    </row>
    <row r="132" spans="1:66" ht="18" customHeight="1">
      <c r="A132" s="21"/>
      <c r="B132" s="16"/>
      <c r="C132" s="19"/>
      <c r="D132" s="2"/>
      <c r="E132" s="6"/>
      <c r="F132" s="190" t="str">
        <f>IF(B132="","",IF(C132="F",INDEX(Barèmes!$A$1:$A$7,MATCH((YEAR($B132)),Barèmes!$B$1:$B$7,-1)),INDEX(Barèmes!$C$1:$C$7,MATCH((YEAR($B132)),Barèmes!$B$1:$B$7,-1))))</f>
        <v/>
      </c>
      <c r="G132" s="93"/>
      <c r="H132" s="93"/>
      <c r="I132" s="93"/>
      <c r="J132" s="93"/>
      <c r="K132" s="93"/>
      <c r="L132" s="93"/>
      <c r="M132" s="93"/>
      <c r="N132" s="93"/>
      <c r="O132" s="93"/>
      <c r="P132" s="93"/>
      <c r="Q132" s="93"/>
      <c r="R132" s="93"/>
      <c r="S132" s="93"/>
      <c r="T132" s="93"/>
      <c r="U132" s="93"/>
      <c r="V132" s="93"/>
      <c r="W132" s="93"/>
      <c r="X132" s="93"/>
      <c r="Y132" s="93"/>
      <c r="Z132" s="93"/>
      <c r="AA132" s="93"/>
      <c r="AB132" s="93"/>
      <c r="AC132" s="93"/>
      <c r="AD132" s="93"/>
      <c r="AE132" s="93"/>
      <c r="AF132" s="93"/>
      <c r="AG132" s="93"/>
      <c r="AH132" s="93"/>
      <c r="AI132" s="93"/>
      <c r="AJ132" s="93"/>
      <c r="AK132" s="93"/>
      <c r="AL132" s="93"/>
      <c r="AM132" s="93"/>
      <c r="AN132" s="93"/>
      <c r="AO132" s="93"/>
      <c r="AP132" s="93"/>
      <c r="AQ132" s="93"/>
      <c r="AR132" s="93"/>
      <c r="AS132" s="93"/>
      <c r="AT132" s="93"/>
      <c r="AU132" s="93"/>
      <c r="AV132" s="93"/>
      <c r="AW132" s="93"/>
      <c r="AX132" s="93"/>
      <c r="AY132" s="93"/>
      <c r="AZ132" s="93"/>
      <c r="BA132" s="93"/>
      <c r="BB132" s="93"/>
      <c r="BC132" s="93"/>
      <c r="BD132" s="93"/>
      <c r="BE132" s="93"/>
      <c r="BF132" s="93"/>
      <c r="BG132" s="93"/>
      <c r="BH132" s="93"/>
      <c r="BI132" s="93"/>
      <c r="BJ132" s="93"/>
      <c r="BK132" s="93"/>
      <c r="BL132" s="93"/>
      <c r="BM132" s="192">
        <f t="shared" ref="BM132:BM150" si="10">SUM((SUM(COUNTIF(G132:BL132,"E"))),SUM(COUNTIF(G132:BL132,"c")))</f>
        <v>0</v>
      </c>
      <c r="BN132" s="192">
        <f t="shared" ref="BN132:BN150" si="11">SUM(COUNTIF(G132:BL132,"c"))</f>
        <v>0</v>
      </c>
    </row>
    <row r="133" spans="1:66" ht="18" customHeight="1">
      <c r="A133" s="21"/>
      <c r="B133" s="16"/>
      <c r="C133" s="19"/>
      <c r="D133" s="2"/>
      <c r="E133" s="6"/>
      <c r="F133" s="190" t="str">
        <f>IF(B133="","",IF(C133="F",INDEX(Barèmes!$A$1:$A$7,MATCH((YEAR($B133)),Barèmes!$B$1:$B$7,-1)),INDEX(Barèmes!$C$1:$C$7,MATCH((YEAR($B133)),Barèmes!$B$1:$B$7,-1))))</f>
        <v/>
      </c>
      <c r="G133" s="93"/>
      <c r="H133" s="93"/>
      <c r="I133" s="93"/>
      <c r="J133" s="93"/>
      <c r="K133" s="93"/>
      <c r="L133" s="93"/>
      <c r="M133" s="93"/>
      <c r="N133" s="93"/>
      <c r="O133" s="93"/>
      <c r="P133" s="93"/>
      <c r="Q133" s="93"/>
      <c r="R133" s="93"/>
      <c r="S133" s="93"/>
      <c r="T133" s="93"/>
      <c r="U133" s="93"/>
      <c r="V133" s="93"/>
      <c r="W133" s="93"/>
      <c r="X133" s="93"/>
      <c r="Y133" s="93"/>
      <c r="Z133" s="93"/>
      <c r="AA133" s="93"/>
      <c r="AB133" s="93"/>
      <c r="AC133" s="93"/>
      <c r="AD133" s="93"/>
      <c r="AE133" s="93"/>
      <c r="AF133" s="93"/>
      <c r="AG133" s="93"/>
      <c r="AH133" s="93"/>
      <c r="AI133" s="93"/>
      <c r="AJ133" s="93"/>
      <c r="AK133" s="93"/>
      <c r="AL133" s="93"/>
      <c r="AM133" s="93"/>
      <c r="AN133" s="93"/>
      <c r="AO133" s="93"/>
      <c r="AP133" s="93"/>
      <c r="AQ133" s="93"/>
      <c r="AR133" s="93"/>
      <c r="AS133" s="93"/>
      <c r="AT133" s="93"/>
      <c r="AU133" s="93"/>
      <c r="AV133" s="93"/>
      <c r="AW133" s="93"/>
      <c r="AX133" s="93"/>
      <c r="AY133" s="93"/>
      <c r="AZ133" s="93"/>
      <c r="BA133" s="93"/>
      <c r="BB133" s="93"/>
      <c r="BC133" s="93"/>
      <c r="BD133" s="93"/>
      <c r="BE133" s="93"/>
      <c r="BF133" s="93"/>
      <c r="BG133" s="93"/>
      <c r="BH133" s="93"/>
      <c r="BI133" s="93"/>
      <c r="BJ133" s="93"/>
      <c r="BK133" s="93"/>
      <c r="BL133" s="93"/>
      <c r="BM133" s="192">
        <f t="shared" si="10"/>
        <v>0</v>
      </c>
      <c r="BN133" s="192">
        <f t="shared" si="11"/>
        <v>0</v>
      </c>
    </row>
    <row r="134" spans="1:66" ht="18" customHeight="1">
      <c r="A134" s="21"/>
      <c r="B134" s="16"/>
      <c r="C134" s="19"/>
      <c r="D134" s="2"/>
      <c r="E134" s="6"/>
      <c r="F134" s="190" t="str">
        <f>IF(B134="","",IF(C134="F",INDEX(Barèmes!$A$1:$A$7,MATCH((YEAR($B134)),Barèmes!$B$1:$B$7,-1)),INDEX(Barèmes!$C$1:$C$7,MATCH((YEAR($B134)),Barèmes!$B$1:$B$7,-1))))</f>
        <v/>
      </c>
      <c r="G134" s="93"/>
      <c r="H134" s="93"/>
      <c r="I134" s="93"/>
      <c r="J134" s="93"/>
      <c r="K134" s="93"/>
      <c r="L134" s="93"/>
      <c r="M134" s="93"/>
      <c r="N134" s="93"/>
      <c r="O134" s="93"/>
      <c r="P134" s="93"/>
      <c r="Q134" s="93"/>
      <c r="R134" s="93"/>
      <c r="S134" s="93"/>
      <c r="T134" s="93"/>
      <c r="U134" s="93"/>
      <c r="V134" s="93"/>
      <c r="W134" s="93"/>
      <c r="X134" s="93"/>
      <c r="Y134" s="93"/>
      <c r="Z134" s="93"/>
      <c r="AA134" s="93"/>
      <c r="AB134" s="93"/>
      <c r="AC134" s="93"/>
      <c r="AD134" s="93"/>
      <c r="AE134" s="93"/>
      <c r="AF134" s="93"/>
      <c r="AG134" s="93"/>
      <c r="AH134" s="93"/>
      <c r="AI134" s="93"/>
      <c r="AJ134" s="93"/>
      <c r="AK134" s="93"/>
      <c r="AL134" s="93"/>
      <c r="AM134" s="93"/>
      <c r="AN134" s="93"/>
      <c r="AO134" s="93"/>
      <c r="AP134" s="93"/>
      <c r="AQ134" s="93"/>
      <c r="AR134" s="93"/>
      <c r="AS134" s="93"/>
      <c r="AT134" s="93"/>
      <c r="AU134" s="93"/>
      <c r="AV134" s="93"/>
      <c r="AW134" s="93"/>
      <c r="AX134" s="93"/>
      <c r="AY134" s="93"/>
      <c r="AZ134" s="93"/>
      <c r="BA134" s="93"/>
      <c r="BB134" s="93"/>
      <c r="BC134" s="93"/>
      <c r="BD134" s="93"/>
      <c r="BE134" s="93"/>
      <c r="BF134" s="93"/>
      <c r="BG134" s="93"/>
      <c r="BH134" s="93"/>
      <c r="BI134" s="93"/>
      <c r="BJ134" s="93"/>
      <c r="BK134" s="93"/>
      <c r="BL134" s="93"/>
      <c r="BM134" s="192">
        <f t="shared" si="10"/>
        <v>0</v>
      </c>
      <c r="BN134" s="192">
        <f t="shared" si="11"/>
        <v>0</v>
      </c>
    </row>
    <row r="135" spans="1:66" ht="18" customHeight="1">
      <c r="A135" s="21"/>
      <c r="B135" s="16"/>
      <c r="C135" s="19"/>
      <c r="D135" s="2"/>
      <c r="E135" s="6"/>
      <c r="F135" s="190" t="str">
        <f>IF(B135="","",IF(C135="F",INDEX(Barèmes!$A$1:$A$7,MATCH((YEAR($B135)),Barèmes!$B$1:$B$7,-1)),INDEX(Barèmes!$C$1:$C$7,MATCH((YEAR($B135)),Barèmes!$B$1:$B$7,-1))))</f>
        <v/>
      </c>
      <c r="G135" s="93"/>
      <c r="H135" s="93"/>
      <c r="I135" s="93"/>
      <c r="J135" s="93"/>
      <c r="K135" s="93"/>
      <c r="L135" s="93"/>
      <c r="M135" s="93"/>
      <c r="N135" s="93"/>
      <c r="O135" s="93"/>
      <c r="P135" s="93"/>
      <c r="Q135" s="93"/>
      <c r="R135" s="93"/>
      <c r="S135" s="93"/>
      <c r="T135" s="93"/>
      <c r="U135" s="93"/>
      <c r="V135" s="93"/>
      <c r="W135" s="93"/>
      <c r="X135" s="93"/>
      <c r="Y135" s="93"/>
      <c r="Z135" s="93"/>
      <c r="AA135" s="93"/>
      <c r="AB135" s="93"/>
      <c r="AC135" s="93"/>
      <c r="AD135" s="93"/>
      <c r="AE135" s="93"/>
      <c r="AF135" s="93"/>
      <c r="AG135" s="93"/>
      <c r="AH135" s="93"/>
      <c r="AI135" s="93"/>
      <c r="AJ135" s="93"/>
      <c r="AK135" s="93"/>
      <c r="AL135" s="93"/>
      <c r="AM135" s="93"/>
      <c r="AN135" s="93"/>
      <c r="AO135" s="93"/>
      <c r="AP135" s="93"/>
      <c r="AQ135" s="93"/>
      <c r="AR135" s="93"/>
      <c r="AS135" s="93"/>
      <c r="AT135" s="93"/>
      <c r="AU135" s="93"/>
      <c r="AV135" s="93"/>
      <c r="AW135" s="93"/>
      <c r="AX135" s="93"/>
      <c r="AY135" s="93"/>
      <c r="AZ135" s="93"/>
      <c r="BA135" s="93"/>
      <c r="BB135" s="93"/>
      <c r="BC135" s="93"/>
      <c r="BD135" s="93"/>
      <c r="BE135" s="93"/>
      <c r="BF135" s="93"/>
      <c r="BG135" s="93"/>
      <c r="BH135" s="93"/>
      <c r="BI135" s="93"/>
      <c r="BJ135" s="93"/>
      <c r="BK135" s="93"/>
      <c r="BL135" s="93"/>
      <c r="BM135" s="192">
        <f t="shared" si="10"/>
        <v>0</v>
      </c>
      <c r="BN135" s="192">
        <f t="shared" si="11"/>
        <v>0</v>
      </c>
    </row>
    <row r="136" spans="1:66" ht="18" customHeight="1">
      <c r="A136" s="21"/>
      <c r="B136" s="16"/>
      <c r="C136" s="19"/>
      <c r="D136" s="2"/>
      <c r="E136" s="6"/>
      <c r="F136" s="190" t="str">
        <f>IF(B136="","",IF(C136="F",INDEX(Barèmes!$A$1:$A$7,MATCH((YEAR($B136)),Barèmes!$B$1:$B$7,-1)),INDEX(Barèmes!$C$1:$C$7,MATCH((YEAR($B136)),Barèmes!$B$1:$B$7,-1))))</f>
        <v/>
      </c>
      <c r="G136" s="93"/>
      <c r="H136" s="93"/>
      <c r="I136" s="93"/>
      <c r="J136" s="93"/>
      <c r="K136" s="93"/>
      <c r="L136" s="93"/>
      <c r="M136" s="93"/>
      <c r="N136" s="93"/>
      <c r="O136" s="93"/>
      <c r="P136" s="93"/>
      <c r="Q136" s="93"/>
      <c r="R136" s="93"/>
      <c r="S136" s="93"/>
      <c r="T136" s="93"/>
      <c r="U136" s="93"/>
      <c r="V136" s="93"/>
      <c r="W136" s="93"/>
      <c r="X136" s="93"/>
      <c r="Y136" s="93"/>
      <c r="Z136" s="93"/>
      <c r="AA136" s="93"/>
      <c r="AB136" s="93"/>
      <c r="AC136" s="93"/>
      <c r="AD136" s="93"/>
      <c r="AE136" s="93"/>
      <c r="AF136" s="93"/>
      <c r="AG136" s="93"/>
      <c r="AH136" s="93"/>
      <c r="AI136" s="93"/>
      <c r="AJ136" s="93"/>
      <c r="AK136" s="93"/>
      <c r="AL136" s="93"/>
      <c r="AM136" s="93"/>
      <c r="AN136" s="93"/>
      <c r="AO136" s="93"/>
      <c r="AP136" s="93"/>
      <c r="AQ136" s="93"/>
      <c r="AR136" s="93"/>
      <c r="AS136" s="93"/>
      <c r="AT136" s="93"/>
      <c r="AU136" s="93"/>
      <c r="AV136" s="93"/>
      <c r="AW136" s="93"/>
      <c r="AX136" s="93"/>
      <c r="AY136" s="93"/>
      <c r="AZ136" s="93"/>
      <c r="BA136" s="93"/>
      <c r="BB136" s="93"/>
      <c r="BC136" s="93"/>
      <c r="BD136" s="93"/>
      <c r="BE136" s="93"/>
      <c r="BF136" s="93"/>
      <c r="BG136" s="93"/>
      <c r="BH136" s="93"/>
      <c r="BI136" s="93"/>
      <c r="BJ136" s="93"/>
      <c r="BK136" s="93"/>
      <c r="BL136" s="93"/>
      <c r="BM136" s="192">
        <f t="shared" si="10"/>
        <v>0</v>
      </c>
      <c r="BN136" s="192">
        <f t="shared" si="11"/>
        <v>0</v>
      </c>
    </row>
    <row r="137" spans="1:66" ht="18" customHeight="1">
      <c r="A137" s="21"/>
      <c r="B137" s="16"/>
      <c r="C137" s="19"/>
      <c r="D137" s="2"/>
      <c r="E137" s="6"/>
      <c r="F137" s="190" t="str">
        <f>IF(B137="","",IF(C137="F",INDEX(Barèmes!$A$1:$A$7,MATCH((YEAR($B137)),Barèmes!$B$1:$B$7,-1)),INDEX(Barèmes!$C$1:$C$7,MATCH((YEAR($B137)),Barèmes!$B$1:$B$7,-1))))</f>
        <v/>
      </c>
      <c r="G137" s="93"/>
      <c r="H137" s="93"/>
      <c r="I137" s="93"/>
      <c r="J137" s="93"/>
      <c r="K137" s="93"/>
      <c r="L137" s="93"/>
      <c r="M137" s="93"/>
      <c r="N137" s="93"/>
      <c r="O137" s="93"/>
      <c r="P137" s="93"/>
      <c r="Q137" s="93"/>
      <c r="R137" s="93"/>
      <c r="S137" s="93"/>
      <c r="T137" s="93"/>
      <c r="U137" s="93"/>
      <c r="V137" s="93"/>
      <c r="W137" s="93"/>
      <c r="X137" s="93"/>
      <c r="Y137" s="93"/>
      <c r="Z137" s="93"/>
      <c r="AA137" s="93"/>
      <c r="AB137" s="93"/>
      <c r="AC137" s="93"/>
      <c r="AD137" s="93"/>
      <c r="AE137" s="93"/>
      <c r="AF137" s="93"/>
      <c r="AG137" s="93"/>
      <c r="AH137" s="93"/>
      <c r="AI137" s="93"/>
      <c r="AJ137" s="93"/>
      <c r="AK137" s="93"/>
      <c r="AL137" s="93"/>
      <c r="AM137" s="93"/>
      <c r="AN137" s="93"/>
      <c r="AO137" s="93"/>
      <c r="AP137" s="93"/>
      <c r="AQ137" s="93"/>
      <c r="AR137" s="93"/>
      <c r="AS137" s="93"/>
      <c r="AT137" s="93"/>
      <c r="AU137" s="93"/>
      <c r="AV137" s="93"/>
      <c r="AW137" s="93"/>
      <c r="AX137" s="93"/>
      <c r="AY137" s="93"/>
      <c r="AZ137" s="93"/>
      <c r="BA137" s="93"/>
      <c r="BB137" s="93"/>
      <c r="BC137" s="93"/>
      <c r="BD137" s="93"/>
      <c r="BE137" s="93"/>
      <c r="BF137" s="93"/>
      <c r="BG137" s="93"/>
      <c r="BH137" s="93"/>
      <c r="BI137" s="93"/>
      <c r="BJ137" s="93"/>
      <c r="BK137" s="93"/>
      <c r="BL137" s="93"/>
      <c r="BM137" s="192">
        <f t="shared" si="10"/>
        <v>0</v>
      </c>
      <c r="BN137" s="192">
        <f t="shared" si="11"/>
        <v>0</v>
      </c>
    </row>
    <row r="138" spans="1:66" ht="18" customHeight="1">
      <c r="A138" s="21"/>
      <c r="B138" s="16"/>
      <c r="C138" s="19"/>
      <c r="D138" s="2"/>
      <c r="E138" s="6"/>
      <c r="F138" s="190" t="str">
        <f>IF(B138="","",IF(C138="F",INDEX(Barèmes!$A$1:$A$7,MATCH((YEAR($B138)),Barèmes!$B$1:$B$7,-1)),INDEX(Barèmes!$C$1:$C$7,MATCH((YEAR($B138)),Barèmes!$B$1:$B$7,-1))))</f>
        <v/>
      </c>
      <c r="G138" s="93"/>
      <c r="H138" s="93"/>
      <c r="I138" s="93"/>
      <c r="J138" s="93"/>
      <c r="K138" s="93"/>
      <c r="L138" s="93"/>
      <c r="M138" s="93"/>
      <c r="N138" s="93"/>
      <c r="O138" s="93"/>
      <c r="P138" s="93"/>
      <c r="Q138" s="93"/>
      <c r="R138" s="93"/>
      <c r="S138" s="93"/>
      <c r="T138" s="93"/>
      <c r="U138" s="93"/>
      <c r="V138" s="93"/>
      <c r="W138" s="93"/>
      <c r="X138" s="93"/>
      <c r="Y138" s="93"/>
      <c r="Z138" s="93"/>
      <c r="AA138" s="93"/>
      <c r="AB138" s="93"/>
      <c r="AC138" s="93"/>
      <c r="AD138" s="93"/>
      <c r="AE138" s="93"/>
      <c r="AF138" s="93"/>
      <c r="AG138" s="93"/>
      <c r="AH138" s="93"/>
      <c r="AI138" s="93"/>
      <c r="AJ138" s="93"/>
      <c r="AK138" s="93"/>
      <c r="AL138" s="93"/>
      <c r="AM138" s="93"/>
      <c r="AN138" s="93"/>
      <c r="AO138" s="93"/>
      <c r="AP138" s="93"/>
      <c r="AQ138" s="93"/>
      <c r="AR138" s="93"/>
      <c r="AS138" s="93"/>
      <c r="AT138" s="93"/>
      <c r="AU138" s="93"/>
      <c r="AV138" s="93"/>
      <c r="AW138" s="93"/>
      <c r="AX138" s="93"/>
      <c r="AY138" s="93"/>
      <c r="AZ138" s="93"/>
      <c r="BA138" s="93"/>
      <c r="BB138" s="93"/>
      <c r="BC138" s="93"/>
      <c r="BD138" s="93"/>
      <c r="BE138" s="93"/>
      <c r="BF138" s="93"/>
      <c r="BG138" s="93"/>
      <c r="BH138" s="93"/>
      <c r="BI138" s="93"/>
      <c r="BJ138" s="93"/>
      <c r="BK138" s="93"/>
      <c r="BL138" s="93"/>
      <c r="BM138" s="192">
        <f t="shared" si="10"/>
        <v>0</v>
      </c>
      <c r="BN138" s="192">
        <f t="shared" si="11"/>
        <v>0</v>
      </c>
    </row>
    <row r="139" spans="1:66" ht="18" customHeight="1">
      <c r="A139" s="21"/>
      <c r="B139" s="16"/>
      <c r="C139" s="19"/>
      <c r="D139" s="2"/>
      <c r="E139" s="6"/>
      <c r="F139" s="190" t="str">
        <f>IF(B139="","",IF(C139="F",INDEX(Barèmes!$A$1:$A$7,MATCH((YEAR($B139)),Barèmes!$B$1:$B$7,-1)),INDEX(Barèmes!$C$1:$C$7,MATCH((YEAR($B139)),Barèmes!$B$1:$B$7,-1))))</f>
        <v/>
      </c>
      <c r="G139" s="93"/>
      <c r="H139" s="93"/>
      <c r="I139" s="93"/>
      <c r="J139" s="93"/>
      <c r="K139" s="93"/>
      <c r="L139" s="93"/>
      <c r="M139" s="93"/>
      <c r="N139" s="93"/>
      <c r="O139" s="93"/>
      <c r="P139" s="93"/>
      <c r="Q139" s="93"/>
      <c r="R139" s="93"/>
      <c r="S139" s="93"/>
      <c r="T139" s="93"/>
      <c r="U139" s="93"/>
      <c r="V139" s="93"/>
      <c r="W139" s="93"/>
      <c r="X139" s="93"/>
      <c r="Y139" s="93"/>
      <c r="Z139" s="93"/>
      <c r="AA139" s="93"/>
      <c r="AB139" s="93"/>
      <c r="AC139" s="93"/>
      <c r="AD139" s="93"/>
      <c r="AE139" s="93"/>
      <c r="AF139" s="93"/>
      <c r="AG139" s="93"/>
      <c r="AH139" s="93"/>
      <c r="AI139" s="93"/>
      <c r="AJ139" s="93"/>
      <c r="AK139" s="93"/>
      <c r="AL139" s="93"/>
      <c r="AM139" s="93"/>
      <c r="AN139" s="93"/>
      <c r="AO139" s="93"/>
      <c r="AP139" s="93"/>
      <c r="AQ139" s="93"/>
      <c r="AR139" s="93"/>
      <c r="AS139" s="93"/>
      <c r="AT139" s="93"/>
      <c r="AU139" s="93"/>
      <c r="AV139" s="93"/>
      <c r="AW139" s="93"/>
      <c r="AX139" s="93"/>
      <c r="AY139" s="93"/>
      <c r="AZ139" s="93"/>
      <c r="BA139" s="93"/>
      <c r="BB139" s="93"/>
      <c r="BC139" s="93"/>
      <c r="BD139" s="93"/>
      <c r="BE139" s="93"/>
      <c r="BF139" s="93"/>
      <c r="BG139" s="93"/>
      <c r="BH139" s="93"/>
      <c r="BI139" s="93"/>
      <c r="BJ139" s="93"/>
      <c r="BK139" s="93"/>
      <c r="BL139" s="93"/>
      <c r="BM139" s="192">
        <f t="shared" si="10"/>
        <v>0</v>
      </c>
      <c r="BN139" s="192">
        <f t="shared" si="11"/>
        <v>0</v>
      </c>
    </row>
    <row r="140" spans="1:66" ht="18" customHeight="1">
      <c r="A140" s="21"/>
      <c r="B140" s="16"/>
      <c r="C140" s="19"/>
      <c r="D140" s="2"/>
      <c r="E140" s="6"/>
      <c r="F140" s="190" t="str">
        <f>IF(B140="","",IF(C140="F",INDEX(Barèmes!$A$1:$A$7,MATCH((YEAR($B140)),Barèmes!$B$1:$B$7,-1)),INDEX(Barèmes!$C$1:$C$7,MATCH((YEAR($B140)),Barèmes!$B$1:$B$7,-1))))</f>
        <v/>
      </c>
      <c r="G140" s="93"/>
      <c r="H140" s="93"/>
      <c r="I140" s="93"/>
      <c r="J140" s="93"/>
      <c r="K140" s="93"/>
      <c r="L140" s="93"/>
      <c r="M140" s="93"/>
      <c r="N140" s="93"/>
      <c r="O140" s="93"/>
      <c r="P140" s="93"/>
      <c r="Q140" s="93"/>
      <c r="R140" s="93"/>
      <c r="S140" s="93"/>
      <c r="T140" s="93"/>
      <c r="U140" s="93"/>
      <c r="V140" s="93"/>
      <c r="W140" s="93"/>
      <c r="X140" s="93"/>
      <c r="Y140" s="93"/>
      <c r="Z140" s="93"/>
      <c r="AA140" s="93"/>
      <c r="AB140" s="93"/>
      <c r="AC140" s="93"/>
      <c r="AD140" s="93"/>
      <c r="AE140" s="93"/>
      <c r="AF140" s="93"/>
      <c r="AG140" s="93"/>
      <c r="AH140" s="93"/>
      <c r="AI140" s="93"/>
      <c r="AJ140" s="93"/>
      <c r="AK140" s="93"/>
      <c r="AL140" s="93"/>
      <c r="AM140" s="93"/>
      <c r="AN140" s="93"/>
      <c r="AO140" s="93"/>
      <c r="AP140" s="93"/>
      <c r="AQ140" s="93"/>
      <c r="AR140" s="93"/>
      <c r="AS140" s="93"/>
      <c r="AT140" s="93"/>
      <c r="AU140" s="93"/>
      <c r="AV140" s="93"/>
      <c r="AW140" s="93"/>
      <c r="AX140" s="93"/>
      <c r="AY140" s="93"/>
      <c r="AZ140" s="93"/>
      <c r="BA140" s="93"/>
      <c r="BB140" s="93"/>
      <c r="BC140" s="93"/>
      <c r="BD140" s="93"/>
      <c r="BE140" s="93"/>
      <c r="BF140" s="93"/>
      <c r="BG140" s="93"/>
      <c r="BH140" s="93"/>
      <c r="BI140" s="93"/>
      <c r="BJ140" s="93"/>
      <c r="BK140" s="93"/>
      <c r="BL140" s="93"/>
      <c r="BM140" s="192">
        <f t="shared" si="10"/>
        <v>0</v>
      </c>
      <c r="BN140" s="192">
        <f t="shared" si="11"/>
        <v>0</v>
      </c>
    </row>
    <row r="141" spans="1:66" ht="18" customHeight="1">
      <c r="A141" s="21"/>
      <c r="B141" s="16"/>
      <c r="C141" s="19"/>
      <c r="D141" s="2"/>
      <c r="E141" s="6"/>
      <c r="F141" s="190" t="str">
        <f>IF(B141="","",IF(C141="F",INDEX(Barèmes!$A$1:$A$7,MATCH((YEAR($B141)),Barèmes!$B$1:$B$7,-1)),INDEX(Barèmes!$C$1:$C$7,MATCH((YEAR($B141)),Barèmes!$B$1:$B$7,-1))))</f>
        <v/>
      </c>
      <c r="G141" s="93"/>
      <c r="H141" s="93"/>
      <c r="I141" s="93"/>
      <c r="J141" s="93"/>
      <c r="K141" s="93"/>
      <c r="L141" s="93"/>
      <c r="M141" s="93"/>
      <c r="N141" s="93"/>
      <c r="O141" s="93"/>
      <c r="P141" s="93"/>
      <c r="Q141" s="93"/>
      <c r="R141" s="93"/>
      <c r="S141" s="93"/>
      <c r="T141" s="93"/>
      <c r="U141" s="93"/>
      <c r="V141" s="93"/>
      <c r="W141" s="93"/>
      <c r="X141" s="93"/>
      <c r="Y141" s="93"/>
      <c r="Z141" s="93"/>
      <c r="AA141" s="93"/>
      <c r="AB141" s="93"/>
      <c r="AC141" s="93"/>
      <c r="AD141" s="93"/>
      <c r="AE141" s="93"/>
      <c r="AF141" s="93"/>
      <c r="AG141" s="93"/>
      <c r="AH141" s="93"/>
      <c r="AI141" s="93"/>
      <c r="AJ141" s="93"/>
      <c r="AK141" s="93"/>
      <c r="AL141" s="93"/>
      <c r="AM141" s="93"/>
      <c r="AN141" s="93"/>
      <c r="AO141" s="93"/>
      <c r="AP141" s="93"/>
      <c r="AQ141" s="93"/>
      <c r="AR141" s="93"/>
      <c r="AS141" s="93"/>
      <c r="AT141" s="93"/>
      <c r="AU141" s="93"/>
      <c r="AV141" s="93"/>
      <c r="AW141" s="93"/>
      <c r="AX141" s="93"/>
      <c r="AY141" s="93"/>
      <c r="AZ141" s="93"/>
      <c r="BA141" s="93"/>
      <c r="BB141" s="93"/>
      <c r="BC141" s="93"/>
      <c r="BD141" s="93"/>
      <c r="BE141" s="93"/>
      <c r="BF141" s="93"/>
      <c r="BG141" s="93"/>
      <c r="BH141" s="93"/>
      <c r="BI141" s="93"/>
      <c r="BJ141" s="93"/>
      <c r="BK141" s="93"/>
      <c r="BL141" s="93"/>
      <c r="BM141" s="192">
        <f t="shared" si="10"/>
        <v>0</v>
      </c>
      <c r="BN141" s="192">
        <f t="shared" si="11"/>
        <v>0</v>
      </c>
    </row>
    <row r="142" spans="1:66" ht="18" customHeight="1">
      <c r="A142" s="21"/>
      <c r="B142" s="16"/>
      <c r="C142" s="19"/>
      <c r="D142" s="2"/>
      <c r="E142" s="6"/>
      <c r="F142" s="190" t="str">
        <f>IF(B142="","",IF(C142="F",INDEX(Barèmes!$A$1:$A$7,MATCH((YEAR($B142)),Barèmes!$B$1:$B$7,-1)),INDEX(Barèmes!$C$1:$C$7,MATCH((YEAR($B142)),Barèmes!$B$1:$B$7,-1))))</f>
        <v/>
      </c>
      <c r="G142" s="93"/>
      <c r="H142" s="93"/>
      <c r="I142" s="93"/>
      <c r="J142" s="93"/>
      <c r="K142" s="93"/>
      <c r="L142" s="93"/>
      <c r="M142" s="93"/>
      <c r="N142" s="93"/>
      <c r="O142" s="93"/>
      <c r="P142" s="93"/>
      <c r="Q142" s="93"/>
      <c r="R142" s="93"/>
      <c r="S142" s="93"/>
      <c r="T142" s="93"/>
      <c r="U142" s="93"/>
      <c r="V142" s="93"/>
      <c r="W142" s="93"/>
      <c r="X142" s="93"/>
      <c r="Y142" s="93"/>
      <c r="Z142" s="93"/>
      <c r="AA142" s="93"/>
      <c r="AB142" s="93"/>
      <c r="AC142" s="93"/>
      <c r="AD142" s="93"/>
      <c r="AE142" s="93"/>
      <c r="AF142" s="93"/>
      <c r="AG142" s="93"/>
      <c r="AH142" s="93"/>
      <c r="AI142" s="93"/>
      <c r="AJ142" s="93"/>
      <c r="AK142" s="93"/>
      <c r="AL142" s="93"/>
      <c r="AM142" s="93"/>
      <c r="AN142" s="93"/>
      <c r="AO142" s="93"/>
      <c r="AP142" s="93"/>
      <c r="AQ142" s="93"/>
      <c r="AR142" s="93"/>
      <c r="AS142" s="93"/>
      <c r="AT142" s="93"/>
      <c r="AU142" s="93"/>
      <c r="AV142" s="93"/>
      <c r="AW142" s="93"/>
      <c r="AX142" s="93"/>
      <c r="AY142" s="93"/>
      <c r="AZ142" s="93"/>
      <c r="BA142" s="93"/>
      <c r="BB142" s="93"/>
      <c r="BC142" s="93"/>
      <c r="BD142" s="93"/>
      <c r="BE142" s="93"/>
      <c r="BF142" s="93"/>
      <c r="BG142" s="93"/>
      <c r="BH142" s="93"/>
      <c r="BI142" s="93"/>
      <c r="BJ142" s="93"/>
      <c r="BK142" s="93"/>
      <c r="BL142" s="93"/>
      <c r="BM142" s="192">
        <f t="shared" si="10"/>
        <v>0</v>
      </c>
      <c r="BN142" s="192">
        <f t="shared" si="11"/>
        <v>0</v>
      </c>
    </row>
    <row r="143" spans="1:66" ht="18" customHeight="1">
      <c r="A143" s="21"/>
      <c r="B143" s="16"/>
      <c r="C143" s="19"/>
      <c r="D143" s="2"/>
      <c r="E143" s="6"/>
      <c r="F143" s="190" t="str">
        <f>IF(B143="","",IF(C143="F",INDEX(Barèmes!$A$1:$A$7,MATCH((YEAR($B143)),Barèmes!$B$1:$B$7,-1)),INDEX(Barèmes!$C$1:$C$7,MATCH((YEAR($B143)),Barèmes!$B$1:$B$7,-1))))</f>
        <v/>
      </c>
      <c r="G143" s="93"/>
      <c r="H143" s="93"/>
      <c r="I143" s="93"/>
      <c r="J143" s="93"/>
      <c r="K143" s="93"/>
      <c r="L143" s="93"/>
      <c r="M143" s="93"/>
      <c r="N143" s="93"/>
      <c r="O143" s="93"/>
      <c r="P143" s="93"/>
      <c r="Q143" s="93"/>
      <c r="R143" s="93"/>
      <c r="S143" s="93"/>
      <c r="T143" s="93"/>
      <c r="U143" s="93"/>
      <c r="V143" s="93"/>
      <c r="W143" s="93"/>
      <c r="X143" s="93"/>
      <c r="Y143" s="93"/>
      <c r="Z143" s="93"/>
      <c r="AA143" s="93"/>
      <c r="AB143" s="93"/>
      <c r="AC143" s="93"/>
      <c r="AD143" s="93"/>
      <c r="AE143" s="93"/>
      <c r="AF143" s="93"/>
      <c r="AG143" s="93"/>
      <c r="AH143" s="93"/>
      <c r="AI143" s="93"/>
      <c r="AJ143" s="93"/>
      <c r="AK143" s="93"/>
      <c r="AL143" s="93"/>
      <c r="AM143" s="93"/>
      <c r="AN143" s="93"/>
      <c r="AO143" s="93"/>
      <c r="AP143" s="93"/>
      <c r="AQ143" s="93"/>
      <c r="AR143" s="93"/>
      <c r="AS143" s="93"/>
      <c r="AT143" s="93"/>
      <c r="AU143" s="93"/>
      <c r="AV143" s="93"/>
      <c r="AW143" s="93"/>
      <c r="AX143" s="93"/>
      <c r="AY143" s="93"/>
      <c r="AZ143" s="93"/>
      <c r="BA143" s="93"/>
      <c r="BB143" s="93"/>
      <c r="BC143" s="93"/>
      <c r="BD143" s="93"/>
      <c r="BE143" s="93"/>
      <c r="BF143" s="93"/>
      <c r="BG143" s="93"/>
      <c r="BH143" s="93"/>
      <c r="BI143" s="93"/>
      <c r="BJ143" s="93"/>
      <c r="BK143" s="93"/>
      <c r="BL143" s="93"/>
      <c r="BM143" s="192">
        <f t="shared" si="10"/>
        <v>0</v>
      </c>
      <c r="BN143" s="192">
        <f t="shared" si="11"/>
        <v>0</v>
      </c>
    </row>
    <row r="144" spans="1:66" ht="18" customHeight="1">
      <c r="A144" s="21"/>
      <c r="B144" s="16"/>
      <c r="C144" s="19"/>
      <c r="D144" s="2"/>
      <c r="E144" s="6"/>
      <c r="F144" s="190" t="str">
        <f>IF(B144="","",IF(C144="F",INDEX(Barèmes!$A$1:$A$7,MATCH((YEAR($B144)),Barèmes!$B$1:$B$7,-1)),INDEX(Barèmes!$C$1:$C$7,MATCH((YEAR($B144)),Barèmes!$B$1:$B$7,-1))))</f>
        <v/>
      </c>
      <c r="G144" s="93"/>
      <c r="H144" s="93"/>
      <c r="I144" s="93"/>
      <c r="J144" s="93"/>
      <c r="K144" s="93"/>
      <c r="L144" s="93"/>
      <c r="M144" s="93"/>
      <c r="N144" s="93"/>
      <c r="O144" s="93"/>
      <c r="P144" s="93"/>
      <c r="Q144" s="93"/>
      <c r="R144" s="93"/>
      <c r="S144" s="93"/>
      <c r="T144" s="93"/>
      <c r="U144" s="93"/>
      <c r="V144" s="93"/>
      <c r="W144" s="93"/>
      <c r="X144" s="93"/>
      <c r="Y144" s="93"/>
      <c r="Z144" s="93"/>
      <c r="AA144" s="93"/>
      <c r="AB144" s="93"/>
      <c r="AC144" s="93"/>
      <c r="AD144" s="93"/>
      <c r="AE144" s="93"/>
      <c r="AF144" s="93"/>
      <c r="AG144" s="93"/>
      <c r="AH144" s="93"/>
      <c r="AI144" s="93"/>
      <c r="AJ144" s="93"/>
      <c r="AK144" s="93"/>
      <c r="AL144" s="93"/>
      <c r="AM144" s="93"/>
      <c r="AN144" s="93"/>
      <c r="AO144" s="93"/>
      <c r="AP144" s="93"/>
      <c r="AQ144" s="93"/>
      <c r="AR144" s="93"/>
      <c r="AS144" s="93"/>
      <c r="AT144" s="93"/>
      <c r="AU144" s="93"/>
      <c r="AV144" s="93"/>
      <c r="AW144" s="93"/>
      <c r="AX144" s="93"/>
      <c r="AY144" s="93"/>
      <c r="AZ144" s="93"/>
      <c r="BA144" s="93"/>
      <c r="BB144" s="93"/>
      <c r="BC144" s="93"/>
      <c r="BD144" s="93"/>
      <c r="BE144" s="93"/>
      <c r="BF144" s="93"/>
      <c r="BG144" s="93"/>
      <c r="BH144" s="93"/>
      <c r="BI144" s="93"/>
      <c r="BJ144" s="93"/>
      <c r="BK144" s="93"/>
      <c r="BL144" s="93"/>
      <c r="BM144" s="192">
        <f t="shared" si="10"/>
        <v>0</v>
      </c>
      <c r="BN144" s="192">
        <f t="shared" si="11"/>
        <v>0</v>
      </c>
    </row>
    <row r="145" spans="1:71" ht="18" customHeight="1">
      <c r="A145" s="21"/>
      <c r="B145" s="16"/>
      <c r="C145" s="19"/>
      <c r="D145" s="2"/>
      <c r="E145" s="6"/>
      <c r="F145" s="190" t="str">
        <f>IF(B145="","",IF(C145="F",INDEX(Barèmes!$A$1:$A$7,MATCH((YEAR($B145)),Barèmes!$B$1:$B$7,-1)),INDEX(Barèmes!$C$1:$C$7,MATCH((YEAR($B145)),Barèmes!$B$1:$B$7,-1))))</f>
        <v/>
      </c>
      <c r="G145" s="93"/>
      <c r="H145" s="93"/>
      <c r="I145" s="93"/>
      <c r="J145" s="93"/>
      <c r="K145" s="93"/>
      <c r="L145" s="93"/>
      <c r="M145" s="93"/>
      <c r="N145" s="93"/>
      <c r="O145" s="93"/>
      <c r="P145" s="93"/>
      <c r="Q145" s="93"/>
      <c r="R145" s="93"/>
      <c r="S145" s="93"/>
      <c r="T145" s="93"/>
      <c r="U145" s="93"/>
      <c r="V145" s="93"/>
      <c r="W145" s="93"/>
      <c r="X145" s="93"/>
      <c r="Y145" s="93"/>
      <c r="Z145" s="93"/>
      <c r="AA145" s="93"/>
      <c r="AB145" s="93"/>
      <c r="AC145" s="93"/>
      <c r="AD145" s="93"/>
      <c r="AE145" s="93"/>
      <c r="AF145" s="93"/>
      <c r="AG145" s="93"/>
      <c r="AH145" s="93"/>
      <c r="AI145" s="93"/>
      <c r="AJ145" s="93"/>
      <c r="AK145" s="93"/>
      <c r="AL145" s="93"/>
      <c r="AM145" s="93"/>
      <c r="AN145" s="93"/>
      <c r="AO145" s="93"/>
      <c r="AP145" s="93"/>
      <c r="AQ145" s="93"/>
      <c r="AR145" s="93"/>
      <c r="AS145" s="93"/>
      <c r="AT145" s="93"/>
      <c r="AU145" s="93"/>
      <c r="AV145" s="93"/>
      <c r="AW145" s="93"/>
      <c r="AX145" s="93"/>
      <c r="AY145" s="93"/>
      <c r="AZ145" s="93"/>
      <c r="BA145" s="93"/>
      <c r="BB145" s="93"/>
      <c r="BC145" s="93"/>
      <c r="BD145" s="93"/>
      <c r="BE145" s="93"/>
      <c r="BF145" s="93"/>
      <c r="BG145" s="93"/>
      <c r="BH145" s="93"/>
      <c r="BI145" s="93"/>
      <c r="BJ145" s="93"/>
      <c r="BK145" s="93"/>
      <c r="BL145" s="93"/>
      <c r="BM145" s="192">
        <f t="shared" si="10"/>
        <v>0</v>
      </c>
      <c r="BN145" s="192">
        <f t="shared" si="11"/>
        <v>0</v>
      </c>
    </row>
    <row r="146" spans="1:71" ht="18" customHeight="1">
      <c r="A146" s="21"/>
      <c r="B146" s="16"/>
      <c r="C146" s="19"/>
      <c r="D146" s="2"/>
      <c r="E146" s="6"/>
      <c r="F146" s="190" t="str">
        <f>IF(B146="","",IF(C146="F",INDEX(Barèmes!$A$1:$A$7,MATCH((YEAR($B146)),Barèmes!$B$1:$B$7,-1)),INDEX(Barèmes!$C$1:$C$7,MATCH((YEAR($B146)),Barèmes!$B$1:$B$7,-1))))</f>
        <v/>
      </c>
      <c r="G146" s="93"/>
      <c r="H146" s="93"/>
      <c r="I146" s="93"/>
      <c r="J146" s="93"/>
      <c r="K146" s="93"/>
      <c r="L146" s="93"/>
      <c r="M146" s="93"/>
      <c r="N146" s="93"/>
      <c r="O146" s="93"/>
      <c r="P146" s="93"/>
      <c r="Q146" s="93"/>
      <c r="R146" s="93"/>
      <c r="S146" s="93"/>
      <c r="T146" s="93"/>
      <c r="U146" s="93"/>
      <c r="V146" s="93"/>
      <c r="W146" s="93"/>
      <c r="X146" s="93"/>
      <c r="Y146" s="93"/>
      <c r="Z146" s="93"/>
      <c r="AA146" s="93"/>
      <c r="AB146" s="93"/>
      <c r="AC146" s="93"/>
      <c r="AD146" s="93"/>
      <c r="AE146" s="93"/>
      <c r="AF146" s="93"/>
      <c r="AG146" s="93"/>
      <c r="AH146" s="93"/>
      <c r="AI146" s="93"/>
      <c r="AJ146" s="93"/>
      <c r="AK146" s="93"/>
      <c r="AL146" s="93"/>
      <c r="AM146" s="93"/>
      <c r="AN146" s="93"/>
      <c r="AO146" s="93"/>
      <c r="AP146" s="93"/>
      <c r="AQ146" s="93"/>
      <c r="AR146" s="93"/>
      <c r="AS146" s="93"/>
      <c r="AT146" s="93"/>
      <c r="AU146" s="93"/>
      <c r="AV146" s="93"/>
      <c r="AW146" s="93"/>
      <c r="AX146" s="93"/>
      <c r="AY146" s="93"/>
      <c r="AZ146" s="93"/>
      <c r="BA146" s="93"/>
      <c r="BB146" s="93"/>
      <c r="BC146" s="93"/>
      <c r="BD146" s="93"/>
      <c r="BE146" s="93"/>
      <c r="BF146" s="93"/>
      <c r="BG146" s="93"/>
      <c r="BH146" s="93"/>
      <c r="BI146" s="93"/>
      <c r="BJ146" s="93"/>
      <c r="BK146" s="93"/>
      <c r="BL146" s="93"/>
      <c r="BM146" s="192">
        <f t="shared" si="10"/>
        <v>0</v>
      </c>
      <c r="BN146" s="192">
        <f t="shared" si="11"/>
        <v>0</v>
      </c>
    </row>
    <row r="147" spans="1:71" ht="18" customHeight="1">
      <c r="A147" s="21"/>
      <c r="B147" s="16"/>
      <c r="C147" s="19"/>
      <c r="D147" s="2"/>
      <c r="E147" s="6"/>
      <c r="F147" s="190" t="str">
        <f>IF(B147="","",IF(C147="F",INDEX(Barèmes!$A$1:$A$7,MATCH((YEAR($B147)),Barèmes!$B$1:$B$7,-1)),INDEX(Barèmes!$C$1:$C$7,MATCH((YEAR($B147)),Barèmes!$B$1:$B$7,-1))))</f>
        <v/>
      </c>
      <c r="G147" s="93"/>
      <c r="H147" s="93"/>
      <c r="I147" s="93"/>
      <c r="J147" s="93"/>
      <c r="K147" s="93"/>
      <c r="L147" s="93"/>
      <c r="M147" s="93"/>
      <c r="N147" s="93"/>
      <c r="O147" s="93"/>
      <c r="P147" s="93"/>
      <c r="Q147" s="93"/>
      <c r="R147" s="93"/>
      <c r="S147" s="93"/>
      <c r="T147" s="93"/>
      <c r="U147" s="93"/>
      <c r="V147" s="93"/>
      <c r="W147" s="93"/>
      <c r="X147" s="93"/>
      <c r="Y147" s="93"/>
      <c r="Z147" s="93"/>
      <c r="AA147" s="93"/>
      <c r="AB147" s="93"/>
      <c r="AC147" s="93"/>
      <c r="AD147" s="93"/>
      <c r="AE147" s="93"/>
      <c r="AF147" s="93"/>
      <c r="AG147" s="93"/>
      <c r="AH147" s="93"/>
      <c r="AI147" s="93"/>
      <c r="AJ147" s="93"/>
      <c r="AK147" s="93"/>
      <c r="AL147" s="93"/>
      <c r="AM147" s="93"/>
      <c r="AN147" s="93"/>
      <c r="AO147" s="93"/>
      <c r="AP147" s="93"/>
      <c r="AQ147" s="93"/>
      <c r="AR147" s="93"/>
      <c r="AS147" s="93"/>
      <c r="AT147" s="93"/>
      <c r="AU147" s="93"/>
      <c r="AV147" s="93"/>
      <c r="AW147" s="93"/>
      <c r="AX147" s="93"/>
      <c r="AY147" s="93"/>
      <c r="AZ147" s="93"/>
      <c r="BA147" s="93"/>
      <c r="BB147" s="93"/>
      <c r="BC147" s="93"/>
      <c r="BD147" s="93"/>
      <c r="BE147" s="93"/>
      <c r="BF147" s="93"/>
      <c r="BG147" s="93"/>
      <c r="BH147" s="93"/>
      <c r="BI147" s="93"/>
      <c r="BJ147" s="93"/>
      <c r="BK147" s="93"/>
      <c r="BL147" s="93"/>
      <c r="BM147" s="192">
        <f t="shared" si="10"/>
        <v>0</v>
      </c>
      <c r="BN147" s="192">
        <f t="shared" si="11"/>
        <v>0</v>
      </c>
    </row>
    <row r="148" spans="1:71" ht="18" customHeight="1">
      <c r="A148" s="21"/>
      <c r="B148" s="16"/>
      <c r="C148" s="19"/>
      <c r="D148" s="2"/>
      <c r="E148" s="6"/>
      <c r="F148" s="190" t="str">
        <f>IF(B148="","",IF(C148="F",INDEX(Barèmes!$A$1:$A$7,MATCH((YEAR($B148)),Barèmes!$B$1:$B$7,-1)),INDEX(Barèmes!$C$1:$C$7,MATCH((YEAR($B148)),Barèmes!$B$1:$B$7,-1))))</f>
        <v/>
      </c>
      <c r="G148" s="93"/>
      <c r="H148" s="93"/>
      <c r="I148" s="93"/>
      <c r="J148" s="93"/>
      <c r="K148" s="93"/>
      <c r="L148" s="93"/>
      <c r="M148" s="93"/>
      <c r="N148" s="93"/>
      <c r="O148" s="93"/>
      <c r="P148" s="93"/>
      <c r="Q148" s="93"/>
      <c r="R148" s="93"/>
      <c r="S148" s="93"/>
      <c r="T148" s="93"/>
      <c r="U148" s="93"/>
      <c r="V148" s="93"/>
      <c r="W148" s="93"/>
      <c r="X148" s="93"/>
      <c r="Y148" s="93"/>
      <c r="Z148" s="93"/>
      <c r="AA148" s="93"/>
      <c r="AB148" s="93"/>
      <c r="AC148" s="93"/>
      <c r="AD148" s="93"/>
      <c r="AE148" s="93"/>
      <c r="AF148" s="93"/>
      <c r="AG148" s="93"/>
      <c r="AH148" s="93"/>
      <c r="AI148" s="93"/>
      <c r="AJ148" s="93"/>
      <c r="AK148" s="93"/>
      <c r="AL148" s="93"/>
      <c r="AM148" s="93"/>
      <c r="AN148" s="93"/>
      <c r="AO148" s="93"/>
      <c r="AP148" s="93"/>
      <c r="AQ148" s="93"/>
      <c r="AR148" s="93"/>
      <c r="AS148" s="93"/>
      <c r="AT148" s="93"/>
      <c r="AU148" s="93"/>
      <c r="AV148" s="93"/>
      <c r="AW148" s="93"/>
      <c r="AX148" s="93"/>
      <c r="AY148" s="93"/>
      <c r="AZ148" s="93"/>
      <c r="BA148" s="93"/>
      <c r="BB148" s="93"/>
      <c r="BC148" s="93"/>
      <c r="BD148" s="93"/>
      <c r="BE148" s="93"/>
      <c r="BF148" s="93"/>
      <c r="BG148" s="93"/>
      <c r="BH148" s="93"/>
      <c r="BI148" s="93"/>
      <c r="BJ148" s="93"/>
      <c r="BK148" s="93"/>
      <c r="BL148" s="93"/>
      <c r="BM148" s="192">
        <f t="shared" si="10"/>
        <v>0</v>
      </c>
      <c r="BN148" s="192">
        <f t="shared" si="11"/>
        <v>0</v>
      </c>
    </row>
    <row r="149" spans="1:71" ht="18" customHeight="1">
      <c r="A149" s="21"/>
      <c r="B149" s="16"/>
      <c r="C149" s="19"/>
      <c r="D149" s="2"/>
      <c r="E149" s="6"/>
      <c r="F149" s="190" t="str">
        <f>IF(B149="","",IF(C149="F",INDEX(Barèmes!$A$1:$A$7,MATCH((YEAR($B149)),Barèmes!$B$1:$B$7,-1)),INDEX(Barèmes!$C$1:$C$7,MATCH((YEAR($B149)),Barèmes!$B$1:$B$7,-1))))</f>
        <v/>
      </c>
      <c r="G149" s="93"/>
      <c r="H149" s="93"/>
      <c r="I149" s="93"/>
      <c r="J149" s="93"/>
      <c r="K149" s="93"/>
      <c r="L149" s="93"/>
      <c r="M149" s="93"/>
      <c r="N149" s="93"/>
      <c r="O149" s="93"/>
      <c r="P149" s="93"/>
      <c r="Q149" s="93"/>
      <c r="R149" s="93"/>
      <c r="S149" s="93"/>
      <c r="T149" s="93"/>
      <c r="U149" s="93"/>
      <c r="V149" s="93"/>
      <c r="W149" s="93"/>
      <c r="X149" s="93"/>
      <c r="Y149" s="93"/>
      <c r="Z149" s="93"/>
      <c r="AA149" s="93"/>
      <c r="AB149" s="93"/>
      <c r="AC149" s="93"/>
      <c r="AD149" s="93"/>
      <c r="AE149" s="93"/>
      <c r="AF149" s="93"/>
      <c r="AG149" s="93"/>
      <c r="AH149" s="93"/>
      <c r="AI149" s="93"/>
      <c r="AJ149" s="93"/>
      <c r="AK149" s="93"/>
      <c r="AL149" s="93"/>
      <c r="AM149" s="93"/>
      <c r="AN149" s="93"/>
      <c r="AO149" s="93"/>
      <c r="AP149" s="93"/>
      <c r="AQ149" s="93"/>
      <c r="AR149" s="93"/>
      <c r="AS149" s="93"/>
      <c r="AT149" s="93"/>
      <c r="AU149" s="93"/>
      <c r="AV149" s="93"/>
      <c r="AW149" s="93"/>
      <c r="AX149" s="93"/>
      <c r="AY149" s="93"/>
      <c r="AZ149" s="93"/>
      <c r="BA149" s="93"/>
      <c r="BB149" s="93"/>
      <c r="BC149" s="93"/>
      <c r="BD149" s="93"/>
      <c r="BE149" s="93"/>
      <c r="BF149" s="93"/>
      <c r="BG149" s="93"/>
      <c r="BH149" s="93"/>
      <c r="BI149" s="93"/>
      <c r="BJ149" s="93"/>
      <c r="BK149" s="93"/>
      <c r="BL149" s="93"/>
      <c r="BM149" s="192">
        <f t="shared" si="10"/>
        <v>0</v>
      </c>
      <c r="BN149" s="192">
        <f t="shared" si="11"/>
        <v>0</v>
      </c>
    </row>
    <row r="150" spans="1:71" ht="18" customHeight="1">
      <c r="A150" s="21"/>
      <c r="B150" s="16"/>
      <c r="C150" s="19"/>
      <c r="D150" s="2"/>
      <c r="E150" s="6"/>
      <c r="F150" s="191" t="str">
        <f>IF(B150="","",IF(C150="F",INDEX(Barèmes!$A$1:$A$7,MATCH((YEAR($B150)),Barèmes!$B$1:$B$7,-1)),INDEX(Barèmes!$C$1:$C$7,MATCH((YEAR($B150)),Barèmes!$B$1:$B$7,-1))))</f>
        <v/>
      </c>
      <c r="G150" s="56"/>
      <c r="H150" s="56"/>
      <c r="I150" s="56"/>
      <c r="J150" s="56"/>
      <c r="K150" s="56"/>
      <c r="L150" s="56"/>
      <c r="M150" s="56"/>
      <c r="N150" s="56"/>
      <c r="O150" s="56"/>
      <c r="P150" s="56"/>
      <c r="Q150" s="56"/>
      <c r="R150" s="56"/>
      <c r="S150" s="56"/>
      <c r="T150" s="56"/>
      <c r="U150" s="56"/>
      <c r="V150" s="56"/>
      <c r="W150" s="56"/>
      <c r="X150" s="56"/>
      <c r="Y150" s="56"/>
      <c r="Z150" s="56"/>
      <c r="AA150" s="56"/>
      <c r="AB150" s="56"/>
      <c r="AC150" s="56"/>
      <c r="AD150" s="56"/>
      <c r="AE150" s="56"/>
      <c r="AF150" s="56"/>
      <c r="AG150" s="56"/>
      <c r="AH150" s="56"/>
      <c r="AI150" s="56"/>
      <c r="AJ150" s="56"/>
      <c r="AK150" s="56"/>
      <c r="AL150" s="56"/>
      <c r="AM150" s="56"/>
      <c r="AN150" s="56"/>
      <c r="AO150" s="56"/>
      <c r="AP150" s="56"/>
      <c r="AQ150" s="56"/>
      <c r="AR150" s="56"/>
      <c r="AS150" s="56"/>
      <c r="AT150" s="56"/>
      <c r="AU150" s="56"/>
      <c r="AV150" s="56"/>
      <c r="AW150" s="56"/>
      <c r="AX150" s="56"/>
      <c r="AY150" s="56"/>
      <c r="AZ150" s="56"/>
      <c r="BA150" s="56"/>
      <c r="BB150" s="56"/>
      <c r="BC150" s="56"/>
      <c r="BD150" s="56"/>
      <c r="BE150" s="56"/>
      <c r="BF150" s="56"/>
      <c r="BG150" s="56"/>
      <c r="BH150" s="56"/>
      <c r="BI150" s="56"/>
      <c r="BJ150" s="56"/>
      <c r="BK150" s="56"/>
      <c r="BL150" s="56"/>
      <c r="BM150" s="192">
        <f t="shared" si="10"/>
        <v>0</v>
      </c>
      <c r="BN150" s="192">
        <f t="shared" si="11"/>
        <v>0</v>
      </c>
    </row>
    <row r="151" spans="1:71" ht="18" customHeight="1">
      <c r="E151" s="57"/>
      <c r="F151" s="193" t="s">
        <v>30</v>
      </c>
      <c r="G151" s="194">
        <f t="shared" ref="G151:AL151" si="12">COUNTIF(G4:G150,"E")+COUNTIF(G4:G150,"c")</f>
        <v>0</v>
      </c>
      <c r="H151" s="194">
        <f t="shared" si="12"/>
        <v>0</v>
      </c>
      <c r="I151" s="194">
        <f t="shared" si="12"/>
        <v>0</v>
      </c>
      <c r="J151" s="194">
        <f t="shared" si="12"/>
        <v>0</v>
      </c>
      <c r="K151" s="194">
        <f t="shared" si="12"/>
        <v>0</v>
      </c>
      <c r="L151" s="194">
        <f t="shared" si="12"/>
        <v>0</v>
      </c>
      <c r="M151" s="194">
        <f t="shared" si="12"/>
        <v>0</v>
      </c>
      <c r="N151" s="194">
        <f t="shared" si="12"/>
        <v>0</v>
      </c>
      <c r="O151" s="194">
        <f t="shared" si="12"/>
        <v>0</v>
      </c>
      <c r="P151" s="194">
        <f t="shared" si="12"/>
        <v>0</v>
      </c>
      <c r="Q151" s="194">
        <f t="shared" si="12"/>
        <v>0</v>
      </c>
      <c r="R151" s="194">
        <f t="shared" si="12"/>
        <v>0</v>
      </c>
      <c r="S151" s="194">
        <f t="shared" si="12"/>
        <v>0</v>
      </c>
      <c r="T151" s="194">
        <f t="shared" si="12"/>
        <v>0</v>
      </c>
      <c r="U151" s="194">
        <f t="shared" si="12"/>
        <v>0</v>
      </c>
      <c r="V151" s="194">
        <f t="shared" si="12"/>
        <v>0</v>
      </c>
      <c r="W151" s="194">
        <f t="shared" si="12"/>
        <v>0</v>
      </c>
      <c r="X151" s="194">
        <f t="shared" si="12"/>
        <v>0</v>
      </c>
      <c r="Y151" s="194">
        <f t="shared" si="12"/>
        <v>0</v>
      </c>
      <c r="Z151" s="194">
        <f t="shared" si="12"/>
        <v>0</v>
      </c>
      <c r="AA151" s="194">
        <f t="shared" si="12"/>
        <v>0</v>
      </c>
      <c r="AB151" s="194">
        <f t="shared" si="12"/>
        <v>0</v>
      </c>
      <c r="AC151" s="194">
        <f t="shared" si="12"/>
        <v>0</v>
      </c>
      <c r="AD151" s="194">
        <f t="shared" si="12"/>
        <v>0</v>
      </c>
      <c r="AE151" s="194">
        <f t="shared" si="12"/>
        <v>0</v>
      </c>
      <c r="AF151" s="194">
        <f t="shared" si="12"/>
        <v>0</v>
      </c>
      <c r="AG151" s="194">
        <f t="shared" si="12"/>
        <v>0</v>
      </c>
      <c r="AH151" s="194">
        <f t="shared" si="12"/>
        <v>0</v>
      </c>
      <c r="AI151" s="194">
        <f t="shared" si="12"/>
        <v>0</v>
      </c>
      <c r="AJ151" s="194">
        <f t="shared" si="12"/>
        <v>0</v>
      </c>
      <c r="AK151" s="194">
        <f t="shared" si="12"/>
        <v>0</v>
      </c>
      <c r="AL151" s="194">
        <f t="shared" si="12"/>
        <v>0</v>
      </c>
      <c r="AM151" s="194">
        <f t="shared" ref="AM151:BL151" si="13">COUNTIF(AM4:AM150,"E")+COUNTIF(AM4:AM150,"c")</f>
        <v>0</v>
      </c>
      <c r="AN151" s="194">
        <f t="shared" si="13"/>
        <v>0</v>
      </c>
      <c r="AO151" s="194">
        <f t="shared" si="13"/>
        <v>0</v>
      </c>
      <c r="AP151" s="194">
        <f t="shared" si="13"/>
        <v>0</v>
      </c>
      <c r="AQ151" s="194">
        <f t="shared" si="13"/>
        <v>0</v>
      </c>
      <c r="AR151" s="194">
        <f t="shared" si="13"/>
        <v>0</v>
      </c>
      <c r="AS151" s="194">
        <f t="shared" si="13"/>
        <v>0</v>
      </c>
      <c r="AT151" s="194">
        <f t="shared" si="13"/>
        <v>0</v>
      </c>
      <c r="AU151" s="194">
        <f t="shared" si="13"/>
        <v>0</v>
      </c>
      <c r="AV151" s="194">
        <f t="shared" si="13"/>
        <v>0</v>
      </c>
      <c r="AW151" s="194">
        <f t="shared" si="13"/>
        <v>0</v>
      </c>
      <c r="AX151" s="194">
        <f t="shared" si="13"/>
        <v>0</v>
      </c>
      <c r="AY151" s="194">
        <f t="shared" si="13"/>
        <v>0</v>
      </c>
      <c r="AZ151" s="194">
        <f t="shared" si="13"/>
        <v>0</v>
      </c>
      <c r="BA151" s="194">
        <f t="shared" si="13"/>
        <v>0</v>
      </c>
      <c r="BB151" s="194">
        <f>COUNTIF(BB4:BB150,"E")+COUNTIF(BB4:BB150,"c")</f>
        <v>0</v>
      </c>
      <c r="BC151" s="194">
        <f t="shared" si="13"/>
        <v>0</v>
      </c>
      <c r="BD151" s="194">
        <f t="shared" si="13"/>
        <v>0</v>
      </c>
      <c r="BE151" s="194">
        <f t="shared" si="13"/>
        <v>0</v>
      </c>
      <c r="BF151" s="194">
        <f t="shared" si="13"/>
        <v>0</v>
      </c>
      <c r="BG151" s="194">
        <f t="shared" si="13"/>
        <v>0</v>
      </c>
      <c r="BH151" s="194">
        <f t="shared" si="13"/>
        <v>0</v>
      </c>
      <c r="BI151" s="194">
        <f t="shared" si="13"/>
        <v>0</v>
      </c>
      <c r="BJ151" s="194">
        <f t="shared" si="13"/>
        <v>0</v>
      </c>
      <c r="BK151" s="194">
        <f t="shared" si="13"/>
        <v>0</v>
      </c>
      <c r="BL151" s="194">
        <f t="shared" si="13"/>
        <v>0</v>
      </c>
      <c r="BM151" s="192">
        <f>SUM(BM4:BM150)</f>
        <v>0</v>
      </c>
      <c r="BN151" s="192">
        <f>SUM(BN4:BN150)</f>
        <v>0</v>
      </c>
      <c r="BO151" s="14" t="str">
        <f ca="1">IF(AND(BM151='Cahier AS'!D14,'Cahier AS'!E14=BN151),"Cahier AS OK", "Pb Cahier AS")</f>
        <v>Cahier AS OK</v>
      </c>
    </row>
    <row r="152" spans="1:71">
      <c r="F152" s="193" t="s">
        <v>23</v>
      </c>
      <c r="G152" s="194">
        <f t="shared" ref="G152:AL152" si="14">COUNTIF(G4:G150,"c")</f>
        <v>0</v>
      </c>
      <c r="H152" s="194">
        <f t="shared" si="14"/>
        <v>0</v>
      </c>
      <c r="I152" s="194">
        <f t="shared" si="14"/>
        <v>0</v>
      </c>
      <c r="J152" s="194">
        <f t="shared" si="14"/>
        <v>0</v>
      </c>
      <c r="K152" s="194">
        <f t="shared" si="14"/>
        <v>0</v>
      </c>
      <c r="L152" s="194">
        <f t="shared" si="14"/>
        <v>0</v>
      </c>
      <c r="M152" s="194">
        <f t="shared" si="14"/>
        <v>0</v>
      </c>
      <c r="N152" s="194">
        <f t="shared" si="14"/>
        <v>0</v>
      </c>
      <c r="O152" s="194">
        <f t="shared" si="14"/>
        <v>0</v>
      </c>
      <c r="P152" s="194">
        <f t="shared" si="14"/>
        <v>0</v>
      </c>
      <c r="Q152" s="194">
        <f t="shared" si="14"/>
        <v>0</v>
      </c>
      <c r="R152" s="194">
        <f t="shared" si="14"/>
        <v>0</v>
      </c>
      <c r="S152" s="194">
        <f t="shared" si="14"/>
        <v>0</v>
      </c>
      <c r="T152" s="194">
        <f t="shared" si="14"/>
        <v>0</v>
      </c>
      <c r="U152" s="194">
        <f t="shared" si="14"/>
        <v>0</v>
      </c>
      <c r="V152" s="194">
        <f t="shared" si="14"/>
        <v>0</v>
      </c>
      <c r="W152" s="194">
        <f t="shared" si="14"/>
        <v>0</v>
      </c>
      <c r="X152" s="194">
        <f t="shared" si="14"/>
        <v>0</v>
      </c>
      <c r="Y152" s="194">
        <f t="shared" si="14"/>
        <v>0</v>
      </c>
      <c r="Z152" s="194">
        <f t="shared" si="14"/>
        <v>0</v>
      </c>
      <c r="AA152" s="194">
        <f t="shared" si="14"/>
        <v>0</v>
      </c>
      <c r="AB152" s="194">
        <f t="shared" si="14"/>
        <v>0</v>
      </c>
      <c r="AC152" s="194">
        <f t="shared" si="14"/>
        <v>0</v>
      </c>
      <c r="AD152" s="194">
        <f t="shared" si="14"/>
        <v>0</v>
      </c>
      <c r="AE152" s="194">
        <f t="shared" si="14"/>
        <v>0</v>
      </c>
      <c r="AF152" s="194">
        <f t="shared" si="14"/>
        <v>0</v>
      </c>
      <c r="AG152" s="194">
        <f t="shared" si="14"/>
        <v>0</v>
      </c>
      <c r="AH152" s="194">
        <f t="shared" si="14"/>
        <v>0</v>
      </c>
      <c r="AI152" s="194">
        <f t="shared" si="14"/>
        <v>0</v>
      </c>
      <c r="AJ152" s="194">
        <f t="shared" si="14"/>
        <v>0</v>
      </c>
      <c r="AK152" s="194">
        <f t="shared" si="14"/>
        <v>0</v>
      </c>
      <c r="AL152" s="194">
        <f t="shared" si="14"/>
        <v>0</v>
      </c>
      <c r="AM152" s="194">
        <f t="shared" ref="AM152:BF152" si="15">COUNTIF(AM4:AM150,"c")</f>
        <v>0</v>
      </c>
      <c r="AN152" s="194">
        <f t="shared" si="15"/>
        <v>0</v>
      </c>
      <c r="AO152" s="194">
        <f t="shared" si="15"/>
        <v>0</v>
      </c>
      <c r="AP152" s="194">
        <f t="shared" si="15"/>
        <v>0</v>
      </c>
      <c r="AQ152" s="194">
        <f t="shared" si="15"/>
        <v>0</v>
      </c>
      <c r="AR152" s="194">
        <f t="shared" si="15"/>
        <v>0</v>
      </c>
      <c r="AS152" s="194">
        <f t="shared" si="15"/>
        <v>0</v>
      </c>
      <c r="AT152" s="194">
        <f t="shared" si="15"/>
        <v>0</v>
      </c>
      <c r="AU152" s="194">
        <f t="shared" si="15"/>
        <v>0</v>
      </c>
      <c r="AV152" s="194">
        <f t="shared" si="15"/>
        <v>0</v>
      </c>
      <c r="AW152" s="194">
        <f t="shared" si="15"/>
        <v>0</v>
      </c>
      <c r="AX152" s="194">
        <f t="shared" si="15"/>
        <v>0</v>
      </c>
      <c r="AY152" s="194">
        <f t="shared" si="15"/>
        <v>0</v>
      </c>
      <c r="AZ152" s="194">
        <f t="shared" si="15"/>
        <v>0</v>
      </c>
      <c r="BA152" s="194">
        <f t="shared" si="15"/>
        <v>0</v>
      </c>
      <c r="BB152" s="194">
        <f>COUNTIF(BB4:BB150,"c")</f>
        <v>0</v>
      </c>
      <c r="BC152" s="194">
        <f t="shared" si="15"/>
        <v>0</v>
      </c>
      <c r="BD152" s="194">
        <f t="shared" si="15"/>
        <v>0</v>
      </c>
      <c r="BE152" s="194">
        <f t="shared" si="15"/>
        <v>0</v>
      </c>
      <c r="BF152" s="194">
        <f t="shared" si="15"/>
        <v>0</v>
      </c>
      <c r="BG152" s="194">
        <f t="shared" ref="BG152:BL152" si="16">COUNTIF(BG4:BG150,"c")</f>
        <v>0</v>
      </c>
      <c r="BH152" s="194">
        <f t="shared" si="16"/>
        <v>0</v>
      </c>
      <c r="BI152" s="194">
        <f t="shared" si="16"/>
        <v>0</v>
      </c>
      <c r="BJ152" s="194">
        <f t="shared" si="16"/>
        <v>0</v>
      </c>
      <c r="BK152" s="194">
        <f t="shared" si="16"/>
        <v>0</v>
      </c>
      <c r="BL152" s="194">
        <f t="shared" si="16"/>
        <v>0</v>
      </c>
    </row>
    <row r="153" spans="1:71" ht="15" customHeight="1">
      <c r="BP153" s="195" t="s">
        <v>105</v>
      </c>
      <c r="BQ153" s="196"/>
      <c r="BR153" s="197"/>
      <c r="BS153" s="50"/>
    </row>
    <row r="154" spans="1:71">
      <c r="E154" s="25"/>
      <c r="K154" s="58"/>
      <c r="L154" s="58"/>
      <c r="BP154" s="198"/>
      <c r="BQ154" s="199"/>
      <c r="BR154" s="200"/>
      <c r="BS154" s="50"/>
    </row>
    <row r="155" spans="1:71" ht="38.25" customHeight="1">
      <c r="E155" s="25"/>
      <c r="BP155" s="201" t="s">
        <v>8</v>
      </c>
      <c r="BQ155" s="201" t="s">
        <v>44</v>
      </c>
      <c r="BR155" s="201" t="s">
        <v>78</v>
      </c>
      <c r="BS155" s="50"/>
    </row>
    <row r="156" spans="1:71">
      <c r="BP156" s="191" t="s">
        <v>71</v>
      </c>
      <c r="BQ156" s="202"/>
      <c r="BR156" s="202"/>
      <c r="BS156" s="50"/>
    </row>
    <row r="157" spans="1:71">
      <c r="BP157" s="191" t="s">
        <v>54</v>
      </c>
      <c r="BQ157" s="202"/>
      <c r="BR157" s="202"/>
      <c r="BS157" s="50"/>
    </row>
    <row r="158" spans="1:71">
      <c r="BP158" s="191" t="s">
        <v>35</v>
      </c>
      <c r="BQ158" s="202"/>
      <c r="BR158" s="202"/>
      <c r="BS158" s="50"/>
    </row>
    <row r="159" spans="1:71">
      <c r="BP159" s="191" t="s">
        <v>33</v>
      </c>
      <c r="BQ159" s="202"/>
      <c r="BR159" s="202"/>
      <c r="BS159" s="50"/>
    </row>
    <row r="160" spans="1:71">
      <c r="BP160" s="191" t="s">
        <v>41</v>
      </c>
      <c r="BQ160" s="202"/>
      <c r="BR160" s="202"/>
      <c r="BS160" s="50"/>
    </row>
    <row r="161" spans="68:71">
      <c r="BP161" s="191" t="s">
        <v>42</v>
      </c>
      <c r="BQ161" s="202"/>
      <c r="BR161" s="202"/>
      <c r="BS161" s="50"/>
    </row>
    <row r="162" spans="68:71">
      <c r="BP162" s="191" t="s">
        <v>43</v>
      </c>
      <c r="BQ162" s="202"/>
      <c r="BR162" s="202"/>
      <c r="BS162" s="50"/>
    </row>
  </sheetData>
  <sheetProtection formatCells="0" formatColumns="0" formatRows="0" insertColumns="0"/>
  <mergeCells count="2">
    <mergeCell ref="A1:B2"/>
    <mergeCell ref="BP153:BR154"/>
  </mergeCells>
  <conditionalFormatting sqref="BO151">
    <cfRule type="cellIs" dxfId="124" priority="29" stopIfTrue="1" operator="equal">
      <formula>"Pb Cahier AS"</formula>
    </cfRule>
    <cfRule type="cellIs" dxfId="123" priority="30" stopIfTrue="1" operator="equal">
      <formula>"Cahier AS OK"</formula>
    </cfRule>
  </conditionalFormatting>
  <conditionalFormatting sqref="G4:BL150">
    <cfRule type="expression" dxfId="122" priority="28" stopIfTrue="1">
      <formula>G$2="E"</formula>
    </cfRule>
  </conditionalFormatting>
  <conditionalFormatting sqref="G4:BL150">
    <cfRule type="expression" dxfId="121" priority="27" stopIfTrue="1">
      <formula>G$2="M"</formula>
    </cfRule>
  </conditionalFormatting>
  <conditionalFormatting sqref="G4:BL150">
    <cfRule type="expression" dxfId="120" priority="26" stopIfTrue="1">
      <formula>G$2="C"</formula>
    </cfRule>
  </conditionalFormatting>
  <conditionalFormatting sqref="E7:E8 E12:E13 E17:E18 E22:E150">
    <cfRule type="cellIs" dxfId="119" priority="25" stopIfTrue="1" operator="equal">
      <formula>"Int"</formula>
    </cfRule>
  </conditionalFormatting>
  <conditionalFormatting sqref="E4:E6 E9:E11 E14:E16 E19:E21">
    <cfRule type="cellIs" dxfId="118" priority="24" stopIfTrue="1" operator="equal">
      <formula>"Int"</formula>
    </cfRule>
  </conditionalFormatting>
  <conditionalFormatting sqref="A4:A150">
    <cfRule type="duplicateValues" dxfId="117" priority="31" stopIfTrue="1"/>
  </conditionalFormatting>
  <conditionalFormatting sqref="E7:E8 E12:E13 E17:E18 E22:E150">
    <cfRule type="cellIs" dxfId="116" priority="22" stopIfTrue="1" operator="equal">
      <formula>"Int"</formula>
    </cfRule>
  </conditionalFormatting>
  <conditionalFormatting sqref="E4:E6 E9:E11 E14:E16 E19:E21">
    <cfRule type="cellIs" dxfId="115" priority="21" stopIfTrue="1" operator="equal">
      <formula>"Int"</formula>
    </cfRule>
  </conditionalFormatting>
  <conditionalFormatting sqref="A4:A150">
    <cfRule type="duplicateValues" dxfId="114" priority="20" stopIfTrue="1"/>
  </conditionalFormatting>
  <conditionalFormatting sqref="E4:E7">
    <cfRule type="cellIs" dxfId="113" priority="19" stopIfTrue="1" operator="equal">
      <formula>"Int"</formula>
    </cfRule>
  </conditionalFormatting>
  <conditionalFormatting sqref="A4:A7">
    <cfRule type="duplicateValues" dxfId="112" priority="18" stopIfTrue="1"/>
  </conditionalFormatting>
  <conditionalFormatting sqref="E4:E7">
    <cfRule type="cellIs" dxfId="111" priority="17" stopIfTrue="1" operator="equal">
      <formula>"Int"</formula>
    </cfRule>
  </conditionalFormatting>
  <conditionalFormatting sqref="A4:A7">
    <cfRule type="duplicateValues" dxfId="110" priority="16" stopIfTrue="1"/>
  </conditionalFormatting>
  <conditionalFormatting sqref="E23:E150">
    <cfRule type="cellIs" dxfId="109" priority="15" stopIfTrue="1" operator="equal">
      <formula>"Int"</formula>
    </cfRule>
  </conditionalFormatting>
  <conditionalFormatting sqref="A23:A150">
    <cfRule type="duplicateValues" dxfId="108" priority="14" stopIfTrue="1"/>
  </conditionalFormatting>
  <conditionalFormatting sqref="E4:E150">
    <cfRule type="cellIs" dxfId="107" priority="13" stopIfTrue="1" operator="equal">
      <formula>"Int"</formula>
    </cfRule>
  </conditionalFormatting>
  <conditionalFormatting sqref="A4:A150">
    <cfRule type="duplicateValues" dxfId="106" priority="12" stopIfTrue="1"/>
  </conditionalFormatting>
  <conditionalFormatting sqref="E8:E10">
    <cfRule type="cellIs" dxfId="105" priority="11" stopIfTrue="1" operator="equal">
      <formula>"Int"</formula>
    </cfRule>
  </conditionalFormatting>
  <conditionalFormatting sqref="E11:E14">
    <cfRule type="cellIs" dxfId="104" priority="10" stopIfTrue="1" operator="equal">
      <formula>"Int"</formula>
    </cfRule>
  </conditionalFormatting>
  <conditionalFormatting sqref="A11:A14">
    <cfRule type="duplicateValues" dxfId="103" priority="9" stopIfTrue="1"/>
  </conditionalFormatting>
  <conditionalFormatting sqref="E15:E18">
    <cfRule type="cellIs" dxfId="102" priority="8" stopIfTrue="1" operator="equal">
      <formula>"Int"</formula>
    </cfRule>
  </conditionalFormatting>
  <conditionalFormatting sqref="A15:A18">
    <cfRule type="duplicateValues" dxfId="101" priority="7" stopIfTrue="1"/>
  </conditionalFormatting>
  <conditionalFormatting sqref="E19:E22">
    <cfRule type="cellIs" dxfId="100" priority="6" stopIfTrue="1" operator="equal">
      <formula>"Int"</formula>
    </cfRule>
  </conditionalFormatting>
  <conditionalFormatting sqref="A19:A22">
    <cfRule type="duplicateValues" dxfId="99" priority="5" stopIfTrue="1"/>
  </conditionalFormatting>
  <conditionalFormatting sqref="A8:A10">
    <cfRule type="duplicateValues" dxfId="98" priority="4" stopIfTrue="1"/>
  </conditionalFormatting>
  <conditionalFormatting sqref="E4:E150">
    <cfRule type="cellIs" dxfId="97" priority="3" stopIfTrue="1" operator="equal">
      <formula>"Int"</formula>
    </cfRule>
  </conditionalFormatting>
  <conditionalFormatting sqref="A4:A150">
    <cfRule type="duplicateValues" dxfId="96" priority="2" stopIfTrue="1"/>
  </conditionalFormatting>
  <conditionalFormatting sqref="A4:E150">
    <cfRule type="expression" dxfId="95" priority="1">
      <formula>IF(SEARCH("non",VLOOKUP($A4,inscrits,11))=1,TRUE,FALSE)</formula>
    </cfRule>
  </conditionalFormatting>
  <dataValidations count="1">
    <dataValidation type="list" allowBlank="1" showInputMessage="1" showErrorMessage="1" sqref="BQ156:BQ162">
      <formula1>"District, Départemental, académique, Interacadémique,CF"</formula1>
    </dataValidation>
  </dataValidations>
  <pageMargins left="0.23622047244094491" right="0.23622047244094491" top="0.74803149606299213" bottom="0.74803149606299213" header="0.51181102362204722" footer="0.51181102362204722"/>
  <pageSetup paperSize="9" firstPageNumber="0" orientation="landscape" r:id="rId1"/>
  <legacyDrawing r:id="rId2"/>
  <controls>
    <control shapeId="65543" r:id="rId3" name="CommandButton4"/>
    <control shapeId="65544" r:id="rId4" name="CommandButton1"/>
    <control shapeId="65545" r:id="rId5" name="CommandButton5"/>
    <control shapeId="65546" r:id="rId6" name="CommandButton2"/>
    <control shapeId="65547" r:id="rId7" name="CommandButton3"/>
  </controls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expression" priority="32" id="{E387DC62-8E58-433A-AB15-218FD0B3BBF1}">
            <xm:f>IF(VLOOKUP($A4,'Inscr AS'!$A$4:$K$700,11,TRUE)="non",TRUE,FALSE)</xm:f>
            <x14:dxf>
              <fill>
                <patternFill>
                  <bgColor rgb="FFFF0000"/>
                </patternFill>
              </fill>
            </x14:dxf>
          </x14:cfRule>
          <xm:sqref>A4:A150</xm:sqref>
        </x14:conditionalFormatting>
      </x14:conditionalFormattings>
    </ext>
  </extLst>
</worksheet>
</file>

<file path=xl/worksheets/sheet12.xml><?xml version="1.0" encoding="utf-8"?>
<worksheet xmlns="http://schemas.openxmlformats.org/spreadsheetml/2006/main" xmlns:r="http://schemas.openxmlformats.org/officeDocument/2006/relationships">
  <sheetPr codeName="Feuil3">
    <tabColor rgb="FFC0C0FF"/>
  </sheetPr>
  <dimension ref="A1:BS162"/>
  <sheetViews>
    <sheetView topLeftCell="T1" zoomScale="70" zoomScaleNormal="70" workbookViewId="0">
      <pane ySplit="3" topLeftCell="A4" activePane="bottomLeft" state="frozen"/>
      <selection activeCell="B24" sqref="B24"/>
      <selection pane="bottomLeft" activeCell="B24" sqref="B24"/>
    </sheetView>
  </sheetViews>
  <sheetFormatPr baseColWidth="10" defaultColWidth="9.140625" defaultRowHeight="15"/>
  <cols>
    <col min="1" max="1" width="26.7109375" style="52" customWidth="1"/>
    <col min="2" max="2" width="12.42578125" style="52" customWidth="1"/>
    <col min="3" max="5" width="11.140625" style="52" customWidth="1"/>
    <col min="6" max="6" width="12" style="52" customWidth="1"/>
    <col min="7" max="31" width="3.7109375" style="49" customWidth="1"/>
    <col min="32" max="32" width="3.7109375" style="50" customWidth="1"/>
    <col min="33" max="64" width="3.7109375" style="49" customWidth="1"/>
    <col min="65" max="65" width="8.140625" style="52" customWidth="1"/>
    <col min="66" max="66" width="6.7109375" style="52" customWidth="1"/>
    <col min="67" max="67" width="13.7109375" style="49" customWidth="1"/>
    <col min="68" max="68" width="20.28515625" style="49" customWidth="1"/>
    <col min="69" max="69" width="19.7109375" style="49" customWidth="1"/>
    <col min="70" max="70" width="16.85546875" style="49" customWidth="1"/>
    <col min="71" max="16384" width="9.140625" style="49"/>
  </cols>
  <sheetData>
    <row r="1" spans="1:69" ht="11.25" customHeight="1">
      <c r="A1" s="183" t="s">
        <v>95</v>
      </c>
      <c r="B1" s="183"/>
      <c r="C1" s="26"/>
      <c r="D1" s="26"/>
      <c r="E1" s="26"/>
      <c r="F1" s="26"/>
      <c r="G1" s="48"/>
      <c r="AX1" s="51"/>
      <c r="AY1" s="51"/>
    </row>
    <row r="2" spans="1:69" ht="27.75" customHeight="1">
      <c r="A2" s="184"/>
      <c r="B2" s="184"/>
      <c r="C2" s="27"/>
      <c r="D2" s="27"/>
      <c r="E2" s="27"/>
      <c r="F2" s="30"/>
      <c r="G2" s="53" t="str">
        <f t="shared" ref="G2:AL2" si="0">IF(AND(COUNTIF(G4:G150,"E")=0,COUNTIF(G4:G150,"C")=0),"",IF(AND(COUNTIF(G4:G150,"E")&gt;0,COUNTIF(G4:G150,"C")=0),"E",IF(AND(COUNTIF(G4:G150,"E")=0,COUNTIF(G4:G150,"C")&gt;0),"C",IF(AND(COUNTIF(G4:G150,"E")&gt;0,COUNTIF(G4:G150,"C")&gt;0),"M"))))</f>
        <v/>
      </c>
      <c r="H2" s="53" t="str">
        <f t="shared" si="0"/>
        <v/>
      </c>
      <c r="I2" s="53" t="str">
        <f t="shared" si="0"/>
        <v/>
      </c>
      <c r="J2" s="53" t="str">
        <f t="shared" si="0"/>
        <v/>
      </c>
      <c r="K2" s="53" t="str">
        <f t="shared" si="0"/>
        <v/>
      </c>
      <c r="L2" s="53" t="str">
        <f t="shared" si="0"/>
        <v/>
      </c>
      <c r="M2" s="53" t="str">
        <f t="shared" si="0"/>
        <v/>
      </c>
      <c r="N2" s="53" t="str">
        <f t="shared" si="0"/>
        <v/>
      </c>
      <c r="O2" s="53" t="str">
        <f t="shared" si="0"/>
        <v/>
      </c>
      <c r="P2" s="53" t="str">
        <f t="shared" si="0"/>
        <v/>
      </c>
      <c r="Q2" s="53" t="str">
        <f t="shared" si="0"/>
        <v/>
      </c>
      <c r="R2" s="53" t="str">
        <f t="shared" si="0"/>
        <v/>
      </c>
      <c r="S2" s="53" t="str">
        <f t="shared" si="0"/>
        <v/>
      </c>
      <c r="T2" s="53" t="str">
        <f t="shared" si="0"/>
        <v/>
      </c>
      <c r="U2" s="53" t="str">
        <f t="shared" si="0"/>
        <v/>
      </c>
      <c r="V2" s="53" t="str">
        <f t="shared" si="0"/>
        <v/>
      </c>
      <c r="W2" s="53" t="str">
        <f t="shared" si="0"/>
        <v/>
      </c>
      <c r="X2" s="53" t="str">
        <f t="shared" si="0"/>
        <v/>
      </c>
      <c r="Y2" s="53" t="str">
        <f t="shared" si="0"/>
        <v/>
      </c>
      <c r="Z2" s="53" t="str">
        <f t="shared" si="0"/>
        <v/>
      </c>
      <c r="AA2" s="53" t="str">
        <f t="shared" si="0"/>
        <v/>
      </c>
      <c r="AB2" s="53" t="str">
        <f t="shared" si="0"/>
        <v/>
      </c>
      <c r="AC2" s="53" t="str">
        <f t="shared" si="0"/>
        <v/>
      </c>
      <c r="AD2" s="53" t="str">
        <f t="shared" si="0"/>
        <v/>
      </c>
      <c r="AE2" s="53" t="str">
        <f t="shared" si="0"/>
        <v/>
      </c>
      <c r="AF2" s="53" t="str">
        <f t="shared" si="0"/>
        <v/>
      </c>
      <c r="AG2" s="53" t="str">
        <f t="shared" si="0"/>
        <v/>
      </c>
      <c r="AH2" s="53" t="str">
        <f t="shared" si="0"/>
        <v/>
      </c>
      <c r="AI2" s="53" t="str">
        <f t="shared" si="0"/>
        <v/>
      </c>
      <c r="AJ2" s="53" t="str">
        <f t="shared" si="0"/>
        <v/>
      </c>
      <c r="AK2" s="53" t="str">
        <f t="shared" si="0"/>
        <v/>
      </c>
      <c r="AL2" s="53" t="str">
        <f t="shared" si="0"/>
        <v/>
      </c>
      <c r="AM2" s="53" t="str">
        <f t="shared" ref="AM2:BL2" si="1">IF(AND(COUNTIF(AM4:AM150,"E")=0,COUNTIF(AM4:AM150,"C")=0),"",IF(AND(COUNTIF(AM4:AM150,"E")&gt;0,COUNTIF(AM4:AM150,"C")=0),"E",IF(AND(COUNTIF(AM4:AM150,"E")=0,COUNTIF(AM4:AM150,"C")&gt;0),"C",IF(AND(COUNTIF(AM4:AM150,"E")&gt;0,COUNTIF(AM4:AM150,"C")&gt;0),"M"))))</f>
        <v/>
      </c>
      <c r="AN2" s="53" t="str">
        <f t="shared" si="1"/>
        <v/>
      </c>
      <c r="AO2" s="53" t="str">
        <f t="shared" si="1"/>
        <v/>
      </c>
      <c r="AP2" s="53" t="str">
        <f t="shared" si="1"/>
        <v/>
      </c>
      <c r="AQ2" s="53" t="str">
        <f t="shared" si="1"/>
        <v/>
      </c>
      <c r="AR2" s="53" t="str">
        <f t="shared" si="1"/>
        <v/>
      </c>
      <c r="AS2" s="53" t="str">
        <f t="shared" si="1"/>
        <v/>
      </c>
      <c r="AT2" s="53" t="str">
        <f t="shared" si="1"/>
        <v/>
      </c>
      <c r="AU2" s="53" t="str">
        <f t="shared" si="1"/>
        <v/>
      </c>
      <c r="AV2" s="53" t="str">
        <f t="shared" si="1"/>
        <v/>
      </c>
      <c r="AW2" s="53" t="str">
        <f t="shared" si="1"/>
        <v/>
      </c>
      <c r="AX2" s="53" t="str">
        <f t="shared" si="1"/>
        <v/>
      </c>
      <c r="AY2" s="53" t="str">
        <f t="shared" si="1"/>
        <v/>
      </c>
      <c r="AZ2" s="53" t="str">
        <f t="shared" si="1"/>
        <v/>
      </c>
      <c r="BA2" s="53" t="str">
        <f t="shared" si="1"/>
        <v/>
      </c>
      <c r="BB2" s="53" t="str">
        <f>IF(AND(COUNTIF(BB4:BB150,"E")=0,COUNTIF(BB4:BB150,"C")=0),"",IF(AND(COUNTIF(BB4:BB150,"E")&gt;0,COUNTIF(BB4:BB150,"C")=0),"E",IF(AND(COUNTIF(BB4:BB150,"E")=0,COUNTIF(BB4:BB150,"C")&gt;0),"C",IF(AND(COUNTIF(BB4:BB150,"E")&gt;0,COUNTIF(BB4:BB150,"C")&gt;0),"M"))))</f>
        <v/>
      </c>
      <c r="BC2" s="53" t="str">
        <f t="shared" si="1"/>
        <v/>
      </c>
      <c r="BD2" s="53" t="str">
        <f t="shared" si="1"/>
        <v/>
      </c>
      <c r="BE2" s="53" t="str">
        <f t="shared" si="1"/>
        <v/>
      </c>
      <c r="BF2" s="53" t="str">
        <f t="shared" si="1"/>
        <v/>
      </c>
      <c r="BG2" s="53" t="str">
        <f t="shared" si="1"/>
        <v/>
      </c>
      <c r="BH2" s="53" t="str">
        <f t="shared" si="1"/>
        <v/>
      </c>
      <c r="BI2" s="53" t="str">
        <f t="shared" si="1"/>
        <v/>
      </c>
      <c r="BJ2" s="53" t="str">
        <f t="shared" si="1"/>
        <v/>
      </c>
      <c r="BK2" s="53" t="str">
        <f t="shared" si="1"/>
        <v/>
      </c>
      <c r="BL2" s="53" t="str">
        <f t="shared" si="1"/>
        <v/>
      </c>
    </row>
    <row r="3" spans="1:69" ht="81.75" customHeight="1">
      <c r="A3" s="185" t="s">
        <v>0</v>
      </c>
      <c r="B3" s="186" t="s">
        <v>3</v>
      </c>
      <c r="C3" s="186" t="s">
        <v>14</v>
      </c>
      <c r="D3" s="185" t="s">
        <v>2</v>
      </c>
      <c r="E3" s="185" t="s">
        <v>39</v>
      </c>
      <c r="F3" s="187" t="s">
        <v>8</v>
      </c>
      <c r="G3" s="188"/>
      <c r="H3" s="188"/>
      <c r="I3" s="188"/>
      <c r="J3" s="188"/>
      <c r="K3" s="188"/>
      <c r="L3" s="188"/>
      <c r="M3" s="188"/>
      <c r="N3" s="188"/>
      <c r="O3" s="188"/>
      <c r="P3" s="188"/>
      <c r="Q3" s="188"/>
      <c r="R3" s="188"/>
      <c r="S3" s="188"/>
      <c r="T3" s="188"/>
      <c r="U3" s="188"/>
      <c r="V3" s="188"/>
      <c r="W3" s="188"/>
      <c r="X3" s="188"/>
      <c r="Y3" s="188"/>
      <c r="Z3" s="188"/>
      <c r="AA3" s="188"/>
      <c r="AB3" s="188"/>
      <c r="AC3" s="188"/>
      <c r="AD3" s="188"/>
      <c r="AE3" s="188"/>
      <c r="AF3" s="188"/>
      <c r="AG3" s="188"/>
      <c r="AH3" s="188"/>
      <c r="AI3" s="188"/>
      <c r="AJ3" s="188"/>
      <c r="AK3" s="188"/>
      <c r="AL3" s="188"/>
      <c r="AM3" s="188"/>
      <c r="AN3" s="188"/>
      <c r="AO3" s="188"/>
      <c r="AP3" s="188"/>
      <c r="AQ3" s="188"/>
      <c r="AR3" s="188"/>
      <c r="AS3" s="188"/>
      <c r="AT3" s="188"/>
      <c r="AU3" s="188"/>
      <c r="AV3" s="188"/>
      <c r="AW3" s="188"/>
      <c r="AX3" s="188"/>
      <c r="AY3" s="188"/>
      <c r="AZ3" s="188"/>
      <c r="BA3" s="188"/>
      <c r="BB3" s="188"/>
      <c r="BC3" s="188"/>
      <c r="BD3" s="188"/>
      <c r="BE3" s="188"/>
      <c r="BF3" s="188"/>
      <c r="BG3" s="188"/>
      <c r="BH3" s="188"/>
      <c r="BI3" s="188"/>
      <c r="BJ3" s="188"/>
      <c r="BK3" s="188"/>
      <c r="BL3" s="188"/>
      <c r="BM3" s="189" t="s">
        <v>22</v>
      </c>
      <c r="BN3" s="189" t="s">
        <v>23</v>
      </c>
    </row>
    <row r="4" spans="1:69" ht="18" customHeight="1">
      <c r="A4" s="21"/>
      <c r="B4" s="16"/>
      <c r="C4" s="19"/>
      <c r="D4" s="2"/>
      <c r="E4" s="6"/>
      <c r="F4" s="190" t="str">
        <f>IF(B4="","",IF(C4="F",INDEX(Barèmes!$A$1:$A$7,MATCH((YEAR($B4)),Barèmes!$B$1:$B$7,-1)),INDEX(Barèmes!$C$1:$C$7,MATCH((YEAR($B4)),Barèmes!$B$1:$B$7,-1))))</f>
        <v/>
      </c>
      <c r="G4" s="93"/>
      <c r="H4" s="93"/>
      <c r="I4" s="93"/>
      <c r="J4" s="93"/>
      <c r="K4" s="93"/>
      <c r="L4" s="93"/>
      <c r="M4" s="93"/>
      <c r="N4" s="93"/>
      <c r="O4" s="93"/>
      <c r="P4" s="93"/>
      <c r="Q4" s="93"/>
      <c r="R4" s="93"/>
      <c r="S4" s="93"/>
      <c r="T4" s="93"/>
      <c r="U4" s="93"/>
      <c r="V4" s="93"/>
      <c r="W4" s="93"/>
      <c r="X4" s="93"/>
      <c r="Y4" s="93"/>
      <c r="Z4" s="93"/>
      <c r="AA4" s="93"/>
      <c r="AB4" s="93"/>
      <c r="AC4" s="93"/>
      <c r="AD4" s="93"/>
      <c r="AE4" s="93"/>
      <c r="AF4" s="93"/>
      <c r="AG4" s="93"/>
      <c r="AH4" s="93"/>
      <c r="AI4" s="93"/>
      <c r="AJ4" s="93"/>
      <c r="AK4" s="93"/>
      <c r="AL4" s="93"/>
      <c r="AM4" s="93"/>
      <c r="AN4" s="93"/>
      <c r="AO4" s="93"/>
      <c r="AP4" s="93"/>
      <c r="AQ4" s="93"/>
      <c r="AR4" s="93"/>
      <c r="AS4" s="93"/>
      <c r="AT4" s="93"/>
      <c r="AU4" s="93"/>
      <c r="AV4" s="93"/>
      <c r="AW4" s="93"/>
      <c r="AX4" s="93"/>
      <c r="AY4" s="93"/>
      <c r="AZ4" s="93"/>
      <c r="BA4" s="93"/>
      <c r="BB4" s="93"/>
      <c r="BC4" s="93"/>
      <c r="BD4" s="93"/>
      <c r="BE4" s="93"/>
      <c r="BF4" s="93"/>
      <c r="BG4" s="93"/>
      <c r="BH4" s="93"/>
      <c r="BI4" s="93"/>
      <c r="BJ4" s="93"/>
      <c r="BK4" s="93"/>
      <c r="BL4" s="93"/>
      <c r="BM4" s="192">
        <f t="shared" ref="BM4:BM35" si="2">SUM((SUM(COUNTIF(G4:BL4,"E"))),SUM(COUNTIF(G4:BL4,"c")))</f>
        <v>0</v>
      </c>
      <c r="BN4" s="192">
        <f t="shared" ref="BN4:BN35" si="3">SUM(COUNTIF(G4:BL4,"c"))</f>
        <v>0</v>
      </c>
    </row>
    <row r="5" spans="1:69" ht="18" customHeight="1">
      <c r="A5" s="21"/>
      <c r="B5" s="16"/>
      <c r="C5" s="19"/>
      <c r="D5" s="2"/>
      <c r="E5" s="6"/>
      <c r="F5" s="190" t="str">
        <f>IF(B5="","",IF(C5="F",INDEX(Barèmes!$A$1:$A$7,MATCH((YEAR($B5)),Barèmes!$B$1:$B$7,-1)),INDEX(Barèmes!$C$1:$C$7,MATCH((YEAR($B5)),Barèmes!$B$1:$B$7,-1))))</f>
        <v/>
      </c>
      <c r="G5" s="93"/>
      <c r="H5" s="93"/>
      <c r="I5" s="93"/>
      <c r="J5" s="93"/>
      <c r="K5" s="93"/>
      <c r="L5" s="93"/>
      <c r="M5" s="93"/>
      <c r="N5" s="93"/>
      <c r="O5" s="93"/>
      <c r="P5" s="93"/>
      <c r="Q5" s="93"/>
      <c r="R5" s="93"/>
      <c r="S5" s="93"/>
      <c r="T5" s="93"/>
      <c r="U5" s="93"/>
      <c r="V5" s="93"/>
      <c r="W5" s="93"/>
      <c r="X5" s="93"/>
      <c r="Y5" s="93"/>
      <c r="Z5" s="93"/>
      <c r="AA5" s="93"/>
      <c r="AB5" s="93"/>
      <c r="AC5" s="93"/>
      <c r="AD5" s="93"/>
      <c r="AE5" s="93"/>
      <c r="AF5" s="93"/>
      <c r="AG5" s="93"/>
      <c r="AH5" s="93"/>
      <c r="AI5" s="93"/>
      <c r="AJ5" s="93"/>
      <c r="AK5" s="93"/>
      <c r="AL5" s="93"/>
      <c r="AM5" s="93"/>
      <c r="AN5" s="93"/>
      <c r="AO5" s="93"/>
      <c r="AP5" s="93"/>
      <c r="AQ5" s="93"/>
      <c r="AR5" s="93"/>
      <c r="AS5" s="93"/>
      <c r="AT5" s="93"/>
      <c r="AU5" s="93"/>
      <c r="AV5" s="93"/>
      <c r="AW5" s="93"/>
      <c r="AX5" s="93"/>
      <c r="AY5" s="93"/>
      <c r="AZ5" s="93"/>
      <c r="BA5" s="93"/>
      <c r="BB5" s="93"/>
      <c r="BC5" s="93"/>
      <c r="BD5" s="93"/>
      <c r="BE5" s="93"/>
      <c r="BF5" s="93"/>
      <c r="BG5" s="93"/>
      <c r="BH5" s="93"/>
      <c r="BI5" s="93"/>
      <c r="BJ5" s="93"/>
      <c r="BK5" s="93"/>
      <c r="BL5" s="93"/>
      <c r="BM5" s="192">
        <f t="shared" si="2"/>
        <v>0</v>
      </c>
      <c r="BN5" s="192">
        <f t="shared" si="3"/>
        <v>0</v>
      </c>
    </row>
    <row r="6" spans="1:69" ht="18" customHeight="1">
      <c r="A6" s="21"/>
      <c r="B6" s="16"/>
      <c r="C6" s="19"/>
      <c r="D6" s="2"/>
      <c r="E6" s="6"/>
      <c r="F6" s="190" t="str">
        <f>IF(B6="","",IF(C6="F",INDEX(Barèmes!$A$1:$A$7,MATCH((YEAR($B6)),Barèmes!$B$1:$B$7,-1)),INDEX(Barèmes!$C$1:$C$7,MATCH((YEAR($B6)),Barèmes!$B$1:$B$7,-1))))</f>
        <v/>
      </c>
      <c r="G6" s="93"/>
      <c r="H6" s="93"/>
      <c r="I6" s="93"/>
      <c r="J6" s="93"/>
      <c r="K6" s="93"/>
      <c r="L6" s="93"/>
      <c r="M6" s="93"/>
      <c r="N6" s="93"/>
      <c r="O6" s="93"/>
      <c r="P6" s="93"/>
      <c r="Q6" s="93"/>
      <c r="R6" s="93"/>
      <c r="S6" s="93"/>
      <c r="T6" s="93"/>
      <c r="U6" s="93"/>
      <c r="V6" s="93"/>
      <c r="W6" s="93"/>
      <c r="X6" s="93"/>
      <c r="Y6" s="93"/>
      <c r="Z6" s="93"/>
      <c r="AA6" s="93"/>
      <c r="AB6" s="93"/>
      <c r="AC6" s="93"/>
      <c r="AD6" s="93"/>
      <c r="AE6" s="93"/>
      <c r="AF6" s="93"/>
      <c r="AG6" s="93"/>
      <c r="AH6" s="93"/>
      <c r="AI6" s="93"/>
      <c r="AJ6" s="93"/>
      <c r="AK6" s="93"/>
      <c r="AL6" s="93"/>
      <c r="AM6" s="93"/>
      <c r="AN6" s="93"/>
      <c r="AO6" s="93"/>
      <c r="AP6" s="93"/>
      <c r="AQ6" s="93"/>
      <c r="AR6" s="93"/>
      <c r="AS6" s="93"/>
      <c r="AT6" s="93"/>
      <c r="AU6" s="93"/>
      <c r="AV6" s="93"/>
      <c r="AW6" s="93"/>
      <c r="AX6" s="93"/>
      <c r="AY6" s="93"/>
      <c r="AZ6" s="93"/>
      <c r="BA6" s="93"/>
      <c r="BB6" s="93"/>
      <c r="BC6" s="93"/>
      <c r="BD6" s="93"/>
      <c r="BE6" s="93"/>
      <c r="BF6" s="93"/>
      <c r="BG6" s="93"/>
      <c r="BH6" s="93"/>
      <c r="BI6" s="93"/>
      <c r="BJ6" s="93"/>
      <c r="BK6" s="93"/>
      <c r="BL6" s="93"/>
      <c r="BM6" s="192">
        <f t="shared" si="2"/>
        <v>0</v>
      </c>
      <c r="BN6" s="192">
        <f t="shared" si="3"/>
        <v>0</v>
      </c>
    </row>
    <row r="7" spans="1:69" ht="18" customHeight="1">
      <c r="A7" s="21"/>
      <c r="B7" s="16"/>
      <c r="C7" s="19"/>
      <c r="D7" s="2"/>
      <c r="E7" s="6"/>
      <c r="F7" s="190" t="str">
        <f>IF(B7="","",IF(C7="F",INDEX(Barèmes!$A$1:$A$7,MATCH((YEAR($B7)),Barèmes!$B$1:$B$7,-1)),INDEX(Barèmes!$C$1:$C$7,MATCH((YEAR($B7)),Barèmes!$B$1:$B$7,-1))))</f>
        <v/>
      </c>
      <c r="G7" s="93"/>
      <c r="H7" s="93"/>
      <c r="I7" s="93"/>
      <c r="J7" s="93"/>
      <c r="K7" s="93"/>
      <c r="L7" s="93"/>
      <c r="M7" s="93"/>
      <c r="N7" s="93"/>
      <c r="O7" s="93"/>
      <c r="P7" s="93"/>
      <c r="Q7" s="93"/>
      <c r="R7" s="93"/>
      <c r="S7" s="93"/>
      <c r="T7" s="93"/>
      <c r="U7" s="93"/>
      <c r="V7" s="93"/>
      <c r="W7" s="93"/>
      <c r="X7" s="93"/>
      <c r="Y7" s="93"/>
      <c r="Z7" s="93"/>
      <c r="AA7" s="93"/>
      <c r="AB7" s="93"/>
      <c r="AC7" s="93"/>
      <c r="AD7" s="93"/>
      <c r="AE7" s="93"/>
      <c r="AF7" s="93"/>
      <c r="AG7" s="93"/>
      <c r="AH7" s="93"/>
      <c r="AI7" s="93"/>
      <c r="AJ7" s="93"/>
      <c r="AK7" s="93"/>
      <c r="AL7" s="93"/>
      <c r="AM7" s="93"/>
      <c r="AN7" s="93"/>
      <c r="AO7" s="93"/>
      <c r="AP7" s="93"/>
      <c r="AQ7" s="93"/>
      <c r="AR7" s="93"/>
      <c r="AS7" s="93"/>
      <c r="AT7" s="93"/>
      <c r="AU7" s="93"/>
      <c r="AV7" s="93"/>
      <c r="AW7" s="93"/>
      <c r="AX7" s="93"/>
      <c r="AY7" s="93"/>
      <c r="AZ7" s="93"/>
      <c r="BA7" s="93"/>
      <c r="BB7" s="93"/>
      <c r="BC7" s="93"/>
      <c r="BD7" s="93"/>
      <c r="BE7" s="93"/>
      <c r="BF7" s="93"/>
      <c r="BG7" s="93"/>
      <c r="BH7" s="93"/>
      <c r="BI7" s="93"/>
      <c r="BJ7" s="93"/>
      <c r="BK7" s="93"/>
      <c r="BL7" s="93"/>
      <c r="BM7" s="192">
        <f t="shared" si="2"/>
        <v>0</v>
      </c>
      <c r="BN7" s="192">
        <f t="shared" si="3"/>
        <v>0</v>
      </c>
    </row>
    <row r="8" spans="1:69" ht="18" customHeight="1">
      <c r="A8" s="21"/>
      <c r="B8" s="16"/>
      <c r="C8" s="19"/>
      <c r="D8" s="2"/>
      <c r="E8" s="6"/>
      <c r="F8" s="190" t="str">
        <f>IF(B8="","",IF(C8="F",INDEX(Barèmes!$A$1:$A$7,MATCH((YEAR($B8)),Barèmes!$B$1:$B$7,-1)),INDEX(Barèmes!$C$1:$C$7,MATCH((YEAR($B8)),Barèmes!$B$1:$B$7,-1))))</f>
        <v/>
      </c>
      <c r="G8" s="93"/>
      <c r="H8" s="93"/>
      <c r="I8" s="93"/>
      <c r="J8" s="93"/>
      <c r="K8" s="93"/>
      <c r="L8" s="93"/>
      <c r="M8" s="93"/>
      <c r="N8" s="93"/>
      <c r="O8" s="93"/>
      <c r="P8" s="93"/>
      <c r="Q8" s="93"/>
      <c r="R8" s="93"/>
      <c r="S8" s="93"/>
      <c r="T8" s="93"/>
      <c r="U8" s="93"/>
      <c r="V8" s="93"/>
      <c r="W8" s="93"/>
      <c r="X8" s="93"/>
      <c r="Y8" s="93"/>
      <c r="Z8" s="93"/>
      <c r="AA8" s="93"/>
      <c r="AB8" s="93"/>
      <c r="AC8" s="93"/>
      <c r="AD8" s="93"/>
      <c r="AE8" s="93"/>
      <c r="AF8" s="93"/>
      <c r="AG8" s="93"/>
      <c r="AH8" s="93"/>
      <c r="AI8" s="93"/>
      <c r="AJ8" s="93"/>
      <c r="AK8" s="93"/>
      <c r="AL8" s="93"/>
      <c r="AM8" s="93"/>
      <c r="AN8" s="93"/>
      <c r="AO8" s="93"/>
      <c r="AP8" s="93"/>
      <c r="AQ8" s="93"/>
      <c r="AR8" s="93"/>
      <c r="AS8" s="93"/>
      <c r="AT8" s="93"/>
      <c r="AU8" s="93"/>
      <c r="AV8" s="93"/>
      <c r="AW8" s="93"/>
      <c r="AX8" s="93"/>
      <c r="AY8" s="93"/>
      <c r="AZ8" s="93"/>
      <c r="BA8" s="93"/>
      <c r="BB8" s="93"/>
      <c r="BC8" s="93"/>
      <c r="BD8" s="93"/>
      <c r="BE8" s="93"/>
      <c r="BF8" s="93"/>
      <c r="BG8" s="93"/>
      <c r="BH8" s="93"/>
      <c r="BI8" s="93"/>
      <c r="BJ8" s="93"/>
      <c r="BK8" s="93"/>
      <c r="BL8" s="93"/>
      <c r="BM8" s="192">
        <f t="shared" si="2"/>
        <v>0</v>
      </c>
      <c r="BN8" s="192">
        <f t="shared" si="3"/>
        <v>0</v>
      </c>
    </row>
    <row r="9" spans="1:69" ht="18" customHeight="1">
      <c r="A9" s="21"/>
      <c r="B9" s="16"/>
      <c r="C9" s="19"/>
      <c r="D9" s="2"/>
      <c r="E9" s="6"/>
      <c r="F9" s="190" t="str">
        <f>IF(B9="","",IF(C9="F",INDEX(Barèmes!$A$1:$A$7,MATCH((YEAR($B9)),Barèmes!$B$1:$B$7,-1)),INDEX(Barèmes!$C$1:$C$7,MATCH((YEAR($B9)),Barèmes!$B$1:$B$7,-1))))</f>
        <v/>
      </c>
      <c r="G9" s="93"/>
      <c r="H9" s="93"/>
      <c r="I9" s="93"/>
      <c r="J9" s="93"/>
      <c r="K9" s="93"/>
      <c r="L9" s="93"/>
      <c r="M9" s="93"/>
      <c r="N9" s="93"/>
      <c r="O9" s="93"/>
      <c r="P9" s="93"/>
      <c r="Q9" s="93"/>
      <c r="R9" s="93"/>
      <c r="S9" s="93"/>
      <c r="T9" s="93"/>
      <c r="U9" s="93"/>
      <c r="V9" s="93"/>
      <c r="W9" s="93"/>
      <c r="X9" s="93"/>
      <c r="Y9" s="93"/>
      <c r="Z9" s="93"/>
      <c r="AA9" s="93"/>
      <c r="AB9" s="93"/>
      <c r="AC9" s="93"/>
      <c r="AD9" s="93"/>
      <c r="AE9" s="93"/>
      <c r="AF9" s="93"/>
      <c r="AG9" s="93"/>
      <c r="AH9" s="93"/>
      <c r="AI9" s="93"/>
      <c r="AJ9" s="93"/>
      <c r="AK9" s="93"/>
      <c r="AL9" s="93"/>
      <c r="AM9" s="93"/>
      <c r="AN9" s="93"/>
      <c r="AO9" s="93"/>
      <c r="AP9" s="93"/>
      <c r="AQ9" s="93"/>
      <c r="AR9" s="93"/>
      <c r="AS9" s="93"/>
      <c r="AT9" s="93"/>
      <c r="AU9" s="93"/>
      <c r="AV9" s="93"/>
      <c r="AW9" s="93"/>
      <c r="AX9" s="93"/>
      <c r="AY9" s="93"/>
      <c r="AZ9" s="93"/>
      <c r="BA9" s="93"/>
      <c r="BB9" s="93"/>
      <c r="BC9" s="93"/>
      <c r="BD9" s="93"/>
      <c r="BE9" s="93"/>
      <c r="BF9" s="93"/>
      <c r="BG9" s="93"/>
      <c r="BH9" s="93"/>
      <c r="BI9" s="93"/>
      <c r="BJ9" s="93"/>
      <c r="BK9" s="93"/>
      <c r="BL9" s="93"/>
      <c r="BM9" s="192">
        <f t="shared" si="2"/>
        <v>0</v>
      </c>
      <c r="BN9" s="192">
        <f t="shared" si="3"/>
        <v>0</v>
      </c>
      <c r="BQ9" s="54"/>
    </row>
    <row r="10" spans="1:69" ht="18" customHeight="1">
      <c r="A10" s="21"/>
      <c r="B10" s="16"/>
      <c r="C10" s="19"/>
      <c r="D10" s="2"/>
      <c r="E10" s="6"/>
      <c r="F10" s="190" t="str">
        <f>IF(B10="","",IF(C10="F",INDEX(Barèmes!$A$1:$A$7,MATCH((YEAR($B10)),Barèmes!$B$1:$B$7,-1)),INDEX(Barèmes!$C$1:$C$7,MATCH((YEAR($B10)),Barèmes!$B$1:$B$7,-1))))</f>
        <v/>
      </c>
      <c r="G10" s="93"/>
      <c r="H10" s="93"/>
      <c r="I10" s="93"/>
      <c r="J10" s="93"/>
      <c r="K10" s="93"/>
      <c r="L10" s="93"/>
      <c r="M10" s="93"/>
      <c r="N10" s="93"/>
      <c r="O10" s="93"/>
      <c r="P10" s="93"/>
      <c r="Q10" s="93"/>
      <c r="R10" s="93"/>
      <c r="S10" s="93"/>
      <c r="T10" s="93"/>
      <c r="U10" s="93"/>
      <c r="V10" s="93"/>
      <c r="W10" s="93"/>
      <c r="X10" s="93"/>
      <c r="Y10" s="93"/>
      <c r="Z10" s="93"/>
      <c r="AA10" s="93"/>
      <c r="AB10" s="93"/>
      <c r="AC10" s="93"/>
      <c r="AD10" s="93"/>
      <c r="AE10" s="93"/>
      <c r="AF10" s="93"/>
      <c r="AG10" s="93"/>
      <c r="AH10" s="93"/>
      <c r="AI10" s="93"/>
      <c r="AJ10" s="93"/>
      <c r="AK10" s="93"/>
      <c r="AL10" s="93"/>
      <c r="AM10" s="93"/>
      <c r="AN10" s="93"/>
      <c r="AO10" s="93"/>
      <c r="AP10" s="93"/>
      <c r="AQ10" s="93"/>
      <c r="AR10" s="93"/>
      <c r="AS10" s="93"/>
      <c r="AT10" s="93"/>
      <c r="AU10" s="93"/>
      <c r="AV10" s="93"/>
      <c r="AW10" s="93"/>
      <c r="AX10" s="93"/>
      <c r="AY10" s="93"/>
      <c r="AZ10" s="93"/>
      <c r="BA10" s="93"/>
      <c r="BB10" s="93"/>
      <c r="BC10" s="93"/>
      <c r="BD10" s="93"/>
      <c r="BE10" s="93"/>
      <c r="BF10" s="93"/>
      <c r="BG10" s="93"/>
      <c r="BH10" s="93"/>
      <c r="BI10" s="93"/>
      <c r="BJ10" s="93"/>
      <c r="BK10" s="93"/>
      <c r="BL10" s="93"/>
      <c r="BM10" s="192">
        <f t="shared" si="2"/>
        <v>0</v>
      </c>
      <c r="BN10" s="192">
        <f t="shared" si="3"/>
        <v>0</v>
      </c>
      <c r="BQ10" s="54"/>
    </row>
    <row r="11" spans="1:69" ht="18" customHeight="1">
      <c r="A11" s="21"/>
      <c r="B11" s="16"/>
      <c r="C11" s="19"/>
      <c r="D11" s="2"/>
      <c r="E11" s="6"/>
      <c r="F11" s="190" t="str">
        <f>IF(B11="","",IF(C11="F",INDEX(Barèmes!$A$1:$A$7,MATCH((YEAR($B11)),Barèmes!$B$1:$B$7,-1)),INDEX(Barèmes!$C$1:$C$7,MATCH((YEAR($B11)),Barèmes!$B$1:$B$7,-1))))</f>
        <v/>
      </c>
      <c r="G11" s="93"/>
      <c r="H11" s="93"/>
      <c r="I11" s="93"/>
      <c r="J11" s="93"/>
      <c r="K11" s="93"/>
      <c r="L11" s="93"/>
      <c r="M11" s="93"/>
      <c r="N11" s="93"/>
      <c r="O11" s="93"/>
      <c r="P11" s="93"/>
      <c r="Q11" s="93"/>
      <c r="R11" s="93"/>
      <c r="S11" s="93"/>
      <c r="T11" s="93"/>
      <c r="U11" s="93"/>
      <c r="V11" s="93"/>
      <c r="W11" s="93"/>
      <c r="X11" s="93"/>
      <c r="Y11" s="93"/>
      <c r="Z11" s="93"/>
      <c r="AA11" s="93"/>
      <c r="AB11" s="93"/>
      <c r="AC11" s="93"/>
      <c r="AD11" s="93"/>
      <c r="AE11" s="93"/>
      <c r="AF11" s="93"/>
      <c r="AG11" s="93"/>
      <c r="AH11" s="93"/>
      <c r="AI11" s="93"/>
      <c r="AJ11" s="93"/>
      <c r="AK11" s="93"/>
      <c r="AL11" s="93"/>
      <c r="AM11" s="93"/>
      <c r="AN11" s="93"/>
      <c r="AO11" s="93"/>
      <c r="AP11" s="93"/>
      <c r="AQ11" s="93"/>
      <c r="AR11" s="93"/>
      <c r="AS11" s="93"/>
      <c r="AT11" s="93"/>
      <c r="AU11" s="93"/>
      <c r="AV11" s="93"/>
      <c r="AW11" s="93"/>
      <c r="AX11" s="93"/>
      <c r="AY11" s="93"/>
      <c r="AZ11" s="93"/>
      <c r="BA11" s="93"/>
      <c r="BB11" s="93"/>
      <c r="BC11" s="93"/>
      <c r="BD11" s="93"/>
      <c r="BE11" s="93"/>
      <c r="BF11" s="93"/>
      <c r="BG11" s="93"/>
      <c r="BH11" s="93"/>
      <c r="BI11" s="93"/>
      <c r="BJ11" s="93"/>
      <c r="BK11" s="93"/>
      <c r="BL11" s="93"/>
      <c r="BM11" s="192">
        <f t="shared" si="2"/>
        <v>0</v>
      </c>
      <c r="BN11" s="192">
        <f t="shared" si="3"/>
        <v>0</v>
      </c>
      <c r="BQ11" s="54"/>
    </row>
    <row r="12" spans="1:69" ht="18" customHeight="1">
      <c r="A12" s="21"/>
      <c r="B12" s="16"/>
      <c r="C12" s="19"/>
      <c r="D12" s="2"/>
      <c r="E12" s="6"/>
      <c r="F12" s="190" t="str">
        <f>IF(B12="","",IF(C12="F",INDEX(Barèmes!$A$1:$A$7,MATCH((YEAR($B12)),Barèmes!$B$1:$B$7,-1)),INDEX(Barèmes!$C$1:$C$7,MATCH((YEAR($B12)),Barèmes!$B$1:$B$7,-1))))</f>
        <v/>
      </c>
      <c r="G12" s="93"/>
      <c r="H12" s="93"/>
      <c r="I12" s="93"/>
      <c r="J12" s="93"/>
      <c r="K12" s="93"/>
      <c r="L12" s="93"/>
      <c r="M12" s="93"/>
      <c r="N12" s="93"/>
      <c r="O12" s="93"/>
      <c r="P12" s="93"/>
      <c r="Q12" s="93"/>
      <c r="R12" s="93"/>
      <c r="S12" s="93"/>
      <c r="T12" s="93"/>
      <c r="U12" s="93"/>
      <c r="V12" s="93"/>
      <c r="W12" s="93"/>
      <c r="X12" s="93"/>
      <c r="Y12" s="93"/>
      <c r="Z12" s="93"/>
      <c r="AA12" s="93"/>
      <c r="AB12" s="93"/>
      <c r="AC12" s="93"/>
      <c r="AD12" s="93"/>
      <c r="AE12" s="93"/>
      <c r="AF12" s="93"/>
      <c r="AG12" s="93"/>
      <c r="AH12" s="93"/>
      <c r="AI12" s="93"/>
      <c r="AJ12" s="93"/>
      <c r="AK12" s="93"/>
      <c r="AL12" s="93"/>
      <c r="AM12" s="93"/>
      <c r="AN12" s="93"/>
      <c r="AO12" s="93"/>
      <c r="AP12" s="93"/>
      <c r="AQ12" s="93"/>
      <c r="AR12" s="93"/>
      <c r="AS12" s="93"/>
      <c r="AT12" s="93"/>
      <c r="AU12" s="93"/>
      <c r="AV12" s="93"/>
      <c r="AW12" s="93"/>
      <c r="AX12" s="93"/>
      <c r="AY12" s="93"/>
      <c r="AZ12" s="93"/>
      <c r="BA12" s="93"/>
      <c r="BB12" s="93"/>
      <c r="BC12" s="93"/>
      <c r="BD12" s="93"/>
      <c r="BE12" s="93"/>
      <c r="BF12" s="93"/>
      <c r="BG12" s="93"/>
      <c r="BH12" s="93"/>
      <c r="BI12" s="93"/>
      <c r="BJ12" s="93"/>
      <c r="BK12" s="93"/>
      <c r="BL12" s="93"/>
      <c r="BM12" s="192">
        <f t="shared" si="2"/>
        <v>0</v>
      </c>
      <c r="BN12" s="192">
        <f t="shared" si="3"/>
        <v>0</v>
      </c>
      <c r="BQ12" s="54"/>
    </row>
    <row r="13" spans="1:69" ht="18" customHeight="1">
      <c r="A13" s="21"/>
      <c r="B13" s="16"/>
      <c r="C13" s="19"/>
      <c r="D13" s="2"/>
      <c r="E13" s="6"/>
      <c r="F13" s="190" t="str">
        <f>IF(B13="","",IF(C13="F",INDEX(Barèmes!$A$1:$A$7,MATCH((YEAR($B13)),Barèmes!$B$1:$B$7,-1)),INDEX(Barèmes!$C$1:$C$7,MATCH((YEAR($B13)),Barèmes!$B$1:$B$7,-1))))</f>
        <v/>
      </c>
      <c r="G13" s="93"/>
      <c r="H13" s="93"/>
      <c r="I13" s="93"/>
      <c r="J13" s="93"/>
      <c r="K13" s="93"/>
      <c r="L13" s="93"/>
      <c r="M13" s="93"/>
      <c r="N13" s="93"/>
      <c r="O13" s="93"/>
      <c r="P13" s="93"/>
      <c r="Q13" s="93"/>
      <c r="R13" s="93"/>
      <c r="S13" s="93"/>
      <c r="T13" s="93"/>
      <c r="U13" s="93"/>
      <c r="V13" s="93"/>
      <c r="W13" s="93"/>
      <c r="X13" s="93"/>
      <c r="Y13" s="93"/>
      <c r="Z13" s="93"/>
      <c r="AA13" s="93"/>
      <c r="AB13" s="93"/>
      <c r="AC13" s="93"/>
      <c r="AD13" s="93"/>
      <c r="AE13" s="93"/>
      <c r="AF13" s="93"/>
      <c r="AG13" s="93"/>
      <c r="AH13" s="93"/>
      <c r="AI13" s="93"/>
      <c r="AJ13" s="93"/>
      <c r="AK13" s="93"/>
      <c r="AL13" s="93"/>
      <c r="AM13" s="93"/>
      <c r="AN13" s="93"/>
      <c r="AO13" s="93"/>
      <c r="AP13" s="93"/>
      <c r="AQ13" s="93"/>
      <c r="AR13" s="93"/>
      <c r="AS13" s="93"/>
      <c r="AT13" s="93"/>
      <c r="AU13" s="93"/>
      <c r="AV13" s="93"/>
      <c r="AW13" s="93"/>
      <c r="AX13" s="93"/>
      <c r="AY13" s="93"/>
      <c r="AZ13" s="93"/>
      <c r="BA13" s="93"/>
      <c r="BB13" s="93"/>
      <c r="BC13" s="93"/>
      <c r="BD13" s="93"/>
      <c r="BE13" s="93"/>
      <c r="BF13" s="93"/>
      <c r="BG13" s="93"/>
      <c r="BH13" s="93"/>
      <c r="BI13" s="93"/>
      <c r="BJ13" s="93"/>
      <c r="BK13" s="93"/>
      <c r="BL13" s="93"/>
      <c r="BM13" s="192">
        <f t="shared" si="2"/>
        <v>0</v>
      </c>
      <c r="BN13" s="192">
        <f t="shared" si="3"/>
        <v>0</v>
      </c>
    </row>
    <row r="14" spans="1:69" ht="18" customHeight="1">
      <c r="A14" s="21"/>
      <c r="B14" s="16"/>
      <c r="C14" s="19"/>
      <c r="D14" s="2"/>
      <c r="E14" s="6"/>
      <c r="F14" s="190" t="str">
        <f>IF(B14="","",IF(C14="F",INDEX(Barèmes!$A$1:$A$7,MATCH((YEAR($B14)),Barèmes!$B$1:$B$7,-1)),INDEX(Barèmes!$C$1:$C$7,MATCH((YEAR($B14)),Barèmes!$B$1:$B$7,-1))))</f>
        <v/>
      </c>
      <c r="G14" s="93"/>
      <c r="H14" s="93"/>
      <c r="I14" s="93"/>
      <c r="J14" s="93"/>
      <c r="K14" s="93"/>
      <c r="L14" s="93"/>
      <c r="M14" s="93"/>
      <c r="N14" s="93"/>
      <c r="O14" s="93"/>
      <c r="P14" s="93"/>
      <c r="Q14" s="93"/>
      <c r="R14" s="93"/>
      <c r="S14" s="93"/>
      <c r="T14" s="93"/>
      <c r="U14" s="93"/>
      <c r="V14" s="93"/>
      <c r="W14" s="93"/>
      <c r="X14" s="93"/>
      <c r="Y14" s="93"/>
      <c r="Z14" s="93"/>
      <c r="AA14" s="93"/>
      <c r="AB14" s="93"/>
      <c r="AC14" s="93"/>
      <c r="AD14" s="93"/>
      <c r="AE14" s="93"/>
      <c r="AF14" s="93"/>
      <c r="AG14" s="93"/>
      <c r="AH14" s="93"/>
      <c r="AI14" s="93"/>
      <c r="AJ14" s="93"/>
      <c r="AK14" s="93"/>
      <c r="AL14" s="93"/>
      <c r="AM14" s="93"/>
      <c r="AN14" s="93"/>
      <c r="AO14" s="93"/>
      <c r="AP14" s="93"/>
      <c r="AQ14" s="93"/>
      <c r="AR14" s="93"/>
      <c r="AS14" s="93"/>
      <c r="AT14" s="93"/>
      <c r="AU14" s="93"/>
      <c r="AV14" s="93"/>
      <c r="AW14" s="93"/>
      <c r="AX14" s="93"/>
      <c r="AY14" s="93"/>
      <c r="AZ14" s="93"/>
      <c r="BA14" s="93"/>
      <c r="BB14" s="93"/>
      <c r="BC14" s="93"/>
      <c r="BD14" s="93"/>
      <c r="BE14" s="93"/>
      <c r="BF14" s="93"/>
      <c r="BG14" s="93"/>
      <c r="BH14" s="93"/>
      <c r="BI14" s="93"/>
      <c r="BJ14" s="93"/>
      <c r="BK14" s="93"/>
      <c r="BL14" s="93"/>
      <c r="BM14" s="192">
        <f t="shared" si="2"/>
        <v>0</v>
      </c>
      <c r="BN14" s="192">
        <f t="shared" si="3"/>
        <v>0</v>
      </c>
    </row>
    <row r="15" spans="1:69" ht="18" customHeight="1">
      <c r="A15" s="21"/>
      <c r="B15" s="16"/>
      <c r="C15" s="19"/>
      <c r="D15" s="2"/>
      <c r="E15" s="6"/>
      <c r="F15" s="190" t="str">
        <f>IF(B15="","",IF(C15="F",INDEX(Barèmes!$A$1:$A$7,MATCH((YEAR($B15)),Barèmes!$B$1:$B$7,-1)),INDEX(Barèmes!$C$1:$C$7,MATCH((YEAR($B15)),Barèmes!$B$1:$B$7,-1))))</f>
        <v/>
      </c>
      <c r="G15" s="93"/>
      <c r="H15" s="93"/>
      <c r="I15" s="93"/>
      <c r="J15" s="93"/>
      <c r="K15" s="93"/>
      <c r="L15" s="93"/>
      <c r="M15" s="93"/>
      <c r="N15" s="93"/>
      <c r="O15" s="93"/>
      <c r="P15" s="93"/>
      <c r="Q15" s="93"/>
      <c r="R15" s="93"/>
      <c r="S15" s="93"/>
      <c r="T15" s="93"/>
      <c r="U15" s="93"/>
      <c r="V15" s="93"/>
      <c r="W15" s="93"/>
      <c r="X15" s="93"/>
      <c r="Y15" s="93"/>
      <c r="Z15" s="93"/>
      <c r="AA15" s="93"/>
      <c r="AB15" s="93"/>
      <c r="AC15" s="93"/>
      <c r="AD15" s="93"/>
      <c r="AE15" s="93"/>
      <c r="AF15" s="93"/>
      <c r="AG15" s="93"/>
      <c r="AH15" s="93"/>
      <c r="AI15" s="93"/>
      <c r="AJ15" s="93"/>
      <c r="AK15" s="93"/>
      <c r="AL15" s="93"/>
      <c r="AM15" s="93"/>
      <c r="AN15" s="93"/>
      <c r="AO15" s="93"/>
      <c r="AP15" s="93"/>
      <c r="AQ15" s="93"/>
      <c r="AR15" s="93"/>
      <c r="AS15" s="93"/>
      <c r="AT15" s="93"/>
      <c r="AU15" s="93"/>
      <c r="AV15" s="93"/>
      <c r="AW15" s="93"/>
      <c r="AX15" s="93"/>
      <c r="AY15" s="93"/>
      <c r="AZ15" s="93"/>
      <c r="BA15" s="93"/>
      <c r="BB15" s="93"/>
      <c r="BC15" s="93"/>
      <c r="BD15" s="93"/>
      <c r="BE15" s="93"/>
      <c r="BF15" s="93"/>
      <c r="BG15" s="93"/>
      <c r="BH15" s="93"/>
      <c r="BI15" s="93"/>
      <c r="BJ15" s="93"/>
      <c r="BK15" s="93"/>
      <c r="BL15" s="93"/>
      <c r="BM15" s="192">
        <f t="shared" si="2"/>
        <v>0</v>
      </c>
      <c r="BN15" s="192">
        <f t="shared" si="3"/>
        <v>0</v>
      </c>
    </row>
    <row r="16" spans="1:69" ht="18" customHeight="1">
      <c r="A16" s="21"/>
      <c r="B16" s="16"/>
      <c r="C16" s="19"/>
      <c r="D16" s="2"/>
      <c r="E16" s="6"/>
      <c r="F16" s="190" t="str">
        <f>IF(B16="","",IF(C16="F",INDEX(Barèmes!$A$1:$A$7,MATCH((YEAR($B16)),Barèmes!$B$1:$B$7,-1)),INDEX(Barèmes!$C$1:$C$7,MATCH((YEAR($B16)),Barèmes!$B$1:$B$7,-1))))</f>
        <v/>
      </c>
      <c r="G16" s="93"/>
      <c r="H16" s="93"/>
      <c r="I16" s="93"/>
      <c r="J16" s="93"/>
      <c r="K16" s="93"/>
      <c r="L16" s="93"/>
      <c r="M16" s="93"/>
      <c r="N16" s="93"/>
      <c r="O16" s="93"/>
      <c r="P16" s="93"/>
      <c r="Q16" s="93"/>
      <c r="R16" s="93"/>
      <c r="S16" s="93"/>
      <c r="T16" s="93"/>
      <c r="U16" s="93"/>
      <c r="V16" s="93"/>
      <c r="W16" s="93"/>
      <c r="X16" s="93"/>
      <c r="Y16" s="93"/>
      <c r="Z16" s="93"/>
      <c r="AA16" s="93"/>
      <c r="AB16" s="93"/>
      <c r="AC16" s="93"/>
      <c r="AD16" s="93"/>
      <c r="AE16" s="93"/>
      <c r="AF16" s="93"/>
      <c r="AG16" s="93"/>
      <c r="AH16" s="93"/>
      <c r="AI16" s="93"/>
      <c r="AJ16" s="93"/>
      <c r="AK16" s="93"/>
      <c r="AL16" s="93"/>
      <c r="AM16" s="93"/>
      <c r="AN16" s="93"/>
      <c r="AO16" s="93"/>
      <c r="AP16" s="93"/>
      <c r="AQ16" s="93"/>
      <c r="AR16" s="93"/>
      <c r="AS16" s="93"/>
      <c r="AT16" s="93"/>
      <c r="AU16" s="93"/>
      <c r="AV16" s="93"/>
      <c r="AW16" s="93"/>
      <c r="AX16" s="93"/>
      <c r="AY16" s="93"/>
      <c r="AZ16" s="93"/>
      <c r="BA16" s="93"/>
      <c r="BB16" s="93"/>
      <c r="BC16" s="93"/>
      <c r="BD16" s="93"/>
      <c r="BE16" s="93"/>
      <c r="BF16" s="93"/>
      <c r="BG16" s="93"/>
      <c r="BH16" s="93"/>
      <c r="BI16" s="93"/>
      <c r="BJ16" s="93"/>
      <c r="BK16" s="93"/>
      <c r="BL16" s="93"/>
      <c r="BM16" s="192">
        <f t="shared" si="2"/>
        <v>0</v>
      </c>
      <c r="BN16" s="192">
        <f t="shared" si="3"/>
        <v>0</v>
      </c>
    </row>
    <row r="17" spans="1:70" ht="18" customHeight="1">
      <c r="A17" s="21"/>
      <c r="B17" s="16"/>
      <c r="C17" s="19"/>
      <c r="D17" s="2"/>
      <c r="E17" s="6"/>
      <c r="F17" s="190" t="str">
        <f>IF(B17="","",IF(C17="F",INDEX(Barèmes!$A$1:$A$7,MATCH((YEAR($B17)),Barèmes!$B$1:$B$7,-1)),INDEX(Barèmes!$C$1:$C$7,MATCH((YEAR($B17)),Barèmes!$B$1:$B$7,-1))))</f>
        <v/>
      </c>
      <c r="G17" s="93"/>
      <c r="H17" s="93"/>
      <c r="I17" s="93"/>
      <c r="J17" s="93"/>
      <c r="K17" s="93"/>
      <c r="L17" s="93"/>
      <c r="M17" s="93"/>
      <c r="N17" s="93"/>
      <c r="O17" s="93"/>
      <c r="P17" s="93"/>
      <c r="Q17" s="93"/>
      <c r="R17" s="93"/>
      <c r="S17" s="93"/>
      <c r="T17" s="93"/>
      <c r="U17" s="93"/>
      <c r="V17" s="93"/>
      <c r="W17" s="93"/>
      <c r="X17" s="93"/>
      <c r="Y17" s="93"/>
      <c r="Z17" s="93"/>
      <c r="AA17" s="93"/>
      <c r="AB17" s="93"/>
      <c r="AC17" s="93"/>
      <c r="AD17" s="93"/>
      <c r="AE17" s="93"/>
      <c r="AF17" s="93"/>
      <c r="AG17" s="93"/>
      <c r="AH17" s="93"/>
      <c r="AI17" s="93"/>
      <c r="AJ17" s="93"/>
      <c r="AK17" s="93"/>
      <c r="AL17" s="93"/>
      <c r="AM17" s="93"/>
      <c r="AN17" s="93"/>
      <c r="AO17" s="93"/>
      <c r="AP17" s="93"/>
      <c r="AQ17" s="93"/>
      <c r="AR17" s="93"/>
      <c r="AS17" s="93"/>
      <c r="AT17" s="93"/>
      <c r="AU17" s="93"/>
      <c r="AV17" s="93"/>
      <c r="AW17" s="93"/>
      <c r="AX17" s="93"/>
      <c r="AY17" s="93"/>
      <c r="AZ17" s="93"/>
      <c r="BA17" s="93"/>
      <c r="BB17" s="93"/>
      <c r="BC17" s="93"/>
      <c r="BD17" s="93"/>
      <c r="BE17" s="93"/>
      <c r="BF17" s="93"/>
      <c r="BG17" s="93"/>
      <c r="BH17" s="93"/>
      <c r="BI17" s="93"/>
      <c r="BJ17" s="93"/>
      <c r="BK17" s="93"/>
      <c r="BL17" s="93"/>
      <c r="BM17" s="192">
        <f t="shared" si="2"/>
        <v>0</v>
      </c>
      <c r="BN17" s="192">
        <f t="shared" si="3"/>
        <v>0</v>
      </c>
    </row>
    <row r="18" spans="1:70" ht="18" customHeight="1">
      <c r="A18" s="21"/>
      <c r="B18" s="16"/>
      <c r="C18" s="19"/>
      <c r="D18" s="2"/>
      <c r="E18" s="6"/>
      <c r="F18" s="190" t="str">
        <f>IF(B18="","",IF(C18="F",INDEX(Barèmes!$A$1:$A$7,MATCH((YEAR($B18)),Barèmes!$B$1:$B$7,-1)),INDEX(Barèmes!$C$1:$C$7,MATCH((YEAR($B18)),Barèmes!$B$1:$B$7,-1))))</f>
        <v/>
      </c>
      <c r="G18" s="93"/>
      <c r="H18" s="93"/>
      <c r="I18" s="93"/>
      <c r="J18" s="93"/>
      <c r="K18" s="93"/>
      <c r="L18" s="93"/>
      <c r="M18" s="93"/>
      <c r="N18" s="93"/>
      <c r="O18" s="93"/>
      <c r="P18" s="93"/>
      <c r="Q18" s="93"/>
      <c r="R18" s="93"/>
      <c r="S18" s="93"/>
      <c r="T18" s="93"/>
      <c r="U18" s="93"/>
      <c r="V18" s="93"/>
      <c r="W18" s="93"/>
      <c r="X18" s="93"/>
      <c r="Y18" s="93"/>
      <c r="Z18" s="93"/>
      <c r="AA18" s="93"/>
      <c r="AB18" s="93"/>
      <c r="AC18" s="93"/>
      <c r="AD18" s="93"/>
      <c r="AE18" s="93"/>
      <c r="AF18" s="93"/>
      <c r="AG18" s="93"/>
      <c r="AH18" s="93"/>
      <c r="AI18" s="93"/>
      <c r="AJ18" s="93"/>
      <c r="AK18" s="93"/>
      <c r="AL18" s="93"/>
      <c r="AM18" s="93"/>
      <c r="AN18" s="93"/>
      <c r="AO18" s="93"/>
      <c r="AP18" s="93"/>
      <c r="AQ18" s="93"/>
      <c r="AR18" s="93"/>
      <c r="AS18" s="93"/>
      <c r="AT18" s="93"/>
      <c r="AU18" s="93"/>
      <c r="AV18" s="93"/>
      <c r="AW18" s="93"/>
      <c r="AX18" s="93"/>
      <c r="AY18" s="93"/>
      <c r="AZ18" s="93"/>
      <c r="BA18" s="93"/>
      <c r="BB18" s="93"/>
      <c r="BC18" s="93"/>
      <c r="BD18" s="93"/>
      <c r="BE18" s="93"/>
      <c r="BF18" s="93"/>
      <c r="BG18" s="93"/>
      <c r="BH18" s="93"/>
      <c r="BI18" s="93"/>
      <c r="BJ18" s="93"/>
      <c r="BK18" s="93"/>
      <c r="BL18" s="93"/>
      <c r="BM18" s="192">
        <f t="shared" si="2"/>
        <v>0</v>
      </c>
      <c r="BN18" s="192">
        <f t="shared" si="3"/>
        <v>0</v>
      </c>
    </row>
    <row r="19" spans="1:70" ht="18" customHeight="1">
      <c r="A19" s="21"/>
      <c r="B19" s="16"/>
      <c r="C19" s="19"/>
      <c r="D19" s="2"/>
      <c r="E19" s="6"/>
      <c r="F19" s="190" t="str">
        <f>IF(B19="","",IF(C19="F",INDEX(Barèmes!$A$1:$A$7,MATCH((YEAR($B19)),Barèmes!$B$1:$B$7,-1)),INDEX(Barèmes!$C$1:$C$7,MATCH((YEAR($B19)),Barèmes!$B$1:$B$7,-1))))</f>
        <v/>
      </c>
      <c r="G19" s="93"/>
      <c r="H19" s="93"/>
      <c r="I19" s="93"/>
      <c r="J19" s="93"/>
      <c r="K19" s="93"/>
      <c r="L19" s="93"/>
      <c r="M19" s="93"/>
      <c r="N19" s="93"/>
      <c r="O19" s="93"/>
      <c r="P19" s="93"/>
      <c r="Q19" s="93"/>
      <c r="R19" s="93"/>
      <c r="S19" s="93"/>
      <c r="T19" s="93"/>
      <c r="U19" s="93"/>
      <c r="V19" s="93"/>
      <c r="W19" s="93"/>
      <c r="X19" s="93"/>
      <c r="Y19" s="93"/>
      <c r="Z19" s="93"/>
      <c r="AA19" s="93"/>
      <c r="AB19" s="93"/>
      <c r="AC19" s="93"/>
      <c r="AD19" s="93"/>
      <c r="AE19" s="93"/>
      <c r="AF19" s="93"/>
      <c r="AG19" s="93"/>
      <c r="AH19" s="93"/>
      <c r="AI19" s="93"/>
      <c r="AJ19" s="93"/>
      <c r="AK19" s="93"/>
      <c r="AL19" s="93"/>
      <c r="AM19" s="93"/>
      <c r="AN19" s="93"/>
      <c r="AO19" s="93"/>
      <c r="AP19" s="93"/>
      <c r="AQ19" s="93"/>
      <c r="AR19" s="93"/>
      <c r="AS19" s="93"/>
      <c r="AT19" s="93"/>
      <c r="AU19" s="93"/>
      <c r="AV19" s="93"/>
      <c r="AW19" s="93"/>
      <c r="AX19" s="93"/>
      <c r="AY19" s="93"/>
      <c r="AZ19" s="93"/>
      <c r="BA19" s="93"/>
      <c r="BB19" s="93"/>
      <c r="BC19" s="93"/>
      <c r="BD19" s="93"/>
      <c r="BE19" s="93"/>
      <c r="BF19" s="93"/>
      <c r="BG19" s="93"/>
      <c r="BH19" s="93"/>
      <c r="BI19" s="93"/>
      <c r="BJ19" s="93"/>
      <c r="BK19" s="93"/>
      <c r="BL19" s="93"/>
      <c r="BM19" s="192">
        <f t="shared" si="2"/>
        <v>0</v>
      </c>
      <c r="BN19" s="192">
        <f t="shared" si="3"/>
        <v>0</v>
      </c>
      <c r="BR19" s="55"/>
    </row>
    <row r="20" spans="1:70" ht="18" customHeight="1">
      <c r="A20" s="21"/>
      <c r="B20" s="16"/>
      <c r="C20" s="19"/>
      <c r="D20" s="2"/>
      <c r="E20" s="6"/>
      <c r="F20" s="190" t="str">
        <f>IF(B20="","",IF(C20="F",INDEX(Barèmes!$A$1:$A$7,MATCH((YEAR($B20)),Barèmes!$B$1:$B$7,-1)),INDEX(Barèmes!$C$1:$C$7,MATCH((YEAR($B20)),Barèmes!$B$1:$B$7,-1))))</f>
        <v/>
      </c>
      <c r="G20" s="93"/>
      <c r="H20" s="93"/>
      <c r="I20" s="93"/>
      <c r="J20" s="93"/>
      <c r="K20" s="93"/>
      <c r="L20" s="93"/>
      <c r="M20" s="93"/>
      <c r="N20" s="93"/>
      <c r="O20" s="93"/>
      <c r="P20" s="93"/>
      <c r="Q20" s="93"/>
      <c r="R20" s="93"/>
      <c r="S20" s="93"/>
      <c r="T20" s="93"/>
      <c r="U20" s="93"/>
      <c r="V20" s="93"/>
      <c r="W20" s="93"/>
      <c r="X20" s="93"/>
      <c r="Y20" s="93"/>
      <c r="Z20" s="93"/>
      <c r="AA20" s="93"/>
      <c r="AB20" s="93"/>
      <c r="AC20" s="93"/>
      <c r="AD20" s="93"/>
      <c r="AE20" s="93"/>
      <c r="AF20" s="93"/>
      <c r="AG20" s="93"/>
      <c r="AH20" s="93"/>
      <c r="AI20" s="93"/>
      <c r="AJ20" s="93"/>
      <c r="AK20" s="93"/>
      <c r="AL20" s="93"/>
      <c r="AM20" s="93"/>
      <c r="AN20" s="93"/>
      <c r="AO20" s="93"/>
      <c r="AP20" s="93"/>
      <c r="AQ20" s="93"/>
      <c r="AR20" s="93"/>
      <c r="AS20" s="93"/>
      <c r="AT20" s="93"/>
      <c r="AU20" s="93"/>
      <c r="AV20" s="93"/>
      <c r="AW20" s="93"/>
      <c r="AX20" s="93"/>
      <c r="AY20" s="93"/>
      <c r="AZ20" s="93"/>
      <c r="BA20" s="93"/>
      <c r="BB20" s="93"/>
      <c r="BC20" s="93"/>
      <c r="BD20" s="93"/>
      <c r="BE20" s="93"/>
      <c r="BF20" s="93"/>
      <c r="BG20" s="93"/>
      <c r="BH20" s="93"/>
      <c r="BI20" s="93"/>
      <c r="BJ20" s="93"/>
      <c r="BK20" s="93"/>
      <c r="BL20" s="93"/>
      <c r="BM20" s="192">
        <f t="shared" si="2"/>
        <v>0</v>
      </c>
      <c r="BN20" s="192">
        <f t="shared" si="3"/>
        <v>0</v>
      </c>
    </row>
    <row r="21" spans="1:70" ht="18" customHeight="1">
      <c r="A21" s="21"/>
      <c r="B21" s="16"/>
      <c r="C21" s="19"/>
      <c r="D21" s="2"/>
      <c r="E21" s="6"/>
      <c r="F21" s="190" t="str">
        <f>IF(B21="","",IF(C21="F",INDEX(Barèmes!$A$1:$A$7,MATCH((YEAR($B21)),Barèmes!$B$1:$B$7,-1)),INDEX(Barèmes!$C$1:$C$7,MATCH((YEAR($B21)),Barèmes!$B$1:$B$7,-1))))</f>
        <v/>
      </c>
      <c r="G21" s="93"/>
      <c r="H21" s="93"/>
      <c r="I21" s="93"/>
      <c r="J21" s="93"/>
      <c r="K21" s="93"/>
      <c r="L21" s="93"/>
      <c r="M21" s="93"/>
      <c r="N21" s="93"/>
      <c r="O21" s="93"/>
      <c r="P21" s="93"/>
      <c r="Q21" s="93"/>
      <c r="R21" s="93"/>
      <c r="S21" s="93"/>
      <c r="T21" s="93"/>
      <c r="U21" s="93"/>
      <c r="V21" s="93"/>
      <c r="W21" s="93"/>
      <c r="X21" s="93"/>
      <c r="Y21" s="93"/>
      <c r="Z21" s="93"/>
      <c r="AA21" s="93"/>
      <c r="AB21" s="93"/>
      <c r="AC21" s="93"/>
      <c r="AD21" s="93"/>
      <c r="AE21" s="93"/>
      <c r="AF21" s="93"/>
      <c r="AG21" s="93"/>
      <c r="AH21" s="93"/>
      <c r="AI21" s="93"/>
      <c r="AJ21" s="93"/>
      <c r="AK21" s="93"/>
      <c r="AL21" s="93"/>
      <c r="AM21" s="93"/>
      <c r="AN21" s="93"/>
      <c r="AO21" s="93"/>
      <c r="AP21" s="93"/>
      <c r="AQ21" s="93"/>
      <c r="AR21" s="93"/>
      <c r="AS21" s="93"/>
      <c r="AT21" s="93"/>
      <c r="AU21" s="93"/>
      <c r="AV21" s="93"/>
      <c r="AW21" s="93"/>
      <c r="AX21" s="93"/>
      <c r="AY21" s="93"/>
      <c r="AZ21" s="93"/>
      <c r="BA21" s="93"/>
      <c r="BB21" s="93"/>
      <c r="BC21" s="93"/>
      <c r="BD21" s="93"/>
      <c r="BE21" s="93"/>
      <c r="BF21" s="93"/>
      <c r="BG21" s="93"/>
      <c r="BH21" s="93"/>
      <c r="BI21" s="93"/>
      <c r="BJ21" s="93"/>
      <c r="BK21" s="93"/>
      <c r="BL21" s="93"/>
      <c r="BM21" s="192">
        <f t="shared" si="2"/>
        <v>0</v>
      </c>
      <c r="BN21" s="192">
        <f t="shared" si="3"/>
        <v>0</v>
      </c>
    </row>
    <row r="22" spans="1:70" ht="18" customHeight="1">
      <c r="A22" s="21"/>
      <c r="B22" s="16"/>
      <c r="C22" s="19"/>
      <c r="D22" s="2"/>
      <c r="E22" s="6"/>
      <c r="F22" s="190" t="str">
        <f>IF(B22="","",IF(C22="F",INDEX(Barèmes!$A$1:$A$7,MATCH((YEAR($B22)),Barèmes!$B$1:$B$7,-1)),INDEX(Barèmes!$C$1:$C$7,MATCH((YEAR($B22)),Barèmes!$B$1:$B$7,-1))))</f>
        <v/>
      </c>
      <c r="G22" s="93"/>
      <c r="H22" s="93"/>
      <c r="I22" s="93"/>
      <c r="J22" s="93"/>
      <c r="K22" s="93"/>
      <c r="L22" s="93"/>
      <c r="M22" s="93"/>
      <c r="N22" s="93"/>
      <c r="O22" s="93"/>
      <c r="P22" s="93"/>
      <c r="Q22" s="93"/>
      <c r="R22" s="93"/>
      <c r="S22" s="93"/>
      <c r="T22" s="93"/>
      <c r="U22" s="93"/>
      <c r="V22" s="93"/>
      <c r="W22" s="93"/>
      <c r="X22" s="93"/>
      <c r="Y22" s="93"/>
      <c r="Z22" s="93"/>
      <c r="AA22" s="93"/>
      <c r="AB22" s="93"/>
      <c r="AC22" s="93"/>
      <c r="AD22" s="93"/>
      <c r="AE22" s="93"/>
      <c r="AF22" s="93"/>
      <c r="AG22" s="93"/>
      <c r="AH22" s="93"/>
      <c r="AI22" s="93"/>
      <c r="AJ22" s="93"/>
      <c r="AK22" s="93"/>
      <c r="AL22" s="93"/>
      <c r="AM22" s="93"/>
      <c r="AN22" s="93"/>
      <c r="AO22" s="93"/>
      <c r="AP22" s="93"/>
      <c r="AQ22" s="93"/>
      <c r="AR22" s="93"/>
      <c r="AS22" s="93"/>
      <c r="AT22" s="93"/>
      <c r="AU22" s="93"/>
      <c r="AV22" s="93"/>
      <c r="AW22" s="93"/>
      <c r="AX22" s="93"/>
      <c r="AY22" s="93"/>
      <c r="AZ22" s="93"/>
      <c r="BA22" s="93"/>
      <c r="BB22" s="93"/>
      <c r="BC22" s="93"/>
      <c r="BD22" s="93"/>
      <c r="BE22" s="93"/>
      <c r="BF22" s="93"/>
      <c r="BG22" s="93"/>
      <c r="BH22" s="93"/>
      <c r="BI22" s="93"/>
      <c r="BJ22" s="93"/>
      <c r="BK22" s="93"/>
      <c r="BL22" s="93"/>
      <c r="BM22" s="192">
        <f t="shared" si="2"/>
        <v>0</v>
      </c>
      <c r="BN22" s="192">
        <f t="shared" si="3"/>
        <v>0</v>
      </c>
    </row>
    <row r="23" spans="1:70" ht="18" customHeight="1">
      <c r="A23" s="21"/>
      <c r="B23" s="16"/>
      <c r="C23" s="19"/>
      <c r="D23" s="2"/>
      <c r="E23" s="6"/>
      <c r="F23" s="190" t="str">
        <f>IF(B23="","",IF(C23="F",INDEX(Barèmes!$A$1:$A$7,MATCH((YEAR($B23)),Barèmes!$B$1:$B$7,-1)),INDEX(Barèmes!$C$1:$C$7,MATCH((YEAR($B23)),Barèmes!$B$1:$B$7,-1))))</f>
        <v/>
      </c>
      <c r="G23" s="93"/>
      <c r="H23" s="93"/>
      <c r="I23" s="93"/>
      <c r="J23" s="93"/>
      <c r="K23" s="93"/>
      <c r="L23" s="93"/>
      <c r="M23" s="93"/>
      <c r="N23" s="93"/>
      <c r="O23" s="93"/>
      <c r="P23" s="93"/>
      <c r="Q23" s="93"/>
      <c r="R23" s="93"/>
      <c r="S23" s="93"/>
      <c r="T23" s="93"/>
      <c r="U23" s="93"/>
      <c r="V23" s="93"/>
      <c r="W23" s="93"/>
      <c r="X23" s="93"/>
      <c r="Y23" s="93"/>
      <c r="Z23" s="93"/>
      <c r="AA23" s="93"/>
      <c r="AB23" s="93"/>
      <c r="AC23" s="93"/>
      <c r="AD23" s="93"/>
      <c r="AE23" s="93"/>
      <c r="AF23" s="93"/>
      <c r="AG23" s="93"/>
      <c r="AH23" s="93"/>
      <c r="AI23" s="93"/>
      <c r="AJ23" s="93"/>
      <c r="AK23" s="93"/>
      <c r="AL23" s="93"/>
      <c r="AM23" s="93"/>
      <c r="AN23" s="93"/>
      <c r="AO23" s="93"/>
      <c r="AP23" s="93"/>
      <c r="AQ23" s="93"/>
      <c r="AR23" s="93"/>
      <c r="AS23" s="93"/>
      <c r="AT23" s="93"/>
      <c r="AU23" s="93"/>
      <c r="AV23" s="93"/>
      <c r="AW23" s="93"/>
      <c r="AX23" s="93"/>
      <c r="AY23" s="93"/>
      <c r="AZ23" s="93"/>
      <c r="BA23" s="93"/>
      <c r="BB23" s="93"/>
      <c r="BC23" s="93"/>
      <c r="BD23" s="93"/>
      <c r="BE23" s="93"/>
      <c r="BF23" s="93"/>
      <c r="BG23" s="93"/>
      <c r="BH23" s="93"/>
      <c r="BI23" s="93"/>
      <c r="BJ23" s="93"/>
      <c r="BK23" s="93"/>
      <c r="BL23" s="93"/>
      <c r="BM23" s="192">
        <f t="shared" si="2"/>
        <v>0</v>
      </c>
      <c r="BN23" s="192">
        <f t="shared" si="3"/>
        <v>0</v>
      </c>
    </row>
    <row r="24" spans="1:70" ht="18" customHeight="1">
      <c r="A24" s="21"/>
      <c r="B24" s="16"/>
      <c r="C24" s="19"/>
      <c r="D24" s="2"/>
      <c r="E24" s="6"/>
      <c r="F24" s="190" t="str">
        <f>IF(B24="","",IF(C24="F",INDEX(Barèmes!$A$1:$A$7,MATCH((YEAR($B24)),Barèmes!$B$1:$B$7,-1)),INDEX(Barèmes!$C$1:$C$7,MATCH((YEAR($B24)),Barèmes!$B$1:$B$7,-1))))</f>
        <v/>
      </c>
      <c r="G24" s="93"/>
      <c r="H24" s="93"/>
      <c r="I24" s="93"/>
      <c r="J24" s="93"/>
      <c r="K24" s="93"/>
      <c r="L24" s="93"/>
      <c r="M24" s="93"/>
      <c r="N24" s="93"/>
      <c r="O24" s="93"/>
      <c r="P24" s="93"/>
      <c r="Q24" s="93"/>
      <c r="R24" s="93"/>
      <c r="S24" s="93"/>
      <c r="T24" s="93"/>
      <c r="U24" s="93"/>
      <c r="V24" s="93"/>
      <c r="W24" s="93"/>
      <c r="X24" s="93"/>
      <c r="Y24" s="93"/>
      <c r="Z24" s="93"/>
      <c r="AA24" s="93"/>
      <c r="AB24" s="93"/>
      <c r="AC24" s="93"/>
      <c r="AD24" s="93"/>
      <c r="AE24" s="93"/>
      <c r="AF24" s="93"/>
      <c r="AG24" s="93"/>
      <c r="AH24" s="93"/>
      <c r="AI24" s="93"/>
      <c r="AJ24" s="93"/>
      <c r="AK24" s="93"/>
      <c r="AL24" s="93"/>
      <c r="AM24" s="93"/>
      <c r="AN24" s="93"/>
      <c r="AO24" s="93"/>
      <c r="AP24" s="93"/>
      <c r="AQ24" s="93"/>
      <c r="AR24" s="93"/>
      <c r="AS24" s="93"/>
      <c r="AT24" s="93"/>
      <c r="AU24" s="93"/>
      <c r="AV24" s="93"/>
      <c r="AW24" s="93"/>
      <c r="AX24" s="93"/>
      <c r="AY24" s="93"/>
      <c r="AZ24" s="93"/>
      <c r="BA24" s="93"/>
      <c r="BB24" s="93"/>
      <c r="BC24" s="93"/>
      <c r="BD24" s="93"/>
      <c r="BE24" s="93"/>
      <c r="BF24" s="93"/>
      <c r="BG24" s="93"/>
      <c r="BH24" s="93"/>
      <c r="BI24" s="93"/>
      <c r="BJ24" s="93"/>
      <c r="BK24" s="93"/>
      <c r="BL24" s="93"/>
      <c r="BM24" s="192">
        <f t="shared" si="2"/>
        <v>0</v>
      </c>
      <c r="BN24" s="192">
        <f t="shared" si="3"/>
        <v>0</v>
      </c>
    </row>
    <row r="25" spans="1:70" ht="18" customHeight="1">
      <c r="A25" s="21"/>
      <c r="B25" s="16"/>
      <c r="C25" s="19"/>
      <c r="D25" s="2"/>
      <c r="E25" s="6"/>
      <c r="F25" s="190" t="str">
        <f>IF(B25="","",IF(C25="F",INDEX(Barèmes!$A$1:$A$7,MATCH((YEAR($B25)),Barèmes!$B$1:$B$7,-1)),INDEX(Barèmes!$C$1:$C$7,MATCH((YEAR($B25)),Barèmes!$B$1:$B$7,-1))))</f>
        <v/>
      </c>
      <c r="G25" s="93"/>
      <c r="H25" s="93"/>
      <c r="I25" s="93"/>
      <c r="J25" s="93"/>
      <c r="K25" s="93"/>
      <c r="L25" s="93"/>
      <c r="M25" s="93"/>
      <c r="N25" s="93"/>
      <c r="O25" s="93"/>
      <c r="P25" s="93"/>
      <c r="Q25" s="93"/>
      <c r="R25" s="93"/>
      <c r="S25" s="93"/>
      <c r="T25" s="93"/>
      <c r="U25" s="93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93"/>
      <c r="AH25" s="93"/>
      <c r="AI25" s="93"/>
      <c r="AJ25" s="93"/>
      <c r="AK25" s="93"/>
      <c r="AL25" s="93"/>
      <c r="AM25" s="93"/>
      <c r="AN25" s="93"/>
      <c r="AO25" s="93"/>
      <c r="AP25" s="93"/>
      <c r="AQ25" s="93"/>
      <c r="AR25" s="93"/>
      <c r="AS25" s="93"/>
      <c r="AT25" s="93"/>
      <c r="AU25" s="93"/>
      <c r="AV25" s="93"/>
      <c r="AW25" s="93"/>
      <c r="AX25" s="93"/>
      <c r="AY25" s="93"/>
      <c r="AZ25" s="93"/>
      <c r="BA25" s="93"/>
      <c r="BB25" s="93"/>
      <c r="BC25" s="93"/>
      <c r="BD25" s="93"/>
      <c r="BE25" s="93"/>
      <c r="BF25" s="93"/>
      <c r="BG25" s="93"/>
      <c r="BH25" s="93"/>
      <c r="BI25" s="93"/>
      <c r="BJ25" s="93"/>
      <c r="BK25" s="93"/>
      <c r="BL25" s="93"/>
      <c r="BM25" s="192">
        <f t="shared" si="2"/>
        <v>0</v>
      </c>
      <c r="BN25" s="192">
        <f t="shared" si="3"/>
        <v>0</v>
      </c>
    </row>
    <row r="26" spans="1:70" ht="18" customHeight="1">
      <c r="A26" s="21"/>
      <c r="B26" s="16"/>
      <c r="C26" s="19"/>
      <c r="D26" s="2"/>
      <c r="E26" s="6"/>
      <c r="F26" s="190" t="str">
        <f>IF(B26="","",IF(C26="F",INDEX(Barèmes!$A$1:$A$7,MATCH((YEAR($B26)),Barèmes!$B$1:$B$7,-1)),INDEX(Barèmes!$C$1:$C$7,MATCH((YEAR($B26)),Barèmes!$B$1:$B$7,-1))))</f>
        <v/>
      </c>
      <c r="G26" s="93"/>
      <c r="H26" s="93"/>
      <c r="I26" s="93"/>
      <c r="J26" s="93"/>
      <c r="K26" s="93"/>
      <c r="L26" s="93"/>
      <c r="M26" s="93"/>
      <c r="N26" s="93"/>
      <c r="O26" s="93"/>
      <c r="P26" s="93"/>
      <c r="Q26" s="93"/>
      <c r="R26" s="93"/>
      <c r="S26" s="93"/>
      <c r="T26" s="93"/>
      <c r="U26" s="93"/>
      <c r="V26" s="93"/>
      <c r="W26" s="93"/>
      <c r="X26" s="93"/>
      <c r="Y26" s="93"/>
      <c r="Z26" s="93"/>
      <c r="AA26" s="93"/>
      <c r="AB26" s="93"/>
      <c r="AC26" s="93"/>
      <c r="AD26" s="93"/>
      <c r="AE26" s="93"/>
      <c r="AF26" s="93"/>
      <c r="AG26" s="93"/>
      <c r="AH26" s="93"/>
      <c r="AI26" s="93"/>
      <c r="AJ26" s="93"/>
      <c r="AK26" s="93"/>
      <c r="AL26" s="93"/>
      <c r="AM26" s="93"/>
      <c r="AN26" s="93"/>
      <c r="AO26" s="93"/>
      <c r="AP26" s="93"/>
      <c r="AQ26" s="93"/>
      <c r="AR26" s="93"/>
      <c r="AS26" s="93"/>
      <c r="AT26" s="93"/>
      <c r="AU26" s="93"/>
      <c r="AV26" s="93"/>
      <c r="AW26" s="93"/>
      <c r="AX26" s="93"/>
      <c r="AY26" s="93"/>
      <c r="AZ26" s="93"/>
      <c r="BA26" s="93"/>
      <c r="BB26" s="93"/>
      <c r="BC26" s="93"/>
      <c r="BD26" s="93"/>
      <c r="BE26" s="93"/>
      <c r="BF26" s="93"/>
      <c r="BG26" s="93"/>
      <c r="BH26" s="93"/>
      <c r="BI26" s="93"/>
      <c r="BJ26" s="93"/>
      <c r="BK26" s="93"/>
      <c r="BL26" s="93"/>
      <c r="BM26" s="192">
        <f t="shared" si="2"/>
        <v>0</v>
      </c>
      <c r="BN26" s="192">
        <f t="shared" si="3"/>
        <v>0</v>
      </c>
    </row>
    <row r="27" spans="1:70" ht="18" customHeight="1">
      <c r="A27" s="21"/>
      <c r="B27" s="16"/>
      <c r="C27" s="19"/>
      <c r="D27" s="2"/>
      <c r="E27" s="6"/>
      <c r="F27" s="190" t="str">
        <f>IF(B27="","",IF(C27="F",INDEX(Barèmes!$A$1:$A$7,MATCH((YEAR($B27)),Barèmes!$B$1:$B$7,-1)),INDEX(Barèmes!$C$1:$C$7,MATCH((YEAR($B27)),Barèmes!$B$1:$B$7,-1))))</f>
        <v/>
      </c>
      <c r="G27" s="93"/>
      <c r="H27" s="93"/>
      <c r="I27" s="93"/>
      <c r="J27" s="93"/>
      <c r="K27" s="93"/>
      <c r="L27" s="93"/>
      <c r="M27" s="93"/>
      <c r="N27" s="93"/>
      <c r="O27" s="93"/>
      <c r="P27" s="93"/>
      <c r="Q27" s="93"/>
      <c r="R27" s="93"/>
      <c r="S27" s="93"/>
      <c r="T27" s="93"/>
      <c r="U27" s="93"/>
      <c r="V27" s="93"/>
      <c r="W27" s="93"/>
      <c r="X27" s="93"/>
      <c r="Y27" s="93"/>
      <c r="Z27" s="93"/>
      <c r="AA27" s="93"/>
      <c r="AB27" s="93"/>
      <c r="AC27" s="93"/>
      <c r="AD27" s="93"/>
      <c r="AE27" s="93"/>
      <c r="AF27" s="93"/>
      <c r="AG27" s="93"/>
      <c r="AH27" s="93"/>
      <c r="AI27" s="93"/>
      <c r="AJ27" s="93"/>
      <c r="AK27" s="93"/>
      <c r="AL27" s="93"/>
      <c r="AM27" s="93"/>
      <c r="AN27" s="93"/>
      <c r="AO27" s="93"/>
      <c r="AP27" s="93"/>
      <c r="AQ27" s="93"/>
      <c r="AR27" s="93"/>
      <c r="AS27" s="93"/>
      <c r="AT27" s="93"/>
      <c r="AU27" s="93"/>
      <c r="AV27" s="93"/>
      <c r="AW27" s="93"/>
      <c r="AX27" s="93"/>
      <c r="AY27" s="93"/>
      <c r="AZ27" s="93"/>
      <c r="BA27" s="93"/>
      <c r="BB27" s="93"/>
      <c r="BC27" s="93"/>
      <c r="BD27" s="93"/>
      <c r="BE27" s="93"/>
      <c r="BF27" s="93"/>
      <c r="BG27" s="93"/>
      <c r="BH27" s="93"/>
      <c r="BI27" s="93"/>
      <c r="BJ27" s="93"/>
      <c r="BK27" s="93"/>
      <c r="BL27" s="93"/>
      <c r="BM27" s="192">
        <f t="shared" si="2"/>
        <v>0</v>
      </c>
      <c r="BN27" s="192">
        <f t="shared" si="3"/>
        <v>0</v>
      </c>
    </row>
    <row r="28" spans="1:70" ht="18" customHeight="1">
      <c r="A28" s="21"/>
      <c r="B28" s="16"/>
      <c r="C28" s="19"/>
      <c r="D28" s="2"/>
      <c r="E28" s="6"/>
      <c r="F28" s="190" t="str">
        <f>IF(B28="","",IF(C28="F",INDEX(Barèmes!$A$1:$A$7,MATCH((YEAR($B28)),Barèmes!$B$1:$B$7,-1)),INDEX(Barèmes!$C$1:$C$7,MATCH((YEAR($B28)),Barèmes!$B$1:$B$7,-1))))</f>
        <v/>
      </c>
      <c r="G28" s="93"/>
      <c r="H28" s="93"/>
      <c r="I28" s="93"/>
      <c r="J28" s="93"/>
      <c r="K28" s="93"/>
      <c r="L28" s="93"/>
      <c r="M28" s="93"/>
      <c r="N28" s="93"/>
      <c r="O28" s="93"/>
      <c r="P28" s="93"/>
      <c r="Q28" s="93"/>
      <c r="R28" s="93"/>
      <c r="S28" s="93"/>
      <c r="T28" s="93"/>
      <c r="U28" s="93"/>
      <c r="V28" s="93"/>
      <c r="W28" s="93"/>
      <c r="X28" s="93"/>
      <c r="Y28" s="93"/>
      <c r="Z28" s="93"/>
      <c r="AA28" s="93"/>
      <c r="AB28" s="93"/>
      <c r="AC28" s="93"/>
      <c r="AD28" s="93"/>
      <c r="AE28" s="93"/>
      <c r="AF28" s="93"/>
      <c r="AG28" s="93"/>
      <c r="AH28" s="93"/>
      <c r="AI28" s="93"/>
      <c r="AJ28" s="93"/>
      <c r="AK28" s="93"/>
      <c r="AL28" s="93"/>
      <c r="AM28" s="93"/>
      <c r="AN28" s="93"/>
      <c r="AO28" s="93"/>
      <c r="AP28" s="93"/>
      <c r="AQ28" s="93"/>
      <c r="AR28" s="93"/>
      <c r="AS28" s="93"/>
      <c r="AT28" s="93"/>
      <c r="AU28" s="93"/>
      <c r="AV28" s="93"/>
      <c r="AW28" s="93"/>
      <c r="AX28" s="93"/>
      <c r="AY28" s="93"/>
      <c r="AZ28" s="93"/>
      <c r="BA28" s="93"/>
      <c r="BB28" s="93"/>
      <c r="BC28" s="93"/>
      <c r="BD28" s="93"/>
      <c r="BE28" s="93"/>
      <c r="BF28" s="93"/>
      <c r="BG28" s="93"/>
      <c r="BH28" s="93"/>
      <c r="BI28" s="93"/>
      <c r="BJ28" s="93"/>
      <c r="BK28" s="93"/>
      <c r="BL28" s="93"/>
      <c r="BM28" s="192">
        <f t="shared" si="2"/>
        <v>0</v>
      </c>
      <c r="BN28" s="192">
        <f t="shared" si="3"/>
        <v>0</v>
      </c>
    </row>
    <row r="29" spans="1:70" ht="18" customHeight="1">
      <c r="A29" s="21"/>
      <c r="B29" s="16"/>
      <c r="C29" s="19"/>
      <c r="D29" s="2"/>
      <c r="E29" s="6"/>
      <c r="F29" s="190" t="str">
        <f>IF(B29="","",IF(C29="F",INDEX(Barèmes!$A$1:$A$7,MATCH((YEAR($B29)),Barèmes!$B$1:$B$7,-1)),INDEX(Barèmes!$C$1:$C$7,MATCH((YEAR($B29)),Barèmes!$B$1:$B$7,-1))))</f>
        <v/>
      </c>
      <c r="G29" s="93"/>
      <c r="H29" s="93"/>
      <c r="I29" s="93"/>
      <c r="J29" s="93"/>
      <c r="K29" s="93"/>
      <c r="L29" s="93"/>
      <c r="M29" s="93"/>
      <c r="N29" s="93"/>
      <c r="O29" s="93"/>
      <c r="P29" s="93"/>
      <c r="Q29" s="93"/>
      <c r="R29" s="93"/>
      <c r="S29" s="93"/>
      <c r="T29" s="93"/>
      <c r="U29" s="93"/>
      <c r="V29" s="93"/>
      <c r="W29" s="93"/>
      <c r="X29" s="93"/>
      <c r="Y29" s="93"/>
      <c r="Z29" s="93"/>
      <c r="AA29" s="93"/>
      <c r="AB29" s="93"/>
      <c r="AC29" s="93"/>
      <c r="AD29" s="93"/>
      <c r="AE29" s="93"/>
      <c r="AF29" s="93"/>
      <c r="AG29" s="93"/>
      <c r="AH29" s="93"/>
      <c r="AI29" s="93"/>
      <c r="AJ29" s="93"/>
      <c r="AK29" s="93"/>
      <c r="AL29" s="93"/>
      <c r="AM29" s="93"/>
      <c r="AN29" s="93"/>
      <c r="AO29" s="93"/>
      <c r="AP29" s="93"/>
      <c r="AQ29" s="93"/>
      <c r="AR29" s="93"/>
      <c r="AS29" s="93"/>
      <c r="AT29" s="93"/>
      <c r="AU29" s="93"/>
      <c r="AV29" s="93"/>
      <c r="AW29" s="93"/>
      <c r="AX29" s="93"/>
      <c r="AY29" s="93"/>
      <c r="AZ29" s="93"/>
      <c r="BA29" s="93"/>
      <c r="BB29" s="93"/>
      <c r="BC29" s="93"/>
      <c r="BD29" s="93"/>
      <c r="BE29" s="93"/>
      <c r="BF29" s="93"/>
      <c r="BG29" s="93"/>
      <c r="BH29" s="93"/>
      <c r="BI29" s="93"/>
      <c r="BJ29" s="93"/>
      <c r="BK29" s="93"/>
      <c r="BL29" s="93"/>
      <c r="BM29" s="192">
        <f t="shared" si="2"/>
        <v>0</v>
      </c>
      <c r="BN29" s="192">
        <f t="shared" si="3"/>
        <v>0</v>
      </c>
    </row>
    <row r="30" spans="1:70" ht="18" customHeight="1">
      <c r="A30" s="21"/>
      <c r="B30" s="16"/>
      <c r="C30" s="19"/>
      <c r="D30" s="2"/>
      <c r="E30" s="6"/>
      <c r="F30" s="190" t="str">
        <f>IF(B30="","",IF(C30="F",INDEX(Barèmes!$A$1:$A$7,MATCH((YEAR($B30)),Barèmes!$B$1:$B$7,-1)),INDEX(Barèmes!$C$1:$C$7,MATCH((YEAR($B30)),Barèmes!$B$1:$B$7,-1))))</f>
        <v/>
      </c>
      <c r="G30" s="93"/>
      <c r="H30" s="93"/>
      <c r="I30" s="93"/>
      <c r="J30" s="93"/>
      <c r="K30" s="93"/>
      <c r="L30" s="93"/>
      <c r="M30" s="93"/>
      <c r="N30" s="93"/>
      <c r="O30" s="93"/>
      <c r="P30" s="93"/>
      <c r="Q30" s="93"/>
      <c r="R30" s="93"/>
      <c r="S30" s="93"/>
      <c r="T30" s="93"/>
      <c r="U30" s="93"/>
      <c r="V30" s="93"/>
      <c r="W30" s="93"/>
      <c r="X30" s="93"/>
      <c r="Y30" s="93"/>
      <c r="Z30" s="93"/>
      <c r="AA30" s="93"/>
      <c r="AB30" s="93"/>
      <c r="AC30" s="93"/>
      <c r="AD30" s="93"/>
      <c r="AE30" s="93"/>
      <c r="AF30" s="93"/>
      <c r="AG30" s="93"/>
      <c r="AH30" s="93"/>
      <c r="AI30" s="93"/>
      <c r="AJ30" s="93"/>
      <c r="AK30" s="93"/>
      <c r="AL30" s="93"/>
      <c r="AM30" s="93"/>
      <c r="AN30" s="93"/>
      <c r="AO30" s="93"/>
      <c r="AP30" s="93"/>
      <c r="AQ30" s="93"/>
      <c r="AR30" s="93"/>
      <c r="AS30" s="93"/>
      <c r="AT30" s="93"/>
      <c r="AU30" s="93"/>
      <c r="AV30" s="93"/>
      <c r="AW30" s="93"/>
      <c r="AX30" s="93"/>
      <c r="AY30" s="93"/>
      <c r="AZ30" s="93"/>
      <c r="BA30" s="93"/>
      <c r="BB30" s="93"/>
      <c r="BC30" s="93"/>
      <c r="BD30" s="93"/>
      <c r="BE30" s="93"/>
      <c r="BF30" s="93"/>
      <c r="BG30" s="93"/>
      <c r="BH30" s="93"/>
      <c r="BI30" s="93"/>
      <c r="BJ30" s="93"/>
      <c r="BK30" s="93"/>
      <c r="BL30" s="93"/>
      <c r="BM30" s="192">
        <f t="shared" si="2"/>
        <v>0</v>
      </c>
      <c r="BN30" s="192">
        <f t="shared" si="3"/>
        <v>0</v>
      </c>
    </row>
    <row r="31" spans="1:70" ht="18" customHeight="1">
      <c r="A31" s="21"/>
      <c r="B31" s="16"/>
      <c r="C31" s="19"/>
      <c r="D31" s="2"/>
      <c r="E31" s="6"/>
      <c r="F31" s="190" t="str">
        <f>IF(B31="","",IF(C31="F",INDEX(Barèmes!$A$1:$A$7,MATCH((YEAR($B31)),Barèmes!$B$1:$B$7,-1)),INDEX(Barèmes!$C$1:$C$7,MATCH((YEAR($B31)),Barèmes!$B$1:$B$7,-1))))</f>
        <v/>
      </c>
      <c r="G31" s="93"/>
      <c r="H31" s="93"/>
      <c r="I31" s="93"/>
      <c r="J31" s="93"/>
      <c r="K31" s="93"/>
      <c r="L31" s="93"/>
      <c r="M31" s="93"/>
      <c r="N31" s="93"/>
      <c r="O31" s="93"/>
      <c r="P31" s="93"/>
      <c r="Q31" s="93"/>
      <c r="R31" s="93"/>
      <c r="S31" s="93"/>
      <c r="T31" s="93"/>
      <c r="U31" s="93"/>
      <c r="V31" s="93"/>
      <c r="W31" s="93"/>
      <c r="X31" s="93"/>
      <c r="Y31" s="93"/>
      <c r="Z31" s="93"/>
      <c r="AA31" s="93"/>
      <c r="AB31" s="93"/>
      <c r="AC31" s="93"/>
      <c r="AD31" s="93"/>
      <c r="AE31" s="93"/>
      <c r="AF31" s="93"/>
      <c r="AG31" s="93"/>
      <c r="AH31" s="93"/>
      <c r="AI31" s="93"/>
      <c r="AJ31" s="93"/>
      <c r="AK31" s="93"/>
      <c r="AL31" s="93"/>
      <c r="AM31" s="93"/>
      <c r="AN31" s="93"/>
      <c r="AO31" s="93"/>
      <c r="AP31" s="93"/>
      <c r="AQ31" s="93"/>
      <c r="AR31" s="93"/>
      <c r="AS31" s="93"/>
      <c r="AT31" s="93"/>
      <c r="AU31" s="93"/>
      <c r="AV31" s="93"/>
      <c r="AW31" s="93"/>
      <c r="AX31" s="93"/>
      <c r="AY31" s="93"/>
      <c r="AZ31" s="93"/>
      <c r="BA31" s="93"/>
      <c r="BB31" s="93"/>
      <c r="BC31" s="93"/>
      <c r="BD31" s="93"/>
      <c r="BE31" s="93"/>
      <c r="BF31" s="93"/>
      <c r="BG31" s="93"/>
      <c r="BH31" s="93"/>
      <c r="BI31" s="93"/>
      <c r="BJ31" s="93"/>
      <c r="BK31" s="93"/>
      <c r="BL31" s="93"/>
      <c r="BM31" s="192">
        <f t="shared" si="2"/>
        <v>0</v>
      </c>
      <c r="BN31" s="192">
        <f t="shared" si="3"/>
        <v>0</v>
      </c>
    </row>
    <row r="32" spans="1:70" ht="18" customHeight="1">
      <c r="A32" s="21"/>
      <c r="B32" s="16"/>
      <c r="C32" s="19"/>
      <c r="D32" s="2"/>
      <c r="E32" s="6"/>
      <c r="F32" s="190" t="str">
        <f>IF(B32="","",IF(C32="F",INDEX(Barèmes!$A$1:$A$7,MATCH((YEAR($B32)),Barèmes!$B$1:$B$7,-1)),INDEX(Barèmes!$C$1:$C$7,MATCH((YEAR($B32)),Barèmes!$B$1:$B$7,-1))))</f>
        <v/>
      </c>
      <c r="G32" s="93"/>
      <c r="H32" s="93"/>
      <c r="I32" s="93"/>
      <c r="J32" s="93"/>
      <c r="K32" s="93"/>
      <c r="L32" s="93"/>
      <c r="M32" s="93"/>
      <c r="N32" s="93"/>
      <c r="O32" s="93"/>
      <c r="P32" s="93"/>
      <c r="Q32" s="93"/>
      <c r="R32" s="93"/>
      <c r="S32" s="93"/>
      <c r="T32" s="93"/>
      <c r="U32" s="93"/>
      <c r="V32" s="93"/>
      <c r="W32" s="93"/>
      <c r="X32" s="93"/>
      <c r="Y32" s="93"/>
      <c r="Z32" s="93"/>
      <c r="AA32" s="93"/>
      <c r="AB32" s="93"/>
      <c r="AC32" s="93"/>
      <c r="AD32" s="93"/>
      <c r="AE32" s="93"/>
      <c r="AF32" s="93"/>
      <c r="AG32" s="93"/>
      <c r="AH32" s="93"/>
      <c r="AI32" s="93"/>
      <c r="AJ32" s="93"/>
      <c r="AK32" s="93"/>
      <c r="AL32" s="93"/>
      <c r="AM32" s="93"/>
      <c r="AN32" s="93"/>
      <c r="AO32" s="93"/>
      <c r="AP32" s="93"/>
      <c r="AQ32" s="93"/>
      <c r="AR32" s="93"/>
      <c r="AS32" s="93"/>
      <c r="AT32" s="93"/>
      <c r="AU32" s="93"/>
      <c r="AV32" s="93"/>
      <c r="AW32" s="93"/>
      <c r="AX32" s="93"/>
      <c r="AY32" s="93"/>
      <c r="AZ32" s="93"/>
      <c r="BA32" s="93"/>
      <c r="BB32" s="93"/>
      <c r="BC32" s="93"/>
      <c r="BD32" s="93"/>
      <c r="BE32" s="93"/>
      <c r="BF32" s="93"/>
      <c r="BG32" s="93"/>
      <c r="BH32" s="93"/>
      <c r="BI32" s="93"/>
      <c r="BJ32" s="93"/>
      <c r="BK32" s="93"/>
      <c r="BL32" s="93"/>
      <c r="BM32" s="192">
        <f t="shared" si="2"/>
        <v>0</v>
      </c>
      <c r="BN32" s="192">
        <f t="shared" si="3"/>
        <v>0</v>
      </c>
    </row>
    <row r="33" spans="1:66" ht="18" customHeight="1">
      <c r="A33" s="21"/>
      <c r="B33" s="16"/>
      <c r="C33" s="19"/>
      <c r="D33" s="2"/>
      <c r="E33" s="6"/>
      <c r="F33" s="190" t="str">
        <f>IF(B33="","",IF(C33="F",INDEX(Barèmes!$A$1:$A$7,MATCH((YEAR($B33)),Barèmes!$B$1:$B$7,-1)),INDEX(Barèmes!$C$1:$C$7,MATCH((YEAR($B33)),Barèmes!$B$1:$B$7,-1))))</f>
        <v/>
      </c>
      <c r="G33" s="93"/>
      <c r="H33" s="93"/>
      <c r="I33" s="93"/>
      <c r="J33" s="93"/>
      <c r="K33" s="93"/>
      <c r="L33" s="93"/>
      <c r="M33" s="93"/>
      <c r="N33" s="93"/>
      <c r="O33" s="93"/>
      <c r="P33" s="93"/>
      <c r="Q33" s="93"/>
      <c r="R33" s="93"/>
      <c r="S33" s="93"/>
      <c r="T33" s="93"/>
      <c r="U33" s="93"/>
      <c r="V33" s="93"/>
      <c r="W33" s="93"/>
      <c r="X33" s="93"/>
      <c r="Y33" s="93"/>
      <c r="Z33" s="93"/>
      <c r="AA33" s="93"/>
      <c r="AB33" s="93"/>
      <c r="AC33" s="93"/>
      <c r="AD33" s="93"/>
      <c r="AE33" s="93"/>
      <c r="AF33" s="93"/>
      <c r="AG33" s="93"/>
      <c r="AH33" s="93"/>
      <c r="AI33" s="93"/>
      <c r="AJ33" s="93"/>
      <c r="AK33" s="93"/>
      <c r="AL33" s="93"/>
      <c r="AM33" s="93"/>
      <c r="AN33" s="93"/>
      <c r="AO33" s="93"/>
      <c r="AP33" s="93"/>
      <c r="AQ33" s="93"/>
      <c r="AR33" s="93"/>
      <c r="AS33" s="93"/>
      <c r="AT33" s="93"/>
      <c r="AU33" s="93"/>
      <c r="AV33" s="93"/>
      <c r="AW33" s="93"/>
      <c r="AX33" s="93"/>
      <c r="AY33" s="93"/>
      <c r="AZ33" s="93"/>
      <c r="BA33" s="93"/>
      <c r="BB33" s="93"/>
      <c r="BC33" s="93"/>
      <c r="BD33" s="93"/>
      <c r="BE33" s="93"/>
      <c r="BF33" s="93"/>
      <c r="BG33" s="93"/>
      <c r="BH33" s="93"/>
      <c r="BI33" s="93"/>
      <c r="BJ33" s="93"/>
      <c r="BK33" s="93"/>
      <c r="BL33" s="93"/>
      <c r="BM33" s="192">
        <f t="shared" si="2"/>
        <v>0</v>
      </c>
      <c r="BN33" s="192">
        <f t="shared" si="3"/>
        <v>0</v>
      </c>
    </row>
    <row r="34" spans="1:66" ht="18" customHeight="1">
      <c r="A34" s="21"/>
      <c r="B34" s="16"/>
      <c r="C34" s="19"/>
      <c r="D34" s="2"/>
      <c r="E34" s="6"/>
      <c r="F34" s="190" t="str">
        <f>IF(B34="","",IF(C34="F",INDEX(Barèmes!$A$1:$A$7,MATCH((YEAR($B34)),Barèmes!$B$1:$B$7,-1)),INDEX(Barèmes!$C$1:$C$7,MATCH((YEAR($B34)),Barèmes!$B$1:$B$7,-1))))</f>
        <v/>
      </c>
      <c r="G34" s="93"/>
      <c r="H34" s="93"/>
      <c r="I34" s="93"/>
      <c r="J34" s="93"/>
      <c r="K34" s="93"/>
      <c r="L34" s="93"/>
      <c r="M34" s="93"/>
      <c r="N34" s="93"/>
      <c r="O34" s="93"/>
      <c r="P34" s="93"/>
      <c r="Q34" s="93"/>
      <c r="R34" s="93"/>
      <c r="S34" s="93"/>
      <c r="T34" s="93"/>
      <c r="U34" s="93"/>
      <c r="V34" s="93"/>
      <c r="W34" s="93"/>
      <c r="X34" s="93"/>
      <c r="Y34" s="93"/>
      <c r="Z34" s="93"/>
      <c r="AA34" s="93"/>
      <c r="AB34" s="93"/>
      <c r="AC34" s="93"/>
      <c r="AD34" s="93"/>
      <c r="AE34" s="93"/>
      <c r="AF34" s="93"/>
      <c r="AG34" s="93"/>
      <c r="AH34" s="93"/>
      <c r="AI34" s="93"/>
      <c r="AJ34" s="93"/>
      <c r="AK34" s="93"/>
      <c r="AL34" s="93"/>
      <c r="AM34" s="93"/>
      <c r="AN34" s="93"/>
      <c r="AO34" s="93"/>
      <c r="AP34" s="93"/>
      <c r="AQ34" s="93"/>
      <c r="AR34" s="93"/>
      <c r="AS34" s="93"/>
      <c r="AT34" s="93"/>
      <c r="AU34" s="93"/>
      <c r="AV34" s="93"/>
      <c r="AW34" s="93"/>
      <c r="AX34" s="93"/>
      <c r="AY34" s="93"/>
      <c r="AZ34" s="93"/>
      <c r="BA34" s="93"/>
      <c r="BB34" s="93"/>
      <c r="BC34" s="93"/>
      <c r="BD34" s="93"/>
      <c r="BE34" s="93"/>
      <c r="BF34" s="93"/>
      <c r="BG34" s="93"/>
      <c r="BH34" s="93"/>
      <c r="BI34" s="93"/>
      <c r="BJ34" s="93"/>
      <c r="BK34" s="93"/>
      <c r="BL34" s="93"/>
      <c r="BM34" s="192">
        <f t="shared" si="2"/>
        <v>0</v>
      </c>
      <c r="BN34" s="192">
        <f t="shared" si="3"/>
        <v>0</v>
      </c>
    </row>
    <row r="35" spans="1:66" ht="18" customHeight="1">
      <c r="A35" s="21"/>
      <c r="B35" s="16"/>
      <c r="C35" s="19"/>
      <c r="D35" s="2"/>
      <c r="E35" s="6"/>
      <c r="F35" s="190" t="str">
        <f>IF(B35="","",IF(C35="F",INDEX(Barèmes!$A$1:$A$7,MATCH((YEAR($B35)),Barèmes!$B$1:$B$7,-1)),INDEX(Barèmes!$C$1:$C$7,MATCH((YEAR($B35)),Barèmes!$B$1:$B$7,-1))))</f>
        <v/>
      </c>
      <c r="G35" s="93"/>
      <c r="H35" s="93"/>
      <c r="I35" s="93"/>
      <c r="J35" s="93"/>
      <c r="K35" s="93"/>
      <c r="L35" s="93"/>
      <c r="M35" s="93"/>
      <c r="N35" s="93"/>
      <c r="O35" s="93"/>
      <c r="P35" s="93"/>
      <c r="Q35" s="93"/>
      <c r="R35" s="93"/>
      <c r="S35" s="93"/>
      <c r="T35" s="93"/>
      <c r="U35" s="93"/>
      <c r="V35" s="93"/>
      <c r="W35" s="93"/>
      <c r="X35" s="93"/>
      <c r="Y35" s="93"/>
      <c r="Z35" s="93"/>
      <c r="AA35" s="93"/>
      <c r="AB35" s="93"/>
      <c r="AC35" s="93"/>
      <c r="AD35" s="93"/>
      <c r="AE35" s="93"/>
      <c r="AF35" s="93"/>
      <c r="AG35" s="93"/>
      <c r="AH35" s="93"/>
      <c r="AI35" s="93"/>
      <c r="AJ35" s="93"/>
      <c r="AK35" s="93"/>
      <c r="AL35" s="93"/>
      <c r="AM35" s="93"/>
      <c r="AN35" s="93"/>
      <c r="AO35" s="93"/>
      <c r="AP35" s="93"/>
      <c r="AQ35" s="93"/>
      <c r="AR35" s="93"/>
      <c r="AS35" s="93"/>
      <c r="AT35" s="93"/>
      <c r="AU35" s="93"/>
      <c r="AV35" s="93"/>
      <c r="AW35" s="93"/>
      <c r="AX35" s="93"/>
      <c r="AY35" s="93"/>
      <c r="AZ35" s="93"/>
      <c r="BA35" s="93"/>
      <c r="BB35" s="93"/>
      <c r="BC35" s="93"/>
      <c r="BD35" s="93"/>
      <c r="BE35" s="93"/>
      <c r="BF35" s="93"/>
      <c r="BG35" s="93"/>
      <c r="BH35" s="93"/>
      <c r="BI35" s="93"/>
      <c r="BJ35" s="93"/>
      <c r="BK35" s="93"/>
      <c r="BL35" s="93"/>
      <c r="BM35" s="192">
        <f t="shared" si="2"/>
        <v>0</v>
      </c>
      <c r="BN35" s="192">
        <f t="shared" si="3"/>
        <v>0</v>
      </c>
    </row>
    <row r="36" spans="1:66" ht="18" customHeight="1">
      <c r="A36" s="21"/>
      <c r="B36" s="16"/>
      <c r="C36" s="19"/>
      <c r="D36" s="2"/>
      <c r="E36" s="6"/>
      <c r="F36" s="190" t="str">
        <f>IF(B36="","",IF(C36="F",INDEX(Barèmes!$A$1:$A$7,MATCH((YEAR($B36)),Barèmes!$B$1:$B$7,-1)),INDEX(Barèmes!$C$1:$C$7,MATCH((YEAR($B36)),Barèmes!$B$1:$B$7,-1))))</f>
        <v/>
      </c>
      <c r="G36" s="93"/>
      <c r="H36" s="93"/>
      <c r="I36" s="93"/>
      <c r="J36" s="93"/>
      <c r="K36" s="93"/>
      <c r="L36" s="93"/>
      <c r="M36" s="93"/>
      <c r="N36" s="93"/>
      <c r="O36" s="93"/>
      <c r="P36" s="93"/>
      <c r="Q36" s="93"/>
      <c r="R36" s="93"/>
      <c r="S36" s="93"/>
      <c r="T36" s="93"/>
      <c r="U36" s="93"/>
      <c r="V36" s="93"/>
      <c r="W36" s="93"/>
      <c r="X36" s="93"/>
      <c r="Y36" s="93"/>
      <c r="Z36" s="93"/>
      <c r="AA36" s="93"/>
      <c r="AB36" s="93"/>
      <c r="AC36" s="93"/>
      <c r="AD36" s="93"/>
      <c r="AE36" s="93"/>
      <c r="AF36" s="93"/>
      <c r="AG36" s="93"/>
      <c r="AH36" s="93"/>
      <c r="AI36" s="93"/>
      <c r="AJ36" s="93"/>
      <c r="AK36" s="93"/>
      <c r="AL36" s="93"/>
      <c r="AM36" s="93"/>
      <c r="AN36" s="93"/>
      <c r="AO36" s="93"/>
      <c r="AP36" s="93"/>
      <c r="AQ36" s="93"/>
      <c r="AR36" s="93"/>
      <c r="AS36" s="93"/>
      <c r="AT36" s="93"/>
      <c r="AU36" s="93"/>
      <c r="AV36" s="93"/>
      <c r="AW36" s="93"/>
      <c r="AX36" s="93"/>
      <c r="AY36" s="93"/>
      <c r="AZ36" s="93"/>
      <c r="BA36" s="93"/>
      <c r="BB36" s="93"/>
      <c r="BC36" s="93"/>
      <c r="BD36" s="93"/>
      <c r="BE36" s="93"/>
      <c r="BF36" s="93"/>
      <c r="BG36" s="93"/>
      <c r="BH36" s="93"/>
      <c r="BI36" s="93"/>
      <c r="BJ36" s="93"/>
      <c r="BK36" s="93"/>
      <c r="BL36" s="93"/>
      <c r="BM36" s="192">
        <f t="shared" ref="BM36:BM67" si="4">SUM((SUM(COUNTIF(G36:BL36,"E"))),SUM(COUNTIF(G36:BL36,"c")))</f>
        <v>0</v>
      </c>
      <c r="BN36" s="192">
        <f t="shared" ref="BN36:BN67" si="5">SUM(COUNTIF(G36:BL36,"c"))</f>
        <v>0</v>
      </c>
    </row>
    <row r="37" spans="1:66" ht="18" customHeight="1">
      <c r="A37" s="21"/>
      <c r="B37" s="16"/>
      <c r="C37" s="19"/>
      <c r="D37" s="2"/>
      <c r="E37" s="6"/>
      <c r="F37" s="190" t="str">
        <f>IF(B37="","",IF(C37="F",INDEX(Barèmes!$A$1:$A$7,MATCH((YEAR($B37)),Barèmes!$B$1:$B$7,-1)),INDEX(Barèmes!$C$1:$C$7,MATCH((YEAR($B37)),Barèmes!$B$1:$B$7,-1))))</f>
        <v/>
      </c>
      <c r="G37" s="93"/>
      <c r="H37" s="93"/>
      <c r="I37" s="93"/>
      <c r="J37" s="93"/>
      <c r="K37" s="93"/>
      <c r="L37" s="93"/>
      <c r="M37" s="93"/>
      <c r="N37" s="93"/>
      <c r="O37" s="93"/>
      <c r="P37" s="93"/>
      <c r="Q37" s="93"/>
      <c r="R37" s="93"/>
      <c r="S37" s="93"/>
      <c r="T37" s="93"/>
      <c r="U37" s="93"/>
      <c r="V37" s="93"/>
      <c r="W37" s="93"/>
      <c r="X37" s="93"/>
      <c r="Y37" s="93"/>
      <c r="Z37" s="93"/>
      <c r="AA37" s="93"/>
      <c r="AB37" s="93"/>
      <c r="AC37" s="93"/>
      <c r="AD37" s="93"/>
      <c r="AE37" s="93"/>
      <c r="AF37" s="93"/>
      <c r="AG37" s="93"/>
      <c r="AH37" s="93"/>
      <c r="AI37" s="93"/>
      <c r="AJ37" s="93"/>
      <c r="AK37" s="93"/>
      <c r="AL37" s="93"/>
      <c r="AM37" s="93"/>
      <c r="AN37" s="93"/>
      <c r="AO37" s="93"/>
      <c r="AP37" s="93"/>
      <c r="AQ37" s="93"/>
      <c r="AR37" s="93"/>
      <c r="AS37" s="93"/>
      <c r="AT37" s="93"/>
      <c r="AU37" s="93"/>
      <c r="AV37" s="93"/>
      <c r="AW37" s="93"/>
      <c r="AX37" s="93"/>
      <c r="AY37" s="93"/>
      <c r="AZ37" s="93"/>
      <c r="BA37" s="93"/>
      <c r="BB37" s="93"/>
      <c r="BC37" s="93"/>
      <c r="BD37" s="93"/>
      <c r="BE37" s="93"/>
      <c r="BF37" s="93"/>
      <c r="BG37" s="93"/>
      <c r="BH37" s="93"/>
      <c r="BI37" s="93"/>
      <c r="BJ37" s="93"/>
      <c r="BK37" s="93"/>
      <c r="BL37" s="93"/>
      <c r="BM37" s="192">
        <f t="shared" si="4"/>
        <v>0</v>
      </c>
      <c r="BN37" s="192">
        <f t="shared" si="5"/>
        <v>0</v>
      </c>
    </row>
    <row r="38" spans="1:66" ht="18" customHeight="1">
      <c r="A38" s="21"/>
      <c r="B38" s="16"/>
      <c r="C38" s="19"/>
      <c r="D38" s="2"/>
      <c r="E38" s="6"/>
      <c r="F38" s="190" t="str">
        <f>IF(B38="","",IF(C38="F",INDEX(Barèmes!$A$1:$A$7,MATCH((YEAR($B38)),Barèmes!$B$1:$B$7,-1)),INDEX(Barèmes!$C$1:$C$7,MATCH((YEAR($B38)),Barèmes!$B$1:$B$7,-1))))</f>
        <v/>
      </c>
      <c r="G38" s="93"/>
      <c r="H38" s="93"/>
      <c r="I38" s="93"/>
      <c r="J38" s="93"/>
      <c r="K38" s="93"/>
      <c r="L38" s="93"/>
      <c r="M38" s="93"/>
      <c r="N38" s="93"/>
      <c r="O38" s="93"/>
      <c r="P38" s="93"/>
      <c r="Q38" s="93"/>
      <c r="R38" s="93"/>
      <c r="S38" s="93"/>
      <c r="T38" s="93"/>
      <c r="U38" s="93"/>
      <c r="V38" s="93"/>
      <c r="W38" s="93"/>
      <c r="X38" s="93"/>
      <c r="Y38" s="93"/>
      <c r="Z38" s="93"/>
      <c r="AA38" s="93"/>
      <c r="AB38" s="93"/>
      <c r="AC38" s="93"/>
      <c r="AD38" s="93"/>
      <c r="AE38" s="93"/>
      <c r="AF38" s="93"/>
      <c r="AG38" s="93"/>
      <c r="AH38" s="93"/>
      <c r="AI38" s="93"/>
      <c r="AJ38" s="93"/>
      <c r="AK38" s="93"/>
      <c r="AL38" s="93"/>
      <c r="AM38" s="93"/>
      <c r="AN38" s="93"/>
      <c r="AO38" s="93"/>
      <c r="AP38" s="93"/>
      <c r="AQ38" s="93"/>
      <c r="AR38" s="93"/>
      <c r="AS38" s="93"/>
      <c r="AT38" s="93"/>
      <c r="AU38" s="93"/>
      <c r="AV38" s="93"/>
      <c r="AW38" s="93"/>
      <c r="AX38" s="93"/>
      <c r="AY38" s="93"/>
      <c r="AZ38" s="93"/>
      <c r="BA38" s="93"/>
      <c r="BB38" s="93"/>
      <c r="BC38" s="93"/>
      <c r="BD38" s="93"/>
      <c r="BE38" s="93"/>
      <c r="BF38" s="93"/>
      <c r="BG38" s="93"/>
      <c r="BH38" s="93"/>
      <c r="BI38" s="93"/>
      <c r="BJ38" s="93"/>
      <c r="BK38" s="93"/>
      <c r="BL38" s="93"/>
      <c r="BM38" s="192">
        <f t="shared" si="4"/>
        <v>0</v>
      </c>
      <c r="BN38" s="192">
        <f t="shared" si="5"/>
        <v>0</v>
      </c>
    </row>
    <row r="39" spans="1:66" ht="18" customHeight="1">
      <c r="A39" s="21"/>
      <c r="B39" s="16"/>
      <c r="C39" s="19"/>
      <c r="D39" s="2"/>
      <c r="E39" s="6"/>
      <c r="F39" s="190" t="str">
        <f>IF(B39="","",IF(C39="F",INDEX(Barèmes!$A$1:$A$7,MATCH((YEAR($B39)),Barèmes!$B$1:$B$7,-1)),INDEX(Barèmes!$C$1:$C$7,MATCH((YEAR($B39)),Barèmes!$B$1:$B$7,-1))))</f>
        <v/>
      </c>
      <c r="G39" s="93"/>
      <c r="H39" s="93"/>
      <c r="I39" s="93"/>
      <c r="J39" s="93"/>
      <c r="K39" s="93"/>
      <c r="L39" s="93"/>
      <c r="M39" s="93"/>
      <c r="N39" s="93"/>
      <c r="O39" s="93"/>
      <c r="P39" s="93"/>
      <c r="Q39" s="93"/>
      <c r="R39" s="93"/>
      <c r="S39" s="93"/>
      <c r="T39" s="93"/>
      <c r="U39" s="93"/>
      <c r="V39" s="93"/>
      <c r="W39" s="93"/>
      <c r="X39" s="93"/>
      <c r="Y39" s="93"/>
      <c r="Z39" s="93"/>
      <c r="AA39" s="93"/>
      <c r="AB39" s="93"/>
      <c r="AC39" s="93"/>
      <c r="AD39" s="93"/>
      <c r="AE39" s="93"/>
      <c r="AF39" s="93"/>
      <c r="AG39" s="93"/>
      <c r="AH39" s="93"/>
      <c r="AI39" s="93"/>
      <c r="AJ39" s="93"/>
      <c r="AK39" s="93"/>
      <c r="AL39" s="93"/>
      <c r="AM39" s="93"/>
      <c r="AN39" s="93"/>
      <c r="AO39" s="93"/>
      <c r="AP39" s="93"/>
      <c r="AQ39" s="93"/>
      <c r="AR39" s="93"/>
      <c r="AS39" s="93"/>
      <c r="AT39" s="93"/>
      <c r="AU39" s="93"/>
      <c r="AV39" s="93"/>
      <c r="AW39" s="93"/>
      <c r="AX39" s="93"/>
      <c r="AY39" s="93"/>
      <c r="AZ39" s="93"/>
      <c r="BA39" s="93"/>
      <c r="BB39" s="93"/>
      <c r="BC39" s="93"/>
      <c r="BD39" s="93"/>
      <c r="BE39" s="93"/>
      <c r="BF39" s="93"/>
      <c r="BG39" s="93"/>
      <c r="BH39" s="93"/>
      <c r="BI39" s="93"/>
      <c r="BJ39" s="93"/>
      <c r="BK39" s="93"/>
      <c r="BL39" s="93"/>
      <c r="BM39" s="192">
        <f t="shared" si="4"/>
        <v>0</v>
      </c>
      <c r="BN39" s="192">
        <f t="shared" si="5"/>
        <v>0</v>
      </c>
    </row>
    <row r="40" spans="1:66" ht="18" customHeight="1">
      <c r="A40" s="21"/>
      <c r="B40" s="16"/>
      <c r="C40" s="19"/>
      <c r="D40" s="2"/>
      <c r="E40" s="6"/>
      <c r="F40" s="190" t="str">
        <f>IF(B40="","",IF(C40="F",INDEX(Barèmes!$A$1:$A$7,MATCH((YEAR($B40)),Barèmes!$B$1:$B$7,-1)),INDEX(Barèmes!$C$1:$C$7,MATCH((YEAR($B40)),Barèmes!$B$1:$B$7,-1))))</f>
        <v/>
      </c>
      <c r="G40" s="93"/>
      <c r="H40" s="93"/>
      <c r="I40" s="93"/>
      <c r="J40" s="93"/>
      <c r="K40" s="93"/>
      <c r="L40" s="93"/>
      <c r="M40" s="93"/>
      <c r="N40" s="93"/>
      <c r="O40" s="93"/>
      <c r="P40" s="93"/>
      <c r="Q40" s="93"/>
      <c r="R40" s="93"/>
      <c r="S40" s="93"/>
      <c r="T40" s="93"/>
      <c r="U40" s="93"/>
      <c r="V40" s="93"/>
      <c r="W40" s="93"/>
      <c r="X40" s="93"/>
      <c r="Y40" s="93"/>
      <c r="Z40" s="93"/>
      <c r="AA40" s="93"/>
      <c r="AB40" s="93"/>
      <c r="AC40" s="93"/>
      <c r="AD40" s="93"/>
      <c r="AE40" s="93"/>
      <c r="AF40" s="93"/>
      <c r="AG40" s="93"/>
      <c r="AH40" s="93"/>
      <c r="AI40" s="93"/>
      <c r="AJ40" s="93"/>
      <c r="AK40" s="93"/>
      <c r="AL40" s="93"/>
      <c r="AM40" s="93"/>
      <c r="AN40" s="93"/>
      <c r="AO40" s="93"/>
      <c r="AP40" s="93"/>
      <c r="AQ40" s="93"/>
      <c r="AR40" s="93"/>
      <c r="AS40" s="93"/>
      <c r="AT40" s="93"/>
      <c r="AU40" s="93"/>
      <c r="AV40" s="93"/>
      <c r="AW40" s="93"/>
      <c r="AX40" s="93"/>
      <c r="AY40" s="93"/>
      <c r="AZ40" s="93"/>
      <c r="BA40" s="93"/>
      <c r="BB40" s="93"/>
      <c r="BC40" s="93"/>
      <c r="BD40" s="93"/>
      <c r="BE40" s="93"/>
      <c r="BF40" s="93"/>
      <c r="BG40" s="93"/>
      <c r="BH40" s="93"/>
      <c r="BI40" s="93"/>
      <c r="BJ40" s="93"/>
      <c r="BK40" s="93"/>
      <c r="BL40" s="93"/>
      <c r="BM40" s="192">
        <f t="shared" si="4"/>
        <v>0</v>
      </c>
      <c r="BN40" s="192">
        <f t="shared" si="5"/>
        <v>0</v>
      </c>
    </row>
    <row r="41" spans="1:66" ht="18" customHeight="1">
      <c r="A41" s="21"/>
      <c r="B41" s="16"/>
      <c r="C41" s="19"/>
      <c r="D41" s="2"/>
      <c r="E41" s="6"/>
      <c r="F41" s="190" t="str">
        <f>IF(B41="","",IF(C41="F",INDEX(Barèmes!$A$1:$A$7,MATCH((YEAR($B41)),Barèmes!$B$1:$B$7,-1)),INDEX(Barèmes!$C$1:$C$7,MATCH((YEAR($B41)),Barèmes!$B$1:$B$7,-1))))</f>
        <v/>
      </c>
      <c r="G41" s="93"/>
      <c r="H41" s="93"/>
      <c r="I41" s="93"/>
      <c r="J41" s="93"/>
      <c r="K41" s="93"/>
      <c r="L41" s="93"/>
      <c r="M41" s="93"/>
      <c r="N41" s="93"/>
      <c r="O41" s="93"/>
      <c r="P41" s="93"/>
      <c r="Q41" s="93"/>
      <c r="R41" s="93"/>
      <c r="S41" s="93"/>
      <c r="T41" s="93"/>
      <c r="U41" s="93"/>
      <c r="V41" s="93"/>
      <c r="W41" s="93"/>
      <c r="X41" s="93"/>
      <c r="Y41" s="93"/>
      <c r="Z41" s="93"/>
      <c r="AA41" s="93"/>
      <c r="AB41" s="93"/>
      <c r="AC41" s="93"/>
      <c r="AD41" s="93"/>
      <c r="AE41" s="93"/>
      <c r="AF41" s="93"/>
      <c r="AG41" s="93"/>
      <c r="AH41" s="93"/>
      <c r="AI41" s="93"/>
      <c r="AJ41" s="93"/>
      <c r="AK41" s="93"/>
      <c r="AL41" s="93"/>
      <c r="AM41" s="93"/>
      <c r="AN41" s="93"/>
      <c r="AO41" s="93"/>
      <c r="AP41" s="93"/>
      <c r="AQ41" s="93"/>
      <c r="AR41" s="93"/>
      <c r="AS41" s="93"/>
      <c r="AT41" s="93"/>
      <c r="AU41" s="93"/>
      <c r="AV41" s="93"/>
      <c r="AW41" s="93"/>
      <c r="AX41" s="93"/>
      <c r="AY41" s="93"/>
      <c r="AZ41" s="93"/>
      <c r="BA41" s="93"/>
      <c r="BB41" s="93"/>
      <c r="BC41" s="93"/>
      <c r="BD41" s="93"/>
      <c r="BE41" s="93"/>
      <c r="BF41" s="93"/>
      <c r="BG41" s="93"/>
      <c r="BH41" s="93"/>
      <c r="BI41" s="93"/>
      <c r="BJ41" s="93"/>
      <c r="BK41" s="93"/>
      <c r="BL41" s="93"/>
      <c r="BM41" s="192">
        <f t="shared" si="4"/>
        <v>0</v>
      </c>
      <c r="BN41" s="192">
        <f t="shared" si="5"/>
        <v>0</v>
      </c>
    </row>
    <row r="42" spans="1:66" ht="18" customHeight="1">
      <c r="A42" s="21"/>
      <c r="B42" s="16"/>
      <c r="C42" s="19"/>
      <c r="D42" s="2"/>
      <c r="E42" s="6"/>
      <c r="F42" s="190" t="str">
        <f>IF(B42="","",IF(C42="F",INDEX(Barèmes!$A$1:$A$7,MATCH((YEAR($B42)),Barèmes!$B$1:$B$7,-1)),INDEX(Barèmes!$C$1:$C$7,MATCH((YEAR($B42)),Barèmes!$B$1:$B$7,-1))))</f>
        <v/>
      </c>
      <c r="G42" s="93"/>
      <c r="H42" s="93"/>
      <c r="I42" s="93"/>
      <c r="J42" s="93"/>
      <c r="K42" s="93"/>
      <c r="L42" s="93"/>
      <c r="M42" s="93"/>
      <c r="N42" s="93"/>
      <c r="O42" s="93"/>
      <c r="P42" s="93"/>
      <c r="Q42" s="93"/>
      <c r="R42" s="93"/>
      <c r="S42" s="93"/>
      <c r="T42" s="93"/>
      <c r="U42" s="93"/>
      <c r="V42" s="93"/>
      <c r="W42" s="93"/>
      <c r="X42" s="93"/>
      <c r="Y42" s="93"/>
      <c r="Z42" s="93"/>
      <c r="AA42" s="93"/>
      <c r="AB42" s="93"/>
      <c r="AC42" s="93"/>
      <c r="AD42" s="93"/>
      <c r="AE42" s="93"/>
      <c r="AF42" s="93"/>
      <c r="AG42" s="93"/>
      <c r="AH42" s="93"/>
      <c r="AI42" s="93"/>
      <c r="AJ42" s="93"/>
      <c r="AK42" s="93"/>
      <c r="AL42" s="93"/>
      <c r="AM42" s="93"/>
      <c r="AN42" s="93"/>
      <c r="AO42" s="93"/>
      <c r="AP42" s="93"/>
      <c r="AQ42" s="93"/>
      <c r="AR42" s="93"/>
      <c r="AS42" s="93"/>
      <c r="AT42" s="93"/>
      <c r="AU42" s="93"/>
      <c r="AV42" s="93"/>
      <c r="AW42" s="93"/>
      <c r="AX42" s="93"/>
      <c r="AY42" s="93"/>
      <c r="AZ42" s="93"/>
      <c r="BA42" s="93"/>
      <c r="BB42" s="93"/>
      <c r="BC42" s="93"/>
      <c r="BD42" s="93"/>
      <c r="BE42" s="93"/>
      <c r="BF42" s="93"/>
      <c r="BG42" s="93"/>
      <c r="BH42" s="93"/>
      <c r="BI42" s="93"/>
      <c r="BJ42" s="93"/>
      <c r="BK42" s="93"/>
      <c r="BL42" s="93"/>
      <c r="BM42" s="192">
        <f t="shared" si="4"/>
        <v>0</v>
      </c>
      <c r="BN42" s="192">
        <f t="shared" si="5"/>
        <v>0</v>
      </c>
    </row>
    <row r="43" spans="1:66" ht="18" customHeight="1">
      <c r="A43" s="21"/>
      <c r="B43" s="16"/>
      <c r="C43" s="19"/>
      <c r="D43" s="2"/>
      <c r="E43" s="6"/>
      <c r="F43" s="190" t="str">
        <f>IF(B43="","",IF(C43="F",INDEX(Barèmes!$A$1:$A$7,MATCH((YEAR($B43)),Barèmes!$B$1:$B$7,-1)),INDEX(Barèmes!$C$1:$C$7,MATCH((YEAR($B43)),Barèmes!$B$1:$B$7,-1))))</f>
        <v/>
      </c>
      <c r="G43" s="93"/>
      <c r="H43" s="93"/>
      <c r="I43" s="93"/>
      <c r="J43" s="93"/>
      <c r="K43" s="93"/>
      <c r="L43" s="93"/>
      <c r="M43" s="93"/>
      <c r="N43" s="93"/>
      <c r="O43" s="93"/>
      <c r="P43" s="93"/>
      <c r="Q43" s="93"/>
      <c r="R43" s="93"/>
      <c r="S43" s="93"/>
      <c r="T43" s="93"/>
      <c r="U43" s="93"/>
      <c r="V43" s="93"/>
      <c r="W43" s="93"/>
      <c r="X43" s="93"/>
      <c r="Y43" s="93"/>
      <c r="Z43" s="93"/>
      <c r="AA43" s="93"/>
      <c r="AB43" s="93"/>
      <c r="AC43" s="93"/>
      <c r="AD43" s="93"/>
      <c r="AE43" s="93"/>
      <c r="AF43" s="93"/>
      <c r="AG43" s="93"/>
      <c r="AH43" s="93"/>
      <c r="AI43" s="93"/>
      <c r="AJ43" s="93"/>
      <c r="AK43" s="93"/>
      <c r="AL43" s="93"/>
      <c r="AM43" s="93"/>
      <c r="AN43" s="93"/>
      <c r="AO43" s="93"/>
      <c r="AP43" s="93"/>
      <c r="AQ43" s="93"/>
      <c r="AR43" s="93"/>
      <c r="AS43" s="93"/>
      <c r="AT43" s="93"/>
      <c r="AU43" s="93"/>
      <c r="AV43" s="93"/>
      <c r="AW43" s="93"/>
      <c r="AX43" s="93"/>
      <c r="AY43" s="93"/>
      <c r="AZ43" s="93"/>
      <c r="BA43" s="93"/>
      <c r="BB43" s="93"/>
      <c r="BC43" s="93"/>
      <c r="BD43" s="93"/>
      <c r="BE43" s="93"/>
      <c r="BF43" s="93"/>
      <c r="BG43" s="93"/>
      <c r="BH43" s="93"/>
      <c r="BI43" s="93"/>
      <c r="BJ43" s="93"/>
      <c r="BK43" s="93"/>
      <c r="BL43" s="93"/>
      <c r="BM43" s="192">
        <f t="shared" si="4"/>
        <v>0</v>
      </c>
      <c r="BN43" s="192">
        <f t="shared" si="5"/>
        <v>0</v>
      </c>
    </row>
    <row r="44" spans="1:66" ht="18" customHeight="1">
      <c r="A44" s="21"/>
      <c r="B44" s="16"/>
      <c r="C44" s="19"/>
      <c r="D44" s="2"/>
      <c r="E44" s="6"/>
      <c r="F44" s="190" t="str">
        <f>IF(B44="","",IF(C44="F",INDEX(Barèmes!$A$1:$A$7,MATCH((YEAR($B44)),Barèmes!$B$1:$B$7,-1)),INDEX(Barèmes!$C$1:$C$7,MATCH((YEAR($B44)),Barèmes!$B$1:$B$7,-1))))</f>
        <v/>
      </c>
      <c r="G44" s="93"/>
      <c r="H44" s="93"/>
      <c r="I44" s="93"/>
      <c r="J44" s="93"/>
      <c r="K44" s="93"/>
      <c r="L44" s="93"/>
      <c r="M44" s="93"/>
      <c r="N44" s="93"/>
      <c r="O44" s="93"/>
      <c r="P44" s="93"/>
      <c r="Q44" s="93"/>
      <c r="R44" s="93"/>
      <c r="S44" s="93"/>
      <c r="T44" s="93"/>
      <c r="U44" s="93"/>
      <c r="V44" s="93"/>
      <c r="W44" s="93"/>
      <c r="X44" s="93"/>
      <c r="Y44" s="93"/>
      <c r="Z44" s="93"/>
      <c r="AA44" s="93"/>
      <c r="AB44" s="93"/>
      <c r="AC44" s="93"/>
      <c r="AD44" s="93"/>
      <c r="AE44" s="93"/>
      <c r="AF44" s="93"/>
      <c r="AG44" s="93"/>
      <c r="AH44" s="93"/>
      <c r="AI44" s="93"/>
      <c r="AJ44" s="93"/>
      <c r="AK44" s="93"/>
      <c r="AL44" s="93"/>
      <c r="AM44" s="93"/>
      <c r="AN44" s="93"/>
      <c r="AO44" s="93"/>
      <c r="AP44" s="93"/>
      <c r="AQ44" s="93"/>
      <c r="AR44" s="93"/>
      <c r="AS44" s="93"/>
      <c r="AT44" s="93"/>
      <c r="AU44" s="93"/>
      <c r="AV44" s="93"/>
      <c r="AW44" s="93"/>
      <c r="AX44" s="93"/>
      <c r="AY44" s="93"/>
      <c r="AZ44" s="93"/>
      <c r="BA44" s="93"/>
      <c r="BB44" s="93"/>
      <c r="BC44" s="93"/>
      <c r="BD44" s="93"/>
      <c r="BE44" s="93"/>
      <c r="BF44" s="93"/>
      <c r="BG44" s="93"/>
      <c r="BH44" s="93"/>
      <c r="BI44" s="93"/>
      <c r="BJ44" s="93"/>
      <c r="BK44" s="93"/>
      <c r="BL44" s="93"/>
      <c r="BM44" s="192">
        <f t="shared" si="4"/>
        <v>0</v>
      </c>
      <c r="BN44" s="192">
        <f t="shared" si="5"/>
        <v>0</v>
      </c>
    </row>
    <row r="45" spans="1:66" ht="18" customHeight="1">
      <c r="A45" s="21"/>
      <c r="B45" s="16"/>
      <c r="C45" s="19"/>
      <c r="D45" s="2"/>
      <c r="E45" s="6"/>
      <c r="F45" s="190" t="str">
        <f>IF(B45="","",IF(C45="F",INDEX(Barèmes!$A$1:$A$7,MATCH((YEAR($B45)),Barèmes!$B$1:$B$7,-1)),INDEX(Barèmes!$C$1:$C$7,MATCH((YEAR($B45)),Barèmes!$B$1:$B$7,-1))))</f>
        <v/>
      </c>
      <c r="G45" s="93"/>
      <c r="H45" s="93"/>
      <c r="I45" s="93"/>
      <c r="J45" s="93"/>
      <c r="K45" s="93"/>
      <c r="L45" s="93"/>
      <c r="M45" s="93"/>
      <c r="N45" s="93"/>
      <c r="O45" s="93"/>
      <c r="P45" s="93"/>
      <c r="Q45" s="93"/>
      <c r="R45" s="93"/>
      <c r="S45" s="93"/>
      <c r="T45" s="93"/>
      <c r="U45" s="93"/>
      <c r="V45" s="93"/>
      <c r="W45" s="93"/>
      <c r="X45" s="93"/>
      <c r="Y45" s="93"/>
      <c r="Z45" s="93"/>
      <c r="AA45" s="93"/>
      <c r="AB45" s="93"/>
      <c r="AC45" s="93"/>
      <c r="AD45" s="93"/>
      <c r="AE45" s="93"/>
      <c r="AF45" s="93"/>
      <c r="AG45" s="93"/>
      <c r="AH45" s="93"/>
      <c r="AI45" s="93"/>
      <c r="AJ45" s="93"/>
      <c r="AK45" s="93"/>
      <c r="AL45" s="93"/>
      <c r="AM45" s="93"/>
      <c r="AN45" s="93"/>
      <c r="AO45" s="93"/>
      <c r="AP45" s="93"/>
      <c r="AQ45" s="93"/>
      <c r="AR45" s="93"/>
      <c r="AS45" s="93"/>
      <c r="AT45" s="93"/>
      <c r="AU45" s="93"/>
      <c r="AV45" s="93"/>
      <c r="AW45" s="93"/>
      <c r="AX45" s="93"/>
      <c r="AY45" s="93"/>
      <c r="AZ45" s="93"/>
      <c r="BA45" s="93"/>
      <c r="BB45" s="93"/>
      <c r="BC45" s="93"/>
      <c r="BD45" s="93"/>
      <c r="BE45" s="93"/>
      <c r="BF45" s="93"/>
      <c r="BG45" s="93"/>
      <c r="BH45" s="93"/>
      <c r="BI45" s="93"/>
      <c r="BJ45" s="93"/>
      <c r="BK45" s="93"/>
      <c r="BL45" s="93"/>
      <c r="BM45" s="192">
        <f t="shared" si="4"/>
        <v>0</v>
      </c>
      <c r="BN45" s="192">
        <f t="shared" si="5"/>
        <v>0</v>
      </c>
    </row>
    <row r="46" spans="1:66" ht="18" customHeight="1">
      <c r="A46" s="21"/>
      <c r="B46" s="16"/>
      <c r="C46" s="19"/>
      <c r="D46" s="2"/>
      <c r="E46" s="6"/>
      <c r="F46" s="190" t="str">
        <f>IF(B46="","",IF(C46="F",INDEX(Barèmes!$A$1:$A$7,MATCH((YEAR($B46)),Barèmes!$B$1:$B$7,-1)),INDEX(Barèmes!$C$1:$C$7,MATCH((YEAR($B46)),Barèmes!$B$1:$B$7,-1))))</f>
        <v/>
      </c>
      <c r="G46" s="93"/>
      <c r="H46" s="93"/>
      <c r="I46" s="93"/>
      <c r="J46" s="93"/>
      <c r="K46" s="93"/>
      <c r="L46" s="93"/>
      <c r="M46" s="93"/>
      <c r="N46" s="93"/>
      <c r="O46" s="93"/>
      <c r="P46" s="93"/>
      <c r="Q46" s="93"/>
      <c r="R46" s="93"/>
      <c r="S46" s="93"/>
      <c r="T46" s="93"/>
      <c r="U46" s="93"/>
      <c r="V46" s="93"/>
      <c r="W46" s="93"/>
      <c r="X46" s="93"/>
      <c r="Y46" s="93"/>
      <c r="Z46" s="93"/>
      <c r="AA46" s="93"/>
      <c r="AB46" s="93"/>
      <c r="AC46" s="93"/>
      <c r="AD46" s="93"/>
      <c r="AE46" s="93"/>
      <c r="AF46" s="93"/>
      <c r="AG46" s="93"/>
      <c r="AH46" s="93"/>
      <c r="AI46" s="93"/>
      <c r="AJ46" s="93"/>
      <c r="AK46" s="93"/>
      <c r="AL46" s="93"/>
      <c r="AM46" s="93"/>
      <c r="AN46" s="93"/>
      <c r="AO46" s="93"/>
      <c r="AP46" s="93"/>
      <c r="AQ46" s="93"/>
      <c r="AR46" s="93"/>
      <c r="AS46" s="93"/>
      <c r="AT46" s="93"/>
      <c r="AU46" s="93"/>
      <c r="AV46" s="93"/>
      <c r="AW46" s="93"/>
      <c r="AX46" s="93"/>
      <c r="AY46" s="93"/>
      <c r="AZ46" s="93"/>
      <c r="BA46" s="93"/>
      <c r="BB46" s="93"/>
      <c r="BC46" s="93"/>
      <c r="BD46" s="93"/>
      <c r="BE46" s="93"/>
      <c r="BF46" s="93"/>
      <c r="BG46" s="93"/>
      <c r="BH46" s="93"/>
      <c r="BI46" s="93"/>
      <c r="BJ46" s="93"/>
      <c r="BK46" s="93"/>
      <c r="BL46" s="93"/>
      <c r="BM46" s="192">
        <f t="shared" si="4"/>
        <v>0</v>
      </c>
      <c r="BN46" s="192">
        <f t="shared" si="5"/>
        <v>0</v>
      </c>
    </row>
    <row r="47" spans="1:66" ht="18" customHeight="1">
      <c r="A47" s="21"/>
      <c r="B47" s="16"/>
      <c r="C47" s="19"/>
      <c r="D47" s="2"/>
      <c r="E47" s="6"/>
      <c r="F47" s="190" t="str">
        <f>IF(B47="","",IF(C47="F",INDEX(Barèmes!$A$1:$A$7,MATCH((YEAR($B47)),Barèmes!$B$1:$B$7,-1)),INDEX(Barèmes!$C$1:$C$7,MATCH((YEAR($B47)),Barèmes!$B$1:$B$7,-1))))</f>
        <v/>
      </c>
      <c r="G47" s="93"/>
      <c r="H47" s="93"/>
      <c r="I47" s="93"/>
      <c r="J47" s="93"/>
      <c r="K47" s="93"/>
      <c r="L47" s="93"/>
      <c r="M47" s="93"/>
      <c r="N47" s="93"/>
      <c r="O47" s="93"/>
      <c r="P47" s="93"/>
      <c r="Q47" s="93"/>
      <c r="R47" s="93"/>
      <c r="S47" s="93"/>
      <c r="T47" s="93"/>
      <c r="U47" s="93"/>
      <c r="V47" s="93"/>
      <c r="W47" s="93"/>
      <c r="X47" s="93"/>
      <c r="Y47" s="93"/>
      <c r="Z47" s="93"/>
      <c r="AA47" s="93"/>
      <c r="AB47" s="93"/>
      <c r="AC47" s="93"/>
      <c r="AD47" s="93"/>
      <c r="AE47" s="93"/>
      <c r="AF47" s="93"/>
      <c r="AG47" s="93"/>
      <c r="AH47" s="93"/>
      <c r="AI47" s="93"/>
      <c r="AJ47" s="93"/>
      <c r="AK47" s="93"/>
      <c r="AL47" s="93"/>
      <c r="AM47" s="93"/>
      <c r="AN47" s="93"/>
      <c r="AO47" s="93"/>
      <c r="AP47" s="93"/>
      <c r="AQ47" s="93"/>
      <c r="AR47" s="93"/>
      <c r="AS47" s="93"/>
      <c r="AT47" s="93"/>
      <c r="AU47" s="93"/>
      <c r="AV47" s="93"/>
      <c r="AW47" s="93"/>
      <c r="AX47" s="93"/>
      <c r="AY47" s="93"/>
      <c r="AZ47" s="93"/>
      <c r="BA47" s="93"/>
      <c r="BB47" s="93"/>
      <c r="BC47" s="93"/>
      <c r="BD47" s="93"/>
      <c r="BE47" s="93"/>
      <c r="BF47" s="93"/>
      <c r="BG47" s="93"/>
      <c r="BH47" s="93"/>
      <c r="BI47" s="93"/>
      <c r="BJ47" s="93"/>
      <c r="BK47" s="93"/>
      <c r="BL47" s="93"/>
      <c r="BM47" s="192">
        <f t="shared" si="4"/>
        <v>0</v>
      </c>
      <c r="BN47" s="192">
        <f t="shared" si="5"/>
        <v>0</v>
      </c>
    </row>
    <row r="48" spans="1:66" ht="18" customHeight="1">
      <c r="A48" s="21"/>
      <c r="B48" s="16"/>
      <c r="C48" s="19"/>
      <c r="D48" s="2"/>
      <c r="E48" s="6"/>
      <c r="F48" s="190" t="str">
        <f>IF(B48="","",IF(C48="F",INDEX(Barèmes!$A$1:$A$7,MATCH((YEAR($B48)),Barèmes!$B$1:$B$7,-1)),INDEX(Barèmes!$C$1:$C$7,MATCH((YEAR($B48)),Barèmes!$B$1:$B$7,-1))))</f>
        <v/>
      </c>
      <c r="G48" s="93"/>
      <c r="H48" s="93"/>
      <c r="I48" s="93"/>
      <c r="J48" s="93"/>
      <c r="K48" s="93"/>
      <c r="L48" s="93"/>
      <c r="M48" s="93"/>
      <c r="N48" s="93"/>
      <c r="O48" s="93"/>
      <c r="P48" s="93"/>
      <c r="Q48" s="93"/>
      <c r="R48" s="93"/>
      <c r="S48" s="93"/>
      <c r="T48" s="93"/>
      <c r="U48" s="93"/>
      <c r="V48" s="93"/>
      <c r="W48" s="93"/>
      <c r="X48" s="93"/>
      <c r="Y48" s="93"/>
      <c r="Z48" s="93"/>
      <c r="AA48" s="93"/>
      <c r="AB48" s="93"/>
      <c r="AC48" s="93"/>
      <c r="AD48" s="93"/>
      <c r="AE48" s="93"/>
      <c r="AF48" s="93"/>
      <c r="AG48" s="93"/>
      <c r="AH48" s="93"/>
      <c r="AI48" s="93"/>
      <c r="AJ48" s="93"/>
      <c r="AK48" s="93"/>
      <c r="AL48" s="93"/>
      <c r="AM48" s="93"/>
      <c r="AN48" s="93"/>
      <c r="AO48" s="93"/>
      <c r="AP48" s="93"/>
      <c r="AQ48" s="93"/>
      <c r="AR48" s="93"/>
      <c r="AS48" s="93"/>
      <c r="AT48" s="93"/>
      <c r="AU48" s="93"/>
      <c r="AV48" s="93"/>
      <c r="AW48" s="93"/>
      <c r="AX48" s="93"/>
      <c r="AY48" s="93"/>
      <c r="AZ48" s="93"/>
      <c r="BA48" s="93"/>
      <c r="BB48" s="93"/>
      <c r="BC48" s="93"/>
      <c r="BD48" s="93"/>
      <c r="BE48" s="93"/>
      <c r="BF48" s="93"/>
      <c r="BG48" s="93"/>
      <c r="BH48" s="93"/>
      <c r="BI48" s="93"/>
      <c r="BJ48" s="93"/>
      <c r="BK48" s="93"/>
      <c r="BL48" s="93"/>
      <c r="BM48" s="192">
        <f t="shared" si="4"/>
        <v>0</v>
      </c>
      <c r="BN48" s="192">
        <f t="shared" si="5"/>
        <v>0</v>
      </c>
    </row>
    <row r="49" spans="1:66" ht="18" customHeight="1">
      <c r="A49" s="21"/>
      <c r="B49" s="16"/>
      <c r="C49" s="19"/>
      <c r="D49" s="2"/>
      <c r="E49" s="6"/>
      <c r="F49" s="190" t="str">
        <f>IF(B49="","",IF(C49="F",INDEX(Barèmes!$A$1:$A$7,MATCH((YEAR($B49)),Barèmes!$B$1:$B$7,-1)),INDEX(Barèmes!$C$1:$C$7,MATCH((YEAR($B49)),Barèmes!$B$1:$B$7,-1))))</f>
        <v/>
      </c>
      <c r="G49" s="93"/>
      <c r="H49" s="93"/>
      <c r="I49" s="93"/>
      <c r="J49" s="93"/>
      <c r="K49" s="93"/>
      <c r="L49" s="93"/>
      <c r="M49" s="93"/>
      <c r="N49" s="93"/>
      <c r="O49" s="93"/>
      <c r="P49" s="93"/>
      <c r="Q49" s="93"/>
      <c r="R49" s="93"/>
      <c r="S49" s="93"/>
      <c r="T49" s="93"/>
      <c r="U49" s="93"/>
      <c r="V49" s="93"/>
      <c r="W49" s="93"/>
      <c r="X49" s="93"/>
      <c r="Y49" s="93"/>
      <c r="Z49" s="93"/>
      <c r="AA49" s="93"/>
      <c r="AB49" s="93"/>
      <c r="AC49" s="93"/>
      <c r="AD49" s="93"/>
      <c r="AE49" s="93"/>
      <c r="AF49" s="93"/>
      <c r="AG49" s="93"/>
      <c r="AH49" s="93"/>
      <c r="AI49" s="93"/>
      <c r="AJ49" s="93"/>
      <c r="AK49" s="93"/>
      <c r="AL49" s="93"/>
      <c r="AM49" s="93"/>
      <c r="AN49" s="93"/>
      <c r="AO49" s="93"/>
      <c r="AP49" s="93"/>
      <c r="AQ49" s="93"/>
      <c r="AR49" s="93"/>
      <c r="AS49" s="93"/>
      <c r="AT49" s="93"/>
      <c r="AU49" s="93"/>
      <c r="AV49" s="93"/>
      <c r="AW49" s="93"/>
      <c r="AX49" s="93"/>
      <c r="AY49" s="93"/>
      <c r="AZ49" s="93"/>
      <c r="BA49" s="93"/>
      <c r="BB49" s="93"/>
      <c r="BC49" s="93"/>
      <c r="BD49" s="93"/>
      <c r="BE49" s="93"/>
      <c r="BF49" s="93"/>
      <c r="BG49" s="93"/>
      <c r="BH49" s="93"/>
      <c r="BI49" s="93"/>
      <c r="BJ49" s="93"/>
      <c r="BK49" s="93"/>
      <c r="BL49" s="93"/>
      <c r="BM49" s="192">
        <f t="shared" si="4"/>
        <v>0</v>
      </c>
      <c r="BN49" s="192">
        <f t="shared" si="5"/>
        <v>0</v>
      </c>
    </row>
    <row r="50" spans="1:66" ht="18" customHeight="1">
      <c r="A50" s="21"/>
      <c r="B50" s="16"/>
      <c r="C50" s="19"/>
      <c r="D50" s="2"/>
      <c r="E50" s="6"/>
      <c r="F50" s="190" t="str">
        <f>IF(B50="","",IF(C50="F",INDEX(Barèmes!$A$1:$A$7,MATCH((YEAR($B50)),Barèmes!$B$1:$B$7,-1)),INDEX(Barèmes!$C$1:$C$7,MATCH((YEAR($B50)),Barèmes!$B$1:$B$7,-1))))</f>
        <v/>
      </c>
      <c r="G50" s="93"/>
      <c r="H50" s="93"/>
      <c r="I50" s="93"/>
      <c r="J50" s="93"/>
      <c r="K50" s="93"/>
      <c r="L50" s="93"/>
      <c r="M50" s="93"/>
      <c r="N50" s="93"/>
      <c r="O50" s="93"/>
      <c r="P50" s="93"/>
      <c r="Q50" s="93"/>
      <c r="R50" s="93"/>
      <c r="S50" s="93"/>
      <c r="T50" s="93"/>
      <c r="U50" s="93"/>
      <c r="V50" s="93"/>
      <c r="W50" s="93"/>
      <c r="X50" s="93"/>
      <c r="Y50" s="93"/>
      <c r="Z50" s="93"/>
      <c r="AA50" s="93"/>
      <c r="AB50" s="93"/>
      <c r="AC50" s="93"/>
      <c r="AD50" s="93"/>
      <c r="AE50" s="93"/>
      <c r="AF50" s="93"/>
      <c r="AG50" s="93"/>
      <c r="AH50" s="93"/>
      <c r="AI50" s="93"/>
      <c r="AJ50" s="93"/>
      <c r="AK50" s="93"/>
      <c r="AL50" s="93"/>
      <c r="AM50" s="93"/>
      <c r="AN50" s="93"/>
      <c r="AO50" s="93"/>
      <c r="AP50" s="93"/>
      <c r="AQ50" s="93"/>
      <c r="AR50" s="93"/>
      <c r="AS50" s="93"/>
      <c r="AT50" s="93"/>
      <c r="AU50" s="93"/>
      <c r="AV50" s="93"/>
      <c r="AW50" s="93"/>
      <c r="AX50" s="93"/>
      <c r="AY50" s="93"/>
      <c r="AZ50" s="93"/>
      <c r="BA50" s="93"/>
      <c r="BB50" s="93"/>
      <c r="BC50" s="93"/>
      <c r="BD50" s="93"/>
      <c r="BE50" s="93"/>
      <c r="BF50" s="93"/>
      <c r="BG50" s="93"/>
      <c r="BH50" s="93"/>
      <c r="BI50" s="93"/>
      <c r="BJ50" s="93"/>
      <c r="BK50" s="93"/>
      <c r="BL50" s="93"/>
      <c r="BM50" s="192">
        <f t="shared" si="4"/>
        <v>0</v>
      </c>
      <c r="BN50" s="192">
        <f t="shared" si="5"/>
        <v>0</v>
      </c>
    </row>
    <row r="51" spans="1:66" ht="18" customHeight="1">
      <c r="A51" s="21"/>
      <c r="B51" s="16"/>
      <c r="C51" s="19"/>
      <c r="D51" s="2"/>
      <c r="E51" s="6"/>
      <c r="F51" s="190" t="str">
        <f>IF(B51="","",IF(C51="F",INDEX(Barèmes!$A$1:$A$7,MATCH((YEAR($B51)),Barèmes!$B$1:$B$7,-1)),INDEX(Barèmes!$C$1:$C$7,MATCH((YEAR($B51)),Barèmes!$B$1:$B$7,-1))))</f>
        <v/>
      </c>
      <c r="G51" s="93"/>
      <c r="H51" s="93"/>
      <c r="I51" s="93"/>
      <c r="J51" s="93"/>
      <c r="K51" s="93"/>
      <c r="L51" s="93"/>
      <c r="M51" s="93"/>
      <c r="N51" s="93"/>
      <c r="O51" s="93"/>
      <c r="P51" s="93"/>
      <c r="Q51" s="93"/>
      <c r="R51" s="93"/>
      <c r="S51" s="93"/>
      <c r="T51" s="93"/>
      <c r="U51" s="93"/>
      <c r="V51" s="93"/>
      <c r="W51" s="93"/>
      <c r="X51" s="93"/>
      <c r="Y51" s="93"/>
      <c r="Z51" s="93"/>
      <c r="AA51" s="93"/>
      <c r="AB51" s="93"/>
      <c r="AC51" s="93"/>
      <c r="AD51" s="93"/>
      <c r="AE51" s="93"/>
      <c r="AF51" s="93"/>
      <c r="AG51" s="93"/>
      <c r="AH51" s="93"/>
      <c r="AI51" s="93"/>
      <c r="AJ51" s="93"/>
      <c r="AK51" s="93"/>
      <c r="AL51" s="93"/>
      <c r="AM51" s="93"/>
      <c r="AN51" s="93"/>
      <c r="AO51" s="93"/>
      <c r="AP51" s="93"/>
      <c r="AQ51" s="93"/>
      <c r="AR51" s="93"/>
      <c r="AS51" s="93"/>
      <c r="AT51" s="93"/>
      <c r="AU51" s="93"/>
      <c r="AV51" s="93"/>
      <c r="AW51" s="93"/>
      <c r="AX51" s="93"/>
      <c r="AY51" s="93"/>
      <c r="AZ51" s="93"/>
      <c r="BA51" s="93"/>
      <c r="BB51" s="93"/>
      <c r="BC51" s="93"/>
      <c r="BD51" s="93"/>
      <c r="BE51" s="93"/>
      <c r="BF51" s="93"/>
      <c r="BG51" s="93"/>
      <c r="BH51" s="93"/>
      <c r="BI51" s="93"/>
      <c r="BJ51" s="93"/>
      <c r="BK51" s="93"/>
      <c r="BL51" s="93"/>
      <c r="BM51" s="192">
        <f t="shared" si="4"/>
        <v>0</v>
      </c>
      <c r="BN51" s="192">
        <f t="shared" si="5"/>
        <v>0</v>
      </c>
    </row>
    <row r="52" spans="1:66" ht="18" customHeight="1">
      <c r="A52" s="21"/>
      <c r="B52" s="16"/>
      <c r="C52" s="19"/>
      <c r="D52" s="2"/>
      <c r="E52" s="6"/>
      <c r="F52" s="190" t="str">
        <f>IF(B52="","",IF(C52="F",INDEX(Barèmes!$A$1:$A$7,MATCH((YEAR($B52)),Barèmes!$B$1:$B$7,-1)),INDEX(Barèmes!$C$1:$C$7,MATCH((YEAR($B52)),Barèmes!$B$1:$B$7,-1))))</f>
        <v/>
      </c>
      <c r="G52" s="93"/>
      <c r="H52" s="93"/>
      <c r="I52" s="93"/>
      <c r="J52" s="93"/>
      <c r="K52" s="93"/>
      <c r="L52" s="93"/>
      <c r="M52" s="93"/>
      <c r="N52" s="93"/>
      <c r="O52" s="93"/>
      <c r="P52" s="93"/>
      <c r="Q52" s="93"/>
      <c r="R52" s="93"/>
      <c r="S52" s="93"/>
      <c r="T52" s="93"/>
      <c r="U52" s="93"/>
      <c r="V52" s="93"/>
      <c r="W52" s="93"/>
      <c r="X52" s="93"/>
      <c r="Y52" s="93"/>
      <c r="Z52" s="93"/>
      <c r="AA52" s="93"/>
      <c r="AB52" s="93"/>
      <c r="AC52" s="93"/>
      <c r="AD52" s="93"/>
      <c r="AE52" s="93"/>
      <c r="AF52" s="93"/>
      <c r="AG52" s="93"/>
      <c r="AH52" s="93"/>
      <c r="AI52" s="93"/>
      <c r="AJ52" s="93"/>
      <c r="AK52" s="93"/>
      <c r="AL52" s="93"/>
      <c r="AM52" s="93"/>
      <c r="AN52" s="93"/>
      <c r="AO52" s="93"/>
      <c r="AP52" s="93"/>
      <c r="AQ52" s="93"/>
      <c r="AR52" s="93"/>
      <c r="AS52" s="93"/>
      <c r="AT52" s="93"/>
      <c r="AU52" s="93"/>
      <c r="AV52" s="93"/>
      <c r="AW52" s="93"/>
      <c r="AX52" s="93"/>
      <c r="AY52" s="93"/>
      <c r="AZ52" s="93"/>
      <c r="BA52" s="93"/>
      <c r="BB52" s="93"/>
      <c r="BC52" s="93"/>
      <c r="BD52" s="93"/>
      <c r="BE52" s="93"/>
      <c r="BF52" s="93"/>
      <c r="BG52" s="93"/>
      <c r="BH52" s="93"/>
      <c r="BI52" s="93"/>
      <c r="BJ52" s="93"/>
      <c r="BK52" s="93"/>
      <c r="BL52" s="93"/>
      <c r="BM52" s="192">
        <f t="shared" si="4"/>
        <v>0</v>
      </c>
      <c r="BN52" s="192">
        <f t="shared" si="5"/>
        <v>0</v>
      </c>
    </row>
    <row r="53" spans="1:66" ht="18" customHeight="1">
      <c r="A53" s="21"/>
      <c r="B53" s="16"/>
      <c r="C53" s="19"/>
      <c r="D53" s="2"/>
      <c r="E53" s="6"/>
      <c r="F53" s="190" t="str">
        <f>IF(B53="","",IF(C53="F",INDEX(Barèmes!$A$1:$A$7,MATCH((YEAR($B53)),Barèmes!$B$1:$B$7,-1)),INDEX(Barèmes!$C$1:$C$7,MATCH((YEAR($B53)),Barèmes!$B$1:$B$7,-1))))</f>
        <v/>
      </c>
      <c r="G53" s="93"/>
      <c r="H53" s="93"/>
      <c r="I53" s="93"/>
      <c r="J53" s="93"/>
      <c r="K53" s="93"/>
      <c r="L53" s="93"/>
      <c r="M53" s="93"/>
      <c r="N53" s="93"/>
      <c r="O53" s="93"/>
      <c r="P53" s="93"/>
      <c r="Q53" s="93"/>
      <c r="R53" s="93"/>
      <c r="S53" s="93"/>
      <c r="T53" s="93"/>
      <c r="U53" s="93"/>
      <c r="V53" s="93"/>
      <c r="W53" s="93"/>
      <c r="X53" s="93"/>
      <c r="Y53" s="93"/>
      <c r="Z53" s="93"/>
      <c r="AA53" s="93"/>
      <c r="AB53" s="93"/>
      <c r="AC53" s="93"/>
      <c r="AD53" s="93"/>
      <c r="AE53" s="93"/>
      <c r="AF53" s="93"/>
      <c r="AG53" s="93"/>
      <c r="AH53" s="93"/>
      <c r="AI53" s="93"/>
      <c r="AJ53" s="93"/>
      <c r="AK53" s="93"/>
      <c r="AL53" s="93"/>
      <c r="AM53" s="93"/>
      <c r="AN53" s="93"/>
      <c r="AO53" s="93"/>
      <c r="AP53" s="93"/>
      <c r="AQ53" s="93"/>
      <c r="AR53" s="93"/>
      <c r="AS53" s="93"/>
      <c r="AT53" s="93"/>
      <c r="AU53" s="93"/>
      <c r="AV53" s="93"/>
      <c r="AW53" s="93"/>
      <c r="AX53" s="93"/>
      <c r="AY53" s="93"/>
      <c r="AZ53" s="93"/>
      <c r="BA53" s="93"/>
      <c r="BB53" s="93"/>
      <c r="BC53" s="93"/>
      <c r="BD53" s="93"/>
      <c r="BE53" s="93"/>
      <c r="BF53" s="93"/>
      <c r="BG53" s="93"/>
      <c r="BH53" s="93"/>
      <c r="BI53" s="93"/>
      <c r="BJ53" s="93"/>
      <c r="BK53" s="93"/>
      <c r="BL53" s="93"/>
      <c r="BM53" s="192">
        <f t="shared" si="4"/>
        <v>0</v>
      </c>
      <c r="BN53" s="192">
        <f t="shared" si="5"/>
        <v>0</v>
      </c>
    </row>
    <row r="54" spans="1:66" ht="18" customHeight="1">
      <c r="A54" s="21"/>
      <c r="B54" s="16"/>
      <c r="C54" s="19"/>
      <c r="D54" s="2"/>
      <c r="E54" s="6"/>
      <c r="F54" s="190" t="str">
        <f>IF(B54="","",IF(C54="F",INDEX(Barèmes!$A$1:$A$7,MATCH((YEAR($B54)),Barèmes!$B$1:$B$7,-1)),INDEX(Barèmes!$C$1:$C$7,MATCH((YEAR($B54)),Barèmes!$B$1:$B$7,-1))))</f>
        <v/>
      </c>
      <c r="G54" s="93"/>
      <c r="H54" s="93"/>
      <c r="I54" s="93"/>
      <c r="J54" s="93"/>
      <c r="K54" s="93"/>
      <c r="L54" s="93"/>
      <c r="M54" s="93"/>
      <c r="N54" s="93"/>
      <c r="O54" s="93"/>
      <c r="P54" s="93"/>
      <c r="Q54" s="93"/>
      <c r="R54" s="93"/>
      <c r="S54" s="93"/>
      <c r="T54" s="93"/>
      <c r="U54" s="93"/>
      <c r="V54" s="93"/>
      <c r="W54" s="93"/>
      <c r="X54" s="93"/>
      <c r="Y54" s="93"/>
      <c r="Z54" s="93"/>
      <c r="AA54" s="93"/>
      <c r="AB54" s="93"/>
      <c r="AC54" s="93"/>
      <c r="AD54" s="93"/>
      <c r="AE54" s="93"/>
      <c r="AF54" s="93"/>
      <c r="AG54" s="93"/>
      <c r="AH54" s="93"/>
      <c r="AI54" s="93"/>
      <c r="AJ54" s="93"/>
      <c r="AK54" s="93"/>
      <c r="AL54" s="93"/>
      <c r="AM54" s="93"/>
      <c r="AN54" s="93"/>
      <c r="AO54" s="93"/>
      <c r="AP54" s="93"/>
      <c r="AQ54" s="93"/>
      <c r="AR54" s="93"/>
      <c r="AS54" s="93"/>
      <c r="AT54" s="93"/>
      <c r="AU54" s="93"/>
      <c r="AV54" s="93"/>
      <c r="AW54" s="93"/>
      <c r="AX54" s="93"/>
      <c r="AY54" s="93"/>
      <c r="AZ54" s="93"/>
      <c r="BA54" s="93"/>
      <c r="BB54" s="93"/>
      <c r="BC54" s="93"/>
      <c r="BD54" s="93"/>
      <c r="BE54" s="93"/>
      <c r="BF54" s="93"/>
      <c r="BG54" s="93"/>
      <c r="BH54" s="93"/>
      <c r="BI54" s="93"/>
      <c r="BJ54" s="93"/>
      <c r="BK54" s="93"/>
      <c r="BL54" s="93"/>
      <c r="BM54" s="192">
        <f t="shared" si="4"/>
        <v>0</v>
      </c>
      <c r="BN54" s="192">
        <f t="shared" si="5"/>
        <v>0</v>
      </c>
    </row>
    <row r="55" spans="1:66" ht="18" customHeight="1">
      <c r="A55" s="21"/>
      <c r="B55" s="16"/>
      <c r="C55" s="19"/>
      <c r="D55" s="2"/>
      <c r="E55" s="6"/>
      <c r="F55" s="190" t="str">
        <f>IF(B55="","",IF(C55="F",INDEX(Barèmes!$A$1:$A$7,MATCH((YEAR($B55)),Barèmes!$B$1:$B$7,-1)),INDEX(Barèmes!$C$1:$C$7,MATCH((YEAR($B55)),Barèmes!$B$1:$B$7,-1))))</f>
        <v/>
      </c>
      <c r="G55" s="93"/>
      <c r="H55" s="93"/>
      <c r="I55" s="93"/>
      <c r="J55" s="93"/>
      <c r="K55" s="93"/>
      <c r="L55" s="93"/>
      <c r="M55" s="93"/>
      <c r="N55" s="93"/>
      <c r="O55" s="93"/>
      <c r="P55" s="93"/>
      <c r="Q55" s="93"/>
      <c r="R55" s="93"/>
      <c r="S55" s="93"/>
      <c r="T55" s="93"/>
      <c r="U55" s="93"/>
      <c r="V55" s="93"/>
      <c r="W55" s="93"/>
      <c r="X55" s="93"/>
      <c r="Y55" s="93"/>
      <c r="Z55" s="93"/>
      <c r="AA55" s="93"/>
      <c r="AB55" s="93"/>
      <c r="AC55" s="93"/>
      <c r="AD55" s="93"/>
      <c r="AE55" s="93"/>
      <c r="AF55" s="93"/>
      <c r="AG55" s="93"/>
      <c r="AH55" s="93"/>
      <c r="AI55" s="93"/>
      <c r="AJ55" s="93"/>
      <c r="AK55" s="93"/>
      <c r="AL55" s="93"/>
      <c r="AM55" s="93"/>
      <c r="AN55" s="93"/>
      <c r="AO55" s="93"/>
      <c r="AP55" s="93"/>
      <c r="AQ55" s="93"/>
      <c r="AR55" s="93"/>
      <c r="AS55" s="93"/>
      <c r="AT55" s="93"/>
      <c r="AU55" s="93"/>
      <c r="AV55" s="93"/>
      <c r="AW55" s="93"/>
      <c r="AX55" s="93"/>
      <c r="AY55" s="93"/>
      <c r="AZ55" s="93"/>
      <c r="BA55" s="93"/>
      <c r="BB55" s="93"/>
      <c r="BC55" s="93"/>
      <c r="BD55" s="93"/>
      <c r="BE55" s="93"/>
      <c r="BF55" s="93"/>
      <c r="BG55" s="93"/>
      <c r="BH55" s="93"/>
      <c r="BI55" s="93"/>
      <c r="BJ55" s="93"/>
      <c r="BK55" s="93"/>
      <c r="BL55" s="93"/>
      <c r="BM55" s="192">
        <f t="shared" si="4"/>
        <v>0</v>
      </c>
      <c r="BN55" s="192">
        <f t="shared" si="5"/>
        <v>0</v>
      </c>
    </row>
    <row r="56" spans="1:66" ht="18" customHeight="1">
      <c r="A56" s="21"/>
      <c r="B56" s="16"/>
      <c r="C56" s="19"/>
      <c r="D56" s="2"/>
      <c r="E56" s="6"/>
      <c r="F56" s="190" t="str">
        <f>IF(B56="","",IF(C56="F",INDEX(Barèmes!$A$1:$A$7,MATCH((YEAR($B56)),Barèmes!$B$1:$B$7,-1)),INDEX(Barèmes!$C$1:$C$7,MATCH((YEAR($B56)),Barèmes!$B$1:$B$7,-1))))</f>
        <v/>
      </c>
      <c r="G56" s="93"/>
      <c r="H56" s="93"/>
      <c r="I56" s="93"/>
      <c r="J56" s="93"/>
      <c r="K56" s="93"/>
      <c r="L56" s="93"/>
      <c r="M56" s="93"/>
      <c r="N56" s="93"/>
      <c r="O56" s="93"/>
      <c r="P56" s="93"/>
      <c r="Q56" s="93"/>
      <c r="R56" s="93"/>
      <c r="S56" s="93"/>
      <c r="T56" s="93"/>
      <c r="U56" s="93"/>
      <c r="V56" s="93"/>
      <c r="W56" s="93"/>
      <c r="X56" s="93"/>
      <c r="Y56" s="93"/>
      <c r="Z56" s="93"/>
      <c r="AA56" s="93"/>
      <c r="AB56" s="93"/>
      <c r="AC56" s="93"/>
      <c r="AD56" s="93"/>
      <c r="AE56" s="93"/>
      <c r="AF56" s="93"/>
      <c r="AG56" s="93"/>
      <c r="AH56" s="93"/>
      <c r="AI56" s="93"/>
      <c r="AJ56" s="93"/>
      <c r="AK56" s="93"/>
      <c r="AL56" s="93"/>
      <c r="AM56" s="93"/>
      <c r="AN56" s="93"/>
      <c r="AO56" s="93"/>
      <c r="AP56" s="93"/>
      <c r="AQ56" s="93"/>
      <c r="AR56" s="93"/>
      <c r="AS56" s="93"/>
      <c r="AT56" s="93"/>
      <c r="AU56" s="93"/>
      <c r="AV56" s="93"/>
      <c r="AW56" s="93"/>
      <c r="AX56" s="93"/>
      <c r="AY56" s="93"/>
      <c r="AZ56" s="93"/>
      <c r="BA56" s="93"/>
      <c r="BB56" s="93"/>
      <c r="BC56" s="93"/>
      <c r="BD56" s="93"/>
      <c r="BE56" s="93"/>
      <c r="BF56" s="93"/>
      <c r="BG56" s="93"/>
      <c r="BH56" s="93"/>
      <c r="BI56" s="93"/>
      <c r="BJ56" s="93"/>
      <c r="BK56" s="93"/>
      <c r="BL56" s="93"/>
      <c r="BM56" s="192">
        <f t="shared" si="4"/>
        <v>0</v>
      </c>
      <c r="BN56" s="192">
        <f t="shared" si="5"/>
        <v>0</v>
      </c>
    </row>
    <row r="57" spans="1:66" ht="18" customHeight="1">
      <c r="A57" s="21"/>
      <c r="B57" s="16"/>
      <c r="C57" s="19"/>
      <c r="D57" s="2"/>
      <c r="E57" s="6"/>
      <c r="F57" s="190" t="str">
        <f>IF(B57="","",IF(C57="F",INDEX(Barèmes!$A$1:$A$7,MATCH((YEAR($B57)),Barèmes!$B$1:$B$7,-1)),INDEX(Barèmes!$C$1:$C$7,MATCH((YEAR($B57)),Barèmes!$B$1:$B$7,-1))))</f>
        <v/>
      </c>
      <c r="G57" s="93"/>
      <c r="H57" s="93"/>
      <c r="I57" s="93"/>
      <c r="J57" s="93"/>
      <c r="K57" s="93"/>
      <c r="L57" s="93"/>
      <c r="M57" s="93"/>
      <c r="N57" s="93"/>
      <c r="O57" s="93"/>
      <c r="P57" s="93"/>
      <c r="Q57" s="93"/>
      <c r="R57" s="93"/>
      <c r="S57" s="93"/>
      <c r="T57" s="93"/>
      <c r="U57" s="93"/>
      <c r="V57" s="93"/>
      <c r="W57" s="93"/>
      <c r="X57" s="93"/>
      <c r="Y57" s="93"/>
      <c r="Z57" s="93"/>
      <c r="AA57" s="93"/>
      <c r="AB57" s="93"/>
      <c r="AC57" s="93"/>
      <c r="AD57" s="93"/>
      <c r="AE57" s="93"/>
      <c r="AF57" s="93"/>
      <c r="AG57" s="93"/>
      <c r="AH57" s="93"/>
      <c r="AI57" s="93"/>
      <c r="AJ57" s="93"/>
      <c r="AK57" s="93"/>
      <c r="AL57" s="93"/>
      <c r="AM57" s="93"/>
      <c r="AN57" s="93"/>
      <c r="AO57" s="93"/>
      <c r="AP57" s="93"/>
      <c r="AQ57" s="93"/>
      <c r="AR57" s="93"/>
      <c r="AS57" s="93"/>
      <c r="AT57" s="93"/>
      <c r="AU57" s="93"/>
      <c r="AV57" s="93"/>
      <c r="AW57" s="93"/>
      <c r="AX57" s="93"/>
      <c r="AY57" s="93"/>
      <c r="AZ57" s="93"/>
      <c r="BA57" s="93"/>
      <c r="BB57" s="93"/>
      <c r="BC57" s="93"/>
      <c r="BD57" s="93"/>
      <c r="BE57" s="93"/>
      <c r="BF57" s="93"/>
      <c r="BG57" s="93"/>
      <c r="BH57" s="93"/>
      <c r="BI57" s="93"/>
      <c r="BJ57" s="93"/>
      <c r="BK57" s="93"/>
      <c r="BL57" s="93"/>
      <c r="BM57" s="192">
        <f t="shared" si="4"/>
        <v>0</v>
      </c>
      <c r="BN57" s="192">
        <f t="shared" si="5"/>
        <v>0</v>
      </c>
    </row>
    <row r="58" spans="1:66" ht="18" customHeight="1">
      <c r="A58" s="21"/>
      <c r="B58" s="16"/>
      <c r="C58" s="19"/>
      <c r="D58" s="2"/>
      <c r="E58" s="6"/>
      <c r="F58" s="190" t="str">
        <f>IF(B58="","",IF(C58="F",INDEX(Barèmes!$A$1:$A$7,MATCH((YEAR($B58)),Barèmes!$B$1:$B$7,-1)),INDEX(Barèmes!$C$1:$C$7,MATCH((YEAR($B58)),Barèmes!$B$1:$B$7,-1))))</f>
        <v/>
      </c>
      <c r="G58" s="93"/>
      <c r="H58" s="93"/>
      <c r="I58" s="93"/>
      <c r="J58" s="93"/>
      <c r="K58" s="93"/>
      <c r="L58" s="93"/>
      <c r="M58" s="93"/>
      <c r="N58" s="93"/>
      <c r="O58" s="93"/>
      <c r="P58" s="93"/>
      <c r="Q58" s="93"/>
      <c r="R58" s="93"/>
      <c r="S58" s="93"/>
      <c r="T58" s="93"/>
      <c r="U58" s="93"/>
      <c r="V58" s="93"/>
      <c r="W58" s="93"/>
      <c r="X58" s="93"/>
      <c r="Y58" s="93"/>
      <c r="Z58" s="93"/>
      <c r="AA58" s="93"/>
      <c r="AB58" s="93"/>
      <c r="AC58" s="93"/>
      <c r="AD58" s="93"/>
      <c r="AE58" s="93"/>
      <c r="AF58" s="93"/>
      <c r="AG58" s="93"/>
      <c r="AH58" s="93"/>
      <c r="AI58" s="93"/>
      <c r="AJ58" s="93"/>
      <c r="AK58" s="93"/>
      <c r="AL58" s="93"/>
      <c r="AM58" s="93"/>
      <c r="AN58" s="93"/>
      <c r="AO58" s="93"/>
      <c r="AP58" s="93"/>
      <c r="AQ58" s="93"/>
      <c r="AR58" s="93"/>
      <c r="AS58" s="93"/>
      <c r="AT58" s="93"/>
      <c r="AU58" s="93"/>
      <c r="AV58" s="93"/>
      <c r="AW58" s="93"/>
      <c r="AX58" s="93"/>
      <c r="AY58" s="93"/>
      <c r="AZ58" s="93"/>
      <c r="BA58" s="93"/>
      <c r="BB58" s="93"/>
      <c r="BC58" s="93"/>
      <c r="BD58" s="93"/>
      <c r="BE58" s="93"/>
      <c r="BF58" s="93"/>
      <c r="BG58" s="93"/>
      <c r="BH58" s="93"/>
      <c r="BI58" s="93"/>
      <c r="BJ58" s="93"/>
      <c r="BK58" s="93"/>
      <c r="BL58" s="93"/>
      <c r="BM58" s="192">
        <f t="shared" si="4"/>
        <v>0</v>
      </c>
      <c r="BN58" s="192">
        <f t="shared" si="5"/>
        <v>0</v>
      </c>
    </row>
    <row r="59" spans="1:66" ht="18" customHeight="1">
      <c r="A59" s="21"/>
      <c r="B59" s="16"/>
      <c r="C59" s="19"/>
      <c r="D59" s="2"/>
      <c r="E59" s="6"/>
      <c r="F59" s="190" t="str">
        <f>IF(B59="","",IF(C59="F",INDEX(Barèmes!$A$1:$A$7,MATCH((YEAR($B59)),Barèmes!$B$1:$B$7,-1)),INDEX(Barèmes!$C$1:$C$7,MATCH((YEAR($B59)),Barèmes!$B$1:$B$7,-1))))</f>
        <v/>
      </c>
      <c r="G59" s="93"/>
      <c r="H59" s="93"/>
      <c r="I59" s="93"/>
      <c r="J59" s="93"/>
      <c r="K59" s="93"/>
      <c r="L59" s="93"/>
      <c r="M59" s="93"/>
      <c r="N59" s="93"/>
      <c r="O59" s="93"/>
      <c r="P59" s="93"/>
      <c r="Q59" s="93"/>
      <c r="R59" s="93"/>
      <c r="S59" s="93"/>
      <c r="T59" s="93"/>
      <c r="U59" s="93"/>
      <c r="V59" s="93"/>
      <c r="W59" s="93"/>
      <c r="X59" s="93"/>
      <c r="Y59" s="93"/>
      <c r="Z59" s="93"/>
      <c r="AA59" s="93"/>
      <c r="AB59" s="93"/>
      <c r="AC59" s="93"/>
      <c r="AD59" s="93"/>
      <c r="AE59" s="93"/>
      <c r="AF59" s="93"/>
      <c r="AG59" s="93"/>
      <c r="AH59" s="93"/>
      <c r="AI59" s="93"/>
      <c r="AJ59" s="93"/>
      <c r="AK59" s="93"/>
      <c r="AL59" s="93"/>
      <c r="AM59" s="93"/>
      <c r="AN59" s="93"/>
      <c r="AO59" s="93"/>
      <c r="AP59" s="93"/>
      <c r="AQ59" s="93"/>
      <c r="AR59" s="93"/>
      <c r="AS59" s="93"/>
      <c r="AT59" s="93"/>
      <c r="AU59" s="93"/>
      <c r="AV59" s="93"/>
      <c r="AW59" s="93"/>
      <c r="AX59" s="93"/>
      <c r="AY59" s="93"/>
      <c r="AZ59" s="93"/>
      <c r="BA59" s="93"/>
      <c r="BB59" s="93"/>
      <c r="BC59" s="93"/>
      <c r="BD59" s="93"/>
      <c r="BE59" s="93"/>
      <c r="BF59" s="93"/>
      <c r="BG59" s="93"/>
      <c r="BH59" s="93"/>
      <c r="BI59" s="93"/>
      <c r="BJ59" s="93"/>
      <c r="BK59" s="93"/>
      <c r="BL59" s="93"/>
      <c r="BM59" s="192">
        <f t="shared" si="4"/>
        <v>0</v>
      </c>
      <c r="BN59" s="192">
        <f t="shared" si="5"/>
        <v>0</v>
      </c>
    </row>
    <row r="60" spans="1:66" ht="18" customHeight="1">
      <c r="A60" s="21"/>
      <c r="B60" s="16"/>
      <c r="C60" s="19"/>
      <c r="D60" s="2"/>
      <c r="E60" s="6"/>
      <c r="F60" s="190" t="str">
        <f>IF(B60="","",IF(C60="F",INDEX(Barèmes!$A$1:$A$7,MATCH((YEAR($B60)),Barèmes!$B$1:$B$7,-1)),INDEX(Barèmes!$C$1:$C$7,MATCH((YEAR($B60)),Barèmes!$B$1:$B$7,-1))))</f>
        <v/>
      </c>
      <c r="G60" s="93"/>
      <c r="H60" s="93"/>
      <c r="I60" s="93"/>
      <c r="J60" s="93"/>
      <c r="K60" s="93"/>
      <c r="L60" s="93"/>
      <c r="M60" s="93"/>
      <c r="N60" s="93"/>
      <c r="O60" s="93"/>
      <c r="P60" s="93"/>
      <c r="Q60" s="93"/>
      <c r="R60" s="93"/>
      <c r="S60" s="93"/>
      <c r="T60" s="93"/>
      <c r="U60" s="93"/>
      <c r="V60" s="93"/>
      <c r="W60" s="93"/>
      <c r="X60" s="93"/>
      <c r="Y60" s="93"/>
      <c r="Z60" s="93"/>
      <c r="AA60" s="93"/>
      <c r="AB60" s="93"/>
      <c r="AC60" s="93"/>
      <c r="AD60" s="93"/>
      <c r="AE60" s="93"/>
      <c r="AF60" s="93"/>
      <c r="AG60" s="93"/>
      <c r="AH60" s="93"/>
      <c r="AI60" s="93"/>
      <c r="AJ60" s="93"/>
      <c r="AK60" s="93"/>
      <c r="AL60" s="93"/>
      <c r="AM60" s="93"/>
      <c r="AN60" s="93"/>
      <c r="AO60" s="93"/>
      <c r="AP60" s="93"/>
      <c r="AQ60" s="93"/>
      <c r="AR60" s="93"/>
      <c r="AS60" s="93"/>
      <c r="AT60" s="93"/>
      <c r="AU60" s="93"/>
      <c r="AV60" s="93"/>
      <c r="AW60" s="93"/>
      <c r="AX60" s="93"/>
      <c r="AY60" s="93"/>
      <c r="AZ60" s="93"/>
      <c r="BA60" s="93"/>
      <c r="BB60" s="93"/>
      <c r="BC60" s="93"/>
      <c r="BD60" s="93"/>
      <c r="BE60" s="93"/>
      <c r="BF60" s="93"/>
      <c r="BG60" s="93"/>
      <c r="BH60" s="93"/>
      <c r="BI60" s="93"/>
      <c r="BJ60" s="93"/>
      <c r="BK60" s="93"/>
      <c r="BL60" s="93"/>
      <c r="BM60" s="192">
        <f t="shared" si="4"/>
        <v>0</v>
      </c>
      <c r="BN60" s="192">
        <f t="shared" si="5"/>
        <v>0</v>
      </c>
    </row>
    <row r="61" spans="1:66" ht="18" customHeight="1">
      <c r="A61" s="21"/>
      <c r="B61" s="16"/>
      <c r="C61" s="19"/>
      <c r="D61" s="2"/>
      <c r="E61" s="6"/>
      <c r="F61" s="190" t="str">
        <f>IF(B61="","",IF(C61="F",INDEX(Barèmes!$A$1:$A$7,MATCH((YEAR($B61)),Barèmes!$B$1:$B$7,-1)),INDEX(Barèmes!$C$1:$C$7,MATCH((YEAR($B61)),Barèmes!$B$1:$B$7,-1))))</f>
        <v/>
      </c>
      <c r="G61" s="93"/>
      <c r="H61" s="93"/>
      <c r="I61" s="93"/>
      <c r="J61" s="93"/>
      <c r="K61" s="93"/>
      <c r="L61" s="93"/>
      <c r="M61" s="93"/>
      <c r="N61" s="93"/>
      <c r="O61" s="93"/>
      <c r="P61" s="93"/>
      <c r="Q61" s="93"/>
      <c r="R61" s="93"/>
      <c r="S61" s="93"/>
      <c r="T61" s="93"/>
      <c r="U61" s="93"/>
      <c r="V61" s="93"/>
      <c r="W61" s="93"/>
      <c r="X61" s="93"/>
      <c r="Y61" s="93"/>
      <c r="Z61" s="93"/>
      <c r="AA61" s="93"/>
      <c r="AB61" s="93"/>
      <c r="AC61" s="93"/>
      <c r="AD61" s="93"/>
      <c r="AE61" s="93"/>
      <c r="AF61" s="93"/>
      <c r="AG61" s="93"/>
      <c r="AH61" s="93"/>
      <c r="AI61" s="93"/>
      <c r="AJ61" s="93"/>
      <c r="AK61" s="93"/>
      <c r="AL61" s="93"/>
      <c r="AM61" s="93"/>
      <c r="AN61" s="93"/>
      <c r="AO61" s="93"/>
      <c r="AP61" s="93"/>
      <c r="AQ61" s="93"/>
      <c r="AR61" s="93"/>
      <c r="AS61" s="93"/>
      <c r="AT61" s="93"/>
      <c r="AU61" s="93"/>
      <c r="AV61" s="93"/>
      <c r="AW61" s="93"/>
      <c r="AX61" s="93"/>
      <c r="AY61" s="93"/>
      <c r="AZ61" s="93"/>
      <c r="BA61" s="93"/>
      <c r="BB61" s="93"/>
      <c r="BC61" s="93"/>
      <c r="BD61" s="93"/>
      <c r="BE61" s="93"/>
      <c r="BF61" s="93"/>
      <c r="BG61" s="93"/>
      <c r="BH61" s="93"/>
      <c r="BI61" s="93"/>
      <c r="BJ61" s="93"/>
      <c r="BK61" s="93"/>
      <c r="BL61" s="93"/>
      <c r="BM61" s="192">
        <f t="shared" si="4"/>
        <v>0</v>
      </c>
      <c r="BN61" s="192">
        <f t="shared" si="5"/>
        <v>0</v>
      </c>
    </row>
    <row r="62" spans="1:66" ht="18" customHeight="1">
      <c r="A62" s="21"/>
      <c r="B62" s="16"/>
      <c r="C62" s="19"/>
      <c r="D62" s="2"/>
      <c r="E62" s="6"/>
      <c r="F62" s="190" t="str">
        <f>IF(B62="","",IF(C62="F",INDEX(Barèmes!$A$1:$A$7,MATCH((YEAR($B62)),Barèmes!$B$1:$B$7,-1)),INDEX(Barèmes!$C$1:$C$7,MATCH((YEAR($B62)),Barèmes!$B$1:$B$7,-1))))</f>
        <v/>
      </c>
      <c r="G62" s="93"/>
      <c r="H62" s="93"/>
      <c r="I62" s="93"/>
      <c r="J62" s="93"/>
      <c r="K62" s="93"/>
      <c r="L62" s="93"/>
      <c r="M62" s="93"/>
      <c r="N62" s="93"/>
      <c r="O62" s="93"/>
      <c r="P62" s="93"/>
      <c r="Q62" s="93"/>
      <c r="R62" s="93"/>
      <c r="S62" s="93"/>
      <c r="T62" s="93"/>
      <c r="U62" s="93"/>
      <c r="V62" s="93"/>
      <c r="W62" s="93"/>
      <c r="X62" s="93"/>
      <c r="Y62" s="93"/>
      <c r="Z62" s="93"/>
      <c r="AA62" s="93"/>
      <c r="AB62" s="93"/>
      <c r="AC62" s="93"/>
      <c r="AD62" s="93"/>
      <c r="AE62" s="93"/>
      <c r="AF62" s="93"/>
      <c r="AG62" s="93"/>
      <c r="AH62" s="93"/>
      <c r="AI62" s="93"/>
      <c r="AJ62" s="93"/>
      <c r="AK62" s="93"/>
      <c r="AL62" s="93"/>
      <c r="AM62" s="93"/>
      <c r="AN62" s="93"/>
      <c r="AO62" s="93"/>
      <c r="AP62" s="93"/>
      <c r="AQ62" s="93"/>
      <c r="AR62" s="93"/>
      <c r="AS62" s="93"/>
      <c r="AT62" s="93"/>
      <c r="AU62" s="93"/>
      <c r="AV62" s="93"/>
      <c r="AW62" s="93"/>
      <c r="AX62" s="93"/>
      <c r="AY62" s="93"/>
      <c r="AZ62" s="93"/>
      <c r="BA62" s="93"/>
      <c r="BB62" s="93"/>
      <c r="BC62" s="93"/>
      <c r="BD62" s="93"/>
      <c r="BE62" s="93"/>
      <c r="BF62" s="93"/>
      <c r="BG62" s="93"/>
      <c r="BH62" s="93"/>
      <c r="BI62" s="93"/>
      <c r="BJ62" s="93"/>
      <c r="BK62" s="93"/>
      <c r="BL62" s="93"/>
      <c r="BM62" s="192">
        <f t="shared" si="4"/>
        <v>0</v>
      </c>
      <c r="BN62" s="192">
        <f t="shared" si="5"/>
        <v>0</v>
      </c>
    </row>
    <row r="63" spans="1:66" ht="18" customHeight="1">
      <c r="A63" s="21"/>
      <c r="B63" s="16"/>
      <c r="C63" s="19"/>
      <c r="D63" s="2"/>
      <c r="E63" s="6"/>
      <c r="F63" s="190" t="str">
        <f>IF(B63="","",IF(C63="F",INDEX(Barèmes!$A$1:$A$7,MATCH((YEAR($B63)),Barèmes!$B$1:$B$7,-1)),INDEX(Barèmes!$C$1:$C$7,MATCH((YEAR($B63)),Barèmes!$B$1:$B$7,-1))))</f>
        <v/>
      </c>
      <c r="G63" s="93"/>
      <c r="H63" s="93"/>
      <c r="I63" s="93"/>
      <c r="J63" s="93"/>
      <c r="K63" s="93"/>
      <c r="L63" s="93"/>
      <c r="M63" s="93"/>
      <c r="N63" s="93"/>
      <c r="O63" s="93"/>
      <c r="P63" s="93"/>
      <c r="Q63" s="93"/>
      <c r="R63" s="93"/>
      <c r="S63" s="93"/>
      <c r="T63" s="93"/>
      <c r="U63" s="93"/>
      <c r="V63" s="93"/>
      <c r="W63" s="93"/>
      <c r="X63" s="93"/>
      <c r="Y63" s="93"/>
      <c r="Z63" s="93"/>
      <c r="AA63" s="93"/>
      <c r="AB63" s="93"/>
      <c r="AC63" s="93"/>
      <c r="AD63" s="93"/>
      <c r="AE63" s="93"/>
      <c r="AF63" s="93"/>
      <c r="AG63" s="93"/>
      <c r="AH63" s="93"/>
      <c r="AI63" s="93"/>
      <c r="AJ63" s="93"/>
      <c r="AK63" s="93"/>
      <c r="AL63" s="93"/>
      <c r="AM63" s="93"/>
      <c r="AN63" s="93"/>
      <c r="AO63" s="93"/>
      <c r="AP63" s="93"/>
      <c r="AQ63" s="93"/>
      <c r="AR63" s="93"/>
      <c r="AS63" s="93"/>
      <c r="AT63" s="93"/>
      <c r="AU63" s="93"/>
      <c r="AV63" s="93"/>
      <c r="AW63" s="93"/>
      <c r="AX63" s="93"/>
      <c r="AY63" s="93"/>
      <c r="AZ63" s="93"/>
      <c r="BA63" s="93"/>
      <c r="BB63" s="93"/>
      <c r="BC63" s="93"/>
      <c r="BD63" s="93"/>
      <c r="BE63" s="93"/>
      <c r="BF63" s="93"/>
      <c r="BG63" s="93"/>
      <c r="BH63" s="93"/>
      <c r="BI63" s="93"/>
      <c r="BJ63" s="93"/>
      <c r="BK63" s="93"/>
      <c r="BL63" s="93"/>
      <c r="BM63" s="192">
        <f t="shared" si="4"/>
        <v>0</v>
      </c>
      <c r="BN63" s="192">
        <f t="shared" si="5"/>
        <v>0</v>
      </c>
    </row>
    <row r="64" spans="1:66" ht="18" customHeight="1">
      <c r="A64" s="21"/>
      <c r="B64" s="16"/>
      <c r="C64" s="19"/>
      <c r="D64" s="2"/>
      <c r="E64" s="6"/>
      <c r="F64" s="190" t="str">
        <f>IF(B64="","",IF(C64="F",INDEX(Barèmes!$A$1:$A$7,MATCH((YEAR($B64)),Barèmes!$B$1:$B$7,-1)),INDEX(Barèmes!$C$1:$C$7,MATCH((YEAR($B64)),Barèmes!$B$1:$B$7,-1))))</f>
        <v/>
      </c>
      <c r="G64" s="93"/>
      <c r="H64" s="93"/>
      <c r="I64" s="93"/>
      <c r="J64" s="93"/>
      <c r="K64" s="93"/>
      <c r="L64" s="93"/>
      <c r="M64" s="93"/>
      <c r="N64" s="93"/>
      <c r="O64" s="93"/>
      <c r="P64" s="93"/>
      <c r="Q64" s="93"/>
      <c r="R64" s="93"/>
      <c r="S64" s="93"/>
      <c r="T64" s="93"/>
      <c r="U64" s="93"/>
      <c r="V64" s="93"/>
      <c r="W64" s="93"/>
      <c r="X64" s="93"/>
      <c r="Y64" s="93"/>
      <c r="Z64" s="93"/>
      <c r="AA64" s="93"/>
      <c r="AB64" s="93"/>
      <c r="AC64" s="93"/>
      <c r="AD64" s="93"/>
      <c r="AE64" s="93"/>
      <c r="AF64" s="93"/>
      <c r="AG64" s="93"/>
      <c r="AH64" s="93"/>
      <c r="AI64" s="93"/>
      <c r="AJ64" s="93"/>
      <c r="AK64" s="93"/>
      <c r="AL64" s="93"/>
      <c r="AM64" s="93"/>
      <c r="AN64" s="93"/>
      <c r="AO64" s="93"/>
      <c r="AP64" s="93"/>
      <c r="AQ64" s="93"/>
      <c r="AR64" s="93"/>
      <c r="AS64" s="93"/>
      <c r="AT64" s="93"/>
      <c r="AU64" s="93"/>
      <c r="AV64" s="93"/>
      <c r="AW64" s="93"/>
      <c r="AX64" s="93"/>
      <c r="AY64" s="93"/>
      <c r="AZ64" s="93"/>
      <c r="BA64" s="93"/>
      <c r="BB64" s="93"/>
      <c r="BC64" s="93"/>
      <c r="BD64" s="93"/>
      <c r="BE64" s="93"/>
      <c r="BF64" s="93"/>
      <c r="BG64" s="93"/>
      <c r="BH64" s="93"/>
      <c r="BI64" s="93"/>
      <c r="BJ64" s="93"/>
      <c r="BK64" s="93"/>
      <c r="BL64" s="93"/>
      <c r="BM64" s="192">
        <f t="shared" si="4"/>
        <v>0</v>
      </c>
      <c r="BN64" s="192">
        <f t="shared" si="5"/>
        <v>0</v>
      </c>
    </row>
    <row r="65" spans="1:66" ht="18" customHeight="1">
      <c r="A65" s="21"/>
      <c r="B65" s="16"/>
      <c r="C65" s="19"/>
      <c r="D65" s="2"/>
      <c r="E65" s="6"/>
      <c r="F65" s="190" t="str">
        <f>IF(B65="","",IF(C65="F",INDEX(Barèmes!$A$1:$A$7,MATCH((YEAR($B65)),Barèmes!$B$1:$B$7,-1)),INDEX(Barèmes!$C$1:$C$7,MATCH((YEAR($B65)),Barèmes!$B$1:$B$7,-1))))</f>
        <v/>
      </c>
      <c r="G65" s="93"/>
      <c r="H65" s="93"/>
      <c r="I65" s="93"/>
      <c r="J65" s="93"/>
      <c r="K65" s="93"/>
      <c r="L65" s="93"/>
      <c r="M65" s="93"/>
      <c r="N65" s="93"/>
      <c r="O65" s="93"/>
      <c r="P65" s="93"/>
      <c r="Q65" s="93"/>
      <c r="R65" s="93"/>
      <c r="S65" s="93"/>
      <c r="T65" s="93"/>
      <c r="U65" s="93"/>
      <c r="V65" s="93"/>
      <c r="W65" s="93"/>
      <c r="X65" s="93"/>
      <c r="Y65" s="93"/>
      <c r="Z65" s="93"/>
      <c r="AA65" s="93"/>
      <c r="AB65" s="93"/>
      <c r="AC65" s="93"/>
      <c r="AD65" s="93"/>
      <c r="AE65" s="93"/>
      <c r="AF65" s="93"/>
      <c r="AG65" s="93"/>
      <c r="AH65" s="93"/>
      <c r="AI65" s="93"/>
      <c r="AJ65" s="93"/>
      <c r="AK65" s="93"/>
      <c r="AL65" s="93"/>
      <c r="AM65" s="93"/>
      <c r="AN65" s="93"/>
      <c r="AO65" s="93"/>
      <c r="AP65" s="93"/>
      <c r="AQ65" s="93"/>
      <c r="AR65" s="93"/>
      <c r="AS65" s="93"/>
      <c r="AT65" s="93"/>
      <c r="AU65" s="93"/>
      <c r="AV65" s="93"/>
      <c r="AW65" s="93"/>
      <c r="AX65" s="93"/>
      <c r="AY65" s="93"/>
      <c r="AZ65" s="93"/>
      <c r="BA65" s="93"/>
      <c r="BB65" s="93"/>
      <c r="BC65" s="93"/>
      <c r="BD65" s="93"/>
      <c r="BE65" s="93"/>
      <c r="BF65" s="93"/>
      <c r="BG65" s="93"/>
      <c r="BH65" s="93"/>
      <c r="BI65" s="93"/>
      <c r="BJ65" s="93"/>
      <c r="BK65" s="93"/>
      <c r="BL65" s="93"/>
      <c r="BM65" s="192">
        <f t="shared" si="4"/>
        <v>0</v>
      </c>
      <c r="BN65" s="192">
        <f t="shared" si="5"/>
        <v>0</v>
      </c>
    </row>
    <row r="66" spans="1:66" ht="18" customHeight="1">
      <c r="A66" s="21"/>
      <c r="B66" s="16"/>
      <c r="C66" s="19"/>
      <c r="D66" s="2"/>
      <c r="E66" s="6"/>
      <c r="F66" s="190" t="str">
        <f>IF(B66="","",IF(C66="F",INDEX(Barèmes!$A$1:$A$7,MATCH((YEAR($B66)),Barèmes!$B$1:$B$7,-1)),INDEX(Barèmes!$C$1:$C$7,MATCH((YEAR($B66)),Barèmes!$B$1:$B$7,-1))))</f>
        <v/>
      </c>
      <c r="G66" s="93"/>
      <c r="H66" s="93"/>
      <c r="I66" s="93"/>
      <c r="J66" s="93"/>
      <c r="K66" s="93"/>
      <c r="L66" s="93"/>
      <c r="M66" s="93"/>
      <c r="N66" s="93"/>
      <c r="O66" s="93"/>
      <c r="P66" s="93"/>
      <c r="Q66" s="93"/>
      <c r="R66" s="93"/>
      <c r="S66" s="93"/>
      <c r="T66" s="93"/>
      <c r="U66" s="93"/>
      <c r="V66" s="93"/>
      <c r="W66" s="93"/>
      <c r="X66" s="93"/>
      <c r="Y66" s="93"/>
      <c r="Z66" s="93"/>
      <c r="AA66" s="93"/>
      <c r="AB66" s="93"/>
      <c r="AC66" s="93"/>
      <c r="AD66" s="93"/>
      <c r="AE66" s="93"/>
      <c r="AF66" s="93"/>
      <c r="AG66" s="93"/>
      <c r="AH66" s="93"/>
      <c r="AI66" s="93"/>
      <c r="AJ66" s="93"/>
      <c r="AK66" s="93"/>
      <c r="AL66" s="93"/>
      <c r="AM66" s="93"/>
      <c r="AN66" s="93"/>
      <c r="AO66" s="93"/>
      <c r="AP66" s="93"/>
      <c r="AQ66" s="93"/>
      <c r="AR66" s="93"/>
      <c r="AS66" s="93"/>
      <c r="AT66" s="93"/>
      <c r="AU66" s="93"/>
      <c r="AV66" s="93"/>
      <c r="AW66" s="93"/>
      <c r="AX66" s="93"/>
      <c r="AY66" s="93"/>
      <c r="AZ66" s="93"/>
      <c r="BA66" s="93"/>
      <c r="BB66" s="93"/>
      <c r="BC66" s="93"/>
      <c r="BD66" s="93"/>
      <c r="BE66" s="93"/>
      <c r="BF66" s="93"/>
      <c r="BG66" s="93"/>
      <c r="BH66" s="93"/>
      <c r="BI66" s="93"/>
      <c r="BJ66" s="93"/>
      <c r="BK66" s="93"/>
      <c r="BL66" s="93"/>
      <c r="BM66" s="192">
        <f t="shared" si="4"/>
        <v>0</v>
      </c>
      <c r="BN66" s="192">
        <f t="shared" si="5"/>
        <v>0</v>
      </c>
    </row>
    <row r="67" spans="1:66" ht="18" customHeight="1">
      <c r="A67" s="21"/>
      <c r="B67" s="16"/>
      <c r="C67" s="19"/>
      <c r="D67" s="2"/>
      <c r="E67" s="6"/>
      <c r="F67" s="190" t="str">
        <f>IF(B67="","",IF(C67="F",INDEX(Barèmes!$A$1:$A$7,MATCH((YEAR($B67)),Barèmes!$B$1:$B$7,-1)),INDEX(Barèmes!$C$1:$C$7,MATCH((YEAR($B67)),Barèmes!$B$1:$B$7,-1))))</f>
        <v/>
      </c>
      <c r="G67" s="93"/>
      <c r="H67" s="93"/>
      <c r="I67" s="93"/>
      <c r="J67" s="93"/>
      <c r="K67" s="93"/>
      <c r="L67" s="93"/>
      <c r="M67" s="93"/>
      <c r="N67" s="93"/>
      <c r="O67" s="93"/>
      <c r="P67" s="93"/>
      <c r="Q67" s="93"/>
      <c r="R67" s="93"/>
      <c r="S67" s="93"/>
      <c r="T67" s="93"/>
      <c r="U67" s="93"/>
      <c r="V67" s="93"/>
      <c r="W67" s="93"/>
      <c r="X67" s="93"/>
      <c r="Y67" s="93"/>
      <c r="Z67" s="93"/>
      <c r="AA67" s="93"/>
      <c r="AB67" s="93"/>
      <c r="AC67" s="93"/>
      <c r="AD67" s="93"/>
      <c r="AE67" s="93"/>
      <c r="AF67" s="93"/>
      <c r="AG67" s="93"/>
      <c r="AH67" s="93"/>
      <c r="AI67" s="93"/>
      <c r="AJ67" s="93"/>
      <c r="AK67" s="93"/>
      <c r="AL67" s="93"/>
      <c r="AM67" s="93"/>
      <c r="AN67" s="93"/>
      <c r="AO67" s="93"/>
      <c r="AP67" s="93"/>
      <c r="AQ67" s="93"/>
      <c r="AR67" s="93"/>
      <c r="AS67" s="93"/>
      <c r="AT67" s="93"/>
      <c r="AU67" s="93"/>
      <c r="AV67" s="93"/>
      <c r="AW67" s="93"/>
      <c r="AX67" s="93"/>
      <c r="AY67" s="93"/>
      <c r="AZ67" s="93"/>
      <c r="BA67" s="93"/>
      <c r="BB67" s="93"/>
      <c r="BC67" s="93"/>
      <c r="BD67" s="93"/>
      <c r="BE67" s="93"/>
      <c r="BF67" s="93"/>
      <c r="BG67" s="93"/>
      <c r="BH67" s="93"/>
      <c r="BI67" s="93"/>
      <c r="BJ67" s="93"/>
      <c r="BK67" s="93"/>
      <c r="BL67" s="93"/>
      <c r="BM67" s="192">
        <f t="shared" si="4"/>
        <v>0</v>
      </c>
      <c r="BN67" s="192">
        <f t="shared" si="5"/>
        <v>0</v>
      </c>
    </row>
    <row r="68" spans="1:66" ht="18" customHeight="1">
      <c r="A68" s="21"/>
      <c r="B68" s="16"/>
      <c r="C68" s="19"/>
      <c r="D68" s="2"/>
      <c r="E68" s="6"/>
      <c r="F68" s="190" t="str">
        <f>IF(B68="","",IF(C68="F",INDEX(Barèmes!$A$1:$A$7,MATCH((YEAR($B68)),Barèmes!$B$1:$B$7,-1)),INDEX(Barèmes!$C$1:$C$7,MATCH((YEAR($B68)),Barèmes!$B$1:$B$7,-1))))</f>
        <v/>
      </c>
      <c r="G68" s="93"/>
      <c r="H68" s="93"/>
      <c r="I68" s="93"/>
      <c r="J68" s="93"/>
      <c r="K68" s="93"/>
      <c r="L68" s="93"/>
      <c r="M68" s="93"/>
      <c r="N68" s="93"/>
      <c r="O68" s="93"/>
      <c r="P68" s="93"/>
      <c r="Q68" s="93"/>
      <c r="R68" s="93"/>
      <c r="S68" s="93"/>
      <c r="T68" s="93"/>
      <c r="U68" s="93"/>
      <c r="V68" s="93"/>
      <c r="W68" s="93"/>
      <c r="X68" s="93"/>
      <c r="Y68" s="93"/>
      <c r="Z68" s="93"/>
      <c r="AA68" s="93"/>
      <c r="AB68" s="93"/>
      <c r="AC68" s="93"/>
      <c r="AD68" s="93"/>
      <c r="AE68" s="93"/>
      <c r="AF68" s="93"/>
      <c r="AG68" s="93"/>
      <c r="AH68" s="93"/>
      <c r="AI68" s="93"/>
      <c r="AJ68" s="93"/>
      <c r="AK68" s="93"/>
      <c r="AL68" s="93"/>
      <c r="AM68" s="93"/>
      <c r="AN68" s="93"/>
      <c r="AO68" s="93"/>
      <c r="AP68" s="93"/>
      <c r="AQ68" s="93"/>
      <c r="AR68" s="93"/>
      <c r="AS68" s="93"/>
      <c r="AT68" s="93"/>
      <c r="AU68" s="93"/>
      <c r="AV68" s="93"/>
      <c r="AW68" s="93"/>
      <c r="AX68" s="93"/>
      <c r="AY68" s="93"/>
      <c r="AZ68" s="93"/>
      <c r="BA68" s="93"/>
      <c r="BB68" s="93"/>
      <c r="BC68" s="93"/>
      <c r="BD68" s="93"/>
      <c r="BE68" s="93"/>
      <c r="BF68" s="93"/>
      <c r="BG68" s="93"/>
      <c r="BH68" s="93"/>
      <c r="BI68" s="93"/>
      <c r="BJ68" s="93"/>
      <c r="BK68" s="93"/>
      <c r="BL68" s="93"/>
      <c r="BM68" s="192">
        <f t="shared" ref="BM68:BM99" si="6">SUM((SUM(COUNTIF(G68:BL68,"E"))),SUM(COUNTIF(G68:BL68,"c")))</f>
        <v>0</v>
      </c>
      <c r="BN68" s="192">
        <f t="shared" ref="BN68:BN99" si="7">SUM(COUNTIF(G68:BL68,"c"))</f>
        <v>0</v>
      </c>
    </row>
    <row r="69" spans="1:66" ht="18" customHeight="1">
      <c r="A69" s="21"/>
      <c r="B69" s="16"/>
      <c r="C69" s="19"/>
      <c r="D69" s="2"/>
      <c r="E69" s="6"/>
      <c r="F69" s="190" t="str">
        <f>IF(B69="","",IF(C69="F",INDEX(Barèmes!$A$1:$A$7,MATCH((YEAR($B69)),Barèmes!$B$1:$B$7,-1)),INDEX(Barèmes!$C$1:$C$7,MATCH((YEAR($B69)),Barèmes!$B$1:$B$7,-1))))</f>
        <v/>
      </c>
      <c r="G69" s="93"/>
      <c r="H69" s="93"/>
      <c r="I69" s="93"/>
      <c r="J69" s="93"/>
      <c r="K69" s="93"/>
      <c r="L69" s="93"/>
      <c r="M69" s="93"/>
      <c r="N69" s="93"/>
      <c r="O69" s="93"/>
      <c r="P69" s="93"/>
      <c r="Q69" s="93"/>
      <c r="R69" s="93"/>
      <c r="S69" s="93"/>
      <c r="T69" s="93"/>
      <c r="U69" s="93"/>
      <c r="V69" s="93"/>
      <c r="W69" s="93"/>
      <c r="X69" s="93"/>
      <c r="Y69" s="93"/>
      <c r="Z69" s="93"/>
      <c r="AA69" s="93"/>
      <c r="AB69" s="93"/>
      <c r="AC69" s="93"/>
      <c r="AD69" s="93"/>
      <c r="AE69" s="93"/>
      <c r="AF69" s="93"/>
      <c r="AG69" s="93"/>
      <c r="AH69" s="93"/>
      <c r="AI69" s="93"/>
      <c r="AJ69" s="93"/>
      <c r="AK69" s="93"/>
      <c r="AL69" s="93"/>
      <c r="AM69" s="93"/>
      <c r="AN69" s="93"/>
      <c r="AO69" s="93"/>
      <c r="AP69" s="93"/>
      <c r="AQ69" s="93"/>
      <c r="AR69" s="93"/>
      <c r="AS69" s="93"/>
      <c r="AT69" s="93"/>
      <c r="AU69" s="93"/>
      <c r="AV69" s="93"/>
      <c r="AW69" s="93"/>
      <c r="AX69" s="93"/>
      <c r="AY69" s="93"/>
      <c r="AZ69" s="93"/>
      <c r="BA69" s="93"/>
      <c r="BB69" s="93"/>
      <c r="BC69" s="93"/>
      <c r="BD69" s="93"/>
      <c r="BE69" s="93"/>
      <c r="BF69" s="93"/>
      <c r="BG69" s="93"/>
      <c r="BH69" s="93"/>
      <c r="BI69" s="93"/>
      <c r="BJ69" s="93"/>
      <c r="BK69" s="93"/>
      <c r="BL69" s="93"/>
      <c r="BM69" s="192">
        <f t="shared" si="6"/>
        <v>0</v>
      </c>
      <c r="BN69" s="192">
        <f t="shared" si="7"/>
        <v>0</v>
      </c>
    </row>
    <row r="70" spans="1:66" ht="18" customHeight="1">
      <c r="A70" s="21"/>
      <c r="B70" s="16"/>
      <c r="C70" s="19"/>
      <c r="D70" s="2"/>
      <c r="E70" s="6"/>
      <c r="F70" s="190" t="str">
        <f>IF(B70="","",IF(C70="F",INDEX(Barèmes!$A$1:$A$7,MATCH((YEAR($B70)),Barèmes!$B$1:$B$7,-1)),INDEX(Barèmes!$C$1:$C$7,MATCH((YEAR($B70)),Barèmes!$B$1:$B$7,-1))))</f>
        <v/>
      </c>
      <c r="G70" s="93"/>
      <c r="H70" s="93"/>
      <c r="I70" s="93"/>
      <c r="J70" s="93"/>
      <c r="K70" s="93"/>
      <c r="L70" s="93"/>
      <c r="M70" s="93"/>
      <c r="N70" s="93"/>
      <c r="O70" s="93"/>
      <c r="P70" s="93"/>
      <c r="Q70" s="93"/>
      <c r="R70" s="93"/>
      <c r="S70" s="93"/>
      <c r="T70" s="93"/>
      <c r="U70" s="93"/>
      <c r="V70" s="93"/>
      <c r="W70" s="93"/>
      <c r="X70" s="93"/>
      <c r="Y70" s="93"/>
      <c r="Z70" s="93"/>
      <c r="AA70" s="93"/>
      <c r="AB70" s="93"/>
      <c r="AC70" s="93"/>
      <c r="AD70" s="93"/>
      <c r="AE70" s="93"/>
      <c r="AF70" s="93"/>
      <c r="AG70" s="93"/>
      <c r="AH70" s="93"/>
      <c r="AI70" s="93"/>
      <c r="AJ70" s="93"/>
      <c r="AK70" s="93"/>
      <c r="AL70" s="93"/>
      <c r="AM70" s="93"/>
      <c r="AN70" s="93"/>
      <c r="AO70" s="93"/>
      <c r="AP70" s="93"/>
      <c r="AQ70" s="93"/>
      <c r="AR70" s="93"/>
      <c r="AS70" s="93"/>
      <c r="AT70" s="93"/>
      <c r="AU70" s="93"/>
      <c r="AV70" s="93"/>
      <c r="AW70" s="93"/>
      <c r="AX70" s="93"/>
      <c r="AY70" s="93"/>
      <c r="AZ70" s="93"/>
      <c r="BA70" s="93"/>
      <c r="BB70" s="93"/>
      <c r="BC70" s="93"/>
      <c r="BD70" s="93"/>
      <c r="BE70" s="93"/>
      <c r="BF70" s="93"/>
      <c r="BG70" s="93"/>
      <c r="BH70" s="93"/>
      <c r="BI70" s="93"/>
      <c r="BJ70" s="93"/>
      <c r="BK70" s="93"/>
      <c r="BL70" s="93"/>
      <c r="BM70" s="192">
        <f t="shared" si="6"/>
        <v>0</v>
      </c>
      <c r="BN70" s="192">
        <f t="shared" si="7"/>
        <v>0</v>
      </c>
    </row>
    <row r="71" spans="1:66" ht="18" customHeight="1">
      <c r="A71" s="21"/>
      <c r="B71" s="16"/>
      <c r="C71" s="19"/>
      <c r="D71" s="2"/>
      <c r="E71" s="6"/>
      <c r="F71" s="190" t="str">
        <f>IF(B71="","",IF(C71="F",INDEX(Barèmes!$A$1:$A$7,MATCH((YEAR($B71)),Barèmes!$B$1:$B$7,-1)),INDEX(Barèmes!$C$1:$C$7,MATCH((YEAR($B71)),Barèmes!$B$1:$B$7,-1))))</f>
        <v/>
      </c>
      <c r="G71" s="93"/>
      <c r="H71" s="93"/>
      <c r="I71" s="93"/>
      <c r="J71" s="93"/>
      <c r="K71" s="93"/>
      <c r="L71" s="93"/>
      <c r="M71" s="93"/>
      <c r="N71" s="93"/>
      <c r="O71" s="93"/>
      <c r="P71" s="93"/>
      <c r="Q71" s="93"/>
      <c r="R71" s="93"/>
      <c r="S71" s="93"/>
      <c r="T71" s="93"/>
      <c r="U71" s="93"/>
      <c r="V71" s="93"/>
      <c r="W71" s="93"/>
      <c r="X71" s="93"/>
      <c r="Y71" s="93"/>
      <c r="Z71" s="93"/>
      <c r="AA71" s="93"/>
      <c r="AB71" s="93"/>
      <c r="AC71" s="93"/>
      <c r="AD71" s="93"/>
      <c r="AE71" s="93"/>
      <c r="AF71" s="93"/>
      <c r="AG71" s="93"/>
      <c r="AH71" s="93"/>
      <c r="AI71" s="93"/>
      <c r="AJ71" s="93"/>
      <c r="AK71" s="93"/>
      <c r="AL71" s="93"/>
      <c r="AM71" s="93"/>
      <c r="AN71" s="93"/>
      <c r="AO71" s="93"/>
      <c r="AP71" s="93"/>
      <c r="AQ71" s="93"/>
      <c r="AR71" s="93"/>
      <c r="AS71" s="93"/>
      <c r="AT71" s="93"/>
      <c r="AU71" s="93"/>
      <c r="AV71" s="93"/>
      <c r="AW71" s="93"/>
      <c r="AX71" s="93"/>
      <c r="AY71" s="93"/>
      <c r="AZ71" s="93"/>
      <c r="BA71" s="93"/>
      <c r="BB71" s="93"/>
      <c r="BC71" s="93"/>
      <c r="BD71" s="93"/>
      <c r="BE71" s="93"/>
      <c r="BF71" s="93"/>
      <c r="BG71" s="93"/>
      <c r="BH71" s="93"/>
      <c r="BI71" s="93"/>
      <c r="BJ71" s="93"/>
      <c r="BK71" s="93"/>
      <c r="BL71" s="93"/>
      <c r="BM71" s="192">
        <f t="shared" si="6"/>
        <v>0</v>
      </c>
      <c r="BN71" s="192">
        <f t="shared" si="7"/>
        <v>0</v>
      </c>
    </row>
    <row r="72" spans="1:66" ht="18" customHeight="1">
      <c r="A72" s="21"/>
      <c r="B72" s="16"/>
      <c r="C72" s="19"/>
      <c r="D72" s="2"/>
      <c r="E72" s="6"/>
      <c r="F72" s="190" t="str">
        <f>IF(B72="","",IF(C72="F",INDEX(Barèmes!$A$1:$A$7,MATCH((YEAR($B72)),Barèmes!$B$1:$B$7,-1)),INDEX(Barèmes!$C$1:$C$7,MATCH((YEAR($B72)),Barèmes!$B$1:$B$7,-1))))</f>
        <v/>
      </c>
      <c r="G72" s="93"/>
      <c r="H72" s="93"/>
      <c r="I72" s="93"/>
      <c r="J72" s="93"/>
      <c r="K72" s="93"/>
      <c r="L72" s="93"/>
      <c r="M72" s="93"/>
      <c r="N72" s="93"/>
      <c r="O72" s="93"/>
      <c r="P72" s="93"/>
      <c r="Q72" s="93"/>
      <c r="R72" s="93"/>
      <c r="S72" s="93"/>
      <c r="T72" s="93"/>
      <c r="U72" s="93"/>
      <c r="V72" s="93"/>
      <c r="W72" s="93"/>
      <c r="X72" s="93"/>
      <c r="Y72" s="93"/>
      <c r="Z72" s="93"/>
      <c r="AA72" s="93"/>
      <c r="AB72" s="93"/>
      <c r="AC72" s="93"/>
      <c r="AD72" s="93"/>
      <c r="AE72" s="93"/>
      <c r="AF72" s="93"/>
      <c r="AG72" s="93"/>
      <c r="AH72" s="93"/>
      <c r="AI72" s="93"/>
      <c r="AJ72" s="93"/>
      <c r="AK72" s="93"/>
      <c r="AL72" s="93"/>
      <c r="AM72" s="93"/>
      <c r="AN72" s="93"/>
      <c r="AO72" s="93"/>
      <c r="AP72" s="93"/>
      <c r="AQ72" s="93"/>
      <c r="AR72" s="93"/>
      <c r="AS72" s="93"/>
      <c r="AT72" s="93"/>
      <c r="AU72" s="93"/>
      <c r="AV72" s="93"/>
      <c r="AW72" s="93"/>
      <c r="AX72" s="93"/>
      <c r="AY72" s="93"/>
      <c r="AZ72" s="93"/>
      <c r="BA72" s="93"/>
      <c r="BB72" s="93"/>
      <c r="BC72" s="93"/>
      <c r="BD72" s="93"/>
      <c r="BE72" s="93"/>
      <c r="BF72" s="93"/>
      <c r="BG72" s="93"/>
      <c r="BH72" s="93"/>
      <c r="BI72" s="93"/>
      <c r="BJ72" s="93"/>
      <c r="BK72" s="93"/>
      <c r="BL72" s="93"/>
      <c r="BM72" s="192">
        <f t="shared" si="6"/>
        <v>0</v>
      </c>
      <c r="BN72" s="192">
        <f t="shared" si="7"/>
        <v>0</v>
      </c>
    </row>
    <row r="73" spans="1:66" ht="18" customHeight="1">
      <c r="A73" s="21"/>
      <c r="B73" s="16"/>
      <c r="C73" s="19"/>
      <c r="D73" s="2"/>
      <c r="E73" s="6"/>
      <c r="F73" s="190" t="str">
        <f>IF(B73="","",IF(C73="F",INDEX(Barèmes!$A$1:$A$7,MATCH((YEAR($B73)),Barèmes!$B$1:$B$7,-1)),INDEX(Barèmes!$C$1:$C$7,MATCH((YEAR($B73)),Barèmes!$B$1:$B$7,-1))))</f>
        <v/>
      </c>
      <c r="G73" s="93"/>
      <c r="H73" s="93"/>
      <c r="I73" s="93"/>
      <c r="J73" s="93"/>
      <c r="K73" s="93"/>
      <c r="L73" s="93"/>
      <c r="M73" s="93"/>
      <c r="N73" s="93"/>
      <c r="O73" s="93"/>
      <c r="P73" s="93"/>
      <c r="Q73" s="93"/>
      <c r="R73" s="93"/>
      <c r="S73" s="93"/>
      <c r="T73" s="93"/>
      <c r="U73" s="93"/>
      <c r="V73" s="93"/>
      <c r="W73" s="93"/>
      <c r="X73" s="93"/>
      <c r="Y73" s="93"/>
      <c r="Z73" s="93"/>
      <c r="AA73" s="93"/>
      <c r="AB73" s="93"/>
      <c r="AC73" s="93"/>
      <c r="AD73" s="93"/>
      <c r="AE73" s="93"/>
      <c r="AF73" s="93"/>
      <c r="AG73" s="93"/>
      <c r="AH73" s="93"/>
      <c r="AI73" s="93"/>
      <c r="AJ73" s="93"/>
      <c r="AK73" s="93"/>
      <c r="AL73" s="93"/>
      <c r="AM73" s="93"/>
      <c r="AN73" s="93"/>
      <c r="AO73" s="93"/>
      <c r="AP73" s="93"/>
      <c r="AQ73" s="93"/>
      <c r="AR73" s="93"/>
      <c r="AS73" s="93"/>
      <c r="AT73" s="93"/>
      <c r="AU73" s="93"/>
      <c r="AV73" s="93"/>
      <c r="AW73" s="93"/>
      <c r="AX73" s="93"/>
      <c r="AY73" s="93"/>
      <c r="AZ73" s="93"/>
      <c r="BA73" s="93"/>
      <c r="BB73" s="93"/>
      <c r="BC73" s="93"/>
      <c r="BD73" s="93"/>
      <c r="BE73" s="93"/>
      <c r="BF73" s="93"/>
      <c r="BG73" s="93"/>
      <c r="BH73" s="93"/>
      <c r="BI73" s="93"/>
      <c r="BJ73" s="93"/>
      <c r="BK73" s="93"/>
      <c r="BL73" s="93"/>
      <c r="BM73" s="192">
        <f t="shared" si="6"/>
        <v>0</v>
      </c>
      <c r="BN73" s="192">
        <f t="shared" si="7"/>
        <v>0</v>
      </c>
    </row>
    <row r="74" spans="1:66" ht="18" customHeight="1">
      <c r="A74" s="21"/>
      <c r="B74" s="16"/>
      <c r="C74" s="19"/>
      <c r="D74" s="2"/>
      <c r="E74" s="6"/>
      <c r="F74" s="190" t="str">
        <f>IF(B74="","",IF(C74="F",INDEX(Barèmes!$A$1:$A$7,MATCH((YEAR($B74)),Barèmes!$B$1:$B$7,-1)),INDEX(Barèmes!$C$1:$C$7,MATCH((YEAR($B74)),Barèmes!$B$1:$B$7,-1))))</f>
        <v/>
      </c>
      <c r="G74" s="93"/>
      <c r="H74" s="93"/>
      <c r="I74" s="93"/>
      <c r="J74" s="93"/>
      <c r="K74" s="93"/>
      <c r="L74" s="93"/>
      <c r="M74" s="93"/>
      <c r="N74" s="93"/>
      <c r="O74" s="93"/>
      <c r="P74" s="93"/>
      <c r="Q74" s="93"/>
      <c r="R74" s="93"/>
      <c r="S74" s="93"/>
      <c r="T74" s="93"/>
      <c r="U74" s="93"/>
      <c r="V74" s="93"/>
      <c r="W74" s="93"/>
      <c r="X74" s="93"/>
      <c r="Y74" s="93"/>
      <c r="Z74" s="93"/>
      <c r="AA74" s="93"/>
      <c r="AB74" s="93"/>
      <c r="AC74" s="93"/>
      <c r="AD74" s="93"/>
      <c r="AE74" s="93"/>
      <c r="AF74" s="93"/>
      <c r="AG74" s="93"/>
      <c r="AH74" s="93"/>
      <c r="AI74" s="93"/>
      <c r="AJ74" s="93"/>
      <c r="AK74" s="93"/>
      <c r="AL74" s="93"/>
      <c r="AM74" s="93"/>
      <c r="AN74" s="93"/>
      <c r="AO74" s="93"/>
      <c r="AP74" s="93"/>
      <c r="AQ74" s="93"/>
      <c r="AR74" s="93"/>
      <c r="AS74" s="93"/>
      <c r="AT74" s="93"/>
      <c r="AU74" s="93"/>
      <c r="AV74" s="93"/>
      <c r="AW74" s="93"/>
      <c r="AX74" s="93"/>
      <c r="AY74" s="93"/>
      <c r="AZ74" s="93"/>
      <c r="BA74" s="93"/>
      <c r="BB74" s="93"/>
      <c r="BC74" s="93"/>
      <c r="BD74" s="93"/>
      <c r="BE74" s="93"/>
      <c r="BF74" s="93"/>
      <c r="BG74" s="93"/>
      <c r="BH74" s="93"/>
      <c r="BI74" s="93"/>
      <c r="BJ74" s="93"/>
      <c r="BK74" s="93"/>
      <c r="BL74" s="93"/>
      <c r="BM74" s="192">
        <f t="shared" si="6"/>
        <v>0</v>
      </c>
      <c r="BN74" s="192">
        <f t="shared" si="7"/>
        <v>0</v>
      </c>
    </row>
    <row r="75" spans="1:66" ht="18" customHeight="1">
      <c r="A75" s="21"/>
      <c r="B75" s="16"/>
      <c r="C75" s="19"/>
      <c r="D75" s="2"/>
      <c r="E75" s="6"/>
      <c r="F75" s="190" t="str">
        <f>IF(B75="","",IF(C75="F",INDEX(Barèmes!$A$1:$A$7,MATCH((YEAR($B75)),Barèmes!$B$1:$B$7,-1)),INDEX(Barèmes!$C$1:$C$7,MATCH((YEAR($B75)),Barèmes!$B$1:$B$7,-1))))</f>
        <v/>
      </c>
      <c r="G75" s="93"/>
      <c r="H75" s="93"/>
      <c r="I75" s="93"/>
      <c r="J75" s="93"/>
      <c r="K75" s="93"/>
      <c r="L75" s="93"/>
      <c r="M75" s="93"/>
      <c r="N75" s="93"/>
      <c r="O75" s="93"/>
      <c r="P75" s="93"/>
      <c r="Q75" s="93"/>
      <c r="R75" s="93"/>
      <c r="S75" s="93"/>
      <c r="T75" s="93"/>
      <c r="U75" s="93"/>
      <c r="V75" s="93"/>
      <c r="W75" s="93"/>
      <c r="X75" s="93"/>
      <c r="Y75" s="93"/>
      <c r="Z75" s="93"/>
      <c r="AA75" s="93"/>
      <c r="AB75" s="93"/>
      <c r="AC75" s="93"/>
      <c r="AD75" s="93"/>
      <c r="AE75" s="93"/>
      <c r="AF75" s="93"/>
      <c r="AG75" s="93"/>
      <c r="AH75" s="93"/>
      <c r="AI75" s="93"/>
      <c r="AJ75" s="93"/>
      <c r="AK75" s="93"/>
      <c r="AL75" s="93"/>
      <c r="AM75" s="93"/>
      <c r="AN75" s="93"/>
      <c r="AO75" s="93"/>
      <c r="AP75" s="93"/>
      <c r="AQ75" s="93"/>
      <c r="AR75" s="93"/>
      <c r="AS75" s="93"/>
      <c r="AT75" s="93"/>
      <c r="AU75" s="93"/>
      <c r="AV75" s="93"/>
      <c r="AW75" s="93"/>
      <c r="AX75" s="93"/>
      <c r="AY75" s="93"/>
      <c r="AZ75" s="93"/>
      <c r="BA75" s="93"/>
      <c r="BB75" s="93"/>
      <c r="BC75" s="93"/>
      <c r="BD75" s="93"/>
      <c r="BE75" s="93"/>
      <c r="BF75" s="93"/>
      <c r="BG75" s="93"/>
      <c r="BH75" s="93"/>
      <c r="BI75" s="93"/>
      <c r="BJ75" s="93"/>
      <c r="BK75" s="93"/>
      <c r="BL75" s="93"/>
      <c r="BM75" s="192">
        <f t="shared" si="6"/>
        <v>0</v>
      </c>
      <c r="BN75" s="192">
        <f t="shared" si="7"/>
        <v>0</v>
      </c>
    </row>
    <row r="76" spans="1:66" ht="18" customHeight="1">
      <c r="A76" s="21"/>
      <c r="B76" s="16"/>
      <c r="C76" s="19"/>
      <c r="D76" s="2"/>
      <c r="E76" s="6"/>
      <c r="F76" s="190" t="str">
        <f>IF(B76="","",IF(C76="F",INDEX(Barèmes!$A$1:$A$7,MATCH((YEAR($B76)),Barèmes!$B$1:$B$7,-1)),INDEX(Barèmes!$C$1:$C$7,MATCH((YEAR($B76)),Barèmes!$B$1:$B$7,-1))))</f>
        <v/>
      </c>
      <c r="G76" s="93"/>
      <c r="H76" s="93"/>
      <c r="I76" s="93"/>
      <c r="J76" s="93"/>
      <c r="K76" s="93"/>
      <c r="L76" s="93"/>
      <c r="M76" s="93"/>
      <c r="N76" s="93"/>
      <c r="O76" s="93"/>
      <c r="P76" s="93"/>
      <c r="Q76" s="93"/>
      <c r="R76" s="93"/>
      <c r="S76" s="93"/>
      <c r="T76" s="93"/>
      <c r="U76" s="93"/>
      <c r="V76" s="93"/>
      <c r="W76" s="93"/>
      <c r="X76" s="93"/>
      <c r="Y76" s="93"/>
      <c r="Z76" s="93"/>
      <c r="AA76" s="93"/>
      <c r="AB76" s="93"/>
      <c r="AC76" s="93"/>
      <c r="AD76" s="93"/>
      <c r="AE76" s="93"/>
      <c r="AF76" s="93"/>
      <c r="AG76" s="93"/>
      <c r="AH76" s="93"/>
      <c r="AI76" s="93"/>
      <c r="AJ76" s="93"/>
      <c r="AK76" s="93"/>
      <c r="AL76" s="93"/>
      <c r="AM76" s="93"/>
      <c r="AN76" s="93"/>
      <c r="AO76" s="93"/>
      <c r="AP76" s="93"/>
      <c r="AQ76" s="93"/>
      <c r="AR76" s="93"/>
      <c r="AS76" s="93"/>
      <c r="AT76" s="93"/>
      <c r="AU76" s="93"/>
      <c r="AV76" s="93"/>
      <c r="AW76" s="93"/>
      <c r="AX76" s="93"/>
      <c r="AY76" s="93"/>
      <c r="AZ76" s="93"/>
      <c r="BA76" s="93"/>
      <c r="BB76" s="93"/>
      <c r="BC76" s="93"/>
      <c r="BD76" s="93"/>
      <c r="BE76" s="93"/>
      <c r="BF76" s="93"/>
      <c r="BG76" s="93"/>
      <c r="BH76" s="93"/>
      <c r="BI76" s="93"/>
      <c r="BJ76" s="93"/>
      <c r="BK76" s="93"/>
      <c r="BL76" s="93"/>
      <c r="BM76" s="192">
        <f t="shared" si="6"/>
        <v>0</v>
      </c>
      <c r="BN76" s="192">
        <f t="shared" si="7"/>
        <v>0</v>
      </c>
    </row>
    <row r="77" spans="1:66" ht="18" customHeight="1">
      <c r="A77" s="21"/>
      <c r="B77" s="16"/>
      <c r="C77" s="19"/>
      <c r="D77" s="2"/>
      <c r="E77" s="6"/>
      <c r="F77" s="190" t="str">
        <f>IF(B77="","",IF(C77="F",INDEX(Barèmes!$A$1:$A$7,MATCH((YEAR($B77)),Barèmes!$B$1:$B$7,-1)),INDEX(Barèmes!$C$1:$C$7,MATCH((YEAR($B77)),Barèmes!$B$1:$B$7,-1))))</f>
        <v/>
      </c>
      <c r="G77" s="93"/>
      <c r="H77" s="93"/>
      <c r="I77" s="93"/>
      <c r="J77" s="93"/>
      <c r="K77" s="93"/>
      <c r="L77" s="93"/>
      <c r="M77" s="93"/>
      <c r="N77" s="93"/>
      <c r="O77" s="93"/>
      <c r="P77" s="93"/>
      <c r="Q77" s="93"/>
      <c r="R77" s="93"/>
      <c r="S77" s="93"/>
      <c r="T77" s="93"/>
      <c r="U77" s="93"/>
      <c r="V77" s="93"/>
      <c r="W77" s="93"/>
      <c r="X77" s="93"/>
      <c r="Y77" s="93"/>
      <c r="Z77" s="93"/>
      <c r="AA77" s="93"/>
      <c r="AB77" s="93"/>
      <c r="AC77" s="93"/>
      <c r="AD77" s="93"/>
      <c r="AE77" s="93"/>
      <c r="AF77" s="93"/>
      <c r="AG77" s="93"/>
      <c r="AH77" s="93"/>
      <c r="AI77" s="93"/>
      <c r="AJ77" s="93"/>
      <c r="AK77" s="93"/>
      <c r="AL77" s="93"/>
      <c r="AM77" s="93"/>
      <c r="AN77" s="93"/>
      <c r="AO77" s="93"/>
      <c r="AP77" s="93"/>
      <c r="AQ77" s="93"/>
      <c r="AR77" s="93"/>
      <c r="AS77" s="93"/>
      <c r="AT77" s="93"/>
      <c r="AU77" s="93"/>
      <c r="AV77" s="93"/>
      <c r="AW77" s="93"/>
      <c r="AX77" s="93"/>
      <c r="AY77" s="93"/>
      <c r="AZ77" s="93"/>
      <c r="BA77" s="93"/>
      <c r="BB77" s="93"/>
      <c r="BC77" s="93"/>
      <c r="BD77" s="93"/>
      <c r="BE77" s="93"/>
      <c r="BF77" s="93"/>
      <c r="BG77" s="93"/>
      <c r="BH77" s="93"/>
      <c r="BI77" s="93"/>
      <c r="BJ77" s="93"/>
      <c r="BK77" s="93"/>
      <c r="BL77" s="93"/>
      <c r="BM77" s="192">
        <f t="shared" si="6"/>
        <v>0</v>
      </c>
      <c r="BN77" s="192">
        <f t="shared" si="7"/>
        <v>0</v>
      </c>
    </row>
    <row r="78" spans="1:66" ht="18" customHeight="1">
      <c r="A78" s="21"/>
      <c r="B78" s="16"/>
      <c r="C78" s="19"/>
      <c r="D78" s="2"/>
      <c r="E78" s="6"/>
      <c r="F78" s="190" t="str">
        <f>IF(B78="","",IF(C78="F",INDEX(Barèmes!$A$1:$A$7,MATCH((YEAR($B78)),Barèmes!$B$1:$B$7,-1)),INDEX(Barèmes!$C$1:$C$7,MATCH((YEAR($B78)),Barèmes!$B$1:$B$7,-1))))</f>
        <v/>
      </c>
      <c r="G78" s="93"/>
      <c r="H78" s="93"/>
      <c r="I78" s="93"/>
      <c r="J78" s="93"/>
      <c r="K78" s="93"/>
      <c r="L78" s="93"/>
      <c r="M78" s="93"/>
      <c r="N78" s="93"/>
      <c r="O78" s="93"/>
      <c r="P78" s="93"/>
      <c r="Q78" s="93"/>
      <c r="R78" s="93"/>
      <c r="S78" s="93"/>
      <c r="T78" s="93"/>
      <c r="U78" s="93"/>
      <c r="V78" s="93"/>
      <c r="W78" s="93"/>
      <c r="X78" s="93"/>
      <c r="Y78" s="93"/>
      <c r="Z78" s="93"/>
      <c r="AA78" s="93"/>
      <c r="AB78" s="93"/>
      <c r="AC78" s="93"/>
      <c r="AD78" s="93"/>
      <c r="AE78" s="93"/>
      <c r="AF78" s="93"/>
      <c r="AG78" s="93"/>
      <c r="AH78" s="93"/>
      <c r="AI78" s="93"/>
      <c r="AJ78" s="93"/>
      <c r="AK78" s="93"/>
      <c r="AL78" s="93"/>
      <c r="AM78" s="93"/>
      <c r="AN78" s="93"/>
      <c r="AO78" s="93"/>
      <c r="AP78" s="93"/>
      <c r="AQ78" s="93"/>
      <c r="AR78" s="93"/>
      <c r="AS78" s="93"/>
      <c r="AT78" s="93"/>
      <c r="AU78" s="93"/>
      <c r="AV78" s="93"/>
      <c r="AW78" s="93"/>
      <c r="AX78" s="93"/>
      <c r="AY78" s="93"/>
      <c r="AZ78" s="93"/>
      <c r="BA78" s="93"/>
      <c r="BB78" s="93"/>
      <c r="BC78" s="93"/>
      <c r="BD78" s="93"/>
      <c r="BE78" s="93"/>
      <c r="BF78" s="93"/>
      <c r="BG78" s="93"/>
      <c r="BH78" s="93"/>
      <c r="BI78" s="93"/>
      <c r="BJ78" s="93"/>
      <c r="BK78" s="93"/>
      <c r="BL78" s="93"/>
      <c r="BM78" s="192">
        <f t="shared" si="6"/>
        <v>0</v>
      </c>
      <c r="BN78" s="192">
        <f t="shared" si="7"/>
        <v>0</v>
      </c>
    </row>
    <row r="79" spans="1:66" ht="18" customHeight="1">
      <c r="A79" s="21"/>
      <c r="B79" s="16"/>
      <c r="C79" s="19"/>
      <c r="D79" s="2"/>
      <c r="E79" s="6"/>
      <c r="F79" s="190" t="str">
        <f>IF(B79="","",IF(C79="F",INDEX(Barèmes!$A$1:$A$7,MATCH((YEAR($B79)),Barèmes!$B$1:$B$7,-1)),INDEX(Barèmes!$C$1:$C$7,MATCH((YEAR($B79)),Barèmes!$B$1:$B$7,-1))))</f>
        <v/>
      </c>
      <c r="G79" s="93"/>
      <c r="H79" s="93"/>
      <c r="I79" s="93"/>
      <c r="J79" s="93"/>
      <c r="K79" s="93"/>
      <c r="L79" s="93"/>
      <c r="M79" s="93"/>
      <c r="N79" s="93"/>
      <c r="O79" s="93"/>
      <c r="P79" s="93"/>
      <c r="Q79" s="93"/>
      <c r="R79" s="93"/>
      <c r="S79" s="93"/>
      <c r="T79" s="93"/>
      <c r="U79" s="93"/>
      <c r="V79" s="93"/>
      <c r="W79" s="93"/>
      <c r="X79" s="93"/>
      <c r="Y79" s="93"/>
      <c r="Z79" s="93"/>
      <c r="AA79" s="93"/>
      <c r="AB79" s="93"/>
      <c r="AC79" s="93"/>
      <c r="AD79" s="93"/>
      <c r="AE79" s="93"/>
      <c r="AF79" s="93"/>
      <c r="AG79" s="93"/>
      <c r="AH79" s="93"/>
      <c r="AI79" s="93"/>
      <c r="AJ79" s="93"/>
      <c r="AK79" s="93"/>
      <c r="AL79" s="93"/>
      <c r="AM79" s="93"/>
      <c r="AN79" s="93"/>
      <c r="AO79" s="93"/>
      <c r="AP79" s="93"/>
      <c r="AQ79" s="93"/>
      <c r="AR79" s="93"/>
      <c r="AS79" s="93"/>
      <c r="AT79" s="93"/>
      <c r="AU79" s="93"/>
      <c r="AV79" s="93"/>
      <c r="AW79" s="93"/>
      <c r="AX79" s="93"/>
      <c r="AY79" s="93"/>
      <c r="AZ79" s="93"/>
      <c r="BA79" s="93"/>
      <c r="BB79" s="93"/>
      <c r="BC79" s="93"/>
      <c r="BD79" s="93"/>
      <c r="BE79" s="93"/>
      <c r="BF79" s="93"/>
      <c r="BG79" s="93"/>
      <c r="BH79" s="93"/>
      <c r="BI79" s="93"/>
      <c r="BJ79" s="93"/>
      <c r="BK79" s="93"/>
      <c r="BL79" s="93"/>
      <c r="BM79" s="192">
        <f t="shared" si="6"/>
        <v>0</v>
      </c>
      <c r="BN79" s="192">
        <f t="shared" si="7"/>
        <v>0</v>
      </c>
    </row>
    <row r="80" spans="1:66" ht="18" customHeight="1">
      <c r="A80" s="21"/>
      <c r="B80" s="16"/>
      <c r="C80" s="19"/>
      <c r="D80" s="2"/>
      <c r="E80" s="6"/>
      <c r="F80" s="190" t="str">
        <f>IF(B80="","",IF(C80="F",INDEX(Barèmes!$A$1:$A$7,MATCH((YEAR($B80)),Barèmes!$B$1:$B$7,-1)),INDEX(Barèmes!$C$1:$C$7,MATCH((YEAR($B80)),Barèmes!$B$1:$B$7,-1))))</f>
        <v/>
      </c>
      <c r="G80" s="93"/>
      <c r="H80" s="93"/>
      <c r="I80" s="93"/>
      <c r="J80" s="93"/>
      <c r="K80" s="93"/>
      <c r="L80" s="93"/>
      <c r="M80" s="93"/>
      <c r="N80" s="93"/>
      <c r="O80" s="93"/>
      <c r="P80" s="93"/>
      <c r="Q80" s="93"/>
      <c r="R80" s="93"/>
      <c r="S80" s="93"/>
      <c r="T80" s="93"/>
      <c r="U80" s="93"/>
      <c r="V80" s="93"/>
      <c r="W80" s="93"/>
      <c r="X80" s="93"/>
      <c r="Y80" s="93"/>
      <c r="Z80" s="93"/>
      <c r="AA80" s="93"/>
      <c r="AB80" s="93"/>
      <c r="AC80" s="93"/>
      <c r="AD80" s="93"/>
      <c r="AE80" s="93"/>
      <c r="AF80" s="93"/>
      <c r="AG80" s="93"/>
      <c r="AH80" s="93"/>
      <c r="AI80" s="93"/>
      <c r="AJ80" s="93"/>
      <c r="AK80" s="93"/>
      <c r="AL80" s="93"/>
      <c r="AM80" s="93"/>
      <c r="AN80" s="93"/>
      <c r="AO80" s="93"/>
      <c r="AP80" s="93"/>
      <c r="AQ80" s="93"/>
      <c r="AR80" s="93"/>
      <c r="AS80" s="93"/>
      <c r="AT80" s="93"/>
      <c r="AU80" s="93"/>
      <c r="AV80" s="93"/>
      <c r="AW80" s="93"/>
      <c r="AX80" s="93"/>
      <c r="AY80" s="93"/>
      <c r="AZ80" s="93"/>
      <c r="BA80" s="93"/>
      <c r="BB80" s="93"/>
      <c r="BC80" s="93"/>
      <c r="BD80" s="93"/>
      <c r="BE80" s="93"/>
      <c r="BF80" s="93"/>
      <c r="BG80" s="93"/>
      <c r="BH80" s="93"/>
      <c r="BI80" s="93"/>
      <c r="BJ80" s="93"/>
      <c r="BK80" s="93"/>
      <c r="BL80" s="93"/>
      <c r="BM80" s="192">
        <f t="shared" si="6"/>
        <v>0</v>
      </c>
      <c r="BN80" s="192">
        <f t="shared" si="7"/>
        <v>0</v>
      </c>
    </row>
    <row r="81" spans="1:66" ht="18" customHeight="1">
      <c r="A81" s="21"/>
      <c r="B81" s="16"/>
      <c r="C81" s="19"/>
      <c r="D81" s="2"/>
      <c r="E81" s="6"/>
      <c r="F81" s="190" t="str">
        <f>IF(B81="","",IF(C81="F",INDEX(Barèmes!$A$1:$A$7,MATCH((YEAR($B81)),Barèmes!$B$1:$B$7,-1)),INDEX(Barèmes!$C$1:$C$7,MATCH((YEAR($B81)),Barèmes!$B$1:$B$7,-1))))</f>
        <v/>
      </c>
      <c r="G81" s="93"/>
      <c r="H81" s="93"/>
      <c r="I81" s="93"/>
      <c r="J81" s="93"/>
      <c r="K81" s="93"/>
      <c r="L81" s="93"/>
      <c r="M81" s="93"/>
      <c r="N81" s="93"/>
      <c r="O81" s="93"/>
      <c r="P81" s="93"/>
      <c r="Q81" s="93"/>
      <c r="R81" s="93"/>
      <c r="S81" s="93"/>
      <c r="T81" s="93"/>
      <c r="U81" s="93"/>
      <c r="V81" s="93"/>
      <c r="W81" s="93"/>
      <c r="X81" s="93"/>
      <c r="Y81" s="93"/>
      <c r="Z81" s="93"/>
      <c r="AA81" s="93"/>
      <c r="AB81" s="93"/>
      <c r="AC81" s="93"/>
      <c r="AD81" s="93"/>
      <c r="AE81" s="93"/>
      <c r="AF81" s="93"/>
      <c r="AG81" s="93"/>
      <c r="AH81" s="93"/>
      <c r="AI81" s="93"/>
      <c r="AJ81" s="93"/>
      <c r="AK81" s="93"/>
      <c r="AL81" s="93"/>
      <c r="AM81" s="93"/>
      <c r="AN81" s="93"/>
      <c r="AO81" s="93"/>
      <c r="AP81" s="93"/>
      <c r="AQ81" s="93"/>
      <c r="AR81" s="93"/>
      <c r="AS81" s="93"/>
      <c r="AT81" s="93"/>
      <c r="AU81" s="93"/>
      <c r="AV81" s="93"/>
      <c r="AW81" s="93"/>
      <c r="AX81" s="93"/>
      <c r="AY81" s="93"/>
      <c r="AZ81" s="93"/>
      <c r="BA81" s="93"/>
      <c r="BB81" s="93"/>
      <c r="BC81" s="93"/>
      <c r="BD81" s="93"/>
      <c r="BE81" s="93"/>
      <c r="BF81" s="93"/>
      <c r="BG81" s="93"/>
      <c r="BH81" s="93"/>
      <c r="BI81" s="93"/>
      <c r="BJ81" s="93"/>
      <c r="BK81" s="93"/>
      <c r="BL81" s="93"/>
      <c r="BM81" s="192">
        <f t="shared" si="6"/>
        <v>0</v>
      </c>
      <c r="BN81" s="192">
        <f t="shared" si="7"/>
        <v>0</v>
      </c>
    </row>
    <row r="82" spans="1:66" ht="18" customHeight="1">
      <c r="A82" s="21"/>
      <c r="B82" s="16"/>
      <c r="C82" s="19"/>
      <c r="D82" s="2"/>
      <c r="E82" s="6"/>
      <c r="F82" s="190" t="str">
        <f>IF(B82="","",IF(C82="F",INDEX(Barèmes!$A$1:$A$7,MATCH((YEAR($B82)),Barèmes!$B$1:$B$7,-1)),INDEX(Barèmes!$C$1:$C$7,MATCH((YEAR($B82)),Barèmes!$B$1:$B$7,-1))))</f>
        <v/>
      </c>
      <c r="G82" s="93"/>
      <c r="H82" s="93"/>
      <c r="I82" s="93"/>
      <c r="J82" s="93"/>
      <c r="K82" s="93"/>
      <c r="L82" s="93"/>
      <c r="M82" s="93"/>
      <c r="N82" s="93"/>
      <c r="O82" s="93"/>
      <c r="P82" s="93"/>
      <c r="Q82" s="93"/>
      <c r="R82" s="93"/>
      <c r="S82" s="93"/>
      <c r="T82" s="93"/>
      <c r="U82" s="93"/>
      <c r="V82" s="93"/>
      <c r="W82" s="93"/>
      <c r="X82" s="93"/>
      <c r="Y82" s="93"/>
      <c r="Z82" s="93"/>
      <c r="AA82" s="93"/>
      <c r="AB82" s="93"/>
      <c r="AC82" s="93"/>
      <c r="AD82" s="93"/>
      <c r="AE82" s="93"/>
      <c r="AF82" s="93"/>
      <c r="AG82" s="93"/>
      <c r="AH82" s="93"/>
      <c r="AI82" s="93"/>
      <c r="AJ82" s="93"/>
      <c r="AK82" s="93"/>
      <c r="AL82" s="93"/>
      <c r="AM82" s="93"/>
      <c r="AN82" s="93"/>
      <c r="AO82" s="93"/>
      <c r="AP82" s="93"/>
      <c r="AQ82" s="93"/>
      <c r="AR82" s="93"/>
      <c r="AS82" s="93"/>
      <c r="AT82" s="93"/>
      <c r="AU82" s="93"/>
      <c r="AV82" s="93"/>
      <c r="AW82" s="93"/>
      <c r="AX82" s="93"/>
      <c r="AY82" s="93"/>
      <c r="AZ82" s="93"/>
      <c r="BA82" s="93"/>
      <c r="BB82" s="93"/>
      <c r="BC82" s="93"/>
      <c r="BD82" s="93"/>
      <c r="BE82" s="93"/>
      <c r="BF82" s="93"/>
      <c r="BG82" s="93"/>
      <c r="BH82" s="93"/>
      <c r="BI82" s="93"/>
      <c r="BJ82" s="93"/>
      <c r="BK82" s="93"/>
      <c r="BL82" s="93"/>
      <c r="BM82" s="192">
        <f t="shared" si="6"/>
        <v>0</v>
      </c>
      <c r="BN82" s="192">
        <f t="shared" si="7"/>
        <v>0</v>
      </c>
    </row>
    <row r="83" spans="1:66" ht="18" customHeight="1">
      <c r="A83" s="21"/>
      <c r="B83" s="16"/>
      <c r="C83" s="19"/>
      <c r="D83" s="2"/>
      <c r="E83" s="6"/>
      <c r="F83" s="190" t="str">
        <f>IF(B83="","",IF(C83="F",INDEX(Barèmes!$A$1:$A$7,MATCH((YEAR($B83)),Barèmes!$B$1:$B$7,-1)),INDEX(Barèmes!$C$1:$C$7,MATCH((YEAR($B83)),Barèmes!$B$1:$B$7,-1))))</f>
        <v/>
      </c>
      <c r="G83" s="93"/>
      <c r="H83" s="93"/>
      <c r="I83" s="93"/>
      <c r="J83" s="93"/>
      <c r="K83" s="93"/>
      <c r="L83" s="93"/>
      <c r="M83" s="93"/>
      <c r="N83" s="93"/>
      <c r="O83" s="93"/>
      <c r="P83" s="93"/>
      <c r="Q83" s="93"/>
      <c r="R83" s="93"/>
      <c r="S83" s="93"/>
      <c r="T83" s="93"/>
      <c r="U83" s="93"/>
      <c r="V83" s="93"/>
      <c r="W83" s="93"/>
      <c r="X83" s="93"/>
      <c r="Y83" s="93"/>
      <c r="Z83" s="93"/>
      <c r="AA83" s="93"/>
      <c r="AB83" s="93"/>
      <c r="AC83" s="93"/>
      <c r="AD83" s="93"/>
      <c r="AE83" s="93"/>
      <c r="AF83" s="93"/>
      <c r="AG83" s="93"/>
      <c r="AH83" s="93"/>
      <c r="AI83" s="93"/>
      <c r="AJ83" s="93"/>
      <c r="AK83" s="93"/>
      <c r="AL83" s="93"/>
      <c r="AM83" s="93"/>
      <c r="AN83" s="93"/>
      <c r="AO83" s="93"/>
      <c r="AP83" s="93"/>
      <c r="AQ83" s="93"/>
      <c r="AR83" s="93"/>
      <c r="AS83" s="93"/>
      <c r="AT83" s="93"/>
      <c r="AU83" s="93"/>
      <c r="AV83" s="93"/>
      <c r="AW83" s="93"/>
      <c r="AX83" s="93"/>
      <c r="AY83" s="93"/>
      <c r="AZ83" s="93"/>
      <c r="BA83" s="93"/>
      <c r="BB83" s="93"/>
      <c r="BC83" s="93"/>
      <c r="BD83" s="93"/>
      <c r="BE83" s="93"/>
      <c r="BF83" s="93"/>
      <c r="BG83" s="93"/>
      <c r="BH83" s="93"/>
      <c r="BI83" s="93"/>
      <c r="BJ83" s="93"/>
      <c r="BK83" s="93"/>
      <c r="BL83" s="93"/>
      <c r="BM83" s="192">
        <f t="shared" si="6"/>
        <v>0</v>
      </c>
      <c r="BN83" s="192">
        <f t="shared" si="7"/>
        <v>0</v>
      </c>
    </row>
    <row r="84" spans="1:66" ht="18" customHeight="1">
      <c r="A84" s="21"/>
      <c r="B84" s="16"/>
      <c r="C84" s="19"/>
      <c r="D84" s="2"/>
      <c r="E84" s="6"/>
      <c r="F84" s="190" t="str">
        <f>IF(B84="","",IF(C84="F",INDEX(Barèmes!$A$1:$A$7,MATCH((YEAR($B84)),Barèmes!$B$1:$B$7,-1)),INDEX(Barèmes!$C$1:$C$7,MATCH((YEAR($B84)),Barèmes!$B$1:$B$7,-1))))</f>
        <v/>
      </c>
      <c r="G84" s="93"/>
      <c r="H84" s="93"/>
      <c r="I84" s="93"/>
      <c r="J84" s="93"/>
      <c r="K84" s="93"/>
      <c r="L84" s="93"/>
      <c r="M84" s="93"/>
      <c r="N84" s="93"/>
      <c r="O84" s="93"/>
      <c r="P84" s="93"/>
      <c r="Q84" s="93"/>
      <c r="R84" s="93"/>
      <c r="S84" s="93"/>
      <c r="T84" s="93"/>
      <c r="U84" s="93"/>
      <c r="V84" s="93"/>
      <c r="W84" s="93"/>
      <c r="X84" s="93"/>
      <c r="Y84" s="93"/>
      <c r="Z84" s="93"/>
      <c r="AA84" s="93"/>
      <c r="AB84" s="93"/>
      <c r="AC84" s="93"/>
      <c r="AD84" s="93"/>
      <c r="AE84" s="93"/>
      <c r="AF84" s="93"/>
      <c r="AG84" s="93"/>
      <c r="AH84" s="93"/>
      <c r="AI84" s="93"/>
      <c r="AJ84" s="93"/>
      <c r="AK84" s="93"/>
      <c r="AL84" s="93"/>
      <c r="AM84" s="93"/>
      <c r="AN84" s="93"/>
      <c r="AO84" s="93"/>
      <c r="AP84" s="93"/>
      <c r="AQ84" s="93"/>
      <c r="AR84" s="93"/>
      <c r="AS84" s="93"/>
      <c r="AT84" s="93"/>
      <c r="AU84" s="93"/>
      <c r="AV84" s="93"/>
      <c r="AW84" s="93"/>
      <c r="AX84" s="93"/>
      <c r="AY84" s="93"/>
      <c r="AZ84" s="93"/>
      <c r="BA84" s="93"/>
      <c r="BB84" s="93"/>
      <c r="BC84" s="93"/>
      <c r="BD84" s="93"/>
      <c r="BE84" s="93"/>
      <c r="BF84" s="93"/>
      <c r="BG84" s="93"/>
      <c r="BH84" s="93"/>
      <c r="BI84" s="93"/>
      <c r="BJ84" s="93"/>
      <c r="BK84" s="93"/>
      <c r="BL84" s="93"/>
      <c r="BM84" s="192">
        <f t="shared" si="6"/>
        <v>0</v>
      </c>
      <c r="BN84" s="192">
        <f t="shared" si="7"/>
        <v>0</v>
      </c>
    </row>
    <row r="85" spans="1:66" ht="18" customHeight="1">
      <c r="A85" s="21"/>
      <c r="B85" s="16"/>
      <c r="C85" s="19"/>
      <c r="D85" s="2"/>
      <c r="E85" s="6"/>
      <c r="F85" s="190" t="str">
        <f>IF(B85="","",IF(C85="F",INDEX(Barèmes!$A$1:$A$7,MATCH((YEAR($B85)),Barèmes!$B$1:$B$7,-1)),INDEX(Barèmes!$C$1:$C$7,MATCH((YEAR($B85)),Barèmes!$B$1:$B$7,-1))))</f>
        <v/>
      </c>
      <c r="G85" s="93"/>
      <c r="H85" s="93"/>
      <c r="I85" s="93"/>
      <c r="J85" s="93"/>
      <c r="K85" s="93"/>
      <c r="L85" s="93"/>
      <c r="M85" s="93"/>
      <c r="N85" s="93"/>
      <c r="O85" s="93"/>
      <c r="P85" s="93"/>
      <c r="Q85" s="93"/>
      <c r="R85" s="93"/>
      <c r="S85" s="93"/>
      <c r="T85" s="93"/>
      <c r="U85" s="93"/>
      <c r="V85" s="93"/>
      <c r="W85" s="93"/>
      <c r="X85" s="93"/>
      <c r="Y85" s="93"/>
      <c r="Z85" s="93"/>
      <c r="AA85" s="93"/>
      <c r="AB85" s="93"/>
      <c r="AC85" s="93"/>
      <c r="AD85" s="93"/>
      <c r="AE85" s="93"/>
      <c r="AF85" s="93"/>
      <c r="AG85" s="93"/>
      <c r="AH85" s="93"/>
      <c r="AI85" s="93"/>
      <c r="AJ85" s="93"/>
      <c r="AK85" s="93"/>
      <c r="AL85" s="93"/>
      <c r="AM85" s="93"/>
      <c r="AN85" s="93"/>
      <c r="AO85" s="93"/>
      <c r="AP85" s="93"/>
      <c r="AQ85" s="93"/>
      <c r="AR85" s="93"/>
      <c r="AS85" s="93"/>
      <c r="AT85" s="93"/>
      <c r="AU85" s="93"/>
      <c r="AV85" s="93"/>
      <c r="AW85" s="93"/>
      <c r="AX85" s="93"/>
      <c r="AY85" s="93"/>
      <c r="AZ85" s="93"/>
      <c r="BA85" s="93"/>
      <c r="BB85" s="93"/>
      <c r="BC85" s="93"/>
      <c r="BD85" s="93"/>
      <c r="BE85" s="93"/>
      <c r="BF85" s="93"/>
      <c r="BG85" s="93"/>
      <c r="BH85" s="93"/>
      <c r="BI85" s="93"/>
      <c r="BJ85" s="93"/>
      <c r="BK85" s="93"/>
      <c r="BL85" s="93"/>
      <c r="BM85" s="192">
        <f t="shared" si="6"/>
        <v>0</v>
      </c>
      <c r="BN85" s="192">
        <f t="shared" si="7"/>
        <v>0</v>
      </c>
    </row>
    <row r="86" spans="1:66" ht="18" customHeight="1">
      <c r="A86" s="21"/>
      <c r="B86" s="16"/>
      <c r="C86" s="19"/>
      <c r="D86" s="2"/>
      <c r="E86" s="6"/>
      <c r="F86" s="190" t="str">
        <f>IF(B86="","",IF(C86="F",INDEX(Barèmes!$A$1:$A$7,MATCH((YEAR($B86)),Barèmes!$B$1:$B$7,-1)),INDEX(Barèmes!$C$1:$C$7,MATCH((YEAR($B86)),Barèmes!$B$1:$B$7,-1))))</f>
        <v/>
      </c>
      <c r="G86" s="93"/>
      <c r="H86" s="93"/>
      <c r="I86" s="93"/>
      <c r="J86" s="93"/>
      <c r="K86" s="93"/>
      <c r="L86" s="93"/>
      <c r="M86" s="93"/>
      <c r="N86" s="93"/>
      <c r="O86" s="93"/>
      <c r="P86" s="93"/>
      <c r="Q86" s="93"/>
      <c r="R86" s="93"/>
      <c r="S86" s="93"/>
      <c r="T86" s="93"/>
      <c r="U86" s="93"/>
      <c r="V86" s="93"/>
      <c r="W86" s="93"/>
      <c r="X86" s="93"/>
      <c r="Y86" s="93"/>
      <c r="Z86" s="93"/>
      <c r="AA86" s="93"/>
      <c r="AB86" s="93"/>
      <c r="AC86" s="93"/>
      <c r="AD86" s="93"/>
      <c r="AE86" s="93"/>
      <c r="AF86" s="93"/>
      <c r="AG86" s="93"/>
      <c r="AH86" s="93"/>
      <c r="AI86" s="93"/>
      <c r="AJ86" s="93"/>
      <c r="AK86" s="93"/>
      <c r="AL86" s="93"/>
      <c r="AM86" s="93"/>
      <c r="AN86" s="93"/>
      <c r="AO86" s="93"/>
      <c r="AP86" s="93"/>
      <c r="AQ86" s="93"/>
      <c r="AR86" s="93"/>
      <c r="AS86" s="93"/>
      <c r="AT86" s="93"/>
      <c r="AU86" s="93"/>
      <c r="AV86" s="93"/>
      <c r="AW86" s="93"/>
      <c r="AX86" s="93"/>
      <c r="AY86" s="93"/>
      <c r="AZ86" s="93"/>
      <c r="BA86" s="93"/>
      <c r="BB86" s="93"/>
      <c r="BC86" s="93"/>
      <c r="BD86" s="93"/>
      <c r="BE86" s="93"/>
      <c r="BF86" s="93"/>
      <c r="BG86" s="93"/>
      <c r="BH86" s="93"/>
      <c r="BI86" s="93"/>
      <c r="BJ86" s="93"/>
      <c r="BK86" s="93"/>
      <c r="BL86" s="93"/>
      <c r="BM86" s="192">
        <f t="shared" si="6"/>
        <v>0</v>
      </c>
      <c r="BN86" s="192">
        <f t="shared" si="7"/>
        <v>0</v>
      </c>
    </row>
    <row r="87" spans="1:66" ht="18" customHeight="1">
      <c r="A87" s="21"/>
      <c r="B87" s="16"/>
      <c r="C87" s="19"/>
      <c r="D87" s="2"/>
      <c r="E87" s="6"/>
      <c r="F87" s="190" t="str">
        <f>IF(B87="","",IF(C87="F",INDEX(Barèmes!$A$1:$A$7,MATCH((YEAR($B87)),Barèmes!$B$1:$B$7,-1)),INDEX(Barèmes!$C$1:$C$7,MATCH((YEAR($B87)),Barèmes!$B$1:$B$7,-1))))</f>
        <v/>
      </c>
      <c r="G87" s="93"/>
      <c r="H87" s="93"/>
      <c r="I87" s="93"/>
      <c r="J87" s="93"/>
      <c r="K87" s="93"/>
      <c r="L87" s="93"/>
      <c r="M87" s="93"/>
      <c r="N87" s="93"/>
      <c r="O87" s="93"/>
      <c r="P87" s="93"/>
      <c r="Q87" s="93"/>
      <c r="R87" s="93"/>
      <c r="S87" s="93"/>
      <c r="T87" s="93"/>
      <c r="U87" s="93"/>
      <c r="V87" s="93"/>
      <c r="W87" s="93"/>
      <c r="X87" s="93"/>
      <c r="Y87" s="93"/>
      <c r="Z87" s="93"/>
      <c r="AA87" s="93"/>
      <c r="AB87" s="93"/>
      <c r="AC87" s="93"/>
      <c r="AD87" s="93"/>
      <c r="AE87" s="93"/>
      <c r="AF87" s="93"/>
      <c r="AG87" s="93"/>
      <c r="AH87" s="93"/>
      <c r="AI87" s="93"/>
      <c r="AJ87" s="93"/>
      <c r="AK87" s="93"/>
      <c r="AL87" s="93"/>
      <c r="AM87" s="93"/>
      <c r="AN87" s="93"/>
      <c r="AO87" s="93"/>
      <c r="AP87" s="93"/>
      <c r="AQ87" s="93"/>
      <c r="AR87" s="93"/>
      <c r="AS87" s="93"/>
      <c r="AT87" s="93"/>
      <c r="AU87" s="93"/>
      <c r="AV87" s="93"/>
      <c r="AW87" s="93"/>
      <c r="AX87" s="93"/>
      <c r="AY87" s="93"/>
      <c r="AZ87" s="93"/>
      <c r="BA87" s="93"/>
      <c r="BB87" s="93"/>
      <c r="BC87" s="93"/>
      <c r="BD87" s="93"/>
      <c r="BE87" s="93"/>
      <c r="BF87" s="93"/>
      <c r="BG87" s="93"/>
      <c r="BH87" s="93"/>
      <c r="BI87" s="93"/>
      <c r="BJ87" s="93"/>
      <c r="BK87" s="93"/>
      <c r="BL87" s="93"/>
      <c r="BM87" s="192">
        <f t="shared" si="6"/>
        <v>0</v>
      </c>
      <c r="BN87" s="192">
        <f t="shared" si="7"/>
        <v>0</v>
      </c>
    </row>
    <row r="88" spans="1:66" ht="18" customHeight="1">
      <c r="A88" s="21"/>
      <c r="B88" s="16"/>
      <c r="C88" s="19"/>
      <c r="D88" s="2"/>
      <c r="E88" s="6"/>
      <c r="F88" s="190" t="str">
        <f>IF(B88="","",IF(C88="F",INDEX(Barèmes!$A$1:$A$7,MATCH((YEAR($B88)),Barèmes!$B$1:$B$7,-1)),INDEX(Barèmes!$C$1:$C$7,MATCH((YEAR($B88)),Barèmes!$B$1:$B$7,-1))))</f>
        <v/>
      </c>
      <c r="G88" s="93"/>
      <c r="H88" s="93"/>
      <c r="I88" s="93"/>
      <c r="J88" s="93"/>
      <c r="K88" s="93"/>
      <c r="L88" s="93"/>
      <c r="M88" s="93"/>
      <c r="N88" s="93"/>
      <c r="O88" s="93"/>
      <c r="P88" s="93"/>
      <c r="Q88" s="93"/>
      <c r="R88" s="93"/>
      <c r="S88" s="93"/>
      <c r="T88" s="93"/>
      <c r="U88" s="93"/>
      <c r="V88" s="93"/>
      <c r="W88" s="93"/>
      <c r="X88" s="93"/>
      <c r="Y88" s="93"/>
      <c r="Z88" s="93"/>
      <c r="AA88" s="93"/>
      <c r="AB88" s="93"/>
      <c r="AC88" s="93"/>
      <c r="AD88" s="93"/>
      <c r="AE88" s="93"/>
      <c r="AF88" s="93"/>
      <c r="AG88" s="93"/>
      <c r="AH88" s="93"/>
      <c r="AI88" s="93"/>
      <c r="AJ88" s="93"/>
      <c r="AK88" s="93"/>
      <c r="AL88" s="93"/>
      <c r="AM88" s="93"/>
      <c r="AN88" s="93"/>
      <c r="AO88" s="93"/>
      <c r="AP88" s="93"/>
      <c r="AQ88" s="93"/>
      <c r="AR88" s="93"/>
      <c r="AS88" s="93"/>
      <c r="AT88" s="93"/>
      <c r="AU88" s="93"/>
      <c r="AV88" s="93"/>
      <c r="AW88" s="93"/>
      <c r="AX88" s="93"/>
      <c r="AY88" s="93"/>
      <c r="AZ88" s="93"/>
      <c r="BA88" s="93"/>
      <c r="BB88" s="93"/>
      <c r="BC88" s="93"/>
      <c r="BD88" s="93"/>
      <c r="BE88" s="93"/>
      <c r="BF88" s="93"/>
      <c r="BG88" s="93"/>
      <c r="BH88" s="93"/>
      <c r="BI88" s="93"/>
      <c r="BJ88" s="93"/>
      <c r="BK88" s="93"/>
      <c r="BL88" s="93"/>
      <c r="BM88" s="192">
        <f t="shared" si="6"/>
        <v>0</v>
      </c>
      <c r="BN88" s="192">
        <f t="shared" si="7"/>
        <v>0</v>
      </c>
    </row>
    <row r="89" spans="1:66" ht="18" customHeight="1">
      <c r="A89" s="21"/>
      <c r="B89" s="16"/>
      <c r="C89" s="19"/>
      <c r="D89" s="2"/>
      <c r="E89" s="6"/>
      <c r="F89" s="190" t="str">
        <f>IF(B89="","",IF(C89="F",INDEX(Barèmes!$A$1:$A$7,MATCH((YEAR($B89)),Barèmes!$B$1:$B$7,-1)),INDEX(Barèmes!$C$1:$C$7,MATCH((YEAR($B89)),Barèmes!$B$1:$B$7,-1))))</f>
        <v/>
      </c>
      <c r="G89" s="93"/>
      <c r="H89" s="93"/>
      <c r="I89" s="93"/>
      <c r="J89" s="93"/>
      <c r="K89" s="93"/>
      <c r="L89" s="93"/>
      <c r="M89" s="93"/>
      <c r="N89" s="93"/>
      <c r="O89" s="93"/>
      <c r="P89" s="93"/>
      <c r="Q89" s="93"/>
      <c r="R89" s="93"/>
      <c r="S89" s="93"/>
      <c r="T89" s="93"/>
      <c r="U89" s="93"/>
      <c r="V89" s="93"/>
      <c r="W89" s="93"/>
      <c r="X89" s="93"/>
      <c r="Y89" s="93"/>
      <c r="Z89" s="93"/>
      <c r="AA89" s="93"/>
      <c r="AB89" s="93"/>
      <c r="AC89" s="93"/>
      <c r="AD89" s="93"/>
      <c r="AE89" s="93"/>
      <c r="AF89" s="93"/>
      <c r="AG89" s="93"/>
      <c r="AH89" s="93"/>
      <c r="AI89" s="93"/>
      <c r="AJ89" s="93"/>
      <c r="AK89" s="93"/>
      <c r="AL89" s="93"/>
      <c r="AM89" s="93"/>
      <c r="AN89" s="93"/>
      <c r="AO89" s="93"/>
      <c r="AP89" s="93"/>
      <c r="AQ89" s="93"/>
      <c r="AR89" s="93"/>
      <c r="AS89" s="93"/>
      <c r="AT89" s="93"/>
      <c r="AU89" s="93"/>
      <c r="AV89" s="93"/>
      <c r="AW89" s="93"/>
      <c r="AX89" s="93"/>
      <c r="AY89" s="93"/>
      <c r="AZ89" s="93"/>
      <c r="BA89" s="93"/>
      <c r="BB89" s="93"/>
      <c r="BC89" s="93"/>
      <c r="BD89" s="93"/>
      <c r="BE89" s="93"/>
      <c r="BF89" s="93"/>
      <c r="BG89" s="93"/>
      <c r="BH89" s="93"/>
      <c r="BI89" s="93"/>
      <c r="BJ89" s="93"/>
      <c r="BK89" s="93"/>
      <c r="BL89" s="93"/>
      <c r="BM89" s="192">
        <f t="shared" si="6"/>
        <v>0</v>
      </c>
      <c r="BN89" s="192">
        <f t="shared" si="7"/>
        <v>0</v>
      </c>
    </row>
    <row r="90" spans="1:66" ht="18" customHeight="1">
      <c r="A90" s="21"/>
      <c r="B90" s="16"/>
      <c r="C90" s="19"/>
      <c r="D90" s="2"/>
      <c r="E90" s="6"/>
      <c r="F90" s="190" t="str">
        <f>IF(B90="","",IF(C90="F",INDEX(Barèmes!$A$1:$A$7,MATCH((YEAR($B90)),Barèmes!$B$1:$B$7,-1)),INDEX(Barèmes!$C$1:$C$7,MATCH((YEAR($B90)),Barèmes!$B$1:$B$7,-1))))</f>
        <v/>
      </c>
      <c r="G90" s="93"/>
      <c r="H90" s="93"/>
      <c r="I90" s="93"/>
      <c r="J90" s="93"/>
      <c r="K90" s="93"/>
      <c r="L90" s="93"/>
      <c r="M90" s="93"/>
      <c r="N90" s="93"/>
      <c r="O90" s="93"/>
      <c r="P90" s="93"/>
      <c r="Q90" s="93"/>
      <c r="R90" s="93"/>
      <c r="S90" s="93"/>
      <c r="T90" s="93"/>
      <c r="U90" s="93"/>
      <c r="V90" s="93"/>
      <c r="W90" s="93"/>
      <c r="X90" s="93"/>
      <c r="Y90" s="93"/>
      <c r="Z90" s="93"/>
      <c r="AA90" s="93"/>
      <c r="AB90" s="93"/>
      <c r="AC90" s="93"/>
      <c r="AD90" s="93"/>
      <c r="AE90" s="93"/>
      <c r="AF90" s="93"/>
      <c r="AG90" s="93"/>
      <c r="AH90" s="93"/>
      <c r="AI90" s="93"/>
      <c r="AJ90" s="93"/>
      <c r="AK90" s="93"/>
      <c r="AL90" s="93"/>
      <c r="AM90" s="93"/>
      <c r="AN90" s="93"/>
      <c r="AO90" s="93"/>
      <c r="AP90" s="93"/>
      <c r="AQ90" s="93"/>
      <c r="AR90" s="93"/>
      <c r="AS90" s="93"/>
      <c r="AT90" s="93"/>
      <c r="AU90" s="93"/>
      <c r="AV90" s="93"/>
      <c r="AW90" s="93"/>
      <c r="AX90" s="93"/>
      <c r="AY90" s="93"/>
      <c r="AZ90" s="93"/>
      <c r="BA90" s="93"/>
      <c r="BB90" s="93"/>
      <c r="BC90" s="93"/>
      <c r="BD90" s="93"/>
      <c r="BE90" s="93"/>
      <c r="BF90" s="93"/>
      <c r="BG90" s="93"/>
      <c r="BH90" s="93"/>
      <c r="BI90" s="93"/>
      <c r="BJ90" s="93"/>
      <c r="BK90" s="93"/>
      <c r="BL90" s="93"/>
      <c r="BM90" s="192">
        <f t="shared" si="6"/>
        <v>0</v>
      </c>
      <c r="BN90" s="192">
        <f t="shared" si="7"/>
        <v>0</v>
      </c>
    </row>
    <row r="91" spans="1:66" ht="18" customHeight="1">
      <c r="A91" s="21"/>
      <c r="B91" s="16"/>
      <c r="C91" s="19"/>
      <c r="D91" s="2"/>
      <c r="E91" s="6"/>
      <c r="F91" s="190" t="str">
        <f>IF(B91="","",IF(C91="F",INDEX(Barèmes!$A$1:$A$7,MATCH((YEAR($B91)),Barèmes!$B$1:$B$7,-1)),INDEX(Barèmes!$C$1:$C$7,MATCH((YEAR($B91)),Barèmes!$B$1:$B$7,-1))))</f>
        <v/>
      </c>
      <c r="G91" s="93"/>
      <c r="H91" s="93"/>
      <c r="I91" s="93"/>
      <c r="J91" s="93"/>
      <c r="K91" s="93"/>
      <c r="L91" s="93"/>
      <c r="M91" s="93"/>
      <c r="N91" s="93"/>
      <c r="O91" s="93"/>
      <c r="P91" s="93"/>
      <c r="Q91" s="93"/>
      <c r="R91" s="93"/>
      <c r="S91" s="93"/>
      <c r="T91" s="93"/>
      <c r="U91" s="93"/>
      <c r="V91" s="93"/>
      <c r="W91" s="93"/>
      <c r="X91" s="93"/>
      <c r="Y91" s="93"/>
      <c r="Z91" s="93"/>
      <c r="AA91" s="93"/>
      <c r="AB91" s="93"/>
      <c r="AC91" s="93"/>
      <c r="AD91" s="93"/>
      <c r="AE91" s="93"/>
      <c r="AF91" s="93"/>
      <c r="AG91" s="93"/>
      <c r="AH91" s="93"/>
      <c r="AI91" s="93"/>
      <c r="AJ91" s="93"/>
      <c r="AK91" s="93"/>
      <c r="AL91" s="93"/>
      <c r="AM91" s="93"/>
      <c r="AN91" s="93"/>
      <c r="AO91" s="93"/>
      <c r="AP91" s="93"/>
      <c r="AQ91" s="93"/>
      <c r="AR91" s="93"/>
      <c r="AS91" s="93"/>
      <c r="AT91" s="93"/>
      <c r="AU91" s="93"/>
      <c r="AV91" s="93"/>
      <c r="AW91" s="93"/>
      <c r="AX91" s="93"/>
      <c r="AY91" s="93"/>
      <c r="AZ91" s="93"/>
      <c r="BA91" s="93"/>
      <c r="BB91" s="93"/>
      <c r="BC91" s="93"/>
      <c r="BD91" s="93"/>
      <c r="BE91" s="93"/>
      <c r="BF91" s="93"/>
      <c r="BG91" s="93"/>
      <c r="BH91" s="93"/>
      <c r="BI91" s="93"/>
      <c r="BJ91" s="93"/>
      <c r="BK91" s="93"/>
      <c r="BL91" s="93"/>
      <c r="BM91" s="192">
        <f t="shared" si="6"/>
        <v>0</v>
      </c>
      <c r="BN91" s="192">
        <f t="shared" si="7"/>
        <v>0</v>
      </c>
    </row>
    <row r="92" spans="1:66" ht="18" customHeight="1">
      <c r="A92" s="21"/>
      <c r="B92" s="16"/>
      <c r="C92" s="19"/>
      <c r="D92" s="2"/>
      <c r="E92" s="6"/>
      <c r="F92" s="190" t="str">
        <f>IF(B92="","",IF(C92="F",INDEX(Barèmes!$A$1:$A$7,MATCH((YEAR($B92)),Barèmes!$B$1:$B$7,-1)),INDEX(Barèmes!$C$1:$C$7,MATCH((YEAR($B92)),Barèmes!$B$1:$B$7,-1))))</f>
        <v/>
      </c>
      <c r="G92" s="93"/>
      <c r="H92" s="93"/>
      <c r="I92" s="93"/>
      <c r="J92" s="93"/>
      <c r="K92" s="93"/>
      <c r="L92" s="93"/>
      <c r="M92" s="93"/>
      <c r="N92" s="93"/>
      <c r="O92" s="93"/>
      <c r="P92" s="93"/>
      <c r="Q92" s="93"/>
      <c r="R92" s="93"/>
      <c r="S92" s="93"/>
      <c r="T92" s="93"/>
      <c r="U92" s="93"/>
      <c r="V92" s="93"/>
      <c r="W92" s="93"/>
      <c r="X92" s="93"/>
      <c r="Y92" s="93"/>
      <c r="Z92" s="93"/>
      <c r="AA92" s="93"/>
      <c r="AB92" s="93"/>
      <c r="AC92" s="93"/>
      <c r="AD92" s="93"/>
      <c r="AE92" s="93"/>
      <c r="AF92" s="93"/>
      <c r="AG92" s="93"/>
      <c r="AH92" s="93"/>
      <c r="AI92" s="93"/>
      <c r="AJ92" s="93"/>
      <c r="AK92" s="93"/>
      <c r="AL92" s="93"/>
      <c r="AM92" s="93"/>
      <c r="AN92" s="93"/>
      <c r="AO92" s="93"/>
      <c r="AP92" s="93"/>
      <c r="AQ92" s="93"/>
      <c r="AR92" s="93"/>
      <c r="AS92" s="93"/>
      <c r="AT92" s="93"/>
      <c r="AU92" s="93"/>
      <c r="AV92" s="93"/>
      <c r="AW92" s="93"/>
      <c r="AX92" s="93"/>
      <c r="AY92" s="93"/>
      <c r="AZ92" s="93"/>
      <c r="BA92" s="93"/>
      <c r="BB92" s="93"/>
      <c r="BC92" s="93"/>
      <c r="BD92" s="93"/>
      <c r="BE92" s="93"/>
      <c r="BF92" s="93"/>
      <c r="BG92" s="93"/>
      <c r="BH92" s="93"/>
      <c r="BI92" s="93"/>
      <c r="BJ92" s="93"/>
      <c r="BK92" s="93"/>
      <c r="BL92" s="93"/>
      <c r="BM92" s="192">
        <f t="shared" si="6"/>
        <v>0</v>
      </c>
      <c r="BN92" s="192">
        <f t="shared" si="7"/>
        <v>0</v>
      </c>
    </row>
    <row r="93" spans="1:66" ht="18" customHeight="1">
      <c r="A93" s="21"/>
      <c r="B93" s="16"/>
      <c r="C93" s="19"/>
      <c r="D93" s="2"/>
      <c r="E93" s="6"/>
      <c r="F93" s="190" t="str">
        <f>IF(B93="","",IF(C93="F",INDEX(Barèmes!$A$1:$A$7,MATCH((YEAR($B93)),Barèmes!$B$1:$B$7,-1)),INDEX(Barèmes!$C$1:$C$7,MATCH((YEAR($B93)),Barèmes!$B$1:$B$7,-1))))</f>
        <v/>
      </c>
      <c r="G93" s="93"/>
      <c r="H93" s="93"/>
      <c r="I93" s="93"/>
      <c r="J93" s="93"/>
      <c r="K93" s="93"/>
      <c r="L93" s="93"/>
      <c r="M93" s="93"/>
      <c r="N93" s="93"/>
      <c r="O93" s="93"/>
      <c r="P93" s="93"/>
      <c r="Q93" s="93"/>
      <c r="R93" s="93"/>
      <c r="S93" s="93"/>
      <c r="T93" s="93"/>
      <c r="U93" s="93"/>
      <c r="V93" s="93"/>
      <c r="W93" s="93"/>
      <c r="X93" s="93"/>
      <c r="Y93" s="93"/>
      <c r="Z93" s="93"/>
      <c r="AA93" s="93"/>
      <c r="AB93" s="93"/>
      <c r="AC93" s="93"/>
      <c r="AD93" s="93"/>
      <c r="AE93" s="93"/>
      <c r="AF93" s="93"/>
      <c r="AG93" s="93"/>
      <c r="AH93" s="93"/>
      <c r="AI93" s="93"/>
      <c r="AJ93" s="93"/>
      <c r="AK93" s="93"/>
      <c r="AL93" s="93"/>
      <c r="AM93" s="93"/>
      <c r="AN93" s="93"/>
      <c r="AO93" s="93"/>
      <c r="AP93" s="93"/>
      <c r="AQ93" s="93"/>
      <c r="AR93" s="93"/>
      <c r="AS93" s="93"/>
      <c r="AT93" s="93"/>
      <c r="AU93" s="93"/>
      <c r="AV93" s="93"/>
      <c r="AW93" s="93"/>
      <c r="AX93" s="93"/>
      <c r="AY93" s="93"/>
      <c r="AZ93" s="93"/>
      <c r="BA93" s="93"/>
      <c r="BB93" s="93"/>
      <c r="BC93" s="93"/>
      <c r="BD93" s="93"/>
      <c r="BE93" s="93"/>
      <c r="BF93" s="93"/>
      <c r="BG93" s="93"/>
      <c r="BH93" s="93"/>
      <c r="BI93" s="93"/>
      <c r="BJ93" s="93"/>
      <c r="BK93" s="93"/>
      <c r="BL93" s="93"/>
      <c r="BM93" s="192">
        <f t="shared" si="6"/>
        <v>0</v>
      </c>
      <c r="BN93" s="192">
        <f t="shared" si="7"/>
        <v>0</v>
      </c>
    </row>
    <row r="94" spans="1:66" ht="18" customHeight="1">
      <c r="A94" s="21"/>
      <c r="B94" s="16"/>
      <c r="C94" s="19"/>
      <c r="D94" s="2"/>
      <c r="E94" s="6"/>
      <c r="F94" s="190" t="str">
        <f>IF(B94="","",IF(C94="F",INDEX(Barèmes!$A$1:$A$7,MATCH((YEAR($B94)),Barèmes!$B$1:$B$7,-1)),INDEX(Barèmes!$C$1:$C$7,MATCH((YEAR($B94)),Barèmes!$B$1:$B$7,-1))))</f>
        <v/>
      </c>
      <c r="G94" s="93"/>
      <c r="H94" s="93"/>
      <c r="I94" s="93"/>
      <c r="J94" s="93"/>
      <c r="K94" s="93"/>
      <c r="L94" s="93"/>
      <c r="M94" s="93"/>
      <c r="N94" s="93"/>
      <c r="O94" s="93"/>
      <c r="P94" s="93"/>
      <c r="Q94" s="93"/>
      <c r="R94" s="93"/>
      <c r="S94" s="93"/>
      <c r="T94" s="93"/>
      <c r="U94" s="93"/>
      <c r="V94" s="93"/>
      <c r="W94" s="93"/>
      <c r="X94" s="93"/>
      <c r="Y94" s="93"/>
      <c r="Z94" s="93"/>
      <c r="AA94" s="93"/>
      <c r="AB94" s="93"/>
      <c r="AC94" s="93"/>
      <c r="AD94" s="93"/>
      <c r="AE94" s="93"/>
      <c r="AF94" s="93"/>
      <c r="AG94" s="93"/>
      <c r="AH94" s="93"/>
      <c r="AI94" s="93"/>
      <c r="AJ94" s="93"/>
      <c r="AK94" s="93"/>
      <c r="AL94" s="93"/>
      <c r="AM94" s="93"/>
      <c r="AN94" s="93"/>
      <c r="AO94" s="93"/>
      <c r="AP94" s="93"/>
      <c r="AQ94" s="93"/>
      <c r="AR94" s="93"/>
      <c r="AS94" s="93"/>
      <c r="AT94" s="93"/>
      <c r="AU94" s="93"/>
      <c r="AV94" s="93"/>
      <c r="AW94" s="93"/>
      <c r="AX94" s="93"/>
      <c r="AY94" s="93"/>
      <c r="AZ94" s="93"/>
      <c r="BA94" s="93"/>
      <c r="BB94" s="93"/>
      <c r="BC94" s="93"/>
      <c r="BD94" s="93"/>
      <c r="BE94" s="93"/>
      <c r="BF94" s="93"/>
      <c r="BG94" s="93"/>
      <c r="BH94" s="93"/>
      <c r="BI94" s="93"/>
      <c r="BJ94" s="93"/>
      <c r="BK94" s="93"/>
      <c r="BL94" s="93"/>
      <c r="BM94" s="192">
        <f t="shared" si="6"/>
        <v>0</v>
      </c>
      <c r="BN94" s="192">
        <f t="shared" si="7"/>
        <v>0</v>
      </c>
    </row>
    <row r="95" spans="1:66" ht="18" customHeight="1">
      <c r="A95" s="21"/>
      <c r="B95" s="16"/>
      <c r="C95" s="19"/>
      <c r="D95" s="2"/>
      <c r="E95" s="6"/>
      <c r="F95" s="190" t="str">
        <f>IF(B95="","",IF(C95="F",INDEX(Barèmes!$A$1:$A$7,MATCH((YEAR($B95)),Barèmes!$B$1:$B$7,-1)),INDEX(Barèmes!$C$1:$C$7,MATCH((YEAR($B95)),Barèmes!$B$1:$B$7,-1))))</f>
        <v/>
      </c>
      <c r="G95" s="93"/>
      <c r="H95" s="93"/>
      <c r="I95" s="93"/>
      <c r="J95" s="93"/>
      <c r="K95" s="93"/>
      <c r="L95" s="93"/>
      <c r="M95" s="93"/>
      <c r="N95" s="93"/>
      <c r="O95" s="93"/>
      <c r="P95" s="93"/>
      <c r="Q95" s="93"/>
      <c r="R95" s="93"/>
      <c r="S95" s="93"/>
      <c r="T95" s="93"/>
      <c r="U95" s="93"/>
      <c r="V95" s="93"/>
      <c r="W95" s="93"/>
      <c r="X95" s="93"/>
      <c r="Y95" s="93"/>
      <c r="Z95" s="93"/>
      <c r="AA95" s="93"/>
      <c r="AB95" s="93"/>
      <c r="AC95" s="93"/>
      <c r="AD95" s="93"/>
      <c r="AE95" s="93"/>
      <c r="AF95" s="93"/>
      <c r="AG95" s="93"/>
      <c r="AH95" s="93"/>
      <c r="AI95" s="93"/>
      <c r="AJ95" s="93"/>
      <c r="AK95" s="93"/>
      <c r="AL95" s="93"/>
      <c r="AM95" s="93"/>
      <c r="AN95" s="93"/>
      <c r="AO95" s="93"/>
      <c r="AP95" s="93"/>
      <c r="AQ95" s="93"/>
      <c r="AR95" s="93"/>
      <c r="AS95" s="93"/>
      <c r="AT95" s="93"/>
      <c r="AU95" s="93"/>
      <c r="AV95" s="93"/>
      <c r="AW95" s="93"/>
      <c r="AX95" s="93"/>
      <c r="AY95" s="93"/>
      <c r="AZ95" s="93"/>
      <c r="BA95" s="93"/>
      <c r="BB95" s="93"/>
      <c r="BC95" s="93"/>
      <c r="BD95" s="93"/>
      <c r="BE95" s="93"/>
      <c r="BF95" s="93"/>
      <c r="BG95" s="93"/>
      <c r="BH95" s="93"/>
      <c r="BI95" s="93"/>
      <c r="BJ95" s="93"/>
      <c r="BK95" s="93"/>
      <c r="BL95" s="93"/>
      <c r="BM95" s="192">
        <f t="shared" si="6"/>
        <v>0</v>
      </c>
      <c r="BN95" s="192">
        <f t="shared" si="7"/>
        <v>0</v>
      </c>
    </row>
    <row r="96" spans="1:66" ht="18" customHeight="1">
      <c r="A96" s="21"/>
      <c r="B96" s="16"/>
      <c r="C96" s="19"/>
      <c r="D96" s="2"/>
      <c r="E96" s="6"/>
      <c r="F96" s="190" t="str">
        <f>IF(B96="","",IF(C96="F",INDEX(Barèmes!$A$1:$A$7,MATCH((YEAR($B96)),Barèmes!$B$1:$B$7,-1)),INDEX(Barèmes!$C$1:$C$7,MATCH((YEAR($B96)),Barèmes!$B$1:$B$7,-1))))</f>
        <v/>
      </c>
      <c r="G96" s="93"/>
      <c r="H96" s="93"/>
      <c r="I96" s="93"/>
      <c r="J96" s="93"/>
      <c r="K96" s="93"/>
      <c r="L96" s="93"/>
      <c r="M96" s="93"/>
      <c r="N96" s="93"/>
      <c r="O96" s="93"/>
      <c r="P96" s="93"/>
      <c r="Q96" s="93"/>
      <c r="R96" s="93"/>
      <c r="S96" s="93"/>
      <c r="T96" s="93"/>
      <c r="U96" s="93"/>
      <c r="V96" s="93"/>
      <c r="W96" s="93"/>
      <c r="X96" s="93"/>
      <c r="Y96" s="93"/>
      <c r="Z96" s="93"/>
      <c r="AA96" s="93"/>
      <c r="AB96" s="93"/>
      <c r="AC96" s="93"/>
      <c r="AD96" s="93"/>
      <c r="AE96" s="93"/>
      <c r="AF96" s="93"/>
      <c r="AG96" s="93"/>
      <c r="AH96" s="93"/>
      <c r="AI96" s="93"/>
      <c r="AJ96" s="93"/>
      <c r="AK96" s="93"/>
      <c r="AL96" s="93"/>
      <c r="AM96" s="93"/>
      <c r="AN96" s="93"/>
      <c r="AO96" s="93"/>
      <c r="AP96" s="93"/>
      <c r="AQ96" s="93"/>
      <c r="AR96" s="93"/>
      <c r="AS96" s="93"/>
      <c r="AT96" s="93"/>
      <c r="AU96" s="93"/>
      <c r="AV96" s="93"/>
      <c r="AW96" s="93"/>
      <c r="AX96" s="93"/>
      <c r="AY96" s="93"/>
      <c r="AZ96" s="93"/>
      <c r="BA96" s="93"/>
      <c r="BB96" s="93"/>
      <c r="BC96" s="93"/>
      <c r="BD96" s="93"/>
      <c r="BE96" s="93"/>
      <c r="BF96" s="93"/>
      <c r="BG96" s="93"/>
      <c r="BH96" s="93"/>
      <c r="BI96" s="93"/>
      <c r="BJ96" s="93"/>
      <c r="BK96" s="93"/>
      <c r="BL96" s="93"/>
      <c r="BM96" s="192">
        <f t="shared" si="6"/>
        <v>0</v>
      </c>
      <c r="BN96" s="192">
        <f t="shared" si="7"/>
        <v>0</v>
      </c>
    </row>
    <row r="97" spans="1:66" ht="18" customHeight="1">
      <c r="A97" s="21"/>
      <c r="B97" s="16"/>
      <c r="C97" s="19"/>
      <c r="D97" s="2"/>
      <c r="E97" s="6"/>
      <c r="F97" s="190" t="str">
        <f>IF(B97="","",IF(C97="F",INDEX(Barèmes!$A$1:$A$7,MATCH((YEAR($B97)),Barèmes!$B$1:$B$7,-1)),INDEX(Barèmes!$C$1:$C$7,MATCH((YEAR($B97)),Barèmes!$B$1:$B$7,-1))))</f>
        <v/>
      </c>
      <c r="G97" s="93"/>
      <c r="H97" s="93"/>
      <c r="I97" s="93"/>
      <c r="J97" s="93"/>
      <c r="K97" s="93"/>
      <c r="L97" s="93"/>
      <c r="M97" s="93"/>
      <c r="N97" s="93"/>
      <c r="O97" s="93"/>
      <c r="P97" s="93"/>
      <c r="Q97" s="93"/>
      <c r="R97" s="93"/>
      <c r="S97" s="93"/>
      <c r="T97" s="93"/>
      <c r="U97" s="93"/>
      <c r="V97" s="93"/>
      <c r="W97" s="93"/>
      <c r="X97" s="93"/>
      <c r="Y97" s="93"/>
      <c r="Z97" s="93"/>
      <c r="AA97" s="93"/>
      <c r="AB97" s="93"/>
      <c r="AC97" s="93"/>
      <c r="AD97" s="93"/>
      <c r="AE97" s="93"/>
      <c r="AF97" s="93"/>
      <c r="AG97" s="93"/>
      <c r="AH97" s="93"/>
      <c r="AI97" s="93"/>
      <c r="AJ97" s="93"/>
      <c r="AK97" s="93"/>
      <c r="AL97" s="93"/>
      <c r="AM97" s="93"/>
      <c r="AN97" s="93"/>
      <c r="AO97" s="93"/>
      <c r="AP97" s="93"/>
      <c r="AQ97" s="93"/>
      <c r="AR97" s="93"/>
      <c r="AS97" s="93"/>
      <c r="AT97" s="93"/>
      <c r="AU97" s="93"/>
      <c r="AV97" s="93"/>
      <c r="AW97" s="93"/>
      <c r="AX97" s="93"/>
      <c r="AY97" s="93"/>
      <c r="AZ97" s="93"/>
      <c r="BA97" s="93"/>
      <c r="BB97" s="93"/>
      <c r="BC97" s="93"/>
      <c r="BD97" s="93"/>
      <c r="BE97" s="93"/>
      <c r="BF97" s="93"/>
      <c r="BG97" s="93"/>
      <c r="BH97" s="93"/>
      <c r="BI97" s="93"/>
      <c r="BJ97" s="93"/>
      <c r="BK97" s="93"/>
      <c r="BL97" s="93"/>
      <c r="BM97" s="192">
        <f t="shared" si="6"/>
        <v>0</v>
      </c>
      <c r="BN97" s="192">
        <f t="shared" si="7"/>
        <v>0</v>
      </c>
    </row>
    <row r="98" spans="1:66" ht="18" customHeight="1">
      <c r="A98" s="21"/>
      <c r="B98" s="16"/>
      <c r="C98" s="19"/>
      <c r="D98" s="2"/>
      <c r="E98" s="6"/>
      <c r="F98" s="190" t="str">
        <f>IF(B98="","",IF(C98="F",INDEX(Barèmes!$A$1:$A$7,MATCH((YEAR($B98)),Barèmes!$B$1:$B$7,-1)),INDEX(Barèmes!$C$1:$C$7,MATCH((YEAR($B98)),Barèmes!$B$1:$B$7,-1))))</f>
        <v/>
      </c>
      <c r="G98" s="93"/>
      <c r="H98" s="93"/>
      <c r="I98" s="93"/>
      <c r="J98" s="93"/>
      <c r="K98" s="93"/>
      <c r="L98" s="93"/>
      <c r="M98" s="93"/>
      <c r="N98" s="93"/>
      <c r="O98" s="93"/>
      <c r="P98" s="93"/>
      <c r="Q98" s="93"/>
      <c r="R98" s="93"/>
      <c r="S98" s="93"/>
      <c r="T98" s="93"/>
      <c r="U98" s="93"/>
      <c r="V98" s="93"/>
      <c r="W98" s="93"/>
      <c r="X98" s="93"/>
      <c r="Y98" s="93"/>
      <c r="Z98" s="93"/>
      <c r="AA98" s="93"/>
      <c r="AB98" s="93"/>
      <c r="AC98" s="93"/>
      <c r="AD98" s="93"/>
      <c r="AE98" s="93"/>
      <c r="AF98" s="93"/>
      <c r="AG98" s="93"/>
      <c r="AH98" s="93"/>
      <c r="AI98" s="93"/>
      <c r="AJ98" s="93"/>
      <c r="AK98" s="93"/>
      <c r="AL98" s="93"/>
      <c r="AM98" s="93"/>
      <c r="AN98" s="93"/>
      <c r="AO98" s="93"/>
      <c r="AP98" s="93"/>
      <c r="AQ98" s="93"/>
      <c r="AR98" s="93"/>
      <c r="AS98" s="93"/>
      <c r="AT98" s="93"/>
      <c r="AU98" s="93"/>
      <c r="AV98" s="93"/>
      <c r="AW98" s="93"/>
      <c r="AX98" s="93"/>
      <c r="AY98" s="93"/>
      <c r="AZ98" s="93"/>
      <c r="BA98" s="93"/>
      <c r="BB98" s="93"/>
      <c r="BC98" s="93"/>
      <c r="BD98" s="93"/>
      <c r="BE98" s="93"/>
      <c r="BF98" s="93"/>
      <c r="BG98" s="93"/>
      <c r="BH98" s="93"/>
      <c r="BI98" s="93"/>
      <c r="BJ98" s="93"/>
      <c r="BK98" s="93"/>
      <c r="BL98" s="93"/>
      <c r="BM98" s="192">
        <f t="shared" si="6"/>
        <v>0</v>
      </c>
      <c r="BN98" s="192">
        <f t="shared" si="7"/>
        <v>0</v>
      </c>
    </row>
    <row r="99" spans="1:66" ht="18" customHeight="1">
      <c r="A99" s="21"/>
      <c r="B99" s="16"/>
      <c r="C99" s="19"/>
      <c r="D99" s="2"/>
      <c r="E99" s="6"/>
      <c r="F99" s="190" t="str">
        <f>IF(B99="","",IF(C99="F",INDEX(Barèmes!$A$1:$A$7,MATCH((YEAR($B99)),Barèmes!$B$1:$B$7,-1)),INDEX(Barèmes!$C$1:$C$7,MATCH((YEAR($B99)),Barèmes!$B$1:$B$7,-1))))</f>
        <v/>
      </c>
      <c r="G99" s="93"/>
      <c r="H99" s="93"/>
      <c r="I99" s="93"/>
      <c r="J99" s="93"/>
      <c r="K99" s="93"/>
      <c r="L99" s="93"/>
      <c r="M99" s="93"/>
      <c r="N99" s="93"/>
      <c r="O99" s="93"/>
      <c r="P99" s="93"/>
      <c r="Q99" s="93"/>
      <c r="R99" s="93"/>
      <c r="S99" s="93"/>
      <c r="T99" s="93"/>
      <c r="U99" s="93"/>
      <c r="V99" s="93"/>
      <c r="W99" s="93"/>
      <c r="X99" s="93"/>
      <c r="Y99" s="93"/>
      <c r="Z99" s="93"/>
      <c r="AA99" s="93"/>
      <c r="AB99" s="93"/>
      <c r="AC99" s="93"/>
      <c r="AD99" s="93"/>
      <c r="AE99" s="93"/>
      <c r="AF99" s="93"/>
      <c r="AG99" s="93"/>
      <c r="AH99" s="93"/>
      <c r="AI99" s="93"/>
      <c r="AJ99" s="93"/>
      <c r="AK99" s="93"/>
      <c r="AL99" s="93"/>
      <c r="AM99" s="93"/>
      <c r="AN99" s="93"/>
      <c r="AO99" s="93"/>
      <c r="AP99" s="93"/>
      <c r="AQ99" s="93"/>
      <c r="AR99" s="93"/>
      <c r="AS99" s="93"/>
      <c r="AT99" s="93"/>
      <c r="AU99" s="93"/>
      <c r="AV99" s="93"/>
      <c r="AW99" s="93"/>
      <c r="AX99" s="93"/>
      <c r="AY99" s="93"/>
      <c r="AZ99" s="93"/>
      <c r="BA99" s="93"/>
      <c r="BB99" s="93"/>
      <c r="BC99" s="93"/>
      <c r="BD99" s="93"/>
      <c r="BE99" s="93"/>
      <c r="BF99" s="93"/>
      <c r="BG99" s="93"/>
      <c r="BH99" s="93"/>
      <c r="BI99" s="93"/>
      <c r="BJ99" s="93"/>
      <c r="BK99" s="93"/>
      <c r="BL99" s="93"/>
      <c r="BM99" s="192">
        <f t="shared" si="6"/>
        <v>0</v>
      </c>
      <c r="BN99" s="192">
        <f t="shared" si="7"/>
        <v>0</v>
      </c>
    </row>
    <row r="100" spans="1:66" ht="18" customHeight="1">
      <c r="A100" s="21"/>
      <c r="B100" s="16"/>
      <c r="C100" s="19"/>
      <c r="D100" s="2"/>
      <c r="E100" s="6"/>
      <c r="F100" s="190" t="str">
        <f>IF(B100="","",IF(C100="F",INDEX(Barèmes!$A$1:$A$7,MATCH((YEAR($B100)),Barèmes!$B$1:$B$7,-1)),INDEX(Barèmes!$C$1:$C$7,MATCH((YEAR($B100)),Barèmes!$B$1:$B$7,-1))))</f>
        <v/>
      </c>
      <c r="G100" s="93"/>
      <c r="H100" s="93"/>
      <c r="I100" s="93"/>
      <c r="J100" s="93"/>
      <c r="K100" s="93"/>
      <c r="L100" s="93"/>
      <c r="M100" s="93"/>
      <c r="N100" s="93"/>
      <c r="O100" s="93"/>
      <c r="P100" s="93"/>
      <c r="Q100" s="93"/>
      <c r="R100" s="93"/>
      <c r="S100" s="93"/>
      <c r="T100" s="93"/>
      <c r="U100" s="93"/>
      <c r="V100" s="93"/>
      <c r="W100" s="93"/>
      <c r="X100" s="93"/>
      <c r="Y100" s="93"/>
      <c r="Z100" s="93"/>
      <c r="AA100" s="93"/>
      <c r="AB100" s="93"/>
      <c r="AC100" s="93"/>
      <c r="AD100" s="93"/>
      <c r="AE100" s="93"/>
      <c r="AF100" s="93"/>
      <c r="AG100" s="93"/>
      <c r="AH100" s="93"/>
      <c r="AI100" s="93"/>
      <c r="AJ100" s="93"/>
      <c r="AK100" s="93"/>
      <c r="AL100" s="93"/>
      <c r="AM100" s="93"/>
      <c r="AN100" s="93"/>
      <c r="AO100" s="93"/>
      <c r="AP100" s="93"/>
      <c r="AQ100" s="93"/>
      <c r="AR100" s="93"/>
      <c r="AS100" s="93"/>
      <c r="AT100" s="93"/>
      <c r="AU100" s="93"/>
      <c r="AV100" s="93"/>
      <c r="AW100" s="93"/>
      <c r="AX100" s="93"/>
      <c r="AY100" s="93"/>
      <c r="AZ100" s="93"/>
      <c r="BA100" s="93"/>
      <c r="BB100" s="93"/>
      <c r="BC100" s="93"/>
      <c r="BD100" s="93"/>
      <c r="BE100" s="93"/>
      <c r="BF100" s="93"/>
      <c r="BG100" s="93"/>
      <c r="BH100" s="93"/>
      <c r="BI100" s="93"/>
      <c r="BJ100" s="93"/>
      <c r="BK100" s="93"/>
      <c r="BL100" s="93"/>
      <c r="BM100" s="192">
        <f t="shared" ref="BM100:BM131" si="8">SUM((SUM(COUNTIF(G100:BL100,"E"))),SUM(COUNTIF(G100:BL100,"c")))</f>
        <v>0</v>
      </c>
      <c r="BN100" s="192">
        <f t="shared" ref="BN100:BN131" si="9">SUM(COUNTIF(G100:BL100,"c"))</f>
        <v>0</v>
      </c>
    </row>
    <row r="101" spans="1:66" ht="18" customHeight="1">
      <c r="A101" s="21"/>
      <c r="B101" s="16"/>
      <c r="C101" s="19"/>
      <c r="D101" s="2"/>
      <c r="E101" s="6"/>
      <c r="F101" s="190" t="str">
        <f>IF(B101="","",IF(C101="F",INDEX(Barèmes!$A$1:$A$7,MATCH((YEAR($B101)),Barèmes!$B$1:$B$7,-1)),INDEX(Barèmes!$C$1:$C$7,MATCH((YEAR($B101)),Barèmes!$B$1:$B$7,-1))))</f>
        <v/>
      </c>
      <c r="G101" s="93"/>
      <c r="H101" s="93"/>
      <c r="I101" s="93"/>
      <c r="J101" s="93"/>
      <c r="K101" s="93"/>
      <c r="L101" s="93"/>
      <c r="M101" s="93"/>
      <c r="N101" s="93"/>
      <c r="O101" s="93"/>
      <c r="P101" s="93"/>
      <c r="Q101" s="93"/>
      <c r="R101" s="93"/>
      <c r="S101" s="93"/>
      <c r="T101" s="93"/>
      <c r="U101" s="93"/>
      <c r="V101" s="93"/>
      <c r="W101" s="93"/>
      <c r="X101" s="93"/>
      <c r="Y101" s="93"/>
      <c r="Z101" s="93"/>
      <c r="AA101" s="93"/>
      <c r="AB101" s="93"/>
      <c r="AC101" s="93"/>
      <c r="AD101" s="93"/>
      <c r="AE101" s="93"/>
      <c r="AF101" s="93"/>
      <c r="AG101" s="93"/>
      <c r="AH101" s="93"/>
      <c r="AI101" s="93"/>
      <c r="AJ101" s="93"/>
      <c r="AK101" s="93"/>
      <c r="AL101" s="93"/>
      <c r="AM101" s="93"/>
      <c r="AN101" s="93"/>
      <c r="AO101" s="93"/>
      <c r="AP101" s="93"/>
      <c r="AQ101" s="93"/>
      <c r="AR101" s="93"/>
      <c r="AS101" s="93"/>
      <c r="AT101" s="93"/>
      <c r="AU101" s="93"/>
      <c r="AV101" s="93"/>
      <c r="AW101" s="93"/>
      <c r="AX101" s="93"/>
      <c r="AY101" s="93"/>
      <c r="AZ101" s="93"/>
      <c r="BA101" s="93"/>
      <c r="BB101" s="93"/>
      <c r="BC101" s="93"/>
      <c r="BD101" s="93"/>
      <c r="BE101" s="93"/>
      <c r="BF101" s="93"/>
      <c r="BG101" s="93"/>
      <c r="BH101" s="93"/>
      <c r="BI101" s="93"/>
      <c r="BJ101" s="93"/>
      <c r="BK101" s="93"/>
      <c r="BL101" s="93"/>
      <c r="BM101" s="192">
        <f t="shared" si="8"/>
        <v>0</v>
      </c>
      <c r="BN101" s="192">
        <f t="shared" si="9"/>
        <v>0</v>
      </c>
    </row>
    <row r="102" spans="1:66" ht="18" customHeight="1">
      <c r="A102" s="21"/>
      <c r="B102" s="16"/>
      <c r="C102" s="19"/>
      <c r="D102" s="2"/>
      <c r="E102" s="6"/>
      <c r="F102" s="190" t="str">
        <f>IF(B102="","",IF(C102="F",INDEX(Barèmes!$A$1:$A$7,MATCH((YEAR($B102)),Barèmes!$B$1:$B$7,-1)),INDEX(Barèmes!$C$1:$C$7,MATCH((YEAR($B102)),Barèmes!$B$1:$B$7,-1))))</f>
        <v/>
      </c>
      <c r="G102" s="93"/>
      <c r="H102" s="93"/>
      <c r="I102" s="93"/>
      <c r="J102" s="93"/>
      <c r="K102" s="93"/>
      <c r="L102" s="93"/>
      <c r="M102" s="93"/>
      <c r="N102" s="93"/>
      <c r="O102" s="93"/>
      <c r="P102" s="93"/>
      <c r="Q102" s="93"/>
      <c r="R102" s="93"/>
      <c r="S102" s="93"/>
      <c r="T102" s="93"/>
      <c r="U102" s="93"/>
      <c r="V102" s="93"/>
      <c r="W102" s="93"/>
      <c r="X102" s="93"/>
      <c r="Y102" s="93"/>
      <c r="Z102" s="93"/>
      <c r="AA102" s="93"/>
      <c r="AB102" s="93"/>
      <c r="AC102" s="93"/>
      <c r="AD102" s="93"/>
      <c r="AE102" s="93"/>
      <c r="AF102" s="93"/>
      <c r="AG102" s="93"/>
      <c r="AH102" s="93"/>
      <c r="AI102" s="93"/>
      <c r="AJ102" s="93"/>
      <c r="AK102" s="93"/>
      <c r="AL102" s="93"/>
      <c r="AM102" s="93"/>
      <c r="AN102" s="93"/>
      <c r="AO102" s="93"/>
      <c r="AP102" s="93"/>
      <c r="AQ102" s="93"/>
      <c r="AR102" s="93"/>
      <c r="AS102" s="93"/>
      <c r="AT102" s="93"/>
      <c r="AU102" s="93"/>
      <c r="AV102" s="93"/>
      <c r="AW102" s="93"/>
      <c r="AX102" s="93"/>
      <c r="AY102" s="93"/>
      <c r="AZ102" s="93"/>
      <c r="BA102" s="93"/>
      <c r="BB102" s="93"/>
      <c r="BC102" s="93"/>
      <c r="BD102" s="93"/>
      <c r="BE102" s="93"/>
      <c r="BF102" s="93"/>
      <c r="BG102" s="93"/>
      <c r="BH102" s="93"/>
      <c r="BI102" s="93"/>
      <c r="BJ102" s="93"/>
      <c r="BK102" s="93"/>
      <c r="BL102" s="93"/>
      <c r="BM102" s="192">
        <f t="shared" si="8"/>
        <v>0</v>
      </c>
      <c r="BN102" s="192">
        <f t="shared" si="9"/>
        <v>0</v>
      </c>
    </row>
    <row r="103" spans="1:66" ht="18" customHeight="1">
      <c r="A103" s="21"/>
      <c r="B103" s="16"/>
      <c r="C103" s="19"/>
      <c r="D103" s="2"/>
      <c r="E103" s="6"/>
      <c r="F103" s="190" t="str">
        <f>IF(B103="","",IF(C103="F",INDEX(Barèmes!$A$1:$A$7,MATCH((YEAR($B103)),Barèmes!$B$1:$B$7,-1)),INDEX(Barèmes!$C$1:$C$7,MATCH((YEAR($B103)),Barèmes!$B$1:$B$7,-1))))</f>
        <v/>
      </c>
      <c r="G103" s="93"/>
      <c r="H103" s="93"/>
      <c r="I103" s="93"/>
      <c r="J103" s="93"/>
      <c r="K103" s="93"/>
      <c r="L103" s="93"/>
      <c r="M103" s="93"/>
      <c r="N103" s="93"/>
      <c r="O103" s="93"/>
      <c r="P103" s="93"/>
      <c r="Q103" s="93"/>
      <c r="R103" s="93"/>
      <c r="S103" s="93"/>
      <c r="T103" s="93"/>
      <c r="U103" s="93"/>
      <c r="V103" s="93"/>
      <c r="W103" s="93"/>
      <c r="X103" s="93"/>
      <c r="Y103" s="93"/>
      <c r="Z103" s="93"/>
      <c r="AA103" s="93"/>
      <c r="AB103" s="93"/>
      <c r="AC103" s="93"/>
      <c r="AD103" s="93"/>
      <c r="AE103" s="93"/>
      <c r="AF103" s="93"/>
      <c r="AG103" s="93"/>
      <c r="AH103" s="93"/>
      <c r="AI103" s="93"/>
      <c r="AJ103" s="93"/>
      <c r="AK103" s="93"/>
      <c r="AL103" s="93"/>
      <c r="AM103" s="93"/>
      <c r="AN103" s="93"/>
      <c r="AO103" s="93"/>
      <c r="AP103" s="93"/>
      <c r="AQ103" s="93"/>
      <c r="AR103" s="93"/>
      <c r="AS103" s="93"/>
      <c r="AT103" s="93"/>
      <c r="AU103" s="93"/>
      <c r="AV103" s="93"/>
      <c r="AW103" s="93"/>
      <c r="AX103" s="93"/>
      <c r="AY103" s="93"/>
      <c r="AZ103" s="93"/>
      <c r="BA103" s="93"/>
      <c r="BB103" s="93"/>
      <c r="BC103" s="93"/>
      <c r="BD103" s="93"/>
      <c r="BE103" s="93"/>
      <c r="BF103" s="93"/>
      <c r="BG103" s="93"/>
      <c r="BH103" s="93"/>
      <c r="BI103" s="93"/>
      <c r="BJ103" s="93"/>
      <c r="BK103" s="93"/>
      <c r="BL103" s="93"/>
      <c r="BM103" s="192">
        <f t="shared" si="8"/>
        <v>0</v>
      </c>
      <c r="BN103" s="192">
        <f t="shared" si="9"/>
        <v>0</v>
      </c>
    </row>
    <row r="104" spans="1:66" ht="18" customHeight="1">
      <c r="A104" s="21"/>
      <c r="B104" s="16"/>
      <c r="C104" s="19"/>
      <c r="D104" s="2"/>
      <c r="E104" s="6"/>
      <c r="F104" s="190" t="str">
        <f>IF(B104="","",IF(C104="F",INDEX(Barèmes!$A$1:$A$7,MATCH((YEAR($B104)),Barèmes!$B$1:$B$7,-1)),INDEX(Barèmes!$C$1:$C$7,MATCH((YEAR($B104)),Barèmes!$B$1:$B$7,-1))))</f>
        <v/>
      </c>
      <c r="G104" s="93"/>
      <c r="H104" s="93"/>
      <c r="I104" s="93"/>
      <c r="J104" s="93"/>
      <c r="K104" s="93"/>
      <c r="L104" s="93"/>
      <c r="M104" s="93"/>
      <c r="N104" s="93"/>
      <c r="O104" s="93"/>
      <c r="P104" s="93"/>
      <c r="Q104" s="93"/>
      <c r="R104" s="93"/>
      <c r="S104" s="93"/>
      <c r="T104" s="93"/>
      <c r="U104" s="93"/>
      <c r="V104" s="93"/>
      <c r="W104" s="93"/>
      <c r="X104" s="93"/>
      <c r="Y104" s="93"/>
      <c r="Z104" s="93"/>
      <c r="AA104" s="93"/>
      <c r="AB104" s="93"/>
      <c r="AC104" s="93"/>
      <c r="AD104" s="93"/>
      <c r="AE104" s="93"/>
      <c r="AF104" s="93"/>
      <c r="AG104" s="93"/>
      <c r="AH104" s="93"/>
      <c r="AI104" s="93"/>
      <c r="AJ104" s="93"/>
      <c r="AK104" s="93"/>
      <c r="AL104" s="93"/>
      <c r="AM104" s="93"/>
      <c r="AN104" s="93"/>
      <c r="AO104" s="93"/>
      <c r="AP104" s="93"/>
      <c r="AQ104" s="93"/>
      <c r="AR104" s="93"/>
      <c r="AS104" s="93"/>
      <c r="AT104" s="93"/>
      <c r="AU104" s="93"/>
      <c r="AV104" s="93"/>
      <c r="AW104" s="93"/>
      <c r="AX104" s="93"/>
      <c r="AY104" s="93"/>
      <c r="AZ104" s="93"/>
      <c r="BA104" s="93"/>
      <c r="BB104" s="93"/>
      <c r="BC104" s="93"/>
      <c r="BD104" s="93"/>
      <c r="BE104" s="93"/>
      <c r="BF104" s="93"/>
      <c r="BG104" s="93"/>
      <c r="BH104" s="93"/>
      <c r="BI104" s="93"/>
      <c r="BJ104" s="93"/>
      <c r="BK104" s="93"/>
      <c r="BL104" s="93"/>
      <c r="BM104" s="192">
        <f t="shared" si="8"/>
        <v>0</v>
      </c>
      <c r="BN104" s="192">
        <f t="shared" si="9"/>
        <v>0</v>
      </c>
    </row>
    <row r="105" spans="1:66" ht="18" customHeight="1">
      <c r="A105" s="21"/>
      <c r="B105" s="16"/>
      <c r="C105" s="19"/>
      <c r="D105" s="2"/>
      <c r="E105" s="6"/>
      <c r="F105" s="190" t="str">
        <f>IF(B105="","",IF(C105="F",INDEX(Barèmes!$A$1:$A$7,MATCH((YEAR($B105)),Barèmes!$B$1:$B$7,-1)),INDEX(Barèmes!$C$1:$C$7,MATCH((YEAR($B105)),Barèmes!$B$1:$B$7,-1))))</f>
        <v/>
      </c>
      <c r="G105" s="93"/>
      <c r="H105" s="93"/>
      <c r="I105" s="93"/>
      <c r="J105" s="93"/>
      <c r="K105" s="93"/>
      <c r="L105" s="93"/>
      <c r="M105" s="93"/>
      <c r="N105" s="93"/>
      <c r="O105" s="93"/>
      <c r="P105" s="93"/>
      <c r="Q105" s="93"/>
      <c r="R105" s="93"/>
      <c r="S105" s="93"/>
      <c r="T105" s="93"/>
      <c r="U105" s="93"/>
      <c r="V105" s="93"/>
      <c r="W105" s="93"/>
      <c r="X105" s="93"/>
      <c r="Y105" s="93"/>
      <c r="Z105" s="93"/>
      <c r="AA105" s="93"/>
      <c r="AB105" s="93"/>
      <c r="AC105" s="93"/>
      <c r="AD105" s="93"/>
      <c r="AE105" s="93"/>
      <c r="AF105" s="93"/>
      <c r="AG105" s="93"/>
      <c r="AH105" s="93"/>
      <c r="AI105" s="93"/>
      <c r="AJ105" s="93"/>
      <c r="AK105" s="93"/>
      <c r="AL105" s="93"/>
      <c r="AM105" s="93"/>
      <c r="AN105" s="93"/>
      <c r="AO105" s="93"/>
      <c r="AP105" s="93"/>
      <c r="AQ105" s="93"/>
      <c r="AR105" s="93"/>
      <c r="AS105" s="93"/>
      <c r="AT105" s="93"/>
      <c r="AU105" s="93"/>
      <c r="AV105" s="93"/>
      <c r="AW105" s="93"/>
      <c r="AX105" s="93"/>
      <c r="AY105" s="93"/>
      <c r="AZ105" s="93"/>
      <c r="BA105" s="93"/>
      <c r="BB105" s="93"/>
      <c r="BC105" s="93"/>
      <c r="BD105" s="93"/>
      <c r="BE105" s="93"/>
      <c r="BF105" s="93"/>
      <c r="BG105" s="93"/>
      <c r="BH105" s="93"/>
      <c r="BI105" s="93"/>
      <c r="BJ105" s="93"/>
      <c r="BK105" s="93"/>
      <c r="BL105" s="93"/>
      <c r="BM105" s="192">
        <f t="shared" si="8"/>
        <v>0</v>
      </c>
      <c r="BN105" s="192">
        <f t="shared" si="9"/>
        <v>0</v>
      </c>
    </row>
    <row r="106" spans="1:66" ht="18" customHeight="1">
      <c r="A106" s="21"/>
      <c r="B106" s="16"/>
      <c r="C106" s="19"/>
      <c r="D106" s="2"/>
      <c r="E106" s="6"/>
      <c r="F106" s="190" t="str">
        <f>IF(B106="","",IF(C106="F",INDEX(Barèmes!$A$1:$A$7,MATCH((YEAR($B106)),Barèmes!$B$1:$B$7,-1)),INDEX(Barèmes!$C$1:$C$7,MATCH((YEAR($B106)),Barèmes!$B$1:$B$7,-1))))</f>
        <v/>
      </c>
      <c r="G106" s="93"/>
      <c r="H106" s="93"/>
      <c r="I106" s="93"/>
      <c r="J106" s="93"/>
      <c r="K106" s="93"/>
      <c r="L106" s="93"/>
      <c r="M106" s="93"/>
      <c r="N106" s="93"/>
      <c r="O106" s="93"/>
      <c r="P106" s="93"/>
      <c r="Q106" s="93"/>
      <c r="R106" s="93"/>
      <c r="S106" s="93"/>
      <c r="T106" s="93"/>
      <c r="U106" s="93"/>
      <c r="V106" s="93"/>
      <c r="W106" s="93"/>
      <c r="X106" s="93"/>
      <c r="Y106" s="93"/>
      <c r="Z106" s="93"/>
      <c r="AA106" s="93"/>
      <c r="AB106" s="93"/>
      <c r="AC106" s="93"/>
      <c r="AD106" s="93"/>
      <c r="AE106" s="93"/>
      <c r="AF106" s="93"/>
      <c r="AG106" s="93"/>
      <c r="AH106" s="93"/>
      <c r="AI106" s="93"/>
      <c r="AJ106" s="93"/>
      <c r="AK106" s="93"/>
      <c r="AL106" s="93"/>
      <c r="AM106" s="93"/>
      <c r="AN106" s="93"/>
      <c r="AO106" s="93"/>
      <c r="AP106" s="93"/>
      <c r="AQ106" s="93"/>
      <c r="AR106" s="93"/>
      <c r="AS106" s="93"/>
      <c r="AT106" s="93"/>
      <c r="AU106" s="93"/>
      <c r="AV106" s="93"/>
      <c r="AW106" s="93"/>
      <c r="AX106" s="93"/>
      <c r="AY106" s="93"/>
      <c r="AZ106" s="93"/>
      <c r="BA106" s="93"/>
      <c r="BB106" s="93"/>
      <c r="BC106" s="93"/>
      <c r="BD106" s="93"/>
      <c r="BE106" s="93"/>
      <c r="BF106" s="93"/>
      <c r="BG106" s="93"/>
      <c r="BH106" s="93"/>
      <c r="BI106" s="93"/>
      <c r="BJ106" s="93"/>
      <c r="BK106" s="93"/>
      <c r="BL106" s="93"/>
      <c r="BM106" s="192">
        <f t="shared" si="8"/>
        <v>0</v>
      </c>
      <c r="BN106" s="192">
        <f t="shared" si="9"/>
        <v>0</v>
      </c>
    </row>
    <row r="107" spans="1:66" ht="18" customHeight="1">
      <c r="A107" s="21"/>
      <c r="B107" s="16"/>
      <c r="C107" s="19"/>
      <c r="D107" s="2"/>
      <c r="E107" s="6"/>
      <c r="F107" s="190" t="str">
        <f>IF(B107="","",IF(C107="F",INDEX(Barèmes!$A$1:$A$7,MATCH((YEAR($B107)),Barèmes!$B$1:$B$7,-1)),INDEX(Barèmes!$C$1:$C$7,MATCH((YEAR($B107)),Barèmes!$B$1:$B$7,-1))))</f>
        <v/>
      </c>
      <c r="G107" s="93"/>
      <c r="H107" s="93"/>
      <c r="I107" s="93"/>
      <c r="J107" s="93"/>
      <c r="K107" s="93"/>
      <c r="L107" s="93"/>
      <c r="M107" s="93"/>
      <c r="N107" s="93"/>
      <c r="O107" s="93"/>
      <c r="P107" s="93"/>
      <c r="Q107" s="93"/>
      <c r="R107" s="93"/>
      <c r="S107" s="93"/>
      <c r="T107" s="93"/>
      <c r="U107" s="93"/>
      <c r="V107" s="93"/>
      <c r="W107" s="93"/>
      <c r="X107" s="93"/>
      <c r="Y107" s="93"/>
      <c r="Z107" s="93"/>
      <c r="AA107" s="93"/>
      <c r="AB107" s="93"/>
      <c r="AC107" s="93"/>
      <c r="AD107" s="93"/>
      <c r="AE107" s="93"/>
      <c r="AF107" s="93"/>
      <c r="AG107" s="93"/>
      <c r="AH107" s="93"/>
      <c r="AI107" s="93"/>
      <c r="AJ107" s="93"/>
      <c r="AK107" s="93"/>
      <c r="AL107" s="93"/>
      <c r="AM107" s="93"/>
      <c r="AN107" s="93"/>
      <c r="AO107" s="93"/>
      <c r="AP107" s="93"/>
      <c r="AQ107" s="93"/>
      <c r="AR107" s="93"/>
      <c r="AS107" s="93"/>
      <c r="AT107" s="93"/>
      <c r="AU107" s="93"/>
      <c r="AV107" s="93"/>
      <c r="AW107" s="93"/>
      <c r="AX107" s="93"/>
      <c r="AY107" s="93"/>
      <c r="AZ107" s="93"/>
      <c r="BA107" s="93"/>
      <c r="BB107" s="93"/>
      <c r="BC107" s="93"/>
      <c r="BD107" s="93"/>
      <c r="BE107" s="93"/>
      <c r="BF107" s="93"/>
      <c r="BG107" s="93"/>
      <c r="BH107" s="93"/>
      <c r="BI107" s="93"/>
      <c r="BJ107" s="93"/>
      <c r="BK107" s="93"/>
      <c r="BL107" s="93"/>
      <c r="BM107" s="192">
        <f t="shared" si="8"/>
        <v>0</v>
      </c>
      <c r="BN107" s="192">
        <f t="shared" si="9"/>
        <v>0</v>
      </c>
    </row>
    <row r="108" spans="1:66" ht="18" customHeight="1">
      <c r="A108" s="21"/>
      <c r="B108" s="16"/>
      <c r="C108" s="19"/>
      <c r="D108" s="2"/>
      <c r="E108" s="6"/>
      <c r="F108" s="190" t="str">
        <f>IF(B108="","",IF(C108="F",INDEX(Barèmes!$A$1:$A$7,MATCH((YEAR($B108)),Barèmes!$B$1:$B$7,-1)),INDEX(Barèmes!$C$1:$C$7,MATCH((YEAR($B108)),Barèmes!$B$1:$B$7,-1))))</f>
        <v/>
      </c>
      <c r="G108" s="93"/>
      <c r="H108" s="93"/>
      <c r="I108" s="93"/>
      <c r="J108" s="93"/>
      <c r="K108" s="93"/>
      <c r="L108" s="93"/>
      <c r="M108" s="93"/>
      <c r="N108" s="93"/>
      <c r="O108" s="93"/>
      <c r="P108" s="93"/>
      <c r="Q108" s="93"/>
      <c r="R108" s="93"/>
      <c r="S108" s="93"/>
      <c r="T108" s="93"/>
      <c r="U108" s="93"/>
      <c r="V108" s="93"/>
      <c r="W108" s="93"/>
      <c r="X108" s="93"/>
      <c r="Y108" s="93"/>
      <c r="Z108" s="93"/>
      <c r="AA108" s="93"/>
      <c r="AB108" s="93"/>
      <c r="AC108" s="93"/>
      <c r="AD108" s="93"/>
      <c r="AE108" s="93"/>
      <c r="AF108" s="93"/>
      <c r="AG108" s="93"/>
      <c r="AH108" s="93"/>
      <c r="AI108" s="93"/>
      <c r="AJ108" s="93"/>
      <c r="AK108" s="93"/>
      <c r="AL108" s="93"/>
      <c r="AM108" s="93"/>
      <c r="AN108" s="93"/>
      <c r="AO108" s="93"/>
      <c r="AP108" s="93"/>
      <c r="AQ108" s="93"/>
      <c r="AR108" s="93"/>
      <c r="AS108" s="93"/>
      <c r="AT108" s="93"/>
      <c r="AU108" s="93"/>
      <c r="AV108" s="93"/>
      <c r="AW108" s="93"/>
      <c r="AX108" s="93"/>
      <c r="AY108" s="93"/>
      <c r="AZ108" s="93"/>
      <c r="BA108" s="93"/>
      <c r="BB108" s="93"/>
      <c r="BC108" s="93"/>
      <c r="BD108" s="93"/>
      <c r="BE108" s="93"/>
      <c r="BF108" s="93"/>
      <c r="BG108" s="93"/>
      <c r="BH108" s="93"/>
      <c r="BI108" s="93"/>
      <c r="BJ108" s="93"/>
      <c r="BK108" s="93"/>
      <c r="BL108" s="93"/>
      <c r="BM108" s="192">
        <f t="shared" si="8"/>
        <v>0</v>
      </c>
      <c r="BN108" s="192">
        <f t="shared" si="9"/>
        <v>0</v>
      </c>
    </row>
    <row r="109" spans="1:66" ht="18" customHeight="1">
      <c r="A109" s="21"/>
      <c r="B109" s="16"/>
      <c r="C109" s="19"/>
      <c r="D109" s="2"/>
      <c r="E109" s="6"/>
      <c r="F109" s="190" t="str">
        <f>IF(B109="","",IF(C109="F",INDEX(Barèmes!$A$1:$A$7,MATCH((YEAR($B109)),Barèmes!$B$1:$B$7,-1)),INDEX(Barèmes!$C$1:$C$7,MATCH((YEAR($B109)),Barèmes!$B$1:$B$7,-1))))</f>
        <v/>
      </c>
      <c r="G109" s="93"/>
      <c r="H109" s="93"/>
      <c r="I109" s="93"/>
      <c r="J109" s="93"/>
      <c r="K109" s="93"/>
      <c r="L109" s="93"/>
      <c r="M109" s="93"/>
      <c r="N109" s="93"/>
      <c r="O109" s="93"/>
      <c r="P109" s="93"/>
      <c r="Q109" s="93"/>
      <c r="R109" s="93"/>
      <c r="S109" s="93"/>
      <c r="T109" s="93"/>
      <c r="U109" s="93"/>
      <c r="V109" s="93"/>
      <c r="W109" s="93"/>
      <c r="X109" s="93"/>
      <c r="Y109" s="93"/>
      <c r="Z109" s="93"/>
      <c r="AA109" s="93"/>
      <c r="AB109" s="93"/>
      <c r="AC109" s="93"/>
      <c r="AD109" s="93"/>
      <c r="AE109" s="93"/>
      <c r="AF109" s="93"/>
      <c r="AG109" s="93"/>
      <c r="AH109" s="93"/>
      <c r="AI109" s="93"/>
      <c r="AJ109" s="93"/>
      <c r="AK109" s="93"/>
      <c r="AL109" s="93"/>
      <c r="AM109" s="93"/>
      <c r="AN109" s="93"/>
      <c r="AO109" s="93"/>
      <c r="AP109" s="93"/>
      <c r="AQ109" s="93"/>
      <c r="AR109" s="93"/>
      <c r="AS109" s="93"/>
      <c r="AT109" s="93"/>
      <c r="AU109" s="93"/>
      <c r="AV109" s="93"/>
      <c r="AW109" s="93"/>
      <c r="AX109" s="93"/>
      <c r="AY109" s="93"/>
      <c r="AZ109" s="93"/>
      <c r="BA109" s="93"/>
      <c r="BB109" s="93"/>
      <c r="BC109" s="93"/>
      <c r="BD109" s="93"/>
      <c r="BE109" s="93"/>
      <c r="BF109" s="93"/>
      <c r="BG109" s="93"/>
      <c r="BH109" s="93"/>
      <c r="BI109" s="93"/>
      <c r="BJ109" s="93"/>
      <c r="BK109" s="93"/>
      <c r="BL109" s="93"/>
      <c r="BM109" s="192">
        <f t="shared" si="8"/>
        <v>0</v>
      </c>
      <c r="BN109" s="192">
        <f t="shared" si="9"/>
        <v>0</v>
      </c>
    </row>
    <row r="110" spans="1:66" ht="18" customHeight="1">
      <c r="A110" s="21"/>
      <c r="B110" s="16"/>
      <c r="C110" s="19"/>
      <c r="D110" s="2"/>
      <c r="E110" s="6"/>
      <c r="F110" s="190" t="str">
        <f>IF(B110="","",IF(C110="F",INDEX(Barèmes!$A$1:$A$7,MATCH((YEAR($B110)),Barèmes!$B$1:$B$7,-1)),INDEX(Barèmes!$C$1:$C$7,MATCH((YEAR($B110)),Barèmes!$B$1:$B$7,-1))))</f>
        <v/>
      </c>
      <c r="G110" s="93"/>
      <c r="H110" s="93"/>
      <c r="I110" s="93"/>
      <c r="J110" s="93"/>
      <c r="K110" s="93"/>
      <c r="L110" s="93"/>
      <c r="M110" s="93"/>
      <c r="N110" s="93"/>
      <c r="O110" s="93"/>
      <c r="P110" s="93"/>
      <c r="Q110" s="93"/>
      <c r="R110" s="93"/>
      <c r="S110" s="93"/>
      <c r="T110" s="93"/>
      <c r="U110" s="93"/>
      <c r="V110" s="93"/>
      <c r="W110" s="93"/>
      <c r="X110" s="93"/>
      <c r="Y110" s="93"/>
      <c r="Z110" s="93"/>
      <c r="AA110" s="93"/>
      <c r="AB110" s="93"/>
      <c r="AC110" s="93"/>
      <c r="AD110" s="93"/>
      <c r="AE110" s="93"/>
      <c r="AF110" s="93"/>
      <c r="AG110" s="93"/>
      <c r="AH110" s="93"/>
      <c r="AI110" s="93"/>
      <c r="AJ110" s="93"/>
      <c r="AK110" s="93"/>
      <c r="AL110" s="93"/>
      <c r="AM110" s="93"/>
      <c r="AN110" s="93"/>
      <c r="AO110" s="93"/>
      <c r="AP110" s="93"/>
      <c r="AQ110" s="93"/>
      <c r="AR110" s="93"/>
      <c r="AS110" s="93"/>
      <c r="AT110" s="93"/>
      <c r="AU110" s="93"/>
      <c r="AV110" s="93"/>
      <c r="AW110" s="93"/>
      <c r="AX110" s="93"/>
      <c r="AY110" s="93"/>
      <c r="AZ110" s="93"/>
      <c r="BA110" s="93"/>
      <c r="BB110" s="93"/>
      <c r="BC110" s="93"/>
      <c r="BD110" s="93"/>
      <c r="BE110" s="93"/>
      <c r="BF110" s="93"/>
      <c r="BG110" s="93"/>
      <c r="BH110" s="93"/>
      <c r="BI110" s="93"/>
      <c r="BJ110" s="93"/>
      <c r="BK110" s="93"/>
      <c r="BL110" s="93"/>
      <c r="BM110" s="192">
        <f t="shared" si="8"/>
        <v>0</v>
      </c>
      <c r="BN110" s="192">
        <f t="shared" si="9"/>
        <v>0</v>
      </c>
    </row>
    <row r="111" spans="1:66" ht="18" customHeight="1">
      <c r="A111" s="21"/>
      <c r="B111" s="16"/>
      <c r="C111" s="19"/>
      <c r="D111" s="2"/>
      <c r="E111" s="6"/>
      <c r="F111" s="190" t="str">
        <f>IF(B111="","",IF(C111="F",INDEX(Barèmes!$A$1:$A$7,MATCH((YEAR($B111)),Barèmes!$B$1:$B$7,-1)),INDEX(Barèmes!$C$1:$C$7,MATCH((YEAR($B111)),Barèmes!$B$1:$B$7,-1))))</f>
        <v/>
      </c>
      <c r="G111" s="93"/>
      <c r="H111" s="93"/>
      <c r="I111" s="93"/>
      <c r="J111" s="93"/>
      <c r="K111" s="93"/>
      <c r="L111" s="93"/>
      <c r="M111" s="93"/>
      <c r="N111" s="93"/>
      <c r="O111" s="93"/>
      <c r="P111" s="93"/>
      <c r="Q111" s="93"/>
      <c r="R111" s="93"/>
      <c r="S111" s="93"/>
      <c r="T111" s="93"/>
      <c r="U111" s="93"/>
      <c r="V111" s="93"/>
      <c r="W111" s="93"/>
      <c r="X111" s="93"/>
      <c r="Y111" s="93"/>
      <c r="Z111" s="93"/>
      <c r="AA111" s="93"/>
      <c r="AB111" s="93"/>
      <c r="AC111" s="93"/>
      <c r="AD111" s="93"/>
      <c r="AE111" s="93"/>
      <c r="AF111" s="93"/>
      <c r="AG111" s="93"/>
      <c r="AH111" s="93"/>
      <c r="AI111" s="93"/>
      <c r="AJ111" s="93"/>
      <c r="AK111" s="93"/>
      <c r="AL111" s="93"/>
      <c r="AM111" s="93"/>
      <c r="AN111" s="93"/>
      <c r="AO111" s="93"/>
      <c r="AP111" s="93"/>
      <c r="AQ111" s="93"/>
      <c r="AR111" s="93"/>
      <c r="AS111" s="93"/>
      <c r="AT111" s="93"/>
      <c r="AU111" s="93"/>
      <c r="AV111" s="93"/>
      <c r="AW111" s="93"/>
      <c r="AX111" s="93"/>
      <c r="AY111" s="93"/>
      <c r="AZ111" s="93"/>
      <c r="BA111" s="93"/>
      <c r="BB111" s="93"/>
      <c r="BC111" s="93"/>
      <c r="BD111" s="93"/>
      <c r="BE111" s="93"/>
      <c r="BF111" s="93"/>
      <c r="BG111" s="93"/>
      <c r="BH111" s="93"/>
      <c r="BI111" s="93"/>
      <c r="BJ111" s="93"/>
      <c r="BK111" s="93"/>
      <c r="BL111" s="93"/>
      <c r="BM111" s="192">
        <f t="shared" si="8"/>
        <v>0</v>
      </c>
      <c r="BN111" s="192">
        <f t="shared" si="9"/>
        <v>0</v>
      </c>
    </row>
    <row r="112" spans="1:66" ht="18" customHeight="1">
      <c r="A112" s="21"/>
      <c r="B112" s="16"/>
      <c r="C112" s="19"/>
      <c r="D112" s="2"/>
      <c r="E112" s="6"/>
      <c r="F112" s="190" t="str">
        <f>IF(B112="","",IF(C112="F",INDEX(Barèmes!$A$1:$A$7,MATCH((YEAR($B112)),Barèmes!$B$1:$B$7,-1)),INDEX(Barèmes!$C$1:$C$7,MATCH((YEAR($B112)),Barèmes!$B$1:$B$7,-1))))</f>
        <v/>
      </c>
      <c r="G112" s="93"/>
      <c r="H112" s="93"/>
      <c r="I112" s="93"/>
      <c r="J112" s="93"/>
      <c r="K112" s="93"/>
      <c r="L112" s="93"/>
      <c r="M112" s="93"/>
      <c r="N112" s="93"/>
      <c r="O112" s="93"/>
      <c r="P112" s="93"/>
      <c r="Q112" s="93"/>
      <c r="R112" s="93"/>
      <c r="S112" s="93"/>
      <c r="T112" s="93"/>
      <c r="U112" s="93"/>
      <c r="V112" s="93"/>
      <c r="W112" s="93"/>
      <c r="X112" s="93"/>
      <c r="Y112" s="93"/>
      <c r="Z112" s="93"/>
      <c r="AA112" s="93"/>
      <c r="AB112" s="93"/>
      <c r="AC112" s="93"/>
      <c r="AD112" s="93"/>
      <c r="AE112" s="93"/>
      <c r="AF112" s="93"/>
      <c r="AG112" s="93"/>
      <c r="AH112" s="93"/>
      <c r="AI112" s="93"/>
      <c r="AJ112" s="93"/>
      <c r="AK112" s="93"/>
      <c r="AL112" s="93"/>
      <c r="AM112" s="93"/>
      <c r="AN112" s="93"/>
      <c r="AO112" s="93"/>
      <c r="AP112" s="93"/>
      <c r="AQ112" s="93"/>
      <c r="AR112" s="93"/>
      <c r="AS112" s="93"/>
      <c r="AT112" s="93"/>
      <c r="AU112" s="93"/>
      <c r="AV112" s="93"/>
      <c r="AW112" s="93"/>
      <c r="AX112" s="93"/>
      <c r="AY112" s="93"/>
      <c r="AZ112" s="93"/>
      <c r="BA112" s="93"/>
      <c r="BB112" s="93"/>
      <c r="BC112" s="93"/>
      <c r="BD112" s="93"/>
      <c r="BE112" s="93"/>
      <c r="BF112" s="93"/>
      <c r="BG112" s="93"/>
      <c r="BH112" s="93"/>
      <c r="BI112" s="93"/>
      <c r="BJ112" s="93"/>
      <c r="BK112" s="93"/>
      <c r="BL112" s="93"/>
      <c r="BM112" s="192">
        <f t="shared" si="8"/>
        <v>0</v>
      </c>
      <c r="BN112" s="192">
        <f t="shared" si="9"/>
        <v>0</v>
      </c>
    </row>
    <row r="113" spans="1:66" ht="18" customHeight="1">
      <c r="A113" s="21"/>
      <c r="B113" s="16"/>
      <c r="C113" s="19"/>
      <c r="D113" s="2"/>
      <c r="E113" s="6"/>
      <c r="F113" s="190" t="str">
        <f>IF(B113="","",IF(C113="F",INDEX(Barèmes!$A$1:$A$7,MATCH((YEAR($B113)),Barèmes!$B$1:$B$7,-1)),INDEX(Barèmes!$C$1:$C$7,MATCH((YEAR($B113)),Barèmes!$B$1:$B$7,-1))))</f>
        <v/>
      </c>
      <c r="G113" s="93"/>
      <c r="H113" s="93"/>
      <c r="I113" s="93"/>
      <c r="J113" s="93"/>
      <c r="K113" s="93"/>
      <c r="L113" s="93"/>
      <c r="M113" s="93"/>
      <c r="N113" s="93"/>
      <c r="O113" s="93"/>
      <c r="P113" s="93"/>
      <c r="Q113" s="93"/>
      <c r="R113" s="93"/>
      <c r="S113" s="93"/>
      <c r="T113" s="93"/>
      <c r="U113" s="93"/>
      <c r="V113" s="93"/>
      <c r="W113" s="93"/>
      <c r="X113" s="93"/>
      <c r="Y113" s="93"/>
      <c r="Z113" s="93"/>
      <c r="AA113" s="93"/>
      <c r="AB113" s="93"/>
      <c r="AC113" s="93"/>
      <c r="AD113" s="93"/>
      <c r="AE113" s="93"/>
      <c r="AF113" s="93"/>
      <c r="AG113" s="93"/>
      <c r="AH113" s="93"/>
      <c r="AI113" s="93"/>
      <c r="AJ113" s="93"/>
      <c r="AK113" s="93"/>
      <c r="AL113" s="93"/>
      <c r="AM113" s="93"/>
      <c r="AN113" s="93"/>
      <c r="AO113" s="93"/>
      <c r="AP113" s="93"/>
      <c r="AQ113" s="93"/>
      <c r="AR113" s="93"/>
      <c r="AS113" s="93"/>
      <c r="AT113" s="93"/>
      <c r="AU113" s="93"/>
      <c r="AV113" s="93"/>
      <c r="AW113" s="93"/>
      <c r="AX113" s="93"/>
      <c r="AY113" s="93"/>
      <c r="AZ113" s="93"/>
      <c r="BA113" s="93"/>
      <c r="BB113" s="93"/>
      <c r="BC113" s="93"/>
      <c r="BD113" s="93"/>
      <c r="BE113" s="93"/>
      <c r="BF113" s="93"/>
      <c r="BG113" s="93"/>
      <c r="BH113" s="93"/>
      <c r="BI113" s="93"/>
      <c r="BJ113" s="93"/>
      <c r="BK113" s="93"/>
      <c r="BL113" s="93"/>
      <c r="BM113" s="192">
        <f t="shared" si="8"/>
        <v>0</v>
      </c>
      <c r="BN113" s="192">
        <f t="shared" si="9"/>
        <v>0</v>
      </c>
    </row>
    <row r="114" spans="1:66" ht="18" customHeight="1">
      <c r="A114" s="21"/>
      <c r="B114" s="16"/>
      <c r="C114" s="19"/>
      <c r="D114" s="2"/>
      <c r="E114" s="6"/>
      <c r="F114" s="190" t="str">
        <f>IF(B114="","",IF(C114="F",INDEX(Barèmes!$A$1:$A$7,MATCH((YEAR($B114)),Barèmes!$B$1:$B$7,-1)),INDEX(Barèmes!$C$1:$C$7,MATCH((YEAR($B114)),Barèmes!$B$1:$B$7,-1))))</f>
        <v/>
      </c>
      <c r="G114" s="93"/>
      <c r="H114" s="93"/>
      <c r="I114" s="93"/>
      <c r="J114" s="93"/>
      <c r="K114" s="93"/>
      <c r="L114" s="93"/>
      <c r="M114" s="93"/>
      <c r="N114" s="93"/>
      <c r="O114" s="93"/>
      <c r="P114" s="93"/>
      <c r="Q114" s="93"/>
      <c r="R114" s="93"/>
      <c r="S114" s="93"/>
      <c r="T114" s="93"/>
      <c r="U114" s="93"/>
      <c r="V114" s="93"/>
      <c r="W114" s="93"/>
      <c r="X114" s="93"/>
      <c r="Y114" s="93"/>
      <c r="Z114" s="93"/>
      <c r="AA114" s="93"/>
      <c r="AB114" s="93"/>
      <c r="AC114" s="93"/>
      <c r="AD114" s="93"/>
      <c r="AE114" s="93"/>
      <c r="AF114" s="93"/>
      <c r="AG114" s="93"/>
      <c r="AH114" s="93"/>
      <c r="AI114" s="93"/>
      <c r="AJ114" s="93"/>
      <c r="AK114" s="93"/>
      <c r="AL114" s="93"/>
      <c r="AM114" s="93"/>
      <c r="AN114" s="93"/>
      <c r="AO114" s="93"/>
      <c r="AP114" s="93"/>
      <c r="AQ114" s="93"/>
      <c r="AR114" s="93"/>
      <c r="AS114" s="93"/>
      <c r="AT114" s="93"/>
      <c r="AU114" s="93"/>
      <c r="AV114" s="93"/>
      <c r="AW114" s="93"/>
      <c r="AX114" s="93"/>
      <c r="AY114" s="93"/>
      <c r="AZ114" s="93"/>
      <c r="BA114" s="93"/>
      <c r="BB114" s="93"/>
      <c r="BC114" s="93"/>
      <c r="BD114" s="93"/>
      <c r="BE114" s="93"/>
      <c r="BF114" s="93"/>
      <c r="BG114" s="93"/>
      <c r="BH114" s="93"/>
      <c r="BI114" s="93"/>
      <c r="BJ114" s="93"/>
      <c r="BK114" s="93"/>
      <c r="BL114" s="93"/>
      <c r="BM114" s="192">
        <f t="shared" si="8"/>
        <v>0</v>
      </c>
      <c r="BN114" s="192">
        <f t="shared" si="9"/>
        <v>0</v>
      </c>
    </row>
    <row r="115" spans="1:66" ht="18" customHeight="1">
      <c r="A115" s="21"/>
      <c r="B115" s="16"/>
      <c r="C115" s="19"/>
      <c r="D115" s="2"/>
      <c r="E115" s="6"/>
      <c r="F115" s="190" t="str">
        <f>IF(B115="","",IF(C115="F",INDEX(Barèmes!$A$1:$A$7,MATCH((YEAR($B115)),Barèmes!$B$1:$B$7,-1)),INDEX(Barèmes!$C$1:$C$7,MATCH((YEAR($B115)),Barèmes!$B$1:$B$7,-1))))</f>
        <v/>
      </c>
      <c r="G115" s="93"/>
      <c r="H115" s="93"/>
      <c r="I115" s="93"/>
      <c r="J115" s="93"/>
      <c r="K115" s="93"/>
      <c r="L115" s="93"/>
      <c r="M115" s="93"/>
      <c r="N115" s="93"/>
      <c r="O115" s="93"/>
      <c r="P115" s="93"/>
      <c r="Q115" s="93"/>
      <c r="R115" s="93"/>
      <c r="S115" s="93"/>
      <c r="T115" s="93"/>
      <c r="U115" s="93"/>
      <c r="V115" s="93"/>
      <c r="W115" s="93"/>
      <c r="X115" s="93"/>
      <c r="Y115" s="93"/>
      <c r="Z115" s="93"/>
      <c r="AA115" s="93"/>
      <c r="AB115" s="93"/>
      <c r="AC115" s="93"/>
      <c r="AD115" s="93"/>
      <c r="AE115" s="93"/>
      <c r="AF115" s="93"/>
      <c r="AG115" s="93"/>
      <c r="AH115" s="93"/>
      <c r="AI115" s="93"/>
      <c r="AJ115" s="93"/>
      <c r="AK115" s="93"/>
      <c r="AL115" s="93"/>
      <c r="AM115" s="93"/>
      <c r="AN115" s="93"/>
      <c r="AO115" s="93"/>
      <c r="AP115" s="93"/>
      <c r="AQ115" s="93"/>
      <c r="AR115" s="93"/>
      <c r="AS115" s="93"/>
      <c r="AT115" s="93"/>
      <c r="AU115" s="93"/>
      <c r="AV115" s="93"/>
      <c r="AW115" s="93"/>
      <c r="AX115" s="93"/>
      <c r="AY115" s="93"/>
      <c r="AZ115" s="93"/>
      <c r="BA115" s="93"/>
      <c r="BB115" s="93"/>
      <c r="BC115" s="93"/>
      <c r="BD115" s="93"/>
      <c r="BE115" s="93"/>
      <c r="BF115" s="93"/>
      <c r="BG115" s="93"/>
      <c r="BH115" s="93"/>
      <c r="BI115" s="93"/>
      <c r="BJ115" s="93"/>
      <c r="BK115" s="93"/>
      <c r="BL115" s="93"/>
      <c r="BM115" s="192">
        <f t="shared" si="8"/>
        <v>0</v>
      </c>
      <c r="BN115" s="192">
        <f t="shared" si="9"/>
        <v>0</v>
      </c>
    </row>
    <row r="116" spans="1:66" ht="18" customHeight="1">
      <c r="A116" s="21"/>
      <c r="B116" s="16"/>
      <c r="C116" s="19"/>
      <c r="D116" s="2"/>
      <c r="E116" s="6"/>
      <c r="F116" s="190" t="str">
        <f>IF(B116="","",IF(C116="F",INDEX(Barèmes!$A$1:$A$7,MATCH((YEAR($B116)),Barèmes!$B$1:$B$7,-1)),INDEX(Barèmes!$C$1:$C$7,MATCH((YEAR($B116)),Barèmes!$B$1:$B$7,-1))))</f>
        <v/>
      </c>
      <c r="G116" s="93"/>
      <c r="H116" s="93"/>
      <c r="I116" s="93"/>
      <c r="J116" s="93"/>
      <c r="K116" s="93"/>
      <c r="L116" s="93"/>
      <c r="M116" s="93"/>
      <c r="N116" s="93"/>
      <c r="O116" s="93"/>
      <c r="P116" s="93"/>
      <c r="Q116" s="93"/>
      <c r="R116" s="93"/>
      <c r="S116" s="93"/>
      <c r="T116" s="93"/>
      <c r="U116" s="93"/>
      <c r="V116" s="93"/>
      <c r="W116" s="93"/>
      <c r="X116" s="93"/>
      <c r="Y116" s="93"/>
      <c r="Z116" s="93"/>
      <c r="AA116" s="93"/>
      <c r="AB116" s="93"/>
      <c r="AC116" s="93"/>
      <c r="AD116" s="93"/>
      <c r="AE116" s="93"/>
      <c r="AF116" s="93"/>
      <c r="AG116" s="93"/>
      <c r="AH116" s="93"/>
      <c r="AI116" s="93"/>
      <c r="AJ116" s="93"/>
      <c r="AK116" s="93"/>
      <c r="AL116" s="93"/>
      <c r="AM116" s="93"/>
      <c r="AN116" s="93"/>
      <c r="AO116" s="93"/>
      <c r="AP116" s="93"/>
      <c r="AQ116" s="93"/>
      <c r="AR116" s="93"/>
      <c r="AS116" s="93"/>
      <c r="AT116" s="93"/>
      <c r="AU116" s="93"/>
      <c r="AV116" s="93"/>
      <c r="AW116" s="93"/>
      <c r="AX116" s="93"/>
      <c r="AY116" s="93"/>
      <c r="AZ116" s="93"/>
      <c r="BA116" s="93"/>
      <c r="BB116" s="93"/>
      <c r="BC116" s="93"/>
      <c r="BD116" s="93"/>
      <c r="BE116" s="93"/>
      <c r="BF116" s="93"/>
      <c r="BG116" s="93"/>
      <c r="BH116" s="93"/>
      <c r="BI116" s="93"/>
      <c r="BJ116" s="93"/>
      <c r="BK116" s="93"/>
      <c r="BL116" s="93"/>
      <c r="BM116" s="192">
        <f t="shared" si="8"/>
        <v>0</v>
      </c>
      <c r="BN116" s="192">
        <f t="shared" si="9"/>
        <v>0</v>
      </c>
    </row>
    <row r="117" spans="1:66" ht="18" customHeight="1">
      <c r="A117" s="21"/>
      <c r="B117" s="16"/>
      <c r="C117" s="19"/>
      <c r="D117" s="2"/>
      <c r="E117" s="6"/>
      <c r="F117" s="190" t="str">
        <f>IF(B117="","",IF(C117="F",INDEX(Barèmes!$A$1:$A$7,MATCH((YEAR($B117)),Barèmes!$B$1:$B$7,-1)),INDEX(Barèmes!$C$1:$C$7,MATCH((YEAR($B117)),Barèmes!$B$1:$B$7,-1))))</f>
        <v/>
      </c>
      <c r="G117" s="93"/>
      <c r="H117" s="93"/>
      <c r="I117" s="93"/>
      <c r="J117" s="93"/>
      <c r="K117" s="93"/>
      <c r="L117" s="93"/>
      <c r="M117" s="93"/>
      <c r="N117" s="93"/>
      <c r="O117" s="93"/>
      <c r="P117" s="93"/>
      <c r="Q117" s="93"/>
      <c r="R117" s="93"/>
      <c r="S117" s="93"/>
      <c r="T117" s="93"/>
      <c r="U117" s="93"/>
      <c r="V117" s="93"/>
      <c r="W117" s="93"/>
      <c r="X117" s="93"/>
      <c r="Y117" s="93"/>
      <c r="Z117" s="93"/>
      <c r="AA117" s="93"/>
      <c r="AB117" s="93"/>
      <c r="AC117" s="93"/>
      <c r="AD117" s="93"/>
      <c r="AE117" s="93"/>
      <c r="AF117" s="93"/>
      <c r="AG117" s="93"/>
      <c r="AH117" s="93"/>
      <c r="AI117" s="93"/>
      <c r="AJ117" s="93"/>
      <c r="AK117" s="93"/>
      <c r="AL117" s="93"/>
      <c r="AM117" s="93"/>
      <c r="AN117" s="93"/>
      <c r="AO117" s="93"/>
      <c r="AP117" s="93"/>
      <c r="AQ117" s="93"/>
      <c r="AR117" s="93"/>
      <c r="AS117" s="93"/>
      <c r="AT117" s="93"/>
      <c r="AU117" s="93"/>
      <c r="AV117" s="93"/>
      <c r="AW117" s="93"/>
      <c r="AX117" s="93"/>
      <c r="AY117" s="93"/>
      <c r="AZ117" s="93"/>
      <c r="BA117" s="93"/>
      <c r="BB117" s="93"/>
      <c r="BC117" s="93"/>
      <c r="BD117" s="93"/>
      <c r="BE117" s="93"/>
      <c r="BF117" s="93"/>
      <c r="BG117" s="93"/>
      <c r="BH117" s="93"/>
      <c r="BI117" s="93"/>
      <c r="BJ117" s="93"/>
      <c r="BK117" s="93"/>
      <c r="BL117" s="93"/>
      <c r="BM117" s="192">
        <f t="shared" si="8"/>
        <v>0</v>
      </c>
      <c r="BN117" s="192">
        <f t="shared" si="9"/>
        <v>0</v>
      </c>
    </row>
    <row r="118" spans="1:66" ht="18" customHeight="1">
      <c r="A118" s="21"/>
      <c r="B118" s="16"/>
      <c r="C118" s="19"/>
      <c r="D118" s="2"/>
      <c r="E118" s="6"/>
      <c r="F118" s="190" t="str">
        <f>IF(B118="","",IF(C118="F",INDEX(Barèmes!$A$1:$A$7,MATCH((YEAR($B118)),Barèmes!$B$1:$B$7,-1)),INDEX(Barèmes!$C$1:$C$7,MATCH((YEAR($B118)),Barèmes!$B$1:$B$7,-1))))</f>
        <v/>
      </c>
      <c r="G118" s="93"/>
      <c r="H118" s="93"/>
      <c r="I118" s="93"/>
      <c r="J118" s="93"/>
      <c r="K118" s="93"/>
      <c r="L118" s="93"/>
      <c r="M118" s="93"/>
      <c r="N118" s="93"/>
      <c r="O118" s="93"/>
      <c r="P118" s="93"/>
      <c r="Q118" s="93"/>
      <c r="R118" s="93"/>
      <c r="S118" s="93"/>
      <c r="T118" s="93"/>
      <c r="U118" s="93"/>
      <c r="V118" s="93"/>
      <c r="W118" s="93"/>
      <c r="X118" s="93"/>
      <c r="Y118" s="93"/>
      <c r="Z118" s="93"/>
      <c r="AA118" s="93"/>
      <c r="AB118" s="93"/>
      <c r="AC118" s="93"/>
      <c r="AD118" s="93"/>
      <c r="AE118" s="93"/>
      <c r="AF118" s="93"/>
      <c r="AG118" s="93"/>
      <c r="AH118" s="93"/>
      <c r="AI118" s="93"/>
      <c r="AJ118" s="93"/>
      <c r="AK118" s="93"/>
      <c r="AL118" s="93"/>
      <c r="AM118" s="93"/>
      <c r="AN118" s="93"/>
      <c r="AO118" s="93"/>
      <c r="AP118" s="93"/>
      <c r="AQ118" s="93"/>
      <c r="AR118" s="93"/>
      <c r="AS118" s="93"/>
      <c r="AT118" s="93"/>
      <c r="AU118" s="93"/>
      <c r="AV118" s="93"/>
      <c r="AW118" s="93"/>
      <c r="AX118" s="93"/>
      <c r="AY118" s="93"/>
      <c r="AZ118" s="93"/>
      <c r="BA118" s="93"/>
      <c r="BB118" s="93"/>
      <c r="BC118" s="93"/>
      <c r="BD118" s="93"/>
      <c r="BE118" s="93"/>
      <c r="BF118" s="93"/>
      <c r="BG118" s="93"/>
      <c r="BH118" s="93"/>
      <c r="BI118" s="93"/>
      <c r="BJ118" s="93"/>
      <c r="BK118" s="93"/>
      <c r="BL118" s="93"/>
      <c r="BM118" s="192">
        <f t="shared" si="8"/>
        <v>0</v>
      </c>
      <c r="BN118" s="192">
        <f t="shared" si="9"/>
        <v>0</v>
      </c>
    </row>
    <row r="119" spans="1:66" ht="18" customHeight="1">
      <c r="A119" s="21"/>
      <c r="B119" s="16"/>
      <c r="C119" s="19"/>
      <c r="D119" s="2"/>
      <c r="E119" s="6"/>
      <c r="F119" s="190" t="str">
        <f>IF(B119="","",IF(C119="F",INDEX(Barèmes!$A$1:$A$7,MATCH((YEAR($B119)),Barèmes!$B$1:$B$7,-1)),INDEX(Barèmes!$C$1:$C$7,MATCH((YEAR($B119)),Barèmes!$B$1:$B$7,-1))))</f>
        <v/>
      </c>
      <c r="G119" s="93"/>
      <c r="H119" s="93"/>
      <c r="I119" s="93"/>
      <c r="J119" s="93"/>
      <c r="K119" s="93"/>
      <c r="L119" s="93"/>
      <c r="M119" s="93"/>
      <c r="N119" s="93"/>
      <c r="O119" s="93"/>
      <c r="P119" s="93"/>
      <c r="Q119" s="93"/>
      <c r="R119" s="93"/>
      <c r="S119" s="93"/>
      <c r="T119" s="93"/>
      <c r="U119" s="93"/>
      <c r="V119" s="93"/>
      <c r="W119" s="93"/>
      <c r="X119" s="93"/>
      <c r="Y119" s="93"/>
      <c r="Z119" s="93"/>
      <c r="AA119" s="93"/>
      <c r="AB119" s="93"/>
      <c r="AC119" s="93"/>
      <c r="AD119" s="93"/>
      <c r="AE119" s="93"/>
      <c r="AF119" s="93"/>
      <c r="AG119" s="93"/>
      <c r="AH119" s="93"/>
      <c r="AI119" s="93"/>
      <c r="AJ119" s="93"/>
      <c r="AK119" s="93"/>
      <c r="AL119" s="93"/>
      <c r="AM119" s="93"/>
      <c r="AN119" s="93"/>
      <c r="AO119" s="93"/>
      <c r="AP119" s="93"/>
      <c r="AQ119" s="93"/>
      <c r="AR119" s="93"/>
      <c r="AS119" s="93"/>
      <c r="AT119" s="93"/>
      <c r="AU119" s="93"/>
      <c r="AV119" s="93"/>
      <c r="AW119" s="93"/>
      <c r="AX119" s="93"/>
      <c r="AY119" s="93"/>
      <c r="AZ119" s="93"/>
      <c r="BA119" s="93"/>
      <c r="BB119" s="93"/>
      <c r="BC119" s="93"/>
      <c r="BD119" s="93"/>
      <c r="BE119" s="93"/>
      <c r="BF119" s="93"/>
      <c r="BG119" s="93"/>
      <c r="BH119" s="93"/>
      <c r="BI119" s="93"/>
      <c r="BJ119" s="93"/>
      <c r="BK119" s="93"/>
      <c r="BL119" s="93"/>
      <c r="BM119" s="192">
        <f t="shared" si="8"/>
        <v>0</v>
      </c>
      <c r="BN119" s="192">
        <f t="shared" si="9"/>
        <v>0</v>
      </c>
    </row>
    <row r="120" spans="1:66" ht="18" customHeight="1">
      <c r="A120" s="21"/>
      <c r="B120" s="16"/>
      <c r="C120" s="19"/>
      <c r="D120" s="2"/>
      <c r="E120" s="6"/>
      <c r="F120" s="190" t="str">
        <f>IF(B120="","",IF(C120="F",INDEX(Barèmes!$A$1:$A$7,MATCH((YEAR($B120)),Barèmes!$B$1:$B$7,-1)),INDEX(Barèmes!$C$1:$C$7,MATCH((YEAR($B120)),Barèmes!$B$1:$B$7,-1))))</f>
        <v/>
      </c>
      <c r="G120" s="93"/>
      <c r="H120" s="93"/>
      <c r="I120" s="93"/>
      <c r="J120" s="93"/>
      <c r="K120" s="93"/>
      <c r="L120" s="93"/>
      <c r="M120" s="93"/>
      <c r="N120" s="93"/>
      <c r="O120" s="93"/>
      <c r="P120" s="93"/>
      <c r="Q120" s="93"/>
      <c r="R120" s="93"/>
      <c r="S120" s="93"/>
      <c r="T120" s="93"/>
      <c r="U120" s="93"/>
      <c r="V120" s="93"/>
      <c r="W120" s="93"/>
      <c r="X120" s="93"/>
      <c r="Y120" s="93"/>
      <c r="Z120" s="93"/>
      <c r="AA120" s="93"/>
      <c r="AB120" s="93"/>
      <c r="AC120" s="93"/>
      <c r="AD120" s="93"/>
      <c r="AE120" s="93"/>
      <c r="AF120" s="93"/>
      <c r="AG120" s="93"/>
      <c r="AH120" s="93"/>
      <c r="AI120" s="93"/>
      <c r="AJ120" s="93"/>
      <c r="AK120" s="93"/>
      <c r="AL120" s="93"/>
      <c r="AM120" s="93"/>
      <c r="AN120" s="93"/>
      <c r="AO120" s="93"/>
      <c r="AP120" s="93"/>
      <c r="AQ120" s="93"/>
      <c r="AR120" s="93"/>
      <c r="AS120" s="93"/>
      <c r="AT120" s="93"/>
      <c r="AU120" s="93"/>
      <c r="AV120" s="93"/>
      <c r="AW120" s="93"/>
      <c r="AX120" s="93"/>
      <c r="AY120" s="93"/>
      <c r="AZ120" s="93"/>
      <c r="BA120" s="93"/>
      <c r="BB120" s="93"/>
      <c r="BC120" s="93"/>
      <c r="BD120" s="93"/>
      <c r="BE120" s="93"/>
      <c r="BF120" s="93"/>
      <c r="BG120" s="93"/>
      <c r="BH120" s="93"/>
      <c r="BI120" s="93"/>
      <c r="BJ120" s="93"/>
      <c r="BK120" s="93"/>
      <c r="BL120" s="93"/>
      <c r="BM120" s="192">
        <f t="shared" si="8"/>
        <v>0</v>
      </c>
      <c r="BN120" s="192">
        <f t="shared" si="9"/>
        <v>0</v>
      </c>
    </row>
    <row r="121" spans="1:66" ht="18" customHeight="1">
      <c r="A121" s="21"/>
      <c r="B121" s="16"/>
      <c r="C121" s="19"/>
      <c r="D121" s="2"/>
      <c r="E121" s="6"/>
      <c r="F121" s="190" t="str">
        <f>IF(B121="","",IF(C121="F",INDEX(Barèmes!$A$1:$A$7,MATCH((YEAR($B121)),Barèmes!$B$1:$B$7,-1)),INDEX(Barèmes!$C$1:$C$7,MATCH((YEAR($B121)),Barèmes!$B$1:$B$7,-1))))</f>
        <v/>
      </c>
      <c r="G121" s="93"/>
      <c r="H121" s="93"/>
      <c r="I121" s="93"/>
      <c r="J121" s="93"/>
      <c r="K121" s="93"/>
      <c r="L121" s="93"/>
      <c r="M121" s="93"/>
      <c r="N121" s="93"/>
      <c r="O121" s="93"/>
      <c r="P121" s="93"/>
      <c r="Q121" s="93"/>
      <c r="R121" s="93"/>
      <c r="S121" s="93"/>
      <c r="T121" s="93"/>
      <c r="U121" s="93"/>
      <c r="V121" s="93"/>
      <c r="W121" s="93"/>
      <c r="X121" s="93"/>
      <c r="Y121" s="93"/>
      <c r="Z121" s="93"/>
      <c r="AA121" s="93"/>
      <c r="AB121" s="93"/>
      <c r="AC121" s="93"/>
      <c r="AD121" s="93"/>
      <c r="AE121" s="93"/>
      <c r="AF121" s="93"/>
      <c r="AG121" s="93"/>
      <c r="AH121" s="93"/>
      <c r="AI121" s="93"/>
      <c r="AJ121" s="93"/>
      <c r="AK121" s="93"/>
      <c r="AL121" s="93"/>
      <c r="AM121" s="93"/>
      <c r="AN121" s="93"/>
      <c r="AO121" s="93"/>
      <c r="AP121" s="93"/>
      <c r="AQ121" s="93"/>
      <c r="AR121" s="93"/>
      <c r="AS121" s="93"/>
      <c r="AT121" s="93"/>
      <c r="AU121" s="93"/>
      <c r="AV121" s="93"/>
      <c r="AW121" s="93"/>
      <c r="AX121" s="93"/>
      <c r="AY121" s="93"/>
      <c r="AZ121" s="93"/>
      <c r="BA121" s="93"/>
      <c r="BB121" s="93"/>
      <c r="BC121" s="93"/>
      <c r="BD121" s="93"/>
      <c r="BE121" s="93"/>
      <c r="BF121" s="93"/>
      <c r="BG121" s="93"/>
      <c r="BH121" s="93"/>
      <c r="BI121" s="93"/>
      <c r="BJ121" s="93"/>
      <c r="BK121" s="93"/>
      <c r="BL121" s="93"/>
      <c r="BM121" s="192">
        <f t="shared" si="8"/>
        <v>0</v>
      </c>
      <c r="BN121" s="192">
        <f t="shared" si="9"/>
        <v>0</v>
      </c>
    </row>
    <row r="122" spans="1:66" ht="18" customHeight="1">
      <c r="A122" s="21"/>
      <c r="B122" s="16"/>
      <c r="C122" s="19"/>
      <c r="D122" s="2"/>
      <c r="E122" s="6"/>
      <c r="F122" s="190" t="str">
        <f>IF(B122="","",IF(C122="F",INDEX(Barèmes!$A$1:$A$7,MATCH((YEAR($B122)),Barèmes!$B$1:$B$7,-1)),INDEX(Barèmes!$C$1:$C$7,MATCH((YEAR($B122)),Barèmes!$B$1:$B$7,-1))))</f>
        <v/>
      </c>
      <c r="G122" s="93"/>
      <c r="H122" s="93"/>
      <c r="I122" s="93"/>
      <c r="J122" s="93"/>
      <c r="K122" s="93"/>
      <c r="L122" s="93"/>
      <c r="M122" s="93"/>
      <c r="N122" s="93"/>
      <c r="O122" s="93"/>
      <c r="P122" s="93"/>
      <c r="Q122" s="93"/>
      <c r="R122" s="93"/>
      <c r="S122" s="93"/>
      <c r="T122" s="93"/>
      <c r="U122" s="93"/>
      <c r="V122" s="93"/>
      <c r="W122" s="93"/>
      <c r="X122" s="93"/>
      <c r="Y122" s="93"/>
      <c r="Z122" s="93"/>
      <c r="AA122" s="93"/>
      <c r="AB122" s="93"/>
      <c r="AC122" s="93"/>
      <c r="AD122" s="93"/>
      <c r="AE122" s="93"/>
      <c r="AF122" s="93"/>
      <c r="AG122" s="93"/>
      <c r="AH122" s="93"/>
      <c r="AI122" s="93"/>
      <c r="AJ122" s="93"/>
      <c r="AK122" s="93"/>
      <c r="AL122" s="93"/>
      <c r="AM122" s="93"/>
      <c r="AN122" s="93"/>
      <c r="AO122" s="93"/>
      <c r="AP122" s="93"/>
      <c r="AQ122" s="93"/>
      <c r="AR122" s="93"/>
      <c r="AS122" s="93"/>
      <c r="AT122" s="93"/>
      <c r="AU122" s="93"/>
      <c r="AV122" s="93"/>
      <c r="AW122" s="93"/>
      <c r="AX122" s="93"/>
      <c r="AY122" s="93"/>
      <c r="AZ122" s="93"/>
      <c r="BA122" s="93"/>
      <c r="BB122" s="93"/>
      <c r="BC122" s="93"/>
      <c r="BD122" s="93"/>
      <c r="BE122" s="93"/>
      <c r="BF122" s="93"/>
      <c r="BG122" s="93"/>
      <c r="BH122" s="93"/>
      <c r="BI122" s="93"/>
      <c r="BJ122" s="93"/>
      <c r="BK122" s="93"/>
      <c r="BL122" s="93"/>
      <c r="BM122" s="192">
        <f t="shared" si="8"/>
        <v>0</v>
      </c>
      <c r="BN122" s="192">
        <f t="shared" si="9"/>
        <v>0</v>
      </c>
    </row>
    <row r="123" spans="1:66" ht="18" customHeight="1">
      <c r="A123" s="21"/>
      <c r="B123" s="16"/>
      <c r="C123" s="19"/>
      <c r="D123" s="2"/>
      <c r="E123" s="6"/>
      <c r="F123" s="190" t="str">
        <f>IF(B123="","",IF(C123="F",INDEX(Barèmes!$A$1:$A$7,MATCH((YEAR($B123)),Barèmes!$B$1:$B$7,-1)),INDEX(Barèmes!$C$1:$C$7,MATCH((YEAR($B123)),Barèmes!$B$1:$B$7,-1))))</f>
        <v/>
      </c>
      <c r="G123" s="93"/>
      <c r="H123" s="93"/>
      <c r="I123" s="93"/>
      <c r="J123" s="93"/>
      <c r="K123" s="93"/>
      <c r="L123" s="93"/>
      <c r="M123" s="93"/>
      <c r="N123" s="93"/>
      <c r="O123" s="93"/>
      <c r="P123" s="93"/>
      <c r="Q123" s="93"/>
      <c r="R123" s="93"/>
      <c r="S123" s="93"/>
      <c r="T123" s="93"/>
      <c r="U123" s="93"/>
      <c r="V123" s="93"/>
      <c r="W123" s="93"/>
      <c r="X123" s="93"/>
      <c r="Y123" s="93"/>
      <c r="Z123" s="93"/>
      <c r="AA123" s="93"/>
      <c r="AB123" s="93"/>
      <c r="AC123" s="93"/>
      <c r="AD123" s="93"/>
      <c r="AE123" s="93"/>
      <c r="AF123" s="93"/>
      <c r="AG123" s="93"/>
      <c r="AH123" s="93"/>
      <c r="AI123" s="93"/>
      <c r="AJ123" s="93"/>
      <c r="AK123" s="93"/>
      <c r="AL123" s="93"/>
      <c r="AM123" s="93"/>
      <c r="AN123" s="93"/>
      <c r="AO123" s="93"/>
      <c r="AP123" s="93"/>
      <c r="AQ123" s="93"/>
      <c r="AR123" s="93"/>
      <c r="AS123" s="93"/>
      <c r="AT123" s="93"/>
      <c r="AU123" s="93"/>
      <c r="AV123" s="93"/>
      <c r="AW123" s="93"/>
      <c r="AX123" s="93"/>
      <c r="AY123" s="93"/>
      <c r="AZ123" s="93"/>
      <c r="BA123" s="93"/>
      <c r="BB123" s="93"/>
      <c r="BC123" s="93"/>
      <c r="BD123" s="93"/>
      <c r="BE123" s="93"/>
      <c r="BF123" s="93"/>
      <c r="BG123" s="93"/>
      <c r="BH123" s="93"/>
      <c r="BI123" s="93"/>
      <c r="BJ123" s="93"/>
      <c r="BK123" s="93"/>
      <c r="BL123" s="93"/>
      <c r="BM123" s="192">
        <f t="shared" si="8"/>
        <v>0</v>
      </c>
      <c r="BN123" s="192">
        <f t="shared" si="9"/>
        <v>0</v>
      </c>
    </row>
    <row r="124" spans="1:66" ht="18" customHeight="1">
      <c r="A124" s="21"/>
      <c r="B124" s="16"/>
      <c r="C124" s="19"/>
      <c r="D124" s="2"/>
      <c r="E124" s="6"/>
      <c r="F124" s="190" t="str">
        <f>IF(B124="","",IF(C124="F",INDEX(Barèmes!$A$1:$A$7,MATCH((YEAR($B124)),Barèmes!$B$1:$B$7,-1)),INDEX(Barèmes!$C$1:$C$7,MATCH((YEAR($B124)),Barèmes!$B$1:$B$7,-1))))</f>
        <v/>
      </c>
      <c r="G124" s="93"/>
      <c r="H124" s="93"/>
      <c r="I124" s="93"/>
      <c r="J124" s="93"/>
      <c r="K124" s="93"/>
      <c r="L124" s="93"/>
      <c r="M124" s="93"/>
      <c r="N124" s="93"/>
      <c r="O124" s="93"/>
      <c r="P124" s="93"/>
      <c r="Q124" s="93"/>
      <c r="R124" s="93"/>
      <c r="S124" s="93"/>
      <c r="T124" s="93"/>
      <c r="U124" s="93"/>
      <c r="V124" s="93"/>
      <c r="W124" s="93"/>
      <c r="X124" s="93"/>
      <c r="Y124" s="93"/>
      <c r="Z124" s="93"/>
      <c r="AA124" s="93"/>
      <c r="AB124" s="93"/>
      <c r="AC124" s="93"/>
      <c r="AD124" s="93"/>
      <c r="AE124" s="93"/>
      <c r="AF124" s="93"/>
      <c r="AG124" s="93"/>
      <c r="AH124" s="93"/>
      <c r="AI124" s="93"/>
      <c r="AJ124" s="93"/>
      <c r="AK124" s="93"/>
      <c r="AL124" s="93"/>
      <c r="AM124" s="93"/>
      <c r="AN124" s="93"/>
      <c r="AO124" s="93"/>
      <c r="AP124" s="93"/>
      <c r="AQ124" s="93"/>
      <c r="AR124" s="93"/>
      <c r="AS124" s="93"/>
      <c r="AT124" s="93"/>
      <c r="AU124" s="93"/>
      <c r="AV124" s="93"/>
      <c r="AW124" s="93"/>
      <c r="AX124" s="93"/>
      <c r="AY124" s="93"/>
      <c r="AZ124" s="93"/>
      <c r="BA124" s="93"/>
      <c r="BB124" s="93"/>
      <c r="BC124" s="93"/>
      <c r="BD124" s="93"/>
      <c r="BE124" s="93"/>
      <c r="BF124" s="93"/>
      <c r="BG124" s="93"/>
      <c r="BH124" s="93"/>
      <c r="BI124" s="93"/>
      <c r="BJ124" s="93"/>
      <c r="BK124" s="93"/>
      <c r="BL124" s="93"/>
      <c r="BM124" s="192">
        <f t="shared" si="8"/>
        <v>0</v>
      </c>
      <c r="BN124" s="192">
        <f t="shared" si="9"/>
        <v>0</v>
      </c>
    </row>
    <row r="125" spans="1:66" ht="18" customHeight="1">
      <c r="A125" s="21"/>
      <c r="B125" s="16"/>
      <c r="C125" s="19"/>
      <c r="D125" s="2"/>
      <c r="E125" s="6"/>
      <c r="F125" s="190" t="str">
        <f>IF(B125="","",IF(C125="F",INDEX(Barèmes!$A$1:$A$7,MATCH((YEAR($B125)),Barèmes!$B$1:$B$7,-1)),INDEX(Barèmes!$C$1:$C$7,MATCH((YEAR($B125)),Barèmes!$B$1:$B$7,-1))))</f>
        <v/>
      </c>
      <c r="G125" s="93"/>
      <c r="H125" s="93"/>
      <c r="I125" s="93"/>
      <c r="J125" s="93"/>
      <c r="K125" s="93"/>
      <c r="L125" s="93"/>
      <c r="M125" s="93"/>
      <c r="N125" s="93"/>
      <c r="O125" s="93"/>
      <c r="P125" s="93"/>
      <c r="Q125" s="93"/>
      <c r="R125" s="93"/>
      <c r="S125" s="93"/>
      <c r="T125" s="93"/>
      <c r="U125" s="93"/>
      <c r="V125" s="93"/>
      <c r="W125" s="93"/>
      <c r="X125" s="93"/>
      <c r="Y125" s="93"/>
      <c r="Z125" s="93"/>
      <c r="AA125" s="93"/>
      <c r="AB125" s="93"/>
      <c r="AC125" s="93"/>
      <c r="AD125" s="93"/>
      <c r="AE125" s="93"/>
      <c r="AF125" s="93"/>
      <c r="AG125" s="93"/>
      <c r="AH125" s="93"/>
      <c r="AI125" s="93"/>
      <c r="AJ125" s="93"/>
      <c r="AK125" s="93"/>
      <c r="AL125" s="93"/>
      <c r="AM125" s="93"/>
      <c r="AN125" s="93"/>
      <c r="AO125" s="93"/>
      <c r="AP125" s="93"/>
      <c r="AQ125" s="93"/>
      <c r="AR125" s="93"/>
      <c r="AS125" s="93"/>
      <c r="AT125" s="93"/>
      <c r="AU125" s="93"/>
      <c r="AV125" s="93"/>
      <c r="AW125" s="93"/>
      <c r="AX125" s="93"/>
      <c r="AY125" s="93"/>
      <c r="AZ125" s="93"/>
      <c r="BA125" s="93"/>
      <c r="BB125" s="93"/>
      <c r="BC125" s="93"/>
      <c r="BD125" s="93"/>
      <c r="BE125" s="93"/>
      <c r="BF125" s="93"/>
      <c r="BG125" s="93"/>
      <c r="BH125" s="93"/>
      <c r="BI125" s="93"/>
      <c r="BJ125" s="93"/>
      <c r="BK125" s="93"/>
      <c r="BL125" s="93"/>
      <c r="BM125" s="192">
        <f t="shared" si="8"/>
        <v>0</v>
      </c>
      <c r="BN125" s="192">
        <f t="shared" si="9"/>
        <v>0</v>
      </c>
    </row>
    <row r="126" spans="1:66" ht="18" customHeight="1">
      <c r="A126" s="21"/>
      <c r="B126" s="16"/>
      <c r="C126" s="19"/>
      <c r="D126" s="2"/>
      <c r="E126" s="6"/>
      <c r="F126" s="190" t="str">
        <f>IF(B126="","",IF(C126="F",INDEX(Barèmes!$A$1:$A$7,MATCH((YEAR($B126)),Barèmes!$B$1:$B$7,-1)),INDEX(Barèmes!$C$1:$C$7,MATCH((YEAR($B126)),Barèmes!$B$1:$B$7,-1))))</f>
        <v/>
      </c>
      <c r="G126" s="93"/>
      <c r="H126" s="93"/>
      <c r="I126" s="93"/>
      <c r="J126" s="93"/>
      <c r="K126" s="93"/>
      <c r="L126" s="93"/>
      <c r="M126" s="93"/>
      <c r="N126" s="93"/>
      <c r="O126" s="93"/>
      <c r="P126" s="93"/>
      <c r="Q126" s="93"/>
      <c r="R126" s="93"/>
      <c r="S126" s="93"/>
      <c r="T126" s="93"/>
      <c r="U126" s="93"/>
      <c r="V126" s="93"/>
      <c r="W126" s="93"/>
      <c r="X126" s="93"/>
      <c r="Y126" s="93"/>
      <c r="Z126" s="93"/>
      <c r="AA126" s="93"/>
      <c r="AB126" s="93"/>
      <c r="AC126" s="93"/>
      <c r="AD126" s="93"/>
      <c r="AE126" s="93"/>
      <c r="AF126" s="93"/>
      <c r="AG126" s="93"/>
      <c r="AH126" s="93"/>
      <c r="AI126" s="93"/>
      <c r="AJ126" s="93"/>
      <c r="AK126" s="93"/>
      <c r="AL126" s="93"/>
      <c r="AM126" s="93"/>
      <c r="AN126" s="93"/>
      <c r="AO126" s="93"/>
      <c r="AP126" s="93"/>
      <c r="AQ126" s="93"/>
      <c r="AR126" s="93"/>
      <c r="AS126" s="93"/>
      <c r="AT126" s="93"/>
      <c r="AU126" s="93"/>
      <c r="AV126" s="93"/>
      <c r="AW126" s="93"/>
      <c r="AX126" s="93"/>
      <c r="AY126" s="93"/>
      <c r="AZ126" s="93"/>
      <c r="BA126" s="93"/>
      <c r="BB126" s="93"/>
      <c r="BC126" s="93"/>
      <c r="BD126" s="93"/>
      <c r="BE126" s="93"/>
      <c r="BF126" s="93"/>
      <c r="BG126" s="93"/>
      <c r="BH126" s="93"/>
      <c r="BI126" s="93"/>
      <c r="BJ126" s="93"/>
      <c r="BK126" s="93"/>
      <c r="BL126" s="93"/>
      <c r="BM126" s="192">
        <f t="shared" si="8"/>
        <v>0</v>
      </c>
      <c r="BN126" s="192">
        <f t="shared" si="9"/>
        <v>0</v>
      </c>
    </row>
    <row r="127" spans="1:66" ht="18" customHeight="1">
      <c r="A127" s="21"/>
      <c r="B127" s="16"/>
      <c r="C127" s="19"/>
      <c r="D127" s="2"/>
      <c r="E127" s="6"/>
      <c r="F127" s="190" t="str">
        <f>IF(B127="","",IF(C127="F",INDEX(Barèmes!$A$1:$A$7,MATCH((YEAR($B127)),Barèmes!$B$1:$B$7,-1)),INDEX(Barèmes!$C$1:$C$7,MATCH((YEAR($B127)),Barèmes!$B$1:$B$7,-1))))</f>
        <v/>
      </c>
      <c r="G127" s="93"/>
      <c r="H127" s="93"/>
      <c r="I127" s="93"/>
      <c r="J127" s="93"/>
      <c r="K127" s="93"/>
      <c r="L127" s="93"/>
      <c r="M127" s="93"/>
      <c r="N127" s="93"/>
      <c r="O127" s="93"/>
      <c r="P127" s="93"/>
      <c r="Q127" s="93"/>
      <c r="R127" s="93"/>
      <c r="S127" s="93"/>
      <c r="T127" s="93"/>
      <c r="U127" s="93"/>
      <c r="V127" s="93"/>
      <c r="W127" s="93"/>
      <c r="X127" s="93"/>
      <c r="Y127" s="93"/>
      <c r="Z127" s="93"/>
      <c r="AA127" s="93"/>
      <c r="AB127" s="93"/>
      <c r="AC127" s="93"/>
      <c r="AD127" s="93"/>
      <c r="AE127" s="93"/>
      <c r="AF127" s="93"/>
      <c r="AG127" s="93"/>
      <c r="AH127" s="93"/>
      <c r="AI127" s="93"/>
      <c r="AJ127" s="93"/>
      <c r="AK127" s="93"/>
      <c r="AL127" s="93"/>
      <c r="AM127" s="93"/>
      <c r="AN127" s="93"/>
      <c r="AO127" s="93"/>
      <c r="AP127" s="93"/>
      <c r="AQ127" s="93"/>
      <c r="AR127" s="93"/>
      <c r="AS127" s="93"/>
      <c r="AT127" s="93"/>
      <c r="AU127" s="93"/>
      <c r="AV127" s="93"/>
      <c r="AW127" s="93"/>
      <c r="AX127" s="93"/>
      <c r="AY127" s="93"/>
      <c r="AZ127" s="93"/>
      <c r="BA127" s="93"/>
      <c r="BB127" s="93"/>
      <c r="BC127" s="93"/>
      <c r="BD127" s="93"/>
      <c r="BE127" s="93"/>
      <c r="BF127" s="93"/>
      <c r="BG127" s="93"/>
      <c r="BH127" s="93"/>
      <c r="BI127" s="93"/>
      <c r="BJ127" s="93"/>
      <c r="BK127" s="93"/>
      <c r="BL127" s="93"/>
      <c r="BM127" s="192">
        <f t="shared" si="8"/>
        <v>0</v>
      </c>
      <c r="BN127" s="192">
        <f t="shared" si="9"/>
        <v>0</v>
      </c>
    </row>
    <row r="128" spans="1:66" ht="18" customHeight="1">
      <c r="A128" s="21"/>
      <c r="B128" s="16"/>
      <c r="C128" s="19"/>
      <c r="D128" s="2"/>
      <c r="E128" s="6"/>
      <c r="F128" s="190" t="str">
        <f>IF(B128="","",IF(C128="F",INDEX(Barèmes!$A$1:$A$7,MATCH((YEAR($B128)),Barèmes!$B$1:$B$7,-1)),INDEX(Barèmes!$C$1:$C$7,MATCH((YEAR($B128)),Barèmes!$B$1:$B$7,-1))))</f>
        <v/>
      </c>
      <c r="G128" s="93"/>
      <c r="H128" s="93"/>
      <c r="I128" s="93"/>
      <c r="J128" s="93"/>
      <c r="K128" s="93"/>
      <c r="L128" s="93"/>
      <c r="M128" s="93"/>
      <c r="N128" s="93"/>
      <c r="O128" s="93"/>
      <c r="P128" s="93"/>
      <c r="Q128" s="93"/>
      <c r="R128" s="93"/>
      <c r="S128" s="93"/>
      <c r="T128" s="93"/>
      <c r="U128" s="93"/>
      <c r="V128" s="93"/>
      <c r="W128" s="93"/>
      <c r="X128" s="93"/>
      <c r="Y128" s="93"/>
      <c r="Z128" s="93"/>
      <c r="AA128" s="93"/>
      <c r="AB128" s="93"/>
      <c r="AC128" s="93"/>
      <c r="AD128" s="93"/>
      <c r="AE128" s="93"/>
      <c r="AF128" s="93"/>
      <c r="AG128" s="93"/>
      <c r="AH128" s="93"/>
      <c r="AI128" s="93"/>
      <c r="AJ128" s="93"/>
      <c r="AK128" s="93"/>
      <c r="AL128" s="93"/>
      <c r="AM128" s="93"/>
      <c r="AN128" s="93"/>
      <c r="AO128" s="93"/>
      <c r="AP128" s="93"/>
      <c r="AQ128" s="93"/>
      <c r="AR128" s="93"/>
      <c r="AS128" s="93"/>
      <c r="AT128" s="93"/>
      <c r="AU128" s="93"/>
      <c r="AV128" s="93"/>
      <c r="AW128" s="93"/>
      <c r="AX128" s="93"/>
      <c r="AY128" s="93"/>
      <c r="AZ128" s="93"/>
      <c r="BA128" s="93"/>
      <c r="BB128" s="93"/>
      <c r="BC128" s="93"/>
      <c r="BD128" s="93"/>
      <c r="BE128" s="93"/>
      <c r="BF128" s="93"/>
      <c r="BG128" s="93"/>
      <c r="BH128" s="93"/>
      <c r="BI128" s="93"/>
      <c r="BJ128" s="93"/>
      <c r="BK128" s="93"/>
      <c r="BL128" s="93"/>
      <c r="BM128" s="192">
        <f t="shared" si="8"/>
        <v>0</v>
      </c>
      <c r="BN128" s="192">
        <f t="shared" si="9"/>
        <v>0</v>
      </c>
    </row>
    <row r="129" spans="1:66" ht="18" customHeight="1">
      <c r="A129" s="21"/>
      <c r="B129" s="16"/>
      <c r="C129" s="19"/>
      <c r="D129" s="2"/>
      <c r="E129" s="6"/>
      <c r="F129" s="190" t="str">
        <f>IF(B129="","",IF(C129="F",INDEX(Barèmes!$A$1:$A$7,MATCH((YEAR($B129)),Barèmes!$B$1:$B$7,-1)),INDEX(Barèmes!$C$1:$C$7,MATCH((YEAR($B129)),Barèmes!$B$1:$B$7,-1))))</f>
        <v/>
      </c>
      <c r="G129" s="93"/>
      <c r="H129" s="93"/>
      <c r="I129" s="93"/>
      <c r="J129" s="93"/>
      <c r="K129" s="93"/>
      <c r="L129" s="93"/>
      <c r="M129" s="93"/>
      <c r="N129" s="93"/>
      <c r="O129" s="93"/>
      <c r="P129" s="93"/>
      <c r="Q129" s="93"/>
      <c r="R129" s="93"/>
      <c r="S129" s="93"/>
      <c r="T129" s="93"/>
      <c r="U129" s="93"/>
      <c r="V129" s="93"/>
      <c r="W129" s="93"/>
      <c r="X129" s="93"/>
      <c r="Y129" s="93"/>
      <c r="Z129" s="93"/>
      <c r="AA129" s="93"/>
      <c r="AB129" s="93"/>
      <c r="AC129" s="93"/>
      <c r="AD129" s="93"/>
      <c r="AE129" s="93"/>
      <c r="AF129" s="93"/>
      <c r="AG129" s="93"/>
      <c r="AH129" s="93"/>
      <c r="AI129" s="93"/>
      <c r="AJ129" s="93"/>
      <c r="AK129" s="93"/>
      <c r="AL129" s="93"/>
      <c r="AM129" s="93"/>
      <c r="AN129" s="93"/>
      <c r="AO129" s="93"/>
      <c r="AP129" s="93"/>
      <c r="AQ129" s="93"/>
      <c r="AR129" s="93"/>
      <c r="AS129" s="93"/>
      <c r="AT129" s="93"/>
      <c r="AU129" s="93"/>
      <c r="AV129" s="93"/>
      <c r="AW129" s="93"/>
      <c r="AX129" s="93"/>
      <c r="AY129" s="93"/>
      <c r="AZ129" s="93"/>
      <c r="BA129" s="93"/>
      <c r="BB129" s="93"/>
      <c r="BC129" s="93"/>
      <c r="BD129" s="93"/>
      <c r="BE129" s="93"/>
      <c r="BF129" s="93"/>
      <c r="BG129" s="93"/>
      <c r="BH129" s="93"/>
      <c r="BI129" s="93"/>
      <c r="BJ129" s="93"/>
      <c r="BK129" s="93"/>
      <c r="BL129" s="93"/>
      <c r="BM129" s="192">
        <f t="shared" si="8"/>
        <v>0</v>
      </c>
      <c r="BN129" s="192">
        <f t="shared" si="9"/>
        <v>0</v>
      </c>
    </row>
    <row r="130" spans="1:66" ht="18" customHeight="1">
      <c r="A130" s="21"/>
      <c r="B130" s="16"/>
      <c r="C130" s="19"/>
      <c r="D130" s="2"/>
      <c r="E130" s="6"/>
      <c r="F130" s="190" t="str">
        <f>IF(B130="","",IF(C130="F",INDEX(Barèmes!$A$1:$A$7,MATCH((YEAR($B130)),Barèmes!$B$1:$B$7,-1)),INDEX(Barèmes!$C$1:$C$7,MATCH((YEAR($B130)),Barèmes!$B$1:$B$7,-1))))</f>
        <v/>
      </c>
      <c r="G130" s="93"/>
      <c r="H130" s="93"/>
      <c r="I130" s="93"/>
      <c r="J130" s="93"/>
      <c r="K130" s="93"/>
      <c r="L130" s="93"/>
      <c r="M130" s="93"/>
      <c r="N130" s="93"/>
      <c r="O130" s="93"/>
      <c r="P130" s="93"/>
      <c r="Q130" s="93"/>
      <c r="R130" s="93"/>
      <c r="S130" s="93"/>
      <c r="T130" s="93"/>
      <c r="U130" s="93"/>
      <c r="V130" s="93"/>
      <c r="W130" s="93"/>
      <c r="X130" s="93"/>
      <c r="Y130" s="93"/>
      <c r="Z130" s="93"/>
      <c r="AA130" s="93"/>
      <c r="AB130" s="93"/>
      <c r="AC130" s="93"/>
      <c r="AD130" s="93"/>
      <c r="AE130" s="93"/>
      <c r="AF130" s="93"/>
      <c r="AG130" s="93"/>
      <c r="AH130" s="93"/>
      <c r="AI130" s="93"/>
      <c r="AJ130" s="93"/>
      <c r="AK130" s="93"/>
      <c r="AL130" s="93"/>
      <c r="AM130" s="93"/>
      <c r="AN130" s="93"/>
      <c r="AO130" s="93"/>
      <c r="AP130" s="93"/>
      <c r="AQ130" s="93"/>
      <c r="AR130" s="93"/>
      <c r="AS130" s="93"/>
      <c r="AT130" s="93"/>
      <c r="AU130" s="93"/>
      <c r="AV130" s="93"/>
      <c r="AW130" s="93"/>
      <c r="AX130" s="93"/>
      <c r="AY130" s="93"/>
      <c r="AZ130" s="93"/>
      <c r="BA130" s="93"/>
      <c r="BB130" s="93"/>
      <c r="BC130" s="93"/>
      <c r="BD130" s="93"/>
      <c r="BE130" s="93"/>
      <c r="BF130" s="93"/>
      <c r="BG130" s="93"/>
      <c r="BH130" s="93"/>
      <c r="BI130" s="93"/>
      <c r="BJ130" s="93"/>
      <c r="BK130" s="93"/>
      <c r="BL130" s="93"/>
      <c r="BM130" s="192">
        <f t="shared" si="8"/>
        <v>0</v>
      </c>
      <c r="BN130" s="192">
        <f t="shared" si="9"/>
        <v>0</v>
      </c>
    </row>
    <row r="131" spans="1:66" ht="18" customHeight="1">
      <c r="A131" s="21"/>
      <c r="B131" s="16"/>
      <c r="C131" s="19"/>
      <c r="D131" s="2"/>
      <c r="E131" s="6"/>
      <c r="F131" s="190" t="str">
        <f>IF(B131="","",IF(C131="F",INDEX(Barèmes!$A$1:$A$7,MATCH((YEAR($B131)),Barèmes!$B$1:$B$7,-1)),INDEX(Barèmes!$C$1:$C$7,MATCH((YEAR($B131)),Barèmes!$B$1:$B$7,-1))))</f>
        <v/>
      </c>
      <c r="G131" s="93"/>
      <c r="H131" s="93"/>
      <c r="I131" s="93"/>
      <c r="J131" s="93"/>
      <c r="K131" s="93"/>
      <c r="L131" s="93"/>
      <c r="M131" s="93"/>
      <c r="N131" s="93"/>
      <c r="O131" s="93"/>
      <c r="P131" s="93"/>
      <c r="Q131" s="93"/>
      <c r="R131" s="93"/>
      <c r="S131" s="93"/>
      <c r="T131" s="93"/>
      <c r="U131" s="93"/>
      <c r="V131" s="93"/>
      <c r="W131" s="93"/>
      <c r="X131" s="93"/>
      <c r="Y131" s="93"/>
      <c r="Z131" s="93"/>
      <c r="AA131" s="93"/>
      <c r="AB131" s="93"/>
      <c r="AC131" s="93"/>
      <c r="AD131" s="93"/>
      <c r="AE131" s="93"/>
      <c r="AF131" s="93"/>
      <c r="AG131" s="93"/>
      <c r="AH131" s="93"/>
      <c r="AI131" s="93"/>
      <c r="AJ131" s="93"/>
      <c r="AK131" s="93"/>
      <c r="AL131" s="93"/>
      <c r="AM131" s="93"/>
      <c r="AN131" s="93"/>
      <c r="AO131" s="93"/>
      <c r="AP131" s="93"/>
      <c r="AQ131" s="93"/>
      <c r="AR131" s="93"/>
      <c r="AS131" s="93"/>
      <c r="AT131" s="93"/>
      <c r="AU131" s="93"/>
      <c r="AV131" s="93"/>
      <c r="AW131" s="93"/>
      <c r="AX131" s="93"/>
      <c r="AY131" s="93"/>
      <c r="AZ131" s="93"/>
      <c r="BA131" s="93"/>
      <c r="BB131" s="93"/>
      <c r="BC131" s="93"/>
      <c r="BD131" s="93"/>
      <c r="BE131" s="93"/>
      <c r="BF131" s="93"/>
      <c r="BG131" s="93"/>
      <c r="BH131" s="93"/>
      <c r="BI131" s="93"/>
      <c r="BJ131" s="93"/>
      <c r="BK131" s="93"/>
      <c r="BL131" s="93"/>
      <c r="BM131" s="192">
        <f t="shared" si="8"/>
        <v>0</v>
      </c>
      <c r="BN131" s="192">
        <f t="shared" si="9"/>
        <v>0</v>
      </c>
    </row>
    <row r="132" spans="1:66" ht="18" customHeight="1">
      <c r="A132" s="21"/>
      <c r="B132" s="16"/>
      <c r="C132" s="19"/>
      <c r="D132" s="2"/>
      <c r="E132" s="6"/>
      <c r="F132" s="190" t="str">
        <f>IF(B132="","",IF(C132="F",INDEX(Barèmes!$A$1:$A$7,MATCH((YEAR($B132)),Barèmes!$B$1:$B$7,-1)),INDEX(Barèmes!$C$1:$C$7,MATCH((YEAR($B132)),Barèmes!$B$1:$B$7,-1))))</f>
        <v/>
      </c>
      <c r="G132" s="93"/>
      <c r="H132" s="93"/>
      <c r="I132" s="93"/>
      <c r="J132" s="93"/>
      <c r="K132" s="93"/>
      <c r="L132" s="93"/>
      <c r="M132" s="93"/>
      <c r="N132" s="93"/>
      <c r="O132" s="93"/>
      <c r="P132" s="93"/>
      <c r="Q132" s="93"/>
      <c r="R132" s="93"/>
      <c r="S132" s="93"/>
      <c r="T132" s="93"/>
      <c r="U132" s="93"/>
      <c r="V132" s="93"/>
      <c r="W132" s="93"/>
      <c r="X132" s="93"/>
      <c r="Y132" s="93"/>
      <c r="Z132" s="93"/>
      <c r="AA132" s="93"/>
      <c r="AB132" s="93"/>
      <c r="AC132" s="93"/>
      <c r="AD132" s="93"/>
      <c r="AE132" s="93"/>
      <c r="AF132" s="93"/>
      <c r="AG132" s="93"/>
      <c r="AH132" s="93"/>
      <c r="AI132" s="93"/>
      <c r="AJ132" s="93"/>
      <c r="AK132" s="93"/>
      <c r="AL132" s="93"/>
      <c r="AM132" s="93"/>
      <c r="AN132" s="93"/>
      <c r="AO132" s="93"/>
      <c r="AP132" s="93"/>
      <c r="AQ132" s="93"/>
      <c r="AR132" s="93"/>
      <c r="AS132" s="93"/>
      <c r="AT132" s="93"/>
      <c r="AU132" s="93"/>
      <c r="AV132" s="93"/>
      <c r="AW132" s="93"/>
      <c r="AX132" s="93"/>
      <c r="AY132" s="93"/>
      <c r="AZ132" s="93"/>
      <c r="BA132" s="93"/>
      <c r="BB132" s="93"/>
      <c r="BC132" s="93"/>
      <c r="BD132" s="93"/>
      <c r="BE132" s="93"/>
      <c r="BF132" s="93"/>
      <c r="BG132" s="93"/>
      <c r="BH132" s="93"/>
      <c r="BI132" s="93"/>
      <c r="BJ132" s="93"/>
      <c r="BK132" s="93"/>
      <c r="BL132" s="93"/>
      <c r="BM132" s="192">
        <f t="shared" ref="BM132:BM150" si="10">SUM((SUM(COUNTIF(G132:BL132,"E"))),SUM(COUNTIF(G132:BL132,"c")))</f>
        <v>0</v>
      </c>
      <c r="BN132" s="192">
        <f t="shared" ref="BN132:BN150" si="11">SUM(COUNTIF(G132:BL132,"c"))</f>
        <v>0</v>
      </c>
    </row>
    <row r="133" spans="1:66" ht="18" customHeight="1">
      <c r="A133" s="21"/>
      <c r="B133" s="16"/>
      <c r="C133" s="19"/>
      <c r="D133" s="2"/>
      <c r="E133" s="6"/>
      <c r="F133" s="190" t="str">
        <f>IF(B133="","",IF(C133="F",INDEX(Barèmes!$A$1:$A$7,MATCH((YEAR($B133)),Barèmes!$B$1:$B$7,-1)),INDEX(Barèmes!$C$1:$C$7,MATCH((YEAR($B133)),Barèmes!$B$1:$B$7,-1))))</f>
        <v/>
      </c>
      <c r="G133" s="93"/>
      <c r="H133" s="93"/>
      <c r="I133" s="93"/>
      <c r="J133" s="93"/>
      <c r="K133" s="93"/>
      <c r="L133" s="93"/>
      <c r="M133" s="93"/>
      <c r="N133" s="93"/>
      <c r="O133" s="93"/>
      <c r="P133" s="93"/>
      <c r="Q133" s="93"/>
      <c r="R133" s="93"/>
      <c r="S133" s="93"/>
      <c r="T133" s="93"/>
      <c r="U133" s="93"/>
      <c r="V133" s="93"/>
      <c r="W133" s="93"/>
      <c r="X133" s="93"/>
      <c r="Y133" s="93"/>
      <c r="Z133" s="93"/>
      <c r="AA133" s="93"/>
      <c r="AB133" s="93"/>
      <c r="AC133" s="93"/>
      <c r="AD133" s="93"/>
      <c r="AE133" s="93"/>
      <c r="AF133" s="93"/>
      <c r="AG133" s="93"/>
      <c r="AH133" s="93"/>
      <c r="AI133" s="93"/>
      <c r="AJ133" s="93"/>
      <c r="AK133" s="93"/>
      <c r="AL133" s="93"/>
      <c r="AM133" s="93"/>
      <c r="AN133" s="93"/>
      <c r="AO133" s="93"/>
      <c r="AP133" s="93"/>
      <c r="AQ133" s="93"/>
      <c r="AR133" s="93"/>
      <c r="AS133" s="93"/>
      <c r="AT133" s="93"/>
      <c r="AU133" s="93"/>
      <c r="AV133" s="93"/>
      <c r="AW133" s="93"/>
      <c r="AX133" s="93"/>
      <c r="AY133" s="93"/>
      <c r="AZ133" s="93"/>
      <c r="BA133" s="93"/>
      <c r="BB133" s="93"/>
      <c r="BC133" s="93"/>
      <c r="BD133" s="93"/>
      <c r="BE133" s="93"/>
      <c r="BF133" s="93"/>
      <c r="BG133" s="93"/>
      <c r="BH133" s="93"/>
      <c r="BI133" s="93"/>
      <c r="BJ133" s="93"/>
      <c r="BK133" s="93"/>
      <c r="BL133" s="93"/>
      <c r="BM133" s="192">
        <f t="shared" si="10"/>
        <v>0</v>
      </c>
      <c r="BN133" s="192">
        <f t="shared" si="11"/>
        <v>0</v>
      </c>
    </row>
    <row r="134" spans="1:66" ht="18" customHeight="1">
      <c r="A134" s="21"/>
      <c r="B134" s="16"/>
      <c r="C134" s="19"/>
      <c r="D134" s="2"/>
      <c r="E134" s="6"/>
      <c r="F134" s="190" t="str">
        <f>IF(B134="","",IF(C134="F",INDEX(Barèmes!$A$1:$A$7,MATCH((YEAR($B134)),Barèmes!$B$1:$B$7,-1)),INDEX(Barèmes!$C$1:$C$7,MATCH((YEAR($B134)),Barèmes!$B$1:$B$7,-1))))</f>
        <v/>
      </c>
      <c r="G134" s="93"/>
      <c r="H134" s="93"/>
      <c r="I134" s="93"/>
      <c r="J134" s="93"/>
      <c r="K134" s="93"/>
      <c r="L134" s="93"/>
      <c r="M134" s="93"/>
      <c r="N134" s="93"/>
      <c r="O134" s="93"/>
      <c r="P134" s="93"/>
      <c r="Q134" s="93"/>
      <c r="R134" s="93"/>
      <c r="S134" s="93"/>
      <c r="T134" s="93"/>
      <c r="U134" s="93"/>
      <c r="V134" s="93"/>
      <c r="W134" s="93"/>
      <c r="X134" s="93"/>
      <c r="Y134" s="93"/>
      <c r="Z134" s="93"/>
      <c r="AA134" s="93"/>
      <c r="AB134" s="93"/>
      <c r="AC134" s="93"/>
      <c r="AD134" s="93"/>
      <c r="AE134" s="93"/>
      <c r="AF134" s="93"/>
      <c r="AG134" s="93"/>
      <c r="AH134" s="93"/>
      <c r="AI134" s="93"/>
      <c r="AJ134" s="93"/>
      <c r="AK134" s="93"/>
      <c r="AL134" s="93"/>
      <c r="AM134" s="93"/>
      <c r="AN134" s="93"/>
      <c r="AO134" s="93"/>
      <c r="AP134" s="93"/>
      <c r="AQ134" s="93"/>
      <c r="AR134" s="93"/>
      <c r="AS134" s="93"/>
      <c r="AT134" s="93"/>
      <c r="AU134" s="93"/>
      <c r="AV134" s="93"/>
      <c r="AW134" s="93"/>
      <c r="AX134" s="93"/>
      <c r="AY134" s="93"/>
      <c r="AZ134" s="93"/>
      <c r="BA134" s="93"/>
      <c r="BB134" s="93"/>
      <c r="BC134" s="93"/>
      <c r="BD134" s="93"/>
      <c r="BE134" s="93"/>
      <c r="BF134" s="93"/>
      <c r="BG134" s="93"/>
      <c r="BH134" s="93"/>
      <c r="BI134" s="93"/>
      <c r="BJ134" s="93"/>
      <c r="BK134" s="93"/>
      <c r="BL134" s="93"/>
      <c r="BM134" s="192">
        <f t="shared" si="10"/>
        <v>0</v>
      </c>
      <c r="BN134" s="192">
        <f t="shared" si="11"/>
        <v>0</v>
      </c>
    </row>
    <row r="135" spans="1:66" ht="18" customHeight="1">
      <c r="A135" s="21"/>
      <c r="B135" s="16"/>
      <c r="C135" s="19"/>
      <c r="D135" s="2"/>
      <c r="E135" s="6"/>
      <c r="F135" s="190" t="str">
        <f>IF(B135="","",IF(C135="F",INDEX(Barèmes!$A$1:$A$7,MATCH((YEAR($B135)),Barèmes!$B$1:$B$7,-1)),INDEX(Barèmes!$C$1:$C$7,MATCH((YEAR($B135)),Barèmes!$B$1:$B$7,-1))))</f>
        <v/>
      </c>
      <c r="G135" s="93"/>
      <c r="H135" s="93"/>
      <c r="I135" s="93"/>
      <c r="J135" s="93"/>
      <c r="K135" s="93"/>
      <c r="L135" s="93"/>
      <c r="M135" s="93"/>
      <c r="N135" s="93"/>
      <c r="O135" s="93"/>
      <c r="P135" s="93"/>
      <c r="Q135" s="93"/>
      <c r="R135" s="93"/>
      <c r="S135" s="93"/>
      <c r="T135" s="93"/>
      <c r="U135" s="93"/>
      <c r="V135" s="93"/>
      <c r="W135" s="93"/>
      <c r="X135" s="93"/>
      <c r="Y135" s="93"/>
      <c r="Z135" s="93"/>
      <c r="AA135" s="93"/>
      <c r="AB135" s="93"/>
      <c r="AC135" s="93"/>
      <c r="AD135" s="93"/>
      <c r="AE135" s="93"/>
      <c r="AF135" s="93"/>
      <c r="AG135" s="93"/>
      <c r="AH135" s="93"/>
      <c r="AI135" s="93"/>
      <c r="AJ135" s="93"/>
      <c r="AK135" s="93"/>
      <c r="AL135" s="93"/>
      <c r="AM135" s="93"/>
      <c r="AN135" s="93"/>
      <c r="AO135" s="93"/>
      <c r="AP135" s="93"/>
      <c r="AQ135" s="93"/>
      <c r="AR135" s="93"/>
      <c r="AS135" s="93"/>
      <c r="AT135" s="93"/>
      <c r="AU135" s="93"/>
      <c r="AV135" s="93"/>
      <c r="AW135" s="93"/>
      <c r="AX135" s="93"/>
      <c r="AY135" s="93"/>
      <c r="AZ135" s="93"/>
      <c r="BA135" s="93"/>
      <c r="BB135" s="93"/>
      <c r="BC135" s="93"/>
      <c r="BD135" s="93"/>
      <c r="BE135" s="93"/>
      <c r="BF135" s="93"/>
      <c r="BG135" s="93"/>
      <c r="BH135" s="93"/>
      <c r="BI135" s="93"/>
      <c r="BJ135" s="93"/>
      <c r="BK135" s="93"/>
      <c r="BL135" s="93"/>
      <c r="BM135" s="192">
        <f t="shared" si="10"/>
        <v>0</v>
      </c>
      <c r="BN135" s="192">
        <f t="shared" si="11"/>
        <v>0</v>
      </c>
    </row>
    <row r="136" spans="1:66" ht="18" customHeight="1">
      <c r="A136" s="21"/>
      <c r="B136" s="16"/>
      <c r="C136" s="19"/>
      <c r="D136" s="2"/>
      <c r="E136" s="6"/>
      <c r="F136" s="190" t="str">
        <f>IF(B136="","",IF(C136="F",INDEX(Barèmes!$A$1:$A$7,MATCH((YEAR($B136)),Barèmes!$B$1:$B$7,-1)),INDEX(Barèmes!$C$1:$C$7,MATCH((YEAR($B136)),Barèmes!$B$1:$B$7,-1))))</f>
        <v/>
      </c>
      <c r="G136" s="93"/>
      <c r="H136" s="93"/>
      <c r="I136" s="93"/>
      <c r="J136" s="93"/>
      <c r="K136" s="93"/>
      <c r="L136" s="93"/>
      <c r="M136" s="93"/>
      <c r="N136" s="93"/>
      <c r="O136" s="93"/>
      <c r="P136" s="93"/>
      <c r="Q136" s="93"/>
      <c r="R136" s="93"/>
      <c r="S136" s="93"/>
      <c r="T136" s="93"/>
      <c r="U136" s="93"/>
      <c r="V136" s="93"/>
      <c r="W136" s="93"/>
      <c r="X136" s="93"/>
      <c r="Y136" s="93"/>
      <c r="Z136" s="93"/>
      <c r="AA136" s="93"/>
      <c r="AB136" s="93"/>
      <c r="AC136" s="93"/>
      <c r="AD136" s="93"/>
      <c r="AE136" s="93"/>
      <c r="AF136" s="93"/>
      <c r="AG136" s="93"/>
      <c r="AH136" s="93"/>
      <c r="AI136" s="93"/>
      <c r="AJ136" s="93"/>
      <c r="AK136" s="93"/>
      <c r="AL136" s="93"/>
      <c r="AM136" s="93"/>
      <c r="AN136" s="93"/>
      <c r="AO136" s="93"/>
      <c r="AP136" s="93"/>
      <c r="AQ136" s="93"/>
      <c r="AR136" s="93"/>
      <c r="AS136" s="93"/>
      <c r="AT136" s="93"/>
      <c r="AU136" s="93"/>
      <c r="AV136" s="93"/>
      <c r="AW136" s="93"/>
      <c r="AX136" s="93"/>
      <c r="AY136" s="93"/>
      <c r="AZ136" s="93"/>
      <c r="BA136" s="93"/>
      <c r="BB136" s="93"/>
      <c r="BC136" s="93"/>
      <c r="BD136" s="93"/>
      <c r="BE136" s="93"/>
      <c r="BF136" s="93"/>
      <c r="BG136" s="93"/>
      <c r="BH136" s="93"/>
      <c r="BI136" s="93"/>
      <c r="BJ136" s="93"/>
      <c r="BK136" s="93"/>
      <c r="BL136" s="93"/>
      <c r="BM136" s="192">
        <f t="shared" si="10"/>
        <v>0</v>
      </c>
      <c r="BN136" s="192">
        <f t="shared" si="11"/>
        <v>0</v>
      </c>
    </row>
    <row r="137" spans="1:66" ht="18" customHeight="1">
      <c r="A137" s="21"/>
      <c r="B137" s="16"/>
      <c r="C137" s="19"/>
      <c r="D137" s="2"/>
      <c r="E137" s="6"/>
      <c r="F137" s="190" t="str">
        <f>IF(B137="","",IF(C137="F",INDEX(Barèmes!$A$1:$A$7,MATCH((YEAR($B137)),Barèmes!$B$1:$B$7,-1)),INDEX(Barèmes!$C$1:$C$7,MATCH((YEAR($B137)),Barèmes!$B$1:$B$7,-1))))</f>
        <v/>
      </c>
      <c r="G137" s="93"/>
      <c r="H137" s="93"/>
      <c r="I137" s="93"/>
      <c r="J137" s="93"/>
      <c r="K137" s="93"/>
      <c r="L137" s="93"/>
      <c r="M137" s="93"/>
      <c r="N137" s="93"/>
      <c r="O137" s="93"/>
      <c r="P137" s="93"/>
      <c r="Q137" s="93"/>
      <c r="R137" s="93"/>
      <c r="S137" s="93"/>
      <c r="T137" s="93"/>
      <c r="U137" s="93"/>
      <c r="V137" s="93"/>
      <c r="W137" s="93"/>
      <c r="X137" s="93"/>
      <c r="Y137" s="93"/>
      <c r="Z137" s="93"/>
      <c r="AA137" s="93"/>
      <c r="AB137" s="93"/>
      <c r="AC137" s="93"/>
      <c r="AD137" s="93"/>
      <c r="AE137" s="93"/>
      <c r="AF137" s="93"/>
      <c r="AG137" s="93"/>
      <c r="AH137" s="93"/>
      <c r="AI137" s="93"/>
      <c r="AJ137" s="93"/>
      <c r="AK137" s="93"/>
      <c r="AL137" s="93"/>
      <c r="AM137" s="93"/>
      <c r="AN137" s="93"/>
      <c r="AO137" s="93"/>
      <c r="AP137" s="93"/>
      <c r="AQ137" s="93"/>
      <c r="AR137" s="93"/>
      <c r="AS137" s="93"/>
      <c r="AT137" s="93"/>
      <c r="AU137" s="93"/>
      <c r="AV137" s="93"/>
      <c r="AW137" s="93"/>
      <c r="AX137" s="93"/>
      <c r="AY137" s="93"/>
      <c r="AZ137" s="93"/>
      <c r="BA137" s="93"/>
      <c r="BB137" s="93"/>
      <c r="BC137" s="93"/>
      <c r="BD137" s="93"/>
      <c r="BE137" s="93"/>
      <c r="BF137" s="93"/>
      <c r="BG137" s="93"/>
      <c r="BH137" s="93"/>
      <c r="BI137" s="93"/>
      <c r="BJ137" s="93"/>
      <c r="BK137" s="93"/>
      <c r="BL137" s="93"/>
      <c r="BM137" s="192">
        <f t="shared" si="10"/>
        <v>0</v>
      </c>
      <c r="BN137" s="192">
        <f t="shared" si="11"/>
        <v>0</v>
      </c>
    </row>
    <row r="138" spans="1:66" ht="18" customHeight="1">
      <c r="A138" s="21"/>
      <c r="B138" s="16"/>
      <c r="C138" s="19"/>
      <c r="D138" s="2"/>
      <c r="E138" s="6"/>
      <c r="F138" s="190" t="str">
        <f>IF(B138="","",IF(C138="F",INDEX(Barèmes!$A$1:$A$7,MATCH((YEAR($B138)),Barèmes!$B$1:$B$7,-1)),INDEX(Barèmes!$C$1:$C$7,MATCH((YEAR($B138)),Barèmes!$B$1:$B$7,-1))))</f>
        <v/>
      </c>
      <c r="G138" s="93"/>
      <c r="H138" s="93"/>
      <c r="I138" s="93"/>
      <c r="J138" s="93"/>
      <c r="K138" s="93"/>
      <c r="L138" s="93"/>
      <c r="M138" s="93"/>
      <c r="N138" s="93"/>
      <c r="O138" s="93"/>
      <c r="P138" s="93"/>
      <c r="Q138" s="93"/>
      <c r="R138" s="93"/>
      <c r="S138" s="93"/>
      <c r="T138" s="93"/>
      <c r="U138" s="93"/>
      <c r="V138" s="93"/>
      <c r="W138" s="93"/>
      <c r="X138" s="93"/>
      <c r="Y138" s="93"/>
      <c r="Z138" s="93"/>
      <c r="AA138" s="93"/>
      <c r="AB138" s="93"/>
      <c r="AC138" s="93"/>
      <c r="AD138" s="93"/>
      <c r="AE138" s="93"/>
      <c r="AF138" s="93"/>
      <c r="AG138" s="93"/>
      <c r="AH138" s="93"/>
      <c r="AI138" s="93"/>
      <c r="AJ138" s="93"/>
      <c r="AK138" s="93"/>
      <c r="AL138" s="93"/>
      <c r="AM138" s="93"/>
      <c r="AN138" s="93"/>
      <c r="AO138" s="93"/>
      <c r="AP138" s="93"/>
      <c r="AQ138" s="93"/>
      <c r="AR138" s="93"/>
      <c r="AS138" s="93"/>
      <c r="AT138" s="93"/>
      <c r="AU138" s="93"/>
      <c r="AV138" s="93"/>
      <c r="AW138" s="93"/>
      <c r="AX138" s="93"/>
      <c r="AY138" s="93"/>
      <c r="AZ138" s="93"/>
      <c r="BA138" s="93"/>
      <c r="BB138" s="93"/>
      <c r="BC138" s="93"/>
      <c r="BD138" s="93"/>
      <c r="BE138" s="93"/>
      <c r="BF138" s="93"/>
      <c r="BG138" s="93"/>
      <c r="BH138" s="93"/>
      <c r="BI138" s="93"/>
      <c r="BJ138" s="93"/>
      <c r="BK138" s="93"/>
      <c r="BL138" s="93"/>
      <c r="BM138" s="192">
        <f t="shared" si="10"/>
        <v>0</v>
      </c>
      <c r="BN138" s="192">
        <f t="shared" si="11"/>
        <v>0</v>
      </c>
    </row>
    <row r="139" spans="1:66" ht="18" customHeight="1">
      <c r="A139" s="21"/>
      <c r="B139" s="16"/>
      <c r="C139" s="19"/>
      <c r="D139" s="2"/>
      <c r="E139" s="6"/>
      <c r="F139" s="190" t="str">
        <f>IF(B139="","",IF(C139="F",INDEX(Barèmes!$A$1:$A$7,MATCH((YEAR($B139)),Barèmes!$B$1:$B$7,-1)),INDEX(Barèmes!$C$1:$C$7,MATCH((YEAR($B139)),Barèmes!$B$1:$B$7,-1))))</f>
        <v/>
      </c>
      <c r="G139" s="93"/>
      <c r="H139" s="93"/>
      <c r="I139" s="93"/>
      <c r="J139" s="93"/>
      <c r="K139" s="93"/>
      <c r="L139" s="93"/>
      <c r="M139" s="93"/>
      <c r="N139" s="93"/>
      <c r="O139" s="93"/>
      <c r="P139" s="93"/>
      <c r="Q139" s="93"/>
      <c r="R139" s="93"/>
      <c r="S139" s="93"/>
      <c r="T139" s="93"/>
      <c r="U139" s="93"/>
      <c r="V139" s="93"/>
      <c r="W139" s="93"/>
      <c r="X139" s="93"/>
      <c r="Y139" s="93"/>
      <c r="Z139" s="93"/>
      <c r="AA139" s="93"/>
      <c r="AB139" s="93"/>
      <c r="AC139" s="93"/>
      <c r="AD139" s="93"/>
      <c r="AE139" s="93"/>
      <c r="AF139" s="93"/>
      <c r="AG139" s="93"/>
      <c r="AH139" s="93"/>
      <c r="AI139" s="93"/>
      <c r="AJ139" s="93"/>
      <c r="AK139" s="93"/>
      <c r="AL139" s="93"/>
      <c r="AM139" s="93"/>
      <c r="AN139" s="93"/>
      <c r="AO139" s="93"/>
      <c r="AP139" s="93"/>
      <c r="AQ139" s="93"/>
      <c r="AR139" s="93"/>
      <c r="AS139" s="93"/>
      <c r="AT139" s="93"/>
      <c r="AU139" s="93"/>
      <c r="AV139" s="93"/>
      <c r="AW139" s="93"/>
      <c r="AX139" s="93"/>
      <c r="AY139" s="93"/>
      <c r="AZ139" s="93"/>
      <c r="BA139" s="93"/>
      <c r="BB139" s="93"/>
      <c r="BC139" s="93"/>
      <c r="BD139" s="93"/>
      <c r="BE139" s="93"/>
      <c r="BF139" s="93"/>
      <c r="BG139" s="93"/>
      <c r="BH139" s="93"/>
      <c r="BI139" s="93"/>
      <c r="BJ139" s="93"/>
      <c r="BK139" s="93"/>
      <c r="BL139" s="93"/>
      <c r="BM139" s="192">
        <f t="shared" si="10"/>
        <v>0</v>
      </c>
      <c r="BN139" s="192">
        <f t="shared" si="11"/>
        <v>0</v>
      </c>
    </row>
    <row r="140" spans="1:66" ht="18" customHeight="1">
      <c r="A140" s="21"/>
      <c r="B140" s="16"/>
      <c r="C140" s="19"/>
      <c r="D140" s="2"/>
      <c r="E140" s="6"/>
      <c r="F140" s="190" t="str">
        <f>IF(B140="","",IF(C140="F",INDEX(Barèmes!$A$1:$A$7,MATCH((YEAR($B140)),Barèmes!$B$1:$B$7,-1)),INDEX(Barèmes!$C$1:$C$7,MATCH((YEAR($B140)),Barèmes!$B$1:$B$7,-1))))</f>
        <v/>
      </c>
      <c r="G140" s="93"/>
      <c r="H140" s="93"/>
      <c r="I140" s="93"/>
      <c r="J140" s="93"/>
      <c r="K140" s="93"/>
      <c r="L140" s="93"/>
      <c r="M140" s="93"/>
      <c r="N140" s="93"/>
      <c r="O140" s="93"/>
      <c r="P140" s="93"/>
      <c r="Q140" s="93"/>
      <c r="R140" s="93"/>
      <c r="S140" s="93"/>
      <c r="T140" s="93"/>
      <c r="U140" s="93"/>
      <c r="V140" s="93"/>
      <c r="W140" s="93"/>
      <c r="X140" s="93"/>
      <c r="Y140" s="93"/>
      <c r="Z140" s="93"/>
      <c r="AA140" s="93"/>
      <c r="AB140" s="93"/>
      <c r="AC140" s="93"/>
      <c r="AD140" s="93"/>
      <c r="AE140" s="93"/>
      <c r="AF140" s="93"/>
      <c r="AG140" s="93"/>
      <c r="AH140" s="93"/>
      <c r="AI140" s="93"/>
      <c r="AJ140" s="93"/>
      <c r="AK140" s="93"/>
      <c r="AL140" s="93"/>
      <c r="AM140" s="93"/>
      <c r="AN140" s="93"/>
      <c r="AO140" s="93"/>
      <c r="AP140" s="93"/>
      <c r="AQ140" s="93"/>
      <c r="AR140" s="93"/>
      <c r="AS140" s="93"/>
      <c r="AT140" s="93"/>
      <c r="AU140" s="93"/>
      <c r="AV140" s="93"/>
      <c r="AW140" s="93"/>
      <c r="AX140" s="93"/>
      <c r="AY140" s="93"/>
      <c r="AZ140" s="93"/>
      <c r="BA140" s="93"/>
      <c r="BB140" s="93"/>
      <c r="BC140" s="93"/>
      <c r="BD140" s="93"/>
      <c r="BE140" s="93"/>
      <c r="BF140" s="93"/>
      <c r="BG140" s="93"/>
      <c r="BH140" s="93"/>
      <c r="BI140" s="93"/>
      <c r="BJ140" s="93"/>
      <c r="BK140" s="93"/>
      <c r="BL140" s="93"/>
      <c r="BM140" s="192">
        <f t="shared" si="10"/>
        <v>0</v>
      </c>
      <c r="BN140" s="192">
        <f t="shared" si="11"/>
        <v>0</v>
      </c>
    </row>
    <row r="141" spans="1:66" ht="18" customHeight="1">
      <c r="A141" s="21"/>
      <c r="B141" s="16"/>
      <c r="C141" s="19"/>
      <c r="D141" s="2"/>
      <c r="E141" s="6"/>
      <c r="F141" s="190" t="str">
        <f>IF(B141="","",IF(C141="F",INDEX(Barèmes!$A$1:$A$7,MATCH((YEAR($B141)),Barèmes!$B$1:$B$7,-1)),INDEX(Barèmes!$C$1:$C$7,MATCH((YEAR($B141)),Barèmes!$B$1:$B$7,-1))))</f>
        <v/>
      </c>
      <c r="G141" s="93"/>
      <c r="H141" s="93"/>
      <c r="I141" s="93"/>
      <c r="J141" s="93"/>
      <c r="K141" s="93"/>
      <c r="L141" s="93"/>
      <c r="M141" s="93"/>
      <c r="N141" s="93"/>
      <c r="O141" s="93"/>
      <c r="P141" s="93"/>
      <c r="Q141" s="93"/>
      <c r="R141" s="93"/>
      <c r="S141" s="93"/>
      <c r="T141" s="93"/>
      <c r="U141" s="93"/>
      <c r="V141" s="93"/>
      <c r="W141" s="93"/>
      <c r="X141" s="93"/>
      <c r="Y141" s="93"/>
      <c r="Z141" s="93"/>
      <c r="AA141" s="93"/>
      <c r="AB141" s="93"/>
      <c r="AC141" s="93"/>
      <c r="AD141" s="93"/>
      <c r="AE141" s="93"/>
      <c r="AF141" s="93"/>
      <c r="AG141" s="93"/>
      <c r="AH141" s="93"/>
      <c r="AI141" s="93"/>
      <c r="AJ141" s="93"/>
      <c r="AK141" s="93"/>
      <c r="AL141" s="93"/>
      <c r="AM141" s="93"/>
      <c r="AN141" s="93"/>
      <c r="AO141" s="93"/>
      <c r="AP141" s="93"/>
      <c r="AQ141" s="93"/>
      <c r="AR141" s="93"/>
      <c r="AS141" s="93"/>
      <c r="AT141" s="93"/>
      <c r="AU141" s="93"/>
      <c r="AV141" s="93"/>
      <c r="AW141" s="93"/>
      <c r="AX141" s="93"/>
      <c r="AY141" s="93"/>
      <c r="AZ141" s="93"/>
      <c r="BA141" s="93"/>
      <c r="BB141" s="93"/>
      <c r="BC141" s="93"/>
      <c r="BD141" s="93"/>
      <c r="BE141" s="93"/>
      <c r="BF141" s="93"/>
      <c r="BG141" s="93"/>
      <c r="BH141" s="93"/>
      <c r="BI141" s="93"/>
      <c r="BJ141" s="93"/>
      <c r="BK141" s="93"/>
      <c r="BL141" s="93"/>
      <c r="BM141" s="192">
        <f t="shared" si="10"/>
        <v>0</v>
      </c>
      <c r="BN141" s="192">
        <f t="shared" si="11"/>
        <v>0</v>
      </c>
    </row>
    <row r="142" spans="1:66" ht="18" customHeight="1">
      <c r="A142" s="21"/>
      <c r="B142" s="16"/>
      <c r="C142" s="19"/>
      <c r="D142" s="2"/>
      <c r="E142" s="6"/>
      <c r="F142" s="190" t="str">
        <f>IF(B142="","",IF(C142="F",INDEX(Barèmes!$A$1:$A$7,MATCH((YEAR($B142)),Barèmes!$B$1:$B$7,-1)),INDEX(Barèmes!$C$1:$C$7,MATCH((YEAR($B142)),Barèmes!$B$1:$B$7,-1))))</f>
        <v/>
      </c>
      <c r="G142" s="93"/>
      <c r="H142" s="93"/>
      <c r="I142" s="93"/>
      <c r="J142" s="93"/>
      <c r="K142" s="93"/>
      <c r="L142" s="93"/>
      <c r="M142" s="93"/>
      <c r="N142" s="93"/>
      <c r="O142" s="93"/>
      <c r="P142" s="93"/>
      <c r="Q142" s="93"/>
      <c r="R142" s="93"/>
      <c r="S142" s="93"/>
      <c r="T142" s="93"/>
      <c r="U142" s="93"/>
      <c r="V142" s="93"/>
      <c r="W142" s="93"/>
      <c r="X142" s="93"/>
      <c r="Y142" s="93"/>
      <c r="Z142" s="93"/>
      <c r="AA142" s="93"/>
      <c r="AB142" s="93"/>
      <c r="AC142" s="93"/>
      <c r="AD142" s="93"/>
      <c r="AE142" s="93"/>
      <c r="AF142" s="93"/>
      <c r="AG142" s="93"/>
      <c r="AH142" s="93"/>
      <c r="AI142" s="93"/>
      <c r="AJ142" s="93"/>
      <c r="AK142" s="93"/>
      <c r="AL142" s="93"/>
      <c r="AM142" s="93"/>
      <c r="AN142" s="93"/>
      <c r="AO142" s="93"/>
      <c r="AP142" s="93"/>
      <c r="AQ142" s="93"/>
      <c r="AR142" s="93"/>
      <c r="AS142" s="93"/>
      <c r="AT142" s="93"/>
      <c r="AU142" s="93"/>
      <c r="AV142" s="93"/>
      <c r="AW142" s="93"/>
      <c r="AX142" s="93"/>
      <c r="AY142" s="93"/>
      <c r="AZ142" s="93"/>
      <c r="BA142" s="93"/>
      <c r="BB142" s="93"/>
      <c r="BC142" s="93"/>
      <c r="BD142" s="93"/>
      <c r="BE142" s="93"/>
      <c r="BF142" s="93"/>
      <c r="BG142" s="93"/>
      <c r="BH142" s="93"/>
      <c r="BI142" s="93"/>
      <c r="BJ142" s="93"/>
      <c r="BK142" s="93"/>
      <c r="BL142" s="93"/>
      <c r="BM142" s="192">
        <f t="shared" si="10"/>
        <v>0</v>
      </c>
      <c r="BN142" s="192">
        <f t="shared" si="11"/>
        <v>0</v>
      </c>
    </row>
    <row r="143" spans="1:66" ht="18" customHeight="1">
      <c r="A143" s="21"/>
      <c r="B143" s="16"/>
      <c r="C143" s="19"/>
      <c r="D143" s="2"/>
      <c r="E143" s="6"/>
      <c r="F143" s="190" t="str">
        <f>IF(B143="","",IF(C143="F",INDEX(Barèmes!$A$1:$A$7,MATCH((YEAR($B143)),Barèmes!$B$1:$B$7,-1)),INDEX(Barèmes!$C$1:$C$7,MATCH((YEAR($B143)),Barèmes!$B$1:$B$7,-1))))</f>
        <v/>
      </c>
      <c r="G143" s="93"/>
      <c r="H143" s="93"/>
      <c r="I143" s="93"/>
      <c r="J143" s="93"/>
      <c r="K143" s="93"/>
      <c r="L143" s="93"/>
      <c r="M143" s="93"/>
      <c r="N143" s="93"/>
      <c r="O143" s="93"/>
      <c r="P143" s="93"/>
      <c r="Q143" s="93"/>
      <c r="R143" s="93"/>
      <c r="S143" s="93"/>
      <c r="T143" s="93"/>
      <c r="U143" s="93"/>
      <c r="V143" s="93"/>
      <c r="W143" s="93"/>
      <c r="X143" s="93"/>
      <c r="Y143" s="93"/>
      <c r="Z143" s="93"/>
      <c r="AA143" s="93"/>
      <c r="AB143" s="93"/>
      <c r="AC143" s="93"/>
      <c r="AD143" s="93"/>
      <c r="AE143" s="93"/>
      <c r="AF143" s="93"/>
      <c r="AG143" s="93"/>
      <c r="AH143" s="93"/>
      <c r="AI143" s="93"/>
      <c r="AJ143" s="93"/>
      <c r="AK143" s="93"/>
      <c r="AL143" s="93"/>
      <c r="AM143" s="93"/>
      <c r="AN143" s="93"/>
      <c r="AO143" s="93"/>
      <c r="AP143" s="93"/>
      <c r="AQ143" s="93"/>
      <c r="AR143" s="93"/>
      <c r="AS143" s="93"/>
      <c r="AT143" s="93"/>
      <c r="AU143" s="93"/>
      <c r="AV143" s="93"/>
      <c r="AW143" s="93"/>
      <c r="AX143" s="93"/>
      <c r="AY143" s="93"/>
      <c r="AZ143" s="93"/>
      <c r="BA143" s="93"/>
      <c r="BB143" s="93"/>
      <c r="BC143" s="93"/>
      <c r="BD143" s="93"/>
      <c r="BE143" s="93"/>
      <c r="BF143" s="93"/>
      <c r="BG143" s="93"/>
      <c r="BH143" s="93"/>
      <c r="BI143" s="93"/>
      <c r="BJ143" s="93"/>
      <c r="BK143" s="93"/>
      <c r="BL143" s="93"/>
      <c r="BM143" s="192">
        <f t="shared" si="10"/>
        <v>0</v>
      </c>
      <c r="BN143" s="192">
        <f t="shared" si="11"/>
        <v>0</v>
      </c>
    </row>
    <row r="144" spans="1:66" ht="18" customHeight="1">
      <c r="A144" s="21"/>
      <c r="B144" s="16"/>
      <c r="C144" s="19"/>
      <c r="D144" s="2"/>
      <c r="E144" s="6"/>
      <c r="F144" s="190" t="str">
        <f>IF(B144="","",IF(C144="F",INDEX(Barèmes!$A$1:$A$7,MATCH((YEAR($B144)),Barèmes!$B$1:$B$7,-1)),INDEX(Barèmes!$C$1:$C$7,MATCH((YEAR($B144)),Barèmes!$B$1:$B$7,-1))))</f>
        <v/>
      </c>
      <c r="G144" s="93"/>
      <c r="H144" s="93"/>
      <c r="I144" s="93"/>
      <c r="J144" s="93"/>
      <c r="K144" s="93"/>
      <c r="L144" s="93"/>
      <c r="M144" s="93"/>
      <c r="N144" s="93"/>
      <c r="O144" s="93"/>
      <c r="P144" s="93"/>
      <c r="Q144" s="93"/>
      <c r="R144" s="93"/>
      <c r="S144" s="93"/>
      <c r="T144" s="93"/>
      <c r="U144" s="93"/>
      <c r="V144" s="93"/>
      <c r="W144" s="93"/>
      <c r="X144" s="93"/>
      <c r="Y144" s="93"/>
      <c r="Z144" s="93"/>
      <c r="AA144" s="93"/>
      <c r="AB144" s="93"/>
      <c r="AC144" s="93"/>
      <c r="AD144" s="93"/>
      <c r="AE144" s="93"/>
      <c r="AF144" s="93"/>
      <c r="AG144" s="93"/>
      <c r="AH144" s="93"/>
      <c r="AI144" s="93"/>
      <c r="AJ144" s="93"/>
      <c r="AK144" s="93"/>
      <c r="AL144" s="93"/>
      <c r="AM144" s="93"/>
      <c r="AN144" s="93"/>
      <c r="AO144" s="93"/>
      <c r="AP144" s="93"/>
      <c r="AQ144" s="93"/>
      <c r="AR144" s="93"/>
      <c r="AS144" s="93"/>
      <c r="AT144" s="93"/>
      <c r="AU144" s="93"/>
      <c r="AV144" s="93"/>
      <c r="AW144" s="93"/>
      <c r="AX144" s="93"/>
      <c r="AY144" s="93"/>
      <c r="AZ144" s="93"/>
      <c r="BA144" s="93"/>
      <c r="BB144" s="93"/>
      <c r="BC144" s="93"/>
      <c r="BD144" s="93"/>
      <c r="BE144" s="93"/>
      <c r="BF144" s="93"/>
      <c r="BG144" s="93"/>
      <c r="BH144" s="93"/>
      <c r="BI144" s="93"/>
      <c r="BJ144" s="93"/>
      <c r="BK144" s="93"/>
      <c r="BL144" s="93"/>
      <c r="BM144" s="192">
        <f t="shared" si="10"/>
        <v>0</v>
      </c>
      <c r="BN144" s="192">
        <f t="shared" si="11"/>
        <v>0</v>
      </c>
    </row>
    <row r="145" spans="1:71" ht="18" customHeight="1">
      <c r="A145" s="21"/>
      <c r="B145" s="16"/>
      <c r="C145" s="19"/>
      <c r="D145" s="2"/>
      <c r="E145" s="6"/>
      <c r="F145" s="190" t="str">
        <f>IF(B145="","",IF(C145="F",INDEX(Barèmes!$A$1:$A$7,MATCH((YEAR($B145)),Barèmes!$B$1:$B$7,-1)),INDEX(Barèmes!$C$1:$C$7,MATCH((YEAR($B145)),Barèmes!$B$1:$B$7,-1))))</f>
        <v/>
      </c>
      <c r="G145" s="93"/>
      <c r="H145" s="93"/>
      <c r="I145" s="93"/>
      <c r="J145" s="93"/>
      <c r="K145" s="93"/>
      <c r="L145" s="93"/>
      <c r="M145" s="93"/>
      <c r="N145" s="93"/>
      <c r="O145" s="93"/>
      <c r="P145" s="93"/>
      <c r="Q145" s="93"/>
      <c r="R145" s="93"/>
      <c r="S145" s="93"/>
      <c r="T145" s="93"/>
      <c r="U145" s="93"/>
      <c r="V145" s="93"/>
      <c r="W145" s="93"/>
      <c r="X145" s="93"/>
      <c r="Y145" s="93"/>
      <c r="Z145" s="93"/>
      <c r="AA145" s="93"/>
      <c r="AB145" s="93"/>
      <c r="AC145" s="93"/>
      <c r="AD145" s="93"/>
      <c r="AE145" s="93"/>
      <c r="AF145" s="93"/>
      <c r="AG145" s="93"/>
      <c r="AH145" s="93"/>
      <c r="AI145" s="93"/>
      <c r="AJ145" s="93"/>
      <c r="AK145" s="93"/>
      <c r="AL145" s="93"/>
      <c r="AM145" s="93"/>
      <c r="AN145" s="93"/>
      <c r="AO145" s="93"/>
      <c r="AP145" s="93"/>
      <c r="AQ145" s="93"/>
      <c r="AR145" s="93"/>
      <c r="AS145" s="93"/>
      <c r="AT145" s="93"/>
      <c r="AU145" s="93"/>
      <c r="AV145" s="93"/>
      <c r="AW145" s="93"/>
      <c r="AX145" s="93"/>
      <c r="AY145" s="93"/>
      <c r="AZ145" s="93"/>
      <c r="BA145" s="93"/>
      <c r="BB145" s="93"/>
      <c r="BC145" s="93"/>
      <c r="BD145" s="93"/>
      <c r="BE145" s="93"/>
      <c r="BF145" s="93"/>
      <c r="BG145" s="93"/>
      <c r="BH145" s="93"/>
      <c r="BI145" s="93"/>
      <c r="BJ145" s="93"/>
      <c r="BK145" s="93"/>
      <c r="BL145" s="93"/>
      <c r="BM145" s="192">
        <f t="shared" si="10"/>
        <v>0</v>
      </c>
      <c r="BN145" s="192">
        <f t="shared" si="11"/>
        <v>0</v>
      </c>
    </row>
    <row r="146" spans="1:71" ht="18" customHeight="1">
      <c r="A146" s="21"/>
      <c r="B146" s="16"/>
      <c r="C146" s="19"/>
      <c r="D146" s="2"/>
      <c r="E146" s="6"/>
      <c r="F146" s="190" t="str">
        <f>IF(B146="","",IF(C146="F",INDEX(Barèmes!$A$1:$A$7,MATCH((YEAR($B146)),Barèmes!$B$1:$B$7,-1)),INDEX(Barèmes!$C$1:$C$7,MATCH((YEAR($B146)),Barèmes!$B$1:$B$7,-1))))</f>
        <v/>
      </c>
      <c r="G146" s="93"/>
      <c r="H146" s="93"/>
      <c r="I146" s="93"/>
      <c r="J146" s="93"/>
      <c r="K146" s="93"/>
      <c r="L146" s="93"/>
      <c r="M146" s="93"/>
      <c r="N146" s="93"/>
      <c r="O146" s="93"/>
      <c r="P146" s="93"/>
      <c r="Q146" s="93"/>
      <c r="R146" s="93"/>
      <c r="S146" s="93"/>
      <c r="T146" s="93"/>
      <c r="U146" s="93"/>
      <c r="V146" s="93"/>
      <c r="W146" s="93"/>
      <c r="X146" s="93"/>
      <c r="Y146" s="93"/>
      <c r="Z146" s="93"/>
      <c r="AA146" s="93"/>
      <c r="AB146" s="93"/>
      <c r="AC146" s="93"/>
      <c r="AD146" s="93"/>
      <c r="AE146" s="93"/>
      <c r="AF146" s="93"/>
      <c r="AG146" s="93"/>
      <c r="AH146" s="93"/>
      <c r="AI146" s="93"/>
      <c r="AJ146" s="93"/>
      <c r="AK146" s="93"/>
      <c r="AL146" s="93"/>
      <c r="AM146" s="93"/>
      <c r="AN146" s="93"/>
      <c r="AO146" s="93"/>
      <c r="AP146" s="93"/>
      <c r="AQ146" s="93"/>
      <c r="AR146" s="93"/>
      <c r="AS146" s="93"/>
      <c r="AT146" s="93"/>
      <c r="AU146" s="93"/>
      <c r="AV146" s="93"/>
      <c r="AW146" s="93"/>
      <c r="AX146" s="93"/>
      <c r="AY146" s="93"/>
      <c r="AZ146" s="93"/>
      <c r="BA146" s="93"/>
      <c r="BB146" s="93"/>
      <c r="BC146" s="93"/>
      <c r="BD146" s="93"/>
      <c r="BE146" s="93"/>
      <c r="BF146" s="93"/>
      <c r="BG146" s="93"/>
      <c r="BH146" s="93"/>
      <c r="BI146" s="93"/>
      <c r="BJ146" s="93"/>
      <c r="BK146" s="93"/>
      <c r="BL146" s="93"/>
      <c r="BM146" s="192">
        <f t="shared" si="10"/>
        <v>0</v>
      </c>
      <c r="BN146" s="192">
        <f t="shared" si="11"/>
        <v>0</v>
      </c>
    </row>
    <row r="147" spans="1:71" ht="18" customHeight="1">
      <c r="A147" s="21"/>
      <c r="B147" s="16"/>
      <c r="C147" s="19"/>
      <c r="D147" s="2"/>
      <c r="E147" s="6"/>
      <c r="F147" s="190" t="str">
        <f>IF(B147="","",IF(C147="F",INDEX(Barèmes!$A$1:$A$7,MATCH((YEAR($B147)),Barèmes!$B$1:$B$7,-1)),INDEX(Barèmes!$C$1:$C$7,MATCH((YEAR($B147)),Barèmes!$B$1:$B$7,-1))))</f>
        <v/>
      </c>
      <c r="G147" s="93"/>
      <c r="H147" s="93"/>
      <c r="I147" s="93"/>
      <c r="J147" s="93"/>
      <c r="K147" s="93"/>
      <c r="L147" s="93"/>
      <c r="M147" s="93"/>
      <c r="N147" s="93"/>
      <c r="O147" s="93"/>
      <c r="P147" s="93"/>
      <c r="Q147" s="93"/>
      <c r="R147" s="93"/>
      <c r="S147" s="93"/>
      <c r="T147" s="93"/>
      <c r="U147" s="93"/>
      <c r="V147" s="93"/>
      <c r="W147" s="93"/>
      <c r="X147" s="93"/>
      <c r="Y147" s="93"/>
      <c r="Z147" s="93"/>
      <c r="AA147" s="93"/>
      <c r="AB147" s="93"/>
      <c r="AC147" s="93"/>
      <c r="AD147" s="93"/>
      <c r="AE147" s="93"/>
      <c r="AF147" s="93"/>
      <c r="AG147" s="93"/>
      <c r="AH147" s="93"/>
      <c r="AI147" s="93"/>
      <c r="AJ147" s="93"/>
      <c r="AK147" s="93"/>
      <c r="AL147" s="93"/>
      <c r="AM147" s="93"/>
      <c r="AN147" s="93"/>
      <c r="AO147" s="93"/>
      <c r="AP147" s="93"/>
      <c r="AQ147" s="93"/>
      <c r="AR147" s="93"/>
      <c r="AS147" s="93"/>
      <c r="AT147" s="93"/>
      <c r="AU147" s="93"/>
      <c r="AV147" s="93"/>
      <c r="AW147" s="93"/>
      <c r="AX147" s="93"/>
      <c r="AY147" s="93"/>
      <c r="AZ147" s="93"/>
      <c r="BA147" s="93"/>
      <c r="BB147" s="93"/>
      <c r="BC147" s="93"/>
      <c r="BD147" s="93"/>
      <c r="BE147" s="93"/>
      <c r="BF147" s="93"/>
      <c r="BG147" s="93"/>
      <c r="BH147" s="93"/>
      <c r="BI147" s="93"/>
      <c r="BJ147" s="93"/>
      <c r="BK147" s="93"/>
      <c r="BL147" s="93"/>
      <c r="BM147" s="192">
        <f t="shared" si="10"/>
        <v>0</v>
      </c>
      <c r="BN147" s="192">
        <f t="shared" si="11"/>
        <v>0</v>
      </c>
    </row>
    <row r="148" spans="1:71" ht="18" customHeight="1">
      <c r="A148" s="21"/>
      <c r="B148" s="16"/>
      <c r="C148" s="19"/>
      <c r="D148" s="2"/>
      <c r="E148" s="6"/>
      <c r="F148" s="190" t="str">
        <f>IF(B148="","",IF(C148="F",INDEX(Barèmes!$A$1:$A$7,MATCH((YEAR($B148)),Barèmes!$B$1:$B$7,-1)),INDEX(Barèmes!$C$1:$C$7,MATCH((YEAR($B148)),Barèmes!$B$1:$B$7,-1))))</f>
        <v/>
      </c>
      <c r="G148" s="93"/>
      <c r="H148" s="93"/>
      <c r="I148" s="93"/>
      <c r="J148" s="93"/>
      <c r="K148" s="93"/>
      <c r="L148" s="93"/>
      <c r="M148" s="93"/>
      <c r="N148" s="93"/>
      <c r="O148" s="93"/>
      <c r="P148" s="93"/>
      <c r="Q148" s="93"/>
      <c r="R148" s="93"/>
      <c r="S148" s="93"/>
      <c r="T148" s="93"/>
      <c r="U148" s="93"/>
      <c r="V148" s="93"/>
      <c r="W148" s="93"/>
      <c r="X148" s="93"/>
      <c r="Y148" s="93"/>
      <c r="Z148" s="93"/>
      <c r="AA148" s="93"/>
      <c r="AB148" s="93"/>
      <c r="AC148" s="93"/>
      <c r="AD148" s="93"/>
      <c r="AE148" s="93"/>
      <c r="AF148" s="93"/>
      <c r="AG148" s="93"/>
      <c r="AH148" s="93"/>
      <c r="AI148" s="93"/>
      <c r="AJ148" s="93"/>
      <c r="AK148" s="93"/>
      <c r="AL148" s="93"/>
      <c r="AM148" s="93"/>
      <c r="AN148" s="93"/>
      <c r="AO148" s="93"/>
      <c r="AP148" s="93"/>
      <c r="AQ148" s="93"/>
      <c r="AR148" s="93"/>
      <c r="AS148" s="93"/>
      <c r="AT148" s="93"/>
      <c r="AU148" s="93"/>
      <c r="AV148" s="93"/>
      <c r="AW148" s="93"/>
      <c r="AX148" s="93"/>
      <c r="AY148" s="93"/>
      <c r="AZ148" s="93"/>
      <c r="BA148" s="93"/>
      <c r="BB148" s="93"/>
      <c r="BC148" s="93"/>
      <c r="BD148" s="93"/>
      <c r="BE148" s="93"/>
      <c r="BF148" s="93"/>
      <c r="BG148" s="93"/>
      <c r="BH148" s="93"/>
      <c r="BI148" s="93"/>
      <c r="BJ148" s="93"/>
      <c r="BK148" s="93"/>
      <c r="BL148" s="93"/>
      <c r="BM148" s="192">
        <f t="shared" si="10"/>
        <v>0</v>
      </c>
      <c r="BN148" s="192">
        <f t="shared" si="11"/>
        <v>0</v>
      </c>
    </row>
    <row r="149" spans="1:71" ht="18" customHeight="1">
      <c r="A149" s="21"/>
      <c r="B149" s="16"/>
      <c r="C149" s="19"/>
      <c r="D149" s="2"/>
      <c r="E149" s="6"/>
      <c r="F149" s="190" t="str">
        <f>IF(B149="","",IF(C149="F",INDEX(Barèmes!$A$1:$A$7,MATCH((YEAR($B149)),Barèmes!$B$1:$B$7,-1)),INDEX(Barèmes!$C$1:$C$7,MATCH((YEAR($B149)),Barèmes!$B$1:$B$7,-1))))</f>
        <v/>
      </c>
      <c r="G149" s="93"/>
      <c r="H149" s="93"/>
      <c r="I149" s="93"/>
      <c r="J149" s="93"/>
      <c r="K149" s="93"/>
      <c r="L149" s="93"/>
      <c r="M149" s="93"/>
      <c r="N149" s="93"/>
      <c r="O149" s="93"/>
      <c r="P149" s="93"/>
      <c r="Q149" s="93"/>
      <c r="R149" s="93"/>
      <c r="S149" s="93"/>
      <c r="T149" s="93"/>
      <c r="U149" s="93"/>
      <c r="V149" s="93"/>
      <c r="W149" s="93"/>
      <c r="X149" s="93"/>
      <c r="Y149" s="93"/>
      <c r="Z149" s="93"/>
      <c r="AA149" s="93"/>
      <c r="AB149" s="93"/>
      <c r="AC149" s="93"/>
      <c r="AD149" s="93"/>
      <c r="AE149" s="93"/>
      <c r="AF149" s="93"/>
      <c r="AG149" s="93"/>
      <c r="AH149" s="93"/>
      <c r="AI149" s="93"/>
      <c r="AJ149" s="93"/>
      <c r="AK149" s="93"/>
      <c r="AL149" s="93"/>
      <c r="AM149" s="93"/>
      <c r="AN149" s="93"/>
      <c r="AO149" s="93"/>
      <c r="AP149" s="93"/>
      <c r="AQ149" s="93"/>
      <c r="AR149" s="93"/>
      <c r="AS149" s="93"/>
      <c r="AT149" s="93"/>
      <c r="AU149" s="93"/>
      <c r="AV149" s="93"/>
      <c r="AW149" s="93"/>
      <c r="AX149" s="93"/>
      <c r="AY149" s="93"/>
      <c r="AZ149" s="93"/>
      <c r="BA149" s="93"/>
      <c r="BB149" s="93"/>
      <c r="BC149" s="93"/>
      <c r="BD149" s="93"/>
      <c r="BE149" s="93"/>
      <c r="BF149" s="93"/>
      <c r="BG149" s="93"/>
      <c r="BH149" s="93"/>
      <c r="BI149" s="93"/>
      <c r="BJ149" s="93"/>
      <c r="BK149" s="93"/>
      <c r="BL149" s="93"/>
      <c r="BM149" s="192">
        <f t="shared" si="10"/>
        <v>0</v>
      </c>
      <c r="BN149" s="192">
        <f t="shared" si="11"/>
        <v>0</v>
      </c>
    </row>
    <row r="150" spans="1:71" ht="18" customHeight="1">
      <c r="A150" s="21"/>
      <c r="B150" s="16"/>
      <c r="C150" s="19"/>
      <c r="D150" s="2"/>
      <c r="E150" s="6"/>
      <c r="F150" s="191" t="str">
        <f>IF(B150="","",IF(C150="F",INDEX(Barèmes!$A$1:$A$7,MATCH((YEAR($B150)),Barèmes!$B$1:$B$7,-1)),INDEX(Barèmes!$C$1:$C$7,MATCH((YEAR($B150)),Barèmes!$B$1:$B$7,-1))))</f>
        <v/>
      </c>
      <c r="G150" s="56"/>
      <c r="H150" s="56"/>
      <c r="I150" s="56"/>
      <c r="J150" s="56"/>
      <c r="K150" s="56"/>
      <c r="L150" s="56"/>
      <c r="M150" s="56"/>
      <c r="N150" s="56"/>
      <c r="O150" s="56"/>
      <c r="P150" s="56"/>
      <c r="Q150" s="56"/>
      <c r="R150" s="56"/>
      <c r="S150" s="56"/>
      <c r="T150" s="56"/>
      <c r="U150" s="56"/>
      <c r="V150" s="56"/>
      <c r="W150" s="56"/>
      <c r="X150" s="56"/>
      <c r="Y150" s="56"/>
      <c r="Z150" s="56"/>
      <c r="AA150" s="56"/>
      <c r="AB150" s="56"/>
      <c r="AC150" s="56"/>
      <c r="AD150" s="56"/>
      <c r="AE150" s="56"/>
      <c r="AF150" s="56"/>
      <c r="AG150" s="56"/>
      <c r="AH150" s="56"/>
      <c r="AI150" s="56"/>
      <c r="AJ150" s="56"/>
      <c r="AK150" s="56"/>
      <c r="AL150" s="56"/>
      <c r="AM150" s="56"/>
      <c r="AN150" s="56"/>
      <c r="AO150" s="56"/>
      <c r="AP150" s="56"/>
      <c r="AQ150" s="56"/>
      <c r="AR150" s="56"/>
      <c r="AS150" s="56"/>
      <c r="AT150" s="56"/>
      <c r="AU150" s="56"/>
      <c r="AV150" s="56"/>
      <c r="AW150" s="56"/>
      <c r="AX150" s="56"/>
      <c r="AY150" s="56"/>
      <c r="AZ150" s="56"/>
      <c r="BA150" s="56"/>
      <c r="BB150" s="56"/>
      <c r="BC150" s="56"/>
      <c r="BD150" s="56"/>
      <c r="BE150" s="56"/>
      <c r="BF150" s="56"/>
      <c r="BG150" s="56"/>
      <c r="BH150" s="56"/>
      <c r="BI150" s="56"/>
      <c r="BJ150" s="56"/>
      <c r="BK150" s="56"/>
      <c r="BL150" s="56"/>
      <c r="BM150" s="192">
        <f t="shared" si="10"/>
        <v>0</v>
      </c>
      <c r="BN150" s="192">
        <f t="shared" si="11"/>
        <v>0</v>
      </c>
    </row>
    <row r="151" spans="1:71" ht="18" customHeight="1">
      <c r="E151" s="57"/>
      <c r="F151" s="193" t="s">
        <v>30</v>
      </c>
      <c r="G151" s="194">
        <f t="shared" ref="G151:AL151" si="12">COUNTIF(G4:G150,"E")+COUNTIF(G4:G150,"c")</f>
        <v>0</v>
      </c>
      <c r="H151" s="194">
        <f t="shared" si="12"/>
        <v>0</v>
      </c>
      <c r="I151" s="194">
        <f t="shared" si="12"/>
        <v>0</v>
      </c>
      <c r="J151" s="194">
        <f t="shared" si="12"/>
        <v>0</v>
      </c>
      <c r="K151" s="194">
        <f t="shared" si="12"/>
        <v>0</v>
      </c>
      <c r="L151" s="194">
        <f t="shared" si="12"/>
        <v>0</v>
      </c>
      <c r="M151" s="194">
        <f t="shared" si="12"/>
        <v>0</v>
      </c>
      <c r="N151" s="194">
        <f t="shared" si="12"/>
        <v>0</v>
      </c>
      <c r="O151" s="194">
        <f t="shared" si="12"/>
        <v>0</v>
      </c>
      <c r="P151" s="194">
        <f t="shared" si="12"/>
        <v>0</v>
      </c>
      <c r="Q151" s="194">
        <f t="shared" si="12"/>
        <v>0</v>
      </c>
      <c r="R151" s="194">
        <f t="shared" si="12"/>
        <v>0</v>
      </c>
      <c r="S151" s="194">
        <f t="shared" si="12"/>
        <v>0</v>
      </c>
      <c r="T151" s="194">
        <f t="shared" si="12"/>
        <v>0</v>
      </c>
      <c r="U151" s="194">
        <f t="shared" si="12"/>
        <v>0</v>
      </c>
      <c r="V151" s="194">
        <f t="shared" si="12"/>
        <v>0</v>
      </c>
      <c r="W151" s="194">
        <f t="shared" si="12"/>
        <v>0</v>
      </c>
      <c r="X151" s="194">
        <f t="shared" si="12"/>
        <v>0</v>
      </c>
      <c r="Y151" s="194">
        <f t="shared" si="12"/>
        <v>0</v>
      </c>
      <c r="Z151" s="194">
        <f t="shared" si="12"/>
        <v>0</v>
      </c>
      <c r="AA151" s="194">
        <f t="shared" si="12"/>
        <v>0</v>
      </c>
      <c r="AB151" s="194">
        <f t="shared" si="12"/>
        <v>0</v>
      </c>
      <c r="AC151" s="194">
        <f t="shared" si="12"/>
        <v>0</v>
      </c>
      <c r="AD151" s="194">
        <f t="shared" si="12"/>
        <v>0</v>
      </c>
      <c r="AE151" s="194">
        <f t="shared" si="12"/>
        <v>0</v>
      </c>
      <c r="AF151" s="194">
        <f t="shared" si="12"/>
        <v>0</v>
      </c>
      <c r="AG151" s="194">
        <f t="shared" si="12"/>
        <v>0</v>
      </c>
      <c r="AH151" s="194">
        <f t="shared" si="12"/>
        <v>0</v>
      </c>
      <c r="AI151" s="194">
        <f t="shared" si="12"/>
        <v>0</v>
      </c>
      <c r="AJ151" s="194">
        <f t="shared" si="12"/>
        <v>0</v>
      </c>
      <c r="AK151" s="194">
        <f t="shared" si="12"/>
        <v>0</v>
      </c>
      <c r="AL151" s="194">
        <f t="shared" si="12"/>
        <v>0</v>
      </c>
      <c r="AM151" s="194">
        <f t="shared" ref="AM151:BL151" si="13">COUNTIF(AM4:AM150,"E")+COUNTIF(AM4:AM150,"c")</f>
        <v>0</v>
      </c>
      <c r="AN151" s="194">
        <f t="shared" si="13"/>
        <v>0</v>
      </c>
      <c r="AO151" s="194">
        <f t="shared" si="13"/>
        <v>0</v>
      </c>
      <c r="AP151" s="194">
        <f t="shared" si="13"/>
        <v>0</v>
      </c>
      <c r="AQ151" s="194">
        <f t="shared" si="13"/>
        <v>0</v>
      </c>
      <c r="AR151" s="194">
        <f t="shared" si="13"/>
        <v>0</v>
      </c>
      <c r="AS151" s="194">
        <f t="shared" si="13"/>
        <v>0</v>
      </c>
      <c r="AT151" s="194">
        <f t="shared" si="13"/>
        <v>0</v>
      </c>
      <c r="AU151" s="194">
        <f t="shared" si="13"/>
        <v>0</v>
      </c>
      <c r="AV151" s="194">
        <f t="shared" si="13"/>
        <v>0</v>
      </c>
      <c r="AW151" s="194">
        <f t="shared" si="13"/>
        <v>0</v>
      </c>
      <c r="AX151" s="194">
        <f t="shared" si="13"/>
        <v>0</v>
      </c>
      <c r="AY151" s="194">
        <f t="shared" si="13"/>
        <v>0</v>
      </c>
      <c r="AZ151" s="194">
        <f t="shared" si="13"/>
        <v>0</v>
      </c>
      <c r="BA151" s="194">
        <f t="shared" si="13"/>
        <v>0</v>
      </c>
      <c r="BB151" s="194">
        <f>COUNTIF(BB4:BB150,"E")+COUNTIF(BB4:BB150,"c")</f>
        <v>0</v>
      </c>
      <c r="BC151" s="194">
        <f t="shared" si="13"/>
        <v>0</v>
      </c>
      <c r="BD151" s="194">
        <f t="shared" si="13"/>
        <v>0</v>
      </c>
      <c r="BE151" s="194">
        <f t="shared" si="13"/>
        <v>0</v>
      </c>
      <c r="BF151" s="194">
        <f t="shared" si="13"/>
        <v>0</v>
      </c>
      <c r="BG151" s="194">
        <f t="shared" si="13"/>
        <v>0</v>
      </c>
      <c r="BH151" s="194">
        <f t="shared" si="13"/>
        <v>0</v>
      </c>
      <c r="BI151" s="194">
        <f t="shared" si="13"/>
        <v>0</v>
      </c>
      <c r="BJ151" s="194">
        <f t="shared" si="13"/>
        <v>0</v>
      </c>
      <c r="BK151" s="194">
        <f t="shared" si="13"/>
        <v>0</v>
      </c>
      <c r="BL151" s="194">
        <f t="shared" si="13"/>
        <v>0</v>
      </c>
      <c r="BM151" s="192">
        <f>SUM(BM4:BM150)</f>
        <v>0</v>
      </c>
      <c r="BN151" s="192">
        <f>SUM(BN4:BN150)</f>
        <v>0</v>
      </c>
      <c r="BO151" s="14" t="str">
        <f ca="1">IF(AND(BM151='Cahier AS'!D14,'Cahier AS'!E14=BN151),"Cahier AS OK", "Pb Cahier AS")</f>
        <v>Cahier AS OK</v>
      </c>
    </row>
    <row r="152" spans="1:71">
      <c r="F152" s="193" t="s">
        <v>23</v>
      </c>
      <c r="G152" s="194">
        <f t="shared" ref="G152:BL152" si="14">COUNTIF(G4:G150,"c")</f>
        <v>0</v>
      </c>
      <c r="H152" s="194">
        <f t="shared" si="14"/>
        <v>0</v>
      </c>
      <c r="I152" s="194">
        <f t="shared" si="14"/>
        <v>0</v>
      </c>
      <c r="J152" s="194">
        <f t="shared" si="14"/>
        <v>0</v>
      </c>
      <c r="K152" s="194">
        <f t="shared" si="14"/>
        <v>0</v>
      </c>
      <c r="L152" s="194">
        <f t="shared" si="14"/>
        <v>0</v>
      </c>
      <c r="M152" s="194">
        <f t="shared" si="14"/>
        <v>0</v>
      </c>
      <c r="N152" s="194">
        <f t="shared" si="14"/>
        <v>0</v>
      </c>
      <c r="O152" s="194">
        <f t="shared" si="14"/>
        <v>0</v>
      </c>
      <c r="P152" s="194">
        <f t="shared" si="14"/>
        <v>0</v>
      </c>
      <c r="Q152" s="194">
        <f t="shared" si="14"/>
        <v>0</v>
      </c>
      <c r="R152" s="194">
        <f t="shared" si="14"/>
        <v>0</v>
      </c>
      <c r="S152" s="194">
        <f t="shared" si="14"/>
        <v>0</v>
      </c>
      <c r="T152" s="194">
        <f t="shared" si="14"/>
        <v>0</v>
      </c>
      <c r="U152" s="194">
        <f t="shared" si="14"/>
        <v>0</v>
      </c>
      <c r="V152" s="194">
        <f t="shared" si="14"/>
        <v>0</v>
      </c>
      <c r="W152" s="194">
        <f t="shared" si="14"/>
        <v>0</v>
      </c>
      <c r="X152" s="194">
        <f t="shared" si="14"/>
        <v>0</v>
      </c>
      <c r="Y152" s="194">
        <f t="shared" si="14"/>
        <v>0</v>
      </c>
      <c r="Z152" s="194">
        <f t="shared" si="14"/>
        <v>0</v>
      </c>
      <c r="AA152" s="194">
        <f t="shared" si="14"/>
        <v>0</v>
      </c>
      <c r="AB152" s="194">
        <f t="shared" si="14"/>
        <v>0</v>
      </c>
      <c r="AC152" s="194">
        <f t="shared" si="14"/>
        <v>0</v>
      </c>
      <c r="AD152" s="194">
        <f t="shared" si="14"/>
        <v>0</v>
      </c>
      <c r="AE152" s="194">
        <f t="shared" si="14"/>
        <v>0</v>
      </c>
      <c r="AF152" s="194">
        <f t="shared" si="14"/>
        <v>0</v>
      </c>
      <c r="AG152" s="194">
        <f t="shared" si="14"/>
        <v>0</v>
      </c>
      <c r="AH152" s="194">
        <f t="shared" si="14"/>
        <v>0</v>
      </c>
      <c r="AI152" s="194">
        <f t="shared" si="14"/>
        <v>0</v>
      </c>
      <c r="AJ152" s="194">
        <f t="shared" si="14"/>
        <v>0</v>
      </c>
      <c r="AK152" s="194">
        <f t="shared" si="14"/>
        <v>0</v>
      </c>
      <c r="AL152" s="194">
        <f t="shared" si="14"/>
        <v>0</v>
      </c>
      <c r="AM152" s="194">
        <f t="shared" si="14"/>
        <v>0</v>
      </c>
      <c r="AN152" s="194">
        <f t="shared" si="14"/>
        <v>0</v>
      </c>
      <c r="AO152" s="194">
        <f t="shared" si="14"/>
        <v>0</v>
      </c>
      <c r="AP152" s="194">
        <f t="shared" si="14"/>
        <v>0</v>
      </c>
      <c r="AQ152" s="194">
        <f t="shared" si="14"/>
        <v>0</v>
      </c>
      <c r="AR152" s="194">
        <f t="shared" si="14"/>
        <v>0</v>
      </c>
      <c r="AS152" s="194">
        <f t="shared" si="14"/>
        <v>0</v>
      </c>
      <c r="AT152" s="194">
        <f t="shared" si="14"/>
        <v>0</v>
      </c>
      <c r="AU152" s="194">
        <f t="shared" si="14"/>
        <v>0</v>
      </c>
      <c r="AV152" s="194">
        <f t="shared" si="14"/>
        <v>0</v>
      </c>
      <c r="AW152" s="194">
        <f t="shared" si="14"/>
        <v>0</v>
      </c>
      <c r="AX152" s="194">
        <f t="shared" si="14"/>
        <v>0</v>
      </c>
      <c r="AY152" s="194">
        <f t="shared" si="14"/>
        <v>0</v>
      </c>
      <c r="AZ152" s="194">
        <f t="shared" si="14"/>
        <v>0</v>
      </c>
      <c r="BA152" s="194">
        <f t="shared" si="14"/>
        <v>0</v>
      </c>
      <c r="BB152" s="194">
        <f>COUNTIF(BB4:BB150,"c")</f>
        <v>0</v>
      </c>
      <c r="BC152" s="194">
        <f t="shared" si="14"/>
        <v>0</v>
      </c>
      <c r="BD152" s="194">
        <f t="shared" si="14"/>
        <v>0</v>
      </c>
      <c r="BE152" s="194">
        <f t="shared" si="14"/>
        <v>0</v>
      </c>
      <c r="BF152" s="194">
        <f t="shared" si="14"/>
        <v>0</v>
      </c>
      <c r="BG152" s="194">
        <f t="shared" si="14"/>
        <v>0</v>
      </c>
      <c r="BH152" s="194">
        <f t="shared" si="14"/>
        <v>0</v>
      </c>
      <c r="BI152" s="194">
        <f t="shared" si="14"/>
        <v>0</v>
      </c>
      <c r="BJ152" s="194">
        <f>COUNTIF(BJ4:BJ150,"c")</f>
        <v>0</v>
      </c>
      <c r="BK152" s="194">
        <f>COUNTIF(BK4:BK150,"c")</f>
        <v>0</v>
      </c>
      <c r="BL152" s="194">
        <f t="shared" si="14"/>
        <v>0</v>
      </c>
    </row>
    <row r="153" spans="1:71" ht="15" customHeight="1">
      <c r="BP153" s="195" t="s">
        <v>104</v>
      </c>
      <c r="BQ153" s="196"/>
      <c r="BR153" s="197"/>
      <c r="BS153" s="50"/>
    </row>
    <row r="154" spans="1:71">
      <c r="E154" s="25"/>
      <c r="K154" s="58"/>
      <c r="L154" s="58"/>
      <c r="BP154" s="198"/>
      <c r="BQ154" s="199"/>
      <c r="BR154" s="200"/>
      <c r="BS154" s="50"/>
    </row>
    <row r="155" spans="1:71" ht="38.25" customHeight="1">
      <c r="E155" s="25"/>
      <c r="BP155" s="201" t="s">
        <v>8</v>
      </c>
      <c r="BQ155" s="201" t="s">
        <v>44</v>
      </c>
      <c r="BR155" s="201" t="s">
        <v>78</v>
      </c>
      <c r="BS155" s="50"/>
    </row>
    <row r="156" spans="1:71">
      <c r="BP156" s="191" t="s">
        <v>71</v>
      </c>
      <c r="BQ156" s="202"/>
      <c r="BR156" s="202"/>
      <c r="BS156" s="50"/>
    </row>
    <row r="157" spans="1:71">
      <c r="BP157" s="191" t="s">
        <v>54</v>
      </c>
      <c r="BQ157" s="202"/>
      <c r="BR157" s="202"/>
      <c r="BS157" s="50"/>
    </row>
    <row r="158" spans="1:71">
      <c r="BP158" s="191" t="s">
        <v>35</v>
      </c>
      <c r="BQ158" s="202"/>
      <c r="BR158" s="202"/>
      <c r="BS158" s="50"/>
    </row>
    <row r="159" spans="1:71">
      <c r="BP159" s="191" t="s">
        <v>33</v>
      </c>
      <c r="BQ159" s="202"/>
      <c r="BR159" s="202"/>
      <c r="BS159" s="50"/>
    </row>
    <row r="160" spans="1:71">
      <c r="BP160" s="191" t="s">
        <v>41</v>
      </c>
      <c r="BQ160" s="202"/>
      <c r="BR160" s="202"/>
      <c r="BS160" s="50"/>
    </row>
    <row r="161" spans="68:71">
      <c r="BP161" s="191" t="s">
        <v>42</v>
      </c>
      <c r="BQ161" s="202"/>
      <c r="BR161" s="202"/>
      <c r="BS161" s="50"/>
    </row>
    <row r="162" spans="68:71">
      <c r="BP162" s="191" t="s">
        <v>43</v>
      </c>
      <c r="BQ162" s="202"/>
      <c r="BR162" s="202"/>
      <c r="BS162" s="50"/>
    </row>
  </sheetData>
  <sheetProtection formatCells="0" formatColumns="0" formatRows="0" insertColumns="0" insertRows="0" sort="0"/>
  <sortState ref="A4:BL150">
    <sortCondition ref="A4"/>
  </sortState>
  <mergeCells count="2">
    <mergeCell ref="BP153:BR154"/>
    <mergeCell ref="A1:B2"/>
  </mergeCells>
  <conditionalFormatting sqref="G4:BL150">
    <cfRule type="expression" dxfId="94" priority="29" stopIfTrue="1">
      <formula>G$2="E"</formula>
    </cfRule>
  </conditionalFormatting>
  <conditionalFormatting sqref="G4:BL150">
    <cfRule type="expression" dxfId="93" priority="28" stopIfTrue="1">
      <formula>G$2="M"</formula>
    </cfRule>
  </conditionalFormatting>
  <conditionalFormatting sqref="G4:BL150">
    <cfRule type="expression" dxfId="92" priority="27" stopIfTrue="1">
      <formula>G$2="C"</formula>
    </cfRule>
  </conditionalFormatting>
  <conditionalFormatting sqref="E13:E14">
    <cfRule type="cellIs" dxfId="91" priority="26" stopIfTrue="1" operator="equal">
      <formula>"Int"</formula>
    </cfRule>
  </conditionalFormatting>
  <conditionalFormatting sqref="BO151">
    <cfRule type="cellIs" dxfId="90" priority="33" stopIfTrue="1" operator="equal">
      <formula>"Pb Cahier AS"</formula>
    </cfRule>
    <cfRule type="cellIs" dxfId="89" priority="34" stopIfTrue="1" operator="equal">
      <formula>"Cahier AS OK"</formula>
    </cfRule>
  </conditionalFormatting>
  <conditionalFormatting sqref="E11:E12 E15:E16 E20:E150">
    <cfRule type="cellIs" dxfId="88" priority="35" stopIfTrue="1" operator="equal">
      <formula>"Int"</formula>
    </cfRule>
  </conditionalFormatting>
  <conditionalFormatting sqref="E17:E19">
    <cfRule type="cellIs" dxfId="87" priority="36" stopIfTrue="1" operator="equal">
      <formula>"Int"</formula>
    </cfRule>
  </conditionalFormatting>
  <conditionalFormatting sqref="E4:E7">
    <cfRule type="cellIs" dxfId="86" priority="25" stopIfTrue="1" operator="equal">
      <formula>"Int"</formula>
    </cfRule>
  </conditionalFormatting>
  <conditionalFormatting sqref="A4:A7">
    <cfRule type="duplicateValues" dxfId="85" priority="37" stopIfTrue="1"/>
  </conditionalFormatting>
  <conditionalFormatting sqref="E8:E10">
    <cfRule type="cellIs" dxfId="84" priority="23" stopIfTrue="1" operator="equal">
      <formula>"Int"</formula>
    </cfRule>
  </conditionalFormatting>
  <conditionalFormatting sqref="A11:A150">
    <cfRule type="duplicateValues" dxfId="83" priority="1032" stopIfTrue="1"/>
  </conditionalFormatting>
  <conditionalFormatting sqref="A8:A10">
    <cfRule type="duplicateValues" dxfId="82" priority="1046" stopIfTrue="1"/>
  </conditionalFormatting>
  <conditionalFormatting sqref="E7:E8 E12:E13 E17:E18 E22:E150">
    <cfRule type="cellIs" dxfId="81" priority="22" stopIfTrue="1" operator="equal">
      <formula>"Int"</formula>
    </cfRule>
  </conditionalFormatting>
  <conditionalFormatting sqref="E4:E6 E9:E11 E14:E16 E19:E21">
    <cfRule type="cellIs" dxfId="80" priority="21" stopIfTrue="1" operator="equal">
      <formula>"Int"</formula>
    </cfRule>
  </conditionalFormatting>
  <conditionalFormatting sqref="A4:A150">
    <cfRule type="duplicateValues" dxfId="79" priority="20" stopIfTrue="1"/>
  </conditionalFormatting>
  <conditionalFormatting sqref="E4:E7">
    <cfRule type="cellIs" dxfId="78" priority="19" stopIfTrue="1" operator="equal">
      <formula>"Int"</formula>
    </cfRule>
  </conditionalFormatting>
  <conditionalFormatting sqref="A4:A7">
    <cfRule type="duplicateValues" dxfId="77" priority="18" stopIfTrue="1"/>
  </conditionalFormatting>
  <conditionalFormatting sqref="E4:E7">
    <cfRule type="cellIs" dxfId="76" priority="17" stopIfTrue="1" operator="equal">
      <formula>"Int"</formula>
    </cfRule>
  </conditionalFormatting>
  <conditionalFormatting sqref="A4:A7">
    <cfRule type="duplicateValues" dxfId="75" priority="16" stopIfTrue="1"/>
  </conditionalFormatting>
  <conditionalFormatting sqref="E23:E150">
    <cfRule type="cellIs" dxfId="74" priority="15" stopIfTrue="1" operator="equal">
      <formula>"Int"</formula>
    </cfRule>
  </conditionalFormatting>
  <conditionalFormatting sqref="A23:A150">
    <cfRule type="duplicateValues" dxfId="73" priority="14" stopIfTrue="1"/>
  </conditionalFormatting>
  <conditionalFormatting sqref="E4:E150">
    <cfRule type="cellIs" dxfId="72" priority="13" stopIfTrue="1" operator="equal">
      <formula>"Int"</formula>
    </cfRule>
  </conditionalFormatting>
  <conditionalFormatting sqref="A4:A150">
    <cfRule type="duplicateValues" dxfId="71" priority="12" stopIfTrue="1"/>
  </conditionalFormatting>
  <conditionalFormatting sqref="E8:E10">
    <cfRule type="cellIs" dxfId="70" priority="11" stopIfTrue="1" operator="equal">
      <formula>"Int"</formula>
    </cfRule>
  </conditionalFormatting>
  <conditionalFormatting sqref="E11:E14">
    <cfRule type="cellIs" dxfId="69" priority="10" stopIfTrue="1" operator="equal">
      <formula>"Int"</formula>
    </cfRule>
  </conditionalFormatting>
  <conditionalFormatting sqref="A11:A14">
    <cfRule type="duplicateValues" dxfId="68" priority="9" stopIfTrue="1"/>
  </conditionalFormatting>
  <conditionalFormatting sqref="E15:E18">
    <cfRule type="cellIs" dxfId="67" priority="8" stopIfTrue="1" operator="equal">
      <formula>"Int"</formula>
    </cfRule>
  </conditionalFormatting>
  <conditionalFormatting sqref="A15:A18">
    <cfRule type="duplicateValues" dxfId="66" priority="7" stopIfTrue="1"/>
  </conditionalFormatting>
  <conditionalFormatting sqref="E19:E22">
    <cfRule type="cellIs" dxfId="65" priority="6" stopIfTrue="1" operator="equal">
      <formula>"Int"</formula>
    </cfRule>
  </conditionalFormatting>
  <conditionalFormatting sqref="A19:A22">
    <cfRule type="duplicateValues" dxfId="64" priority="5" stopIfTrue="1"/>
  </conditionalFormatting>
  <conditionalFormatting sqref="A8:A10">
    <cfRule type="duplicateValues" dxfId="63" priority="4" stopIfTrue="1"/>
  </conditionalFormatting>
  <conditionalFormatting sqref="E4:E150">
    <cfRule type="cellIs" dxfId="62" priority="3" stopIfTrue="1" operator="equal">
      <formula>"Int"</formula>
    </cfRule>
  </conditionalFormatting>
  <conditionalFormatting sqref="A4:A150">
    <cfRule type="duplicateValues" dxfId="61" priority="2" stopIfTrue="1"/>
  </conditionalFormatting>
  <conditionalFormatting sqref="A4:E150">
    <cfRule type="expression" dxfId="60" priority="1">
      <formula>IF(SEARCH("non",VLOOKUP($A4,inscrits,11))=1,TRUE,FALSE)</formula>
    </cfRule>
  </conditionalFormatting>
  <dataValidations disablePrompts="1" count="1">
    <dataValidation type="list" allowBlank="1" showInputMessage="1" showErrorMessage="1" sqref="BQ156:BQ162">
      <formula1>"District, Départemental, académique, Interacadémique,CF"</formula1>
    </dataValidation>
  </dataValidations>
  <pageMargins left="0.23622047244094491" right="0.23622047244094491" top="0.74803149606299213" bottom="0.74803149606299213" header="0.51181102362204722" footer="0.51181102362204722"/>
  <pageSetup paperSize="9" firstPageNumber="0" orientation="landscape" r:id="rId1"/>
  <legacyDrawing r:id="rId2"/>
  <controls>
    <control shapeId="67589" r:id="rId3" name="CommandButton3"/>
    <control shapeId="67588" r:id="rId4" name="CommandButton2"/>
    <control shapeId="67587" r:id="rId5" name="CommandButton5"/>
    <control shapeId="67586" r:id="rId6" name="CommandButton1"/>
    <control shapeId="67585" r:id="rId7" name="CommandButton4"/>
  </controls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expression" priority="1025" id="{DCD258F1-37FC-4F7E-B021-5FAA8CC4B048}">
            <xm:f>IF(VLOOKUP($A11,'Inscr AS'!$A$4:$K$700,11,TRUE)="non",TRUE,FALSE)</xm:f>
            <x14:dxf>
              <fill>
                <patternFill>
                  <bgColor rgb="FFFF0000"/>
                </patternFill>
              </fill>
            </x14:dxf>
          </x14:cfRule>
          <xm:sqref>A11:A150</xm:sqref>
        </x14:conditionalFormatting>
      </x14:conditionalFormattings>
    </ext>
  </extLst>
</worksheet>
</file>

<file path=xl/worksheets/sheet13.xml><?xml version="1.0" encoding="utf-8"?>
<worksheet xmlns="http://schemas.openxmlformats.org/spreadsheetml/2006/main" xmlns:r="http://schemas.openxmlformats.org/officeDocument/2006/relationships">
  <sheetPr codeName="Feuil17">
    <tabColor rgb="FFC0C0FF"/>
  </sheetPr>
  <dimension ref="A1:BS162"/>
  <sheetViews>
    <sheetView topLeftCell="C1" zoomScale="55" zoomScaleNormal="55" workbookViewId="0">
      <pane ySplit="3" topLeftCell="A112" activePane="bottomLeft" state="frozen"/>
      <selection activeCell="B24" sqref="B24"/>
      <selection pane="bottomLeft" activeCell="B24" sqref="B24"/>
    </sheetView>
  </sheetViews>
  <sheetFormatPr baseColWidth="10" defaultColWidth="9.140625" defaultRowHeight="15"/>
  <cols>
    <col min="1" max="1" width="26.7109375" style="52" customWidth="1"/>
    <col min="2" max="2" width="12.42578125" style="52" customWidth="1"/>
    <col min="3" max="5" width="11.140625" style="52" customWidth="1"/>
    <col min="6" max="6" width="12" style="52" customWidth="1"/>
    <col min="7" max="31" width="3.7109375" style="49" customWidth="1"/>
    <col min="32" max="32" width="3.7109375" style="50" customWidth="1"/>
    <col min="33" max="64" width="3.7109375" style="49" customWidth="1"/>
    <col min="65" max="65" width="8.140625" style="52" customWidth="1"/>
    <col min="66" max="66" width="6.7109375" style="52" customWidth="1"/>
    <col min="67" max="67" width="13.7109375" style="49" customWidth="1"/>
    <col min="68" max="68" width="20.28515625" style="49" customWidth="1"/>
    <col min="69" max="69" width="19.7109375" style="49" customWidth="1"/>
    <col min="70" max="70" width="16.85546875" style="49" customWidth="1"/>
    <col min="71" max="16384" width="9.140625" style="49"/>
  </cols>
  <sheetData>
    <row r="1" spans="1:69" ht="11.25" customHeight="1">
      <c r="A1" s="183" t="s">
        <v>96</v>
      </c>
      <c r="B1" s="183"/>
      <c r="C1" s="26"/>
      <c r="D1" s="26"/>
      <c r="E1" s="26"/>
      <c r="F1" s="26"/>
      <c r="G1" s="48"/>
      <c r="AX1" s="51"/>
      <c r="AY1" s="51"/>
    </row>
    <row r="2" spans="1:69" ht="27.75" customHeight="1">
      <c r="A2" s="184"/>
      <c r="B2" s="184"/>
      <c r="C2" s="27"/>
      <c r="D2" s="27"/>
      <c r="E2" s="27"/>
      <c r="F2" s="30"/>
      <c r="G2" s="53" t="str">
        <f t="shared" ref="G2:BL2" si="0">IF(AND(COUNTIF(G4:G150,"E")=0,COUNTIF(G4:G150,"C")=0),"",IF(AND(COUNTIF(G4:G150,"E")&gt;0,COUNTIF(G4:G150,"C")=0),"E",IF(AND(COUNTIF(G4:G150,"E")=0,COUNTIF(G4:G150,"C")&gt;0),"C",IF(AND(COUNTIF(G4:G150,"E")&gt;0,COUNTIF(G4:G150,"C")&gt;0),"M"))))</f>
        <v/>
      </c>
      <c r="H2" s="53" t="str">
        <f t="shared" si="0"/>
        <v/>
      </c>
      <c r="I2" s="53" t="str">
        <f t="shared" si="0"/>
        <v/>
      </c>
      <c r="J2" s="53" t="str">
        <f t="shared" si="0"/>
        <v/>
      </c>
      <c r="K2" s="53" t="str">
        <f t="shared" si="0"/>
        <v/>
      </c>
      <c r="L2" s="53" t="str">
        <f t="shared" si="0"/>
        <v/>
      </c>
      <c r="M2" s="53" t="str">
        <f t="shared" si="0"/>
        <v/>
      </c>
      <c r="N2" s="53" t="str">
        <f t="shared" si="0"/>
        <v/>
      </c>
      <c r="O2" s="53" t="str">
        <f t="shared" si="0"/>
        <v/>
      </c>
      <c r="P2" s="53" t="str">
        <f t="shared" si="0"/>
        <v/>
      </c>
      <c r="Q2" s="53" t="str">
        <f t="shared" si="0"/>
        <v/>
      </c>
      <c r="R2" s="53" t="str">
        <f t="shared" si="0"/>
        <v/>
      </c>
      <c r="S2" s="53" t="str">
        <f t="shared" si="0"/>
        <v/>
      </c>
      <c r="T2" s="53" t="str">
        <f t="shared" si="0"/>
        <v/>
      </c>
      <c r="U2" s="53" t="str">
        <f t="shared" si="0"/>
        <v/>
      </c>
      <c r="V2" s="53" t="str">
        <f t="shared" si="0"/>
        <v/>
      </c>
      <c r="W2" s="53" t="str">
        <f t="shared" si="0"/>
        <v/>
      </c>
      <c r="X2" s="53" t="str">
        <f t="shared" si="0"/>
        <v/>
      </c>
      <c r="Y2" s="53" t="str">
        <f t="shared" si="0"/>
        <v/>
      </c>
      <c r="Z2" s="53" t="str">
        <f t="shared" si="0"/>
        <v/>
      </c>
      <c r="AA2" s="53" t="str">
        <f t="shared" si="0"/>
        <v/>
      </c>
      <c r="AB2" s="53" t="str">
        <f t="shared" si="0"/>
        <v/>
      </c>
      <c r="AC2" s="53" t="str">
        <f t="shared" si="0"/>
        <v/>
      </c>
      <c r="AD2" s="53" t="str">
        <f t="shared" si="0"/>
        <v/>
      </c>
      <c r="AE2" s="53" t="str">
        <f t="shared" si="0"/>
        <v/>
      </c>
      <c r="AF2" s="53" t="str">
        <f t="shared" si="0"/>
        <v/>
      </c>
      <c r="AG2" s="53" t="str">
        <f t="shared" si="0"/>
        <v/>
      </c>
      <c r="AH2" s="53" t="str">
        <f t="shared" si="0"/>
        <v/>
      </c>
      <c r="AI2" s="53" t="str">
        <f t="shared" si="0"/>
        <v/>
      </c>
      <c r="AJ2" s="53" t="str">
        <f t="shared" si="0"/>
        <v/>
      </c>
      <c r="AK2" s="53" t="str">
        <f t="shared" si="0"/>
        <v/>
      </c>
      <c r="AL2" s="53" t="str">
        <f t="shared" si="0"/>
        <v/>
      </c>
      <c r="AM2" s="53" t="str">
        <f t="shared" si="0"/>
        <v/>
      </c>
      <c r="AN2" s="53" t="str">
        <f t="shared" si="0"/>
        <v/>
      </c>
      <c r="AO2" s="53" t="str">
        <f t="shared" si="0"/>
        <v/>
      </c>
      <c r="AP2" s="53" t="str">
        <f t="shared" si="0"/>
        <v/>
      </c>
      <c r="AQ2" s="53" t="str">
        <f t="shared" si="0"/>
        <v/>
      </c>
      <c r="AR2" s="53" t="str">
        <f t="shared" si="0"/>
        <v/>
      </c>
      <c r="AS2" s="53" t="str">
        <f t="shared" si="0"/>
        <v/>
      </c>
      <c r="AT2" s="53" t="str">
        <f t="shared" si="0"/>
        <v/>
      </c>
      <c r="AU2" s="53" t="str">
        <f t="shared" si="0"/>
        <v/>
      </c>
      <c r="AV2" s="53" t="str">
        <f t="shared" si="0"/>
        <v/>
      </c>
      <c r="AW2" s="53" t="str">
        <f t="shared" si="0"/>
        <v/>
      </c>
      <c r="AX2" s="53" t="str">
        <f t="shared" si="0"/>
        <v/>
      </c>
      <c r="AY2" s="53" t="str">
        <f t="shared" si="0"/>
        <v/>
      </c>
      <c r="AZ2" s="53" t="str">
        <f t="shared" si="0"/>
        <v/>
      </c>
      <c r="BA2" s="53" t="str">
        <f t="shared" si="0"/>
        <v/>
      </c>
      <c r="BB2" s="53" t="str">
        <f>IF(AND(COUNTIF(BB4:BB150,"E")=0,COUNTIF(BB4:BB150,"C")=0),"",IF(AND(COUNTIF(BB4:BB150,"E")&gt;0,COUNTIF(BB4:BB150,"C")=0),"E",IF(AND(COUNTIF(BB4:BB150,"E")=0,COUNTIF(BB4:BB150,"C")&gt;0),"C",IF(AND(COUNTIF(BB4:BB150,"E")&gt;0,COUNTIF(BB4:BB150,"C")&gt;0),"M"))))</f>
        <v/>
      </c>
      <c r="BC2" s="53" t="str">
        <f t="shared" si="0"/>
        <v/>
      </c>
      <c r="BD2" s="53" t="str">
        <f t="shared" si="0"/>
        <v/>
      </c>
      <c r="BE2" s="53" t="str">
        <f t="shared" si="0"/>
        <v/>
      </c>
      <c r="BF2" s="53" t="str">
        <f t="shared" si="0"/>
        <v/>
      </c>
      <c r="BG2" s="53" t="str">
        <f t="shared" si="0"/>
        <v/>
      </c>
      <c r="BH2" s="53" t="str">
        <f t="shared" si="0"/>
        <v/>
      </c>
      <c r="BI2" s="53" t="str">
        <f t="shared" si="0"/>
        <v/>
      </c>
      <c r="BJ2" s="53" t="str">
        <f t="shared" si="0"/>
        <v/>
      </c>
      <c r="BK2" s="53" t="str">
        <f t="shared" si="0"/>
        <v/>
      </c>
      <c r="BL2" s="53" t="str">
        <f t="shared" si="0"/>
        <v/>
      </c>
    </row>
    <row r="3" spans="1:69" ht="81.75" customHeight="1">
      <c r="A3" s="185" t="s">
        <v>0</v>
      </c>
      <c r="B3" s="186" t="s">
        <v>3</v>
      </c>
      <c r="C3" s="186" t="s">
        <v>14</v>
      </c>
      <c r="D3" s="185" t="s">
        <v>2</v>
      </c>
      <c r="E3" s="185" t="s">
        <v>39</v>
      </c>
      <c r="F3" s="187" t="s">
        <v>8</v>
      </c>
      <c r="G3" s="188"/>
      <c r="H3" s="188"/>
      <c r="I3" s="188"/>
      <c r="J3" s="188"/>
      <c r="K3" s="188"/>
      <c r="L3" s="188"/>
      <c r="M3" s="188"/>
      <c r="N3" s="188"/>
      <c r="O3" s="188"/>
      <c r="P3" s="188"/>
      <c r="Q3" s="188"/>
      <c r="R3" s="188"/>
      <c r="S3" s="188"/>
      <c r="T3" s="188"/>
      <c r="U3" s="188"/>
      <c r="V3" s="188"/>
      <c r="W3" s="188"/>
      <c r="X3" s="188"/>
      <c r="Y3" s="188"/>
      <c r="Z3" s="188"/>
      <c r="AA3" s="188"/>
      <c r="AB3" s="188"/>
      <c r="AC3" s="188"/>
      <c r="AD3" s="188"/>
      <c r="AE3" s="188"/>
      <c r="AF3" s="188"/>
      <c r="AG3" s="188"/>
      <c r="AH3" s="188"/>
      <c r="AI3" s="188"/>
      <c r="AJ3" s="188"/>
      <c r="AK3" s="188"/>
      <c r="AL3" s="188"/>
      <c r="AM3" s="188"/>
      <c r="AN3" s="188"/>
      <c r="AO3" s="188"/>
      <c r="AP3" s="188"/>
      <c r="AQ3" s="188"/>
      <c r="AR3" s="188"/>
      <c r="AS3" s="188"/>
      <c r="AT3" s="188"/>
      <c r="AU3" s="188"/>
      <c r="AV3" s="188"/>
      <c r="AW3" s="188"/>
      <c r="AX3" s="188"/>
      <c r="AY3" s="188"/>
      <c r="AZ3" s="188"/>
      <c r="BA3" s="188"/>
      <c r="BB3" s="188"/>
      <c r="BC3" s="188"/>
      <c r="BD3" s="188"/>
      <c r="BE3" s="188"/>
      <c r="BF3" s="188"/>
      <c r="BG3" s="188"/>
      <c r="BH3" s="188"/>
      <c r="BI3" s="188"/>
      <c r="BJ3" s="188"/>
      <c r="BK3" s="188"/>
      <c r="BL3" s="188"/>
      <c r="BM3" s="189" t="s">
        <v>22</v>
      </c>
      <c r="BN3" s="189" t="s">
        <v>23</v>
      </c>
    </row>
    <row r="4" spans="1:69" ht="18" customHeight="1">
      <c r="A4" s="21"/>
      <c r="B4" s="16"/>
      <c r="C4" s="19"/>
      <c r="D4" s="2"/>
      <c r="E4" s="6"/>
      <c r="F4" s="190" t="str">
        <f>IF(B4="","",IF(C4="F",INDEX(Barèmes!$A$1:$A$7,MATCH((YEAR($B4)),Barèmes!$B$1:$B$7,-1)),INDEX(Barèmes!$C$1:$C$7,MATCH((YEAR($B4)),Barèmes!$B$1:$B$7,-1))))</f>
        <v/>
      </c>
      <c r="G4" s="93"/>
      <c r="H4" s="93"/>
      <c r="I4" s="93"/>
      <c r="J4" s="93"/>
      <c r="K4" s="93"/>
      <c r="L4" s="93"/>
      <c r="M4" s="93"/>
      <c r="N4" s="93"/>
      <c r="O4" s="93"/>
      <c r="P4" s="93"/>
      <c r="Q4" s="93"/>
      <c r="R4" s="93"/>
      <c r="S4" s="93"/>
      <c r="T4" s="93"/>
      <c r="U4" s="93"/>
      <c r="V4" s="93"/>
      <c r="W4" s="93"/>
      <c r="X4" s="93"/>
      <c r="Y4" s="93"/>
      <c r="Z4" s="93"/>
      <c r="AA4" s="93"/>
      <c r="AB4" s="93"/>
      <c r="AC4" s="93"/>
      <c r="AD4" s="93"/>
      <c r="AE4" s="93"/>
      <c r="AF4" s="93"/>
      <c r="AG4" s="93"/>
      <c r="AH4" s="93"/>
      <c r="AI4" s="93"/>
      <c r="AJ4" s="93"/>
      <c r="AK4" s="93"/>
      <c r="AL4" s="93"/>
      <c r="AM4" s="93"/>
      <c r="AN4" s="93"/>
      <c r="AO4" s="93"/>
      <c r="AP4" s="93"/>
      <c r="AQ4" s="93"/>
      <c r="AR4" s="93"/>
      <c r="AS4" s="93"/>
      <c r="AT4" s="93"/>
      <c r="AU4" s="93"/>
      <c r="AV4" s="93"/>
      <c r="AW4" s="93"/>
      <c r="AX4" s="93"/>
      <c r="AY4" s="93"/>
      <c r="AZ4" s="93"/>
      <c r="BA4" s="93"/>
      <c r="BB4" s="93"/>
      <c r="BC4" s="93"/>
      <c r="BD4" s="93"/>
      <c r="BE4" s="93"/>
      <c r="BF4" s="93"/>
      <c r="BG4" s="93"/>
      <c r="BH4" s="93"/>
      <c r="BI4" s="93"/>
      <c r="BJ4" s="93"/>
      <c r="BK4" s="93"/>
      <c r="BL4" s="93"/>
      <c r="BM4" s="192">
        <f t="shared" ref="BM4:BM67" si="1">SUM((SUM(COUNTIF(G4:BL4,"E"))),SUM(COUNTIF(G4:BL4,"c")))</f>
        <v>0</v>
      </c>
      <c r="BN4" s="192">
        <f t="shared" ref="BN4:BN67" si="2">SUM(COUNTIF(G4:BL4,"c"))</f>
        <v>0</v>
      </c>
    </row>
    <row r="5" spans="1:69" ht="18" customHeight="1">
      <c r="A5" s="21"/>
      <c r="B5" s="16"/>
      <c r="C5" s="19"/>
      <c r="D5" s="2"/>
      <c r="E5" s="6"/>
      <c r="F5" s="190" t="str">
        <f>IF(B5="","",IF(C5="F",INDEX(Barèmes!$A$1:$A$7,MATCH((YEAR($B5)),Barèmes!$B$1:$B$7,-1)),INDEX(Barèmes!$C$1:$C$7,MATCH((YEAR($B5)),Barèmes!$B$1:$B$7,-1))))</f>
        <v/>
      </c>
      <c r="G5" s="93"/>
      <c r="H5" s="93"/>
      <c r="I5" s="93"/>
      <c r="J5" s="93"/>
      <c r="K5" s="93"/>
      <c r="L5" s="93"/>
      <c r="M5" s="93"/>
      <c r="N5" s="93"/>
      <c r="O5" s="93"/>
      <c r="P5" s="93"/>
      <c r="Q5" s="93"/>
      <c r="R5" s="93"/>
      <c r="S5" s="93"/>
      <c r="T5" s="93"/>
      <c r="U5" s="93"/>
      <c r="V5" s="93"/>
      <c r="W5" s="93"/>
      <c r="X5" s="93"/>
      <c r="Y5" s="93"/>
      <c r="Z5" s="93"/>
      <c r="AA5" s="93"/>
      <c r="AB5" s="93"/>
      <c r="AC5" s="93"/>
      <c r="AD5" s="93"/>
      <c r="AE5" s="93"/>
      <c r="AF5" s="93"/>
      <c r="AG5" s="93"/>
      <c r="AH5" s="93"/>
      <c r="AI5" s="93"/>
      <c r="AJ5" s="93"/>
      <c r="AK5" s="93"/>
      <c r="AL5" s="93"/>
      <c r="AM5" s="93"/>
      <c r="AN5" s="93"/>
      <c r="AO5" s="93"/>
      <c r="AP5" s="93"/>
      <c r="AQ5" s="93"/>
      <c r="AR5" s="93"/>
      <c r="AS5" s="93"/>
      <c r="AT5" s="93"/>
      <c r="AU5" s="93"/>
      <c r="AV5" s="93"/>
      <c r="AW5" s="93"/>
      <c r="AX5" s="93"/>
      <c r="AY5" s="93"/>
      <c r="AZ5" s="93"/>
      <c r="BA5" s="93"/>
      <c r="BB5" s="93"/>
      <c r="BC5" s="93"/>
      <c r="BD5" s="93"/>
      <c r="BE5" s="93"/>
      <c r="BF5" s="93"/>
      <c r="BG5" s="93"/>
      <c r="BH5" s="93"/>
      <c r="BI5" s="93"/>
      <c r="BJ5" s="93"/>
      <c r="BK5" s="93"/>
      <c r="BL5" s="93"/>
      <c r="BM5" s="192">
        <f t="shared" si="1"/>
        <v>0</v>
      </c>
      <c r="BN5" s="192">
        <f t="shared" si="2"/>
        <v>0</v>
      </c>
    </row>
    <row r="6" spans="1:69" ht="18" customHeight="1">
      <c r="A6" s="21"/>
      <c r="B6" s="16"/>
      <c r="C6" s="19"/>
      <c r="D6" s="2"/>
      <c r="E6" s="6"/>
      <c r="F6" s="190" t="str">
        <f>IF(B6="","",IF(C6="F",INDEX(Barèmes!$A$1:$A$7,MATCH((YEAR($B6)),Barèmes!$B$1:$B$7,-1)),INDEX(Barèmes!$C$1:$C$7,MATCH((YEAR($B6)),Barèmes!$B$1:$B$7,-1))))</f>
        <v/>
      </c>
      <c r="G6" s="93"/>
      <c r="H6" s="93"/>
      <c r="I6" s="93"/>
      <c r="J6" s="93"/>
      <c r="K6" s="93"/>
      <c r="L6" s="93"/>
      <c r="M6" s="93"/>
      <c r="N6" s="93"/>
      <c r="O6" s="93"/>
      <c r="P6" s="93"/>
      <c r="Q6" s="93"/>
      <c r="R6" s="93"/>
      <c r="S6" s="93"/>
      <c r="T6" s="93"/>
      <c r="U6" s="93"/>
      <c r="V6" s="93"/>
      <c r="W6" s="93"/>
      <c r="X6" s="93"/>
      <c r="Y6" s="93"/>
      <c r="Z6" s="93"/>
      <c r="AA6" s="93"/>
      <c r="AB6" s="93"/>
      <c r="AC6" s="93"/>
      <c r="AD6" s="93"/>
      <c r="AE6" s="93"/>
      <c r="AF6" s="93"/>
      <c r="AG6" s="93"/>
      <c r="AH6" s="93"/>
      <c r="AI6" s="93"/>
      <c r="AJ6" s="93"/>
      <c r="AK6" s="93"/>
      <c r="AL6" s="93"/>
      <c r="AM6" s="93"/>
      <c r="AN6" s="93"/>
      <c r="AO6" s="93"/>
      <c r="AP6" s="93"/>
      <c r="AQ6" s="93"/>
      <c r="AR6" s="93"/>
      <c r="AS6" s="93"/>
      <c r="AT6" s="93"/>
      <c r="AU6" s="93"/>
      <c r="AV6" s="93"/>
      <c r="AW6" s="93"/>
      <c r="AX6" s="93"/>
      <c r="AY6" s="93"/>
      <c r="AZ6" s="93"/>
      <c r="BA6" s="93"/>
      <c r="BB6" s="93"/>
      <c r="BC6" s="93"/>
      <c r="BD6" s="93"/>
      <c r="BE6" s="93"/>
      <c r="BF6" s="93"/>
      <c r="BG6" s="93"/>
      <c r="BH6" s="93"/>
      <c r="BI6" s="93"/>
      <c r="BJ6" s="93"/>
      <c r="BK6" s="93"/>
      <c r="BL6" s="93"/>
      <c r="BM6" s="192">
        <f t="shared" si="1"/>
        <v>0</v>
      </c>
      <c r="BN6" s="192">
        <f t="shared" si="2"/>
        <v>0</v>
      </c>
    </row>
    <row r="7" spans="1:69" ht="18" customHeight="1">
      <c r="A7" s="21"/>
      <c r="B7" s="16"/>
      <c r="C7" s="19"/>
      <c r="D7" s="2"/>
      <c r="E7" s="6"/>
      <c r="F7" s="190" t="str">
        <f>IF(B7="","",IF(C7="F",INDEX(Barèmes!$A$1:$A$7,MATCH((YEAR($B7)),Barèmes!$B$1:$B$7,-1)),INDEX(Barèmes!$C$1:$C$7,MATCH((YEAR($B7)),Barèmes!$B$1:$B$7,-1))))</f>
        <v/>
      </c>
      <c r="G7" s="93"/>
      <c r="H7" s="93"/>
      <c r="I7" s="93"/>
      <c r="J7" s="93"/>
      <c r="K7" s="93"/>
      <c r="L7" s="93"/>
      <c r="M7" s="93"/>
      <c r="N7" s="93"/>
      <c r="O7" s="93"/>
      <c r="P7" s="93"/>
      <c r="Q7" s="93"/>
      <c r="R7" s="93"/>
      <c r="S7" s="93"/>
      <c r="T7" s="93"/>
      <c r="U7" s="93"/>
      <c r="V7" s="93"/>
      <c r="W7" s="93"/>
      <c r="X7" s="93"/>
      <c r="Y7" s="93"/>
      <c r="Z7" s="93"/>
      <c r="AA7" s="93"/>
      <c r="AB7" s="93"/>
      <c r="AC7" s="93"/>
      <c r="AD7" s="93"/>
      <c r="AE7" s="93"/>
      <c r="AF7" s="93"/>
      <c r="AG7" s="93"/>
      <c r="AH7" s="93"/>
      <c r="AI7" s="93"/>
      <c r="AJ7" s="93"/>
      <c r="AK7" s="93"/>
      <c r="AL7" s="93"/>
      <c r="AM7" s="93"/>
      <c r="AN7" s="93"/>
      <c r="AO7" s="93"/>
      <c r="AP7" s="93"/>
      <c r="AQ7" s="93"/>
      <c r="AR7" s="93"/>
      <c r="AS7" s="93"/>
      <c r="AT7" s="93"/>
      <c r="AU7" s="93"/>
      <c r="AV7" s="93"/>
      <c r="AW7" s="93"/>
      <c r="AX7" s="93"/>
      <c r="AY7" s="93"/>
      <c r="AZ7" s="93"/>
      <c r="BA7" s="93"/>
      <c r="BB7" s="93"/>
      <c r="BC7" s="93"/>
      <c r="BD7" s="93"/>
      <c r="BE7" s="93"/>
      <c r="BF7" s="93"/>
      <c r="BG7" s="93"/>
      <c r="BH7" s="93"/>
      <c r="BI7" s="93"/>
      <c r="BJ7" s="93"/>
      <c r="BK7" s="93"/>
      <c r="BL7" s="93"/>
      <c r="BM7" s="192">
        <f t="shared" si="1"/>
        <v>0</v>
      </c>
      <c r="BN7" s="192">
        <f t="shared" si="2"/>
        <v>0</v>
      </c>
    </row>
    <row r="8" spans="1:69" ht="18" customHeight="1">
      <c r="A8" s="21"/>
      <c r="B8" s="16"/>
      <c r="C8" s="19"/>
      <c r="D8" s="2"/>
      <c r="E8" s="6"/>
      <c r="F8" s="190" t="str">
        <f>IF(B8="","",IF(C8="F",INDEX(Barèmes!$A$1:$A$7,MATCH((YEAR($B8)),Barèmes!$B$1:$B$7,-1)),INDEX(Barèmes!$C$1:$C$7,MATCH((YEAR($B8)),Barèmes!$B$1:$B$7,-1))))</f>
        <v/>
      </c>
      <c r="G8" s="93"/>
      <c r="H8" s="93"/>
      <c r="I8" s="93"/>
      <c r="J8" s="93"/>
      <c r="K8" s="93"/>
      <c r="L8" s="93"/>
      <c r="M8" s="93"/>
      <c r="N8" s="93"/>
      <c r="O8" s="93"/>
      <c r="P8" s="93"/>
      <c r="Q8" s="93"/>
      <c r="R8" s="93"/>
      <c r="S8" s="93"/>
      <c r="T8" s="93"/>
      <c r="U8" s="93"/>
      <c r="V8" s="93"/>
      <c r="W8" s="93"/>
      <c r="X8" s="93"/>
      <c r="Y8" s="93"/>
      <c r="Z8" s="93"/>
      <c r="AA8" s="93"/>
      <c r="AB8" s="93"/>
      <c r="AC8" s="93"/>
      <c r="AD8" s="93"/>
      <c r="AE8" s="93"/>
      <c r="AF8" s="93"/>
      <c r="AG8" s="93"/>
      <c r="AH8" s="93"/>
      <c r="AI8" s="93"/>
      <c r="AJ8" s="93"/>
      <c r="AK8" s="93"/>
      <c r="AL8" s="93"/>
      <c r="AM8" s="93"/>
      <c r="AN8" s="93"/>
      <c r="AO8" s="93"/>
      <c r="AP8" s="93"/>
      <c r="AQ8" s="93"/>
      <c r="AR8" s="93"/>
      <c r="AS8" s="93"/>
      <c r="AT8" s="93"/>
      <c r="AU8" s="93"/>
      <c r="AV8" s="93"/>
      <c r="AW8" s="93"/>
      <c r="AX8" s="93"/>
      <c r="AY8" s="93"/>
      <c r="AZ8" s="93"/>
      <c r="BA8" s="93"/>
      <c r="BB8" s="93"/>
      <c r="BC8" s="93"/>
      <c r="BD8" s="93"/>
      <c r="BE8" s="93"/>
      <c r="BF8" s="93"/>
      <c r="BG8" s="93"/>
      <c r="BH8" s="93"/>
      <c r="BI8" s="93"/>
      <c r="BJ8" s="93"/>
      <c r="BK8" s="93"/>
      <c r="BL8" s="93"/>
      <c r="BM8" s="192">
        <f t="shared" si="1"/>
        <v>0</v>
      </c>
      <c r="BN8" s="192">
        <f t="shared" si="2"/>
        <v>0</v>
      </c>
    </row>
    <row r="9" spans="1:69" ht="18" customHeight="1">
      <c r="A9" s="21"/>
      <c r="B9" s="16"/>
      <c r="C9" s="19"/>
      <c r="D9" s="2"/>
      <c r="E9" s="6"/>
      <c r="F9" s="190" t="str">
        <f>IF(B9="","",IF(C9="F",INDEX(Barèmes!$A$1:$A$7,MATCH((YEAR($B9)),Barèmes!$B$1:$B$7,-1)),INDEX(Barèmes!$C$1:$C$7,MATCH((YEAR($B9)),Barèmes!$B$1:$B$7,-1))))</f>
        <v/>
      </c>
      <c r="G9" s="93"/>
      <c r="H9" s="93"/>
      <c r="I9" s="93"/>
      <c r="J9" s="93"/>
      <c r="K9" s="93"/>
      <c r="L9" s="93"/>
      <c r="M9" s="93"/>
      <c r="N9" s="93"/>
      <c r="O9" s="93"/>
      <c r="P9" s="93"/>
      <c r="Q9" s="93"/>
      <c r="R9" s="93"/>
      <c r="S9" s="93"/>
      <c r="T9" s="93"/>
      <c r="U9" s="93"/>
      <c r="V9" s="93"/>
      <c r="W9" s="93"/>
      <c r="X9" s="93"/>
      <c r="Y9" s="93"/>
      <c r="Z9" s="93"/>
      <c r="AA9" s="93"/>
      <c r="AB9" s="93"/>
      <c r="AC9" s="93"/>
      <c r="AD9" s="93"/>
      <c r="AE9" s="93"/>
      <c r="AF9" s="93"/>
      <c r="AG9" s="93"/>
      <c r="AH9" s="93"/>
      <c r="AI9" s="93"/>
      <c r="AJ9" s="93"/>
      <c r="AK9" s="93"/>
      <c r="AL9" s="93"/>
      <c r="AM9" s="93"/>
      <c r="AN9" s="93"/>
      <c r="AO9" s="93"/>
      <c r="AP9" s="93"/>
      <c r="AQ9" s="93"/>
      <c r="AR9" s="93"/>
      <c r="AS9" s="93"/>
      <c r="AT9" s="93"/>
      <c r="AU9" s="93"/>
      <c r="AV9" s="93"/>
      <c r="AW9" s="93"/>
      <c r="AX9" s="93"/>
      <c r="AY9" s="93"/>
      <c r="AZ9" s="93"/>
      <c r="BA9" s="93"/>
      <c r="BB9" s="93"/>
      <c r="BC9" s="93"/>
      <c r="BD9" s="93"/>
      <c r="BE9" s="93"/>
      <c r="BF9" s="93"/>
      <c r="BG9" s="93"/>
      <c r="BH9" s="93"/>
      <c r="BI9" s="93"/>
      <c r="BJ9" s="93"/>
      <c r="BK9" s="93"/>
      <c r="BL9" s="93"/>
      <c r="BM9" s="192">
        <f t="shared" si="1"/>
        <v>0</v>
      </c>
      <c r="BN9" s="192">
        <f t="shared" si="2"/>
        <v>0</v>
      </c>
      <c r="BQ9" s="54"/>
    </row>
    <row r="10" spans="1:69" ht="18" customHeight="1">
      <c r="A10" s="21"/>
      <c r="B10" s="16"/>
      <c r="C10" s="19"/>
      <c r="D10" s="2"/>
      <c r="E10" s="6"/>
      <c r="F10" s="190" t="str">
        <f>IF(B10="","",IF(C10="F",INDEX(Barèmes!$A$1:$A$7,MATCH((YEAR($B10)),Barèmes!$B$1:$B$7,-1)),INDEX(Barèmes!$C$1:$C$7,MATCH((YEAR($B10)),Barèmes!$B$1:$B$7,-1))))</f>
        <v/>
      </c>
      <c r="G10" s="93"/>
      <c r="H10" s="93"/>
      <c r="I10" s="93"/>
      <c r="J10" s="93"/>
      <c r="K10" s="93"/>
      <c r="L10" s="93"/>
      <c r="M10" s="93"/>
      <c r="N10" s="93"/>
      <c r="O10" s="93"/>
      <c r="P10" s="93"/>
      <c r="Q10" s="93"/>
      <c r="R10" s="93"/>
      <c r="S10" s="93"/>
      <c r="T10" s="93"/>
      <c r="U10" s="93"/>
      <c r="V10" s="93"/>
      <c r="W10" s="93"/>
      <c r="X10" s="93"/>
      <c r="Y10" s="93"/>
      <c r="Z10" s="93"/>
      <c r="AA10" s="93"/>
      <c r="AB10" s="93"/>
      <c r="AC10" s="93"/>
      <c r="AD10" s="93"/>
      <c r="AE10" s="93"/>
      <c r="AF10" s="93"/>
      <c r="AG10" s="93"/>
      <c r="AH10" s="93"/>
      <c r="AI10" s="93"/>
      <c r="AJ10" s="93"/>
      <c r="AK10" s="93"/>
      <c r="AL10" s="93"/>
      <c r="AM10" s="93"/>
      <c r="AN10" s="93"/>
      <c r="AO10" s="93"/>
      <c r="AP10" s="93"/>
      <c r="AQ10" s="93"/>
      <c r="AR10" s="93"/>
      <c r="AS10" s="93"/>
      <c r="AT10" s="93"/>
      <c r="AU10" s="93"/>
      <c r="AV10" s="93"/>
      <c r="AW10" s="93"/>
      <c r="AX10" s="93"/>
      <c r="AY10" s="93"/>
      <c r="AZ10" s="93"/>
      <c r="BA10" s="93"/>
      <c r="BB10" s="93"/>
      <c r="BC10" s="93"/>
      <c r="BD10" s="93"/>
      <c r="BE10" s="93"/>
      <c r="BF10" s="93"/>
      <c r="BG10" s="93"/>
      <c r="BH10" s="93"/>
      <c r="BI10" s="93"/>
      <c r="BJ10" s="93"/>
      <c r="BK10" s="93"/>
      <c r="BL10" s="93"/>
      <c r="BM10" s="192">
        <f t="shared" si="1"/>
        <v>0</v>
      </c>
      <c r="BN10" s="192">
        <f t="shared" si="2"/>
        <v>0</v>
      </c>
      <c r="BQ10" s="54"/>
    </row>
    <row r="11" spans="1:69" ht="18" customHeight="1">
      <c r="A11" s="21"/>
      <c r="B11" s="16"/>
      <c r="C11" s="19"/>
      <c r="D11" s="2"/>
      <c r="E11" s="6"/>
      <c r="F11" s="190" t="str">
        <f>IF(B11="","",IF(C11="F",INDEX(Barèmes!$A$1:$A$7,MATCH((YEAR($B11)),Barèmes!$B$1:$B$7,-1)),INDEX(Barèmes!$C$1:$C$7,MATCH((YEAR($B11)),Barèmes!$B$1:$B$7,-1))))</f>
        <v/>
      </c>
      <c r="G11" s="93"/>
      <c r="H11" s="93"/>
      <c r="I11" s="93"/>
      <c r="J11" s="93"/>
      <c r="K11" s="93"/>
      <c r="L11" s="93"/>
      <c r="M11" s="93"/>
      <c r="N11" s="93"/>
      <c r="O11" s="93"/>
      <c r="P11" s="93"/>
      <c r="Q11" s="93"/>
      <c r="R11" s="93"/>
      <c r="S11" s="93"/>
      <c r="T11" s="93"/>
      <c r="U11" s="93"/>
      <c r="V11" s="93"/>
      <c r="W11" s="93"/>
      <c r="X11" s="93"/>
      <c r="Y11" s="93"/>
      <c r="Z11" s="93"/>
      <c r="AA11" s="93"/>
      <c r="AB11" s="93"/>
      <c r="AC11" s="93"/>
      <c r="AD11" s="93"/>
      <c r="AE11" s="93"/>
      <c r="AF11" s="93"/>
      <c r="AG11" s="93"/>
      <c r="AH11" s="93"/>
      <c r="AI11" s="93"/>
      <c r="AJ11" s="93"/>
      <c r="AK11" s="93"/>
      <c r="AL11" s="93"/>
      <c r="AM11" s="93"/>
      <c r="AN11" s="93"/>
      <c r="AO11" s="93"/>
      <c r="AP11" s="93"/>
      <c r="AQ11" s="93"/>
      <c r="AR11" s="93"/>
      <c r="AS11" s="93"/>
      <c r="AT11" s="93"/>
      <c r="AU11" s="93"/>
      <c r="AV11" s="93"/>
      <c r="AW11" s="93"/>
      <c r="AX11" s="93"/>
      <c r="AY11" s="93"/>
      <c r="AZ11" s="93"/>
      <c r="BA11" s="93"/>
      <c r="BB11" s="93"/>
      <c r="BC11" s="93"/>
      <c r="BD11" s="93"/>
      <c r="BE11" s="93"/>
      <c r="BF11" s="93"/>
      <c r="BG11" s="93"/>
      <c r="BH11" s="93"/>
      <c r="BI11" s="93"/>
      <c r="BJ11" s="93"/>
      <c r="BK11" s="93"/>
      <c r="BL11" s="93"/>
      <c r="BM11" s="192">
        <f t="shared" si="1"/>
        <v>0</v>
      </c>
      <c r="BN11" s="192">
        <f t="shared" si="2"/>
        <v>0</v>
      </c>
      <c r="BQ11" s="54"/>
    </row>
    <row r="12" spans="1:69" ht="18" customHeight="1">
      <c r="A12" s="21"/>
      <c r="B12" s="16"/>
      <c r="C12" s="19"/>
      <c r="D12" s="2"/>
      <c r="E12" s="6"/>
      <c r="F12" s="190" t="str">
        <f>IF(B12="","",IF(C12="F",INDEX(Barèmes!$A$1:$A$7,MATCH((YEAR($B12)),Barèmes!$B$1:$B$7,-1)),INDEX(Barèmes!$C$1:$C$7,MATCH((YEAR($B12)),Barèmes!$B$1:$B$7,-1))))</f>
        <v/>
      </c>
      <c r="G12" s="93"/>
      <c r="H12" s="93"/>
      <c r="I12" s="93"/>
      <c r="J12" s="93"/>
      <c r="K12" s="93"/>
      <c r="L12" s="93"/>
      <c r="M12" s="93"/>
      <c r="N12" s="93"/>
      <c r="O12" s="93"/>
      <c r="P12" s="93"/>
      <c r="Q12" s="93"/>
      <c r="R12" s="93"/>
      <c r="S12" s="93"/>
      <c r="T12" s="93"/>
      <c r="U12" s="93"/>
      <c r="V12" s="93"/>
      <c r="W12" s="93"/>
      <c r="X12" s="93"/>
      <c r="Y12" s="93"/>
      <c r="Z12" s="93"/>
      <c r="AA12" s="93"/>
      <c r="AB12" s="93"/>
      <c r="AC12" s="93"/>
      <c r="AD12" s="93"/>
      <c r="AE12" s="93"/>
      <c r="AF12" s="93"/>
      <c r="AG12" s="93"/>
      <c r="AH12" s="93"/>
      <c r="AI12" s="93"/>
      <c r="AJ12" s="93"/>
      <c r="AK12" s="93"/>
      <c r="AL12" s="93"/>
      <c r="AM12" s="93"/>
      <c r="AN12" s="93"/>
      <c r="AO12" s="93"/>
      <c r="AP12" s="93"/>
      <c r="AQ12" s="93"/>
      <c r="AR12" s="93"/>
      <c r="AS12" s="93"/>
      <c r="AT12" s="93"/>
      <c r="AU12" s="93"/>
      <c r="AV12" s="93"/>
      <c r="AW12" s="93"/>
      <c r="AX12" s="93"/>
      <c r="AY12" s="93"/>
      <c r="AZ12" s="93"/>
      <c r="BA12" s="93"/>
      <c r="BB12" s="93"/>
      <c r="BC12" s="93"/>
      <c r="BD12" s="93"/>
      <c r="BE12" s="93"/>
      <c r="BF12" s="93"/>
      <c r="BG12" s="93"/>
      <c r="BH12" s="93"/>
      <c r="BI12" s="93"/>
      <c r="BJ12" s="93"/>
      <c r="BK12" s="93"/>
      <c r="BL12" s="93"/>
      <c r="BM12" s="192">
        <f t="shared" si="1"/>
        <v>0</v>
      </c>
      <c r="BN12" s="192">
        <f t="shared" si="2"/>
        <v>0</v>
      </c>
      <c r="BQ12" s="54"/>
    </row>
    <row r="13" spans="1:69" ht="18" customHeight="1">
      <c r="A13" s="21"/>
      <c r="B13" s="16"/>
      <c r="C13" s="19"/>
      <c r="D13" s="2"/>
      <c r="E13" s="6"/>
      <c r="F13" s="190" t="str">
        <f>IF(B13="","",IF(C13="F",INDEX(Barèmes!$A$1:$A$7,MATCH((YEAR($B13)),Barèmes!$B$1:$B$7,-1)),INDEX(Barèmes!$C$1:$C$7,MATCH((YEAR($B13)),Barèmes!$B$1:$B$7,-1))))</f>
        <v/>
      </c>
      <c r="G13" s="93"/>
      <c r="H13" s="93"/>
      <c r="I13" s="93"/>
      <c r="J13" s="93"/>
      <c r="K13" s="93"/>
      <c r="L13" s="93"/>
      <c r="M13" s="93"/>
      <c r="N13" s="93"/>
      <c r="O13" s="93"/>
      <c r="P13" s="93"/>
      <c r="Q13" s="93"/>
      <c r="R13" s="93"/>
      <c r="S13" s="93"/>
      <c r="T13" s="93"/>
      <c r="U13" s="93"/>
      <c r="V13" s="93"/>
      <c r="W13" s="93"/>
      <c r="X13" s="93"/>
      <c r="Y13" s="93"/>
      <c r="Z13" s="93"/>
      <c r="AA13" s="93"/>
      <c r="AB13" s="93"/>
      <c r="AC13" s="93"/>
      <c r="AD13" s="93"/>
      <c r="AE13" s="93"/>
      <c r="AF13" s="93"/>
      <c r="AG13" s="93"/>
      <c r="AH13" s="93"/>
      <c r="AI13" s="93"/>
      <c r="AJ13" s="93"/>
      <c r="AK13" s="93"/>
      <c r="AL13" s="93"/>
      <c r="AM13" s="93"/>
      <c r="AN13" s="93"/>
      <c r="AO13" s="93"/>
      <c r="AP13" s="93"/>
      <c r="AQ13" s="93"/>
      <c r="AR13" s="93"/>
      <c r="AS13" s="93"/>
      <c r="AT13" s="93"/>
      <c r="AU13" s="93"/>
      <c r="AV13" s="93"/>
      <c r="AW13" s="93"/>
      <c r="AX13" s="93"/>
      <c r="AY13" s="93"/>
      <c r="AZ13" s="93"/>
      <c r="BA13" s="93"/>
      <c r="BB13" s="93"/>
      <c r="BC13" s="93"/>
      <c r="BD13" s="93"/>
      <c r="BE13" s="93"/>
      <c r="BF13" s="93"/>
      <c r="BG13" s="93"/>
      <c r="BH13" s="93"/>
      <c r="BI13" s="93"/>
      <c r="BJ13" s="93"/>
      <c r="BK13" s="93"/>
      <c r="BL13" s="93"/>
      <c r="BM13" s="192">
        <f t="shared" si="1"/>
        <v>0</v>
      </c>
      <c r="BN13" s="192">
        <f t="shared" si="2"/>
        <v>0</v>
      </c>
      <c r="BQ13" s="54"/>
    </row>
    <row r="14" spans="1:69" ht="18" customHeight="1">
      <c r="A14" s="21"/>
      <c r="B14" s="16"/>
      <c r="C14" s="19"/>
      <c r="D14" s="2"/>
      <c r="E14" s="6"/>
      <c r="F14" s="190" t="str">
        <f>IF(B14="","",IF(C14="F",INDEX(Barèmes!$A$1:$A$7,MATCH((YEAR($B14)),Barèmes!$B$1:$B$7,-1)),INDEX(Barèmes!$C$1:$C$7,MATCH((YEAR($B14)),Barèmes!$B$1:$B$7,-1))))</f>
        <v/>
      </c>
      <c r="G14" s="93"/>
      <c r="H14" s="93"/>
      <c r="I14" s="93"/>
      <c r="J14" s="93"/>
      <c r="K14" s="93"/>
      <c r="L14" s="93"/>
      <c r="M14" s="93"/>
      <c r="N14" s="93"/>
      <c r="O14" s="93"/>
      <c r="P14" s="93"/>
      <c r="Q14" s="93"/>
      <c r="R14" s="93"/>
      <c r="S14" s="93"/>
      <c r="T14" s="93"/>
      <c r="U14" s="93"/>
      <c r="V14" s="93"/>
      <c r="W14" s="93"/>
      <c r="X14" s="93"/>
      <c r="Y14" s="93"/>
      <c r="Z14" s="93"/>
      <c r="AA14" s="93"/>
      <c r="AB14" s="93"/>
      <c r="AC14" s="93"/>
      <c r="AD14" s="93"/>
      <c r="AE14" s="93"/>
      <c r="AF14" s="93"/>
      <c r="AG14" s="93"/>
      <c r="AH14" s="93"/>
      <c r="AI14" s="93"/>
      <c r="AJ14" s="93"/>
      <c r="AK14" s="93"/>
      <c r="AL14" s="93"/>
      <c r="AM14" s="93"/>
      <c r="AN14" s="93"/>
      <c r="AO14" s="93"/>
      <c r="AP14" s="93"/>
      <c r="AQ14" s="93"/>
      <c r="AR14" s="93"/>
      <c r="AS14" s="93"/>
      <c r="AT14" s="93"/>
      <c r="AU14" s="93"/>
      <c r="AV14" s="93"/>
      <c r="AW14" s="93"/>
      <c r="AX14" s="93"/>
      <c r="AY14" s="93"/>
      <c r="AZ14" s="93"/>
      <c r="BA14" s="93"/>
      <c r="BB14" s="93"/>
      <c r="BC14" s="93"/>
      <c r="BD14" s="93"/>
      <c r="BE14" s="93"/>
      <c r="BF14" s="93"/>
      <c r="BG14" s="93"/>
      <c r="BH14" s="93"/>
      <c r="BI14" s="93"/>
      <c r="BJ14" s="93"/>
      <c r="BK14" s="93"/>
      <c r="BL14" s="93"/>
      <c r="BM14" s="192">
        <f t="shared" si="1"/>
        <v>0</v>
      </c>
      <c r="BN14" s="192">
        <f t="shared" si="2"/>
        <v>0</v>
      </c>
    </row>
    <row r="15" spans="1:69" ht="18" customHeight="1">
      <c r="A15" s="21"/>
      <c r="B15" s="16"/>
      <c r="C15" s="19"/>
      <c r="D15" s="2"/>
      <c r="E15" s="6"/>
      <c r="F15" s="190" t="str">
        <f>IF(B15="","",IF(C15="F",INDEX(Barèmes!$A$1:$A$7,MATCH((YEAR($B15)),Barèmes!$B$1:$B$7,-1)),INDEX(Barèmes!$C$1:$C$7,MATCH((YEAR($B15)),Barèmes!$B$1:$B$7,-1))))</f>
        <v/>
      </c>
      <c r="G15" s="93"/>
      <c r="H15" s="93"/>
      <c r="I15" s="93"/>
      <c r="J15" s="93"/>
      <c r="K15" s="93"/>
      <c r="L15" s="93"/>
      <c r="M15" s="93"/>
      <c r="N15" s="93"/>
      <c r="O15" s="93"/>
      <c r="P15" s="93"/>
      <c r="Q15" s="93"/>
      <c r="R15" s="93"/>
      <c r="S15" s="93"/>
      <c r="T15" s="93"/>
      <c r="U15" s="93"/>
      <c r="V15" s="93"/>
      <c r="W15" s="93"/>
      <c r="X15" s="93"/>
      <c r="Y15" s="93"/>
      <c r="Z15" s="93"/>
      <c r="AA15" s="93"/>
      <c r="AB15" s="93"/>
      <c r="AC15" s="93"/>
      <c r="AD15" s="93"/>
      <c r="AE15" s="93"/>
      <c r="AF15" s="93"/>
      <c r="AG15" s="93"/>
      <c r="AH15" s="93"/>
      <c r="AI15" s="93"/>
      <c r="AJ15" s="93"/>
      <c r="AK15" s="93"/>
      <c r="AL15" s="93"/>
      <c r="AM15" s="93"/>
      <c r="AN15" s="93"/>
      <c r="AO15" s="93"/>
      <c r="AP15" s="93"/>
      <c r="AQ15" s="93"/>
      <c r="AR15" s="93"/>
      <c r="AS15" s="93"/>
      <c r="AT15" s="93"/>
      <c r="AU15" s="93"/>
      <c r="AV15" s="93"/>
      <c r="AW15" s="93"/>
      <c r="AX15" s="93"/>
      <c r="AY15" s="93"/>
      <c r="AZ15" s="93"/>
      <c r="BA15" s="93"/>
      <c r="BB15" s="93"/>
      <c r="BC15" s="93"/>
      <c r="BD15" s="93"/>
      <c r="BE15" s="93"/>
      <c r="BF15" s="93"/>
      <c r="BG15" s="93"/>
      <c r="BH15" s="93"/>
      <c r="BI15" s="93"/>
      <c r="BJ15" s="93"/>
      <c r="BK15" s="93"/>
      <c r="BL15" s="93"/>
      <c r="BM15" s="192">
        <f t="shared" si="1"/>
        <v>0</v>
      </c>
      <c r="BN15" s="192">
        <f t="shared" si="2"/>
        <v>0</v>
      </c>
    </row>
    <row r="16" spans="1:69" ht="18" customHeight="1">
      <c r="A16" s="21"/>
      <c r="B16" s="16"/>
      <c r="C16" s="19"/>
      <c r="D16" s="2"/>
      <c r="E16" s="6"/>
      <c r="F16" s="190" t="str">
        <f>IF(B16="","",IF(C16="F",INDEX(Barèmes!$A$1:$A$7,MATCH((YEAR($B16)),Barèmes!$B$1:$B$7,-1)),INDEX(Barèmes!$C$1:$C$7,MATCH((YEAR($B16)),Barèmes!$B$1:$B$7,-1))))</f>
        <v/>
      </c>
      <c r="G16" s="93"/>
      <c r="H16" s="93"/>
      <c r="I16" s="93"/>
      <c r="J16" s="93"/>
      <c r="K16" s="93"/>
      <c r="L16" s="93"/>
      <c r="M16" s="93"/>
      <c r="N16" s="93"/>
      <c r="O16" s="93"/>
      <c r="P16" s="93"/>
      <c r="Q16" s="93"/>
      <c r="R16" s="93"/>
      <c r="S16" s="93"/>
      <c r="T16" s="93"/>
      <c r="U16" s="93"/>
      <c r="V16" s="93"/>
      <c r="W16" s="93"/>
      <c r="X16" s="93"/>
      <c r="Y16" s="93"/>
      <c r="Z16" s="93"/>
      <c r="AA16" s="93"/>
      <c r="AB16" s="93"/>
      <c r="AC16" s="93"/>
      <c r="AD16" s="93"/>
      <c r="AE16" s="93"/>
      <c r="AF16" s="93"/>
      <c r="AG16" s="93"/>
      <c r="AH16" s="93"/>
      <c r="AI16" s="93"/>
      <c r="AJ16" s="93"/>
      <c r="AK16" s="93"/>
      <c r="AL16" s="93"/>
      <c r="AM16" s="93"/>
      <c r="AN16" s="93"/>
      <c r="AO16" s="93"/>
      <c r="AP16" s="93"/>
      <c r="AQ16" s="93"/>
      <c r="AR16" s="93"/>
      <c r="AS16" s="93"/>
      <c r="AT16" s="93"/>
      <c r="AU16" s="93"/>
      <c r="AV16" s="93"/>
      <c r="AW16" s="93"/>
      <c r="AX16" s="93"/>
      <c r="AY16" s="93"/>
      <c r="AZ16" s="93"/>
      <c r="BA16" s="93"/>
      <c r="BB16" s="93"/>
      <c r="BC16" s="93"/>
      <c r="BD16" s="93"/>
      <c r="BE16" s="93"/>
      <c r="BF16" s="93"/>
      <c r="BG16" s="93"/>
      <c r="BH16" s="93"/>
      <c r="BI16" s="93"/>
      <c r="BJ16" s="93"/>
      <c r="BK16" s="93"/>
      <c r="BL16" s="93"/>
      <c r="BM16" s="192">
        <f t="shared" si="1"/>
        <v>0</v>
      </c>
      <c r="BN16" s="192">
        <f t="shared" si="2"/>
        <v>0</v>
      </c>
    </row>
    <row r="17" spans="1:70" ht="18" customHeight="1">
      <c r="A17" s="21"/>
      <c r="B17" s="16"/>
      <c r="C17" s="19"/>
      <c r="D17" s="2"/>
      <c r="E17" s="6"/>
      <c r="F17" s="190" t="str">
        <f>IF(B17="","",IF(C17="F",INDEX(Barèmes!$A$1:$A$7,MATCH((YEAR($B17)),Barèmes!$B$1:$B$7,-1)),INDEX(Barèmes!$C$1:$C$7,MATCH((YEAR($B17)),Barèmes!$B$1:$B$7,-1))))</f>
        <v/>
      </c>
      <c r="G17" s="93"/>
      <c r="H17" s="93"/>
      <c r="I17" s="93"/>
      <c r="J17" s="93"/>
      <c r="K17" s="93"/>
      <c r="L17" s="93"/>
      <c r="M17" s="93"/>
      <c r="N17" s="93"/>
      <c r="O17" s="93"/>
      <c r="P17" s="93"/>
      <c r="Q17" s="93"/>
      <c r="R17" s="93"/>
      <c r="S17" s="93"/>
      <c r="T17" s="93"/>
      <c r="U17" s="93"/>
      <c r="V17" s="93"/>
      <c r="W17" s="93"/>
      <c r="X17" s="93"/>
      <c r="Y17" s="93"/>
      <c r="Z17" s="93"/>
      <c r="AA17" s="93"/>
      <c r="AB17" s="93"/>
      <c r="AC17" s="93"/>
      <c r="AD17" s="93"/>
      <c r="AE17" s="93"/>
      <c r="AF17" s="93"/>
      <c r="AG17" s="93"/>
      <c r="AH17" s="93"/>
      <c r="AI17" s="93"/>
      <c r="AJ17" s="93"/>
      <c r="AK17" s="93"/>
      <c r="AL17" s="93"/>
      <c r="AM17" s="93"/>
      <c r="AN17" s="93"/>
      <c r="AO17" s="93"/>
      <c r="AP17" s="93"/>
      <c r="AQ17" s="93"/>
      <c r="AR17" s="93"/>
      <c r="AS17" s="93"/>
      <c r="AT17" s="93"/>
      <c r="AU17" s="93"/>
      <c r="AV17" s="93"/>
      <c r="AW17" s="93"/>
      <c r="AX17" s="93"/>
      <c r="AY17" s="93"/>
      <c r="AZ17" s="93"/>
      <c r="BA17" s="93"/>
      <c r="BB17" s="93"/>
      <c r="BC17" s="93"/>
      <c r="BD17" s="93"/>
      <c r="BE17" s="93"/>
      <c r="BF17" s="93"/>
      <c r="BG17" s="93"/>
      <c r="BH17" s="93"/>
      <c r="BI17" s="93"/>
      <c r="BJ17" s="93"/>
      <c r="BK17" s="93"/>
      <c r="BL17" s="93"/>
      <c r="BM17" s="192">
        <f t="shared" si="1"/>
        <v>0</v>
      </c>
      <c r="BN17" s="192">
        <f t="shared" si="2"/>
        <v>0</v>
      </c>
    </row>
    <row r="18" spans="1:70" ht="18" customHeight="1">
      <c r="A18" s="21"/>
      <c r="B18" s="16"/>
      <c r="C18" s="19"/>
      <c r="D18" s="2"/>
      <c r="E18" s="6"/>
      <c r="F18" s="190" t="str">
        <f>IF(B18="","",IF(C18="F",INDEX(Barèmes!$A$1:$A$7,MATCH((YEAR($B18)),Barèmes!$B$1:$B$7,-1)),INDEX(Barèmes!$C$1:$C$7,MATCH((YEAR($B18)),Barèmes!$B$1:$B$7,-1))))</f>
        <v/>
      </c>
      <c r="G18" s="93"/>
      <c r="H18" s="93"/>
      <c r="I18" s="93"/>
      <c r="J18" s="93"/>
      <c r="K18" s="93"/>
      <c r="L18" s="93"/>
      <c r="M18" s="93"/>
      <c r="N18" s="93"/>
      <c r="O18" s="93"/>
      <c r="P18" s="93"/>
      <c r="Q18" s="93"/>
      <c r="R18" s="93"/>
      <c r="S18" s="93"/>
      <c r="T18" s="93"/>
      <c r="U18" s="93"/>
      <c r="V18" s="93"/>
      <c r="W18" s="93"/>
      <c r="X18" s="93"/>
      <c r="Y18" s="93"/>
      <c r="Z18" s="93"/>
      <c r="AA18" s="93"/>
      <c r="AB18" s="93"/>
      <c r="AC18" s="93"/>
      <c r="AD18" s="93"/>
      <c r="AE18" s="93"/>
      <c r="AF18" s="93"/>
      <c r="AG18" s="93"/>
      <c r="AH18" s="93"/>
      <c r="AI18" s="93"/>
      <c r="AJ18" s="93"/>
      <c r="AK18" s="93"/>
      <c r="AL18" s="93"/>
      <c r="AM18" s="93"/>
      <c r="AN18" s="93"/>
      <c r="AO18" s="93"/>
      <c r="AP18" s="93"/>
      <c r="AQ18" s="93"/>
      <c r="AR18" s="93"/>
      <c r="AS18" s="93"/>
      <c r="AT18" s="93"/>
      <c r="AU18" s="93"/>
      <c r="AV18" s="93"/>
      <c r="AW18" s="93"/>
      <c r="AX18" s="93"/>
      <c r="AY18" s="93"/>
      <c r="AZ18" s="93"/>
      <c r="BA18" s="93"/>
      <c r="BB18" s="93"/>
      <c r="BC18" s="93"/>
      <c r="BD18" s="93"/>
      <c r="BE18" s="93"/>
      <c r="BF18" s="93"/>
      <c r="BG18" s="93"/>
      <c r="BH18" s="93"/>
      <c r="BI18" s="93"/>
      <c r="BJ18" s="93"/>
      <c r="BK18" s="93"/>
      <c r="BL18" s="93"/>
      <c r="BM18" s="192">
        <f t="shared" si="1"/>
        <v>0</v>
      </c>
      <c r="BN18" s="192">
        <f t="shared" si="2"/>
        <v>0</v>
      </c>
    </row>
    <row r="19" spans="1:70" ht="18" customHeight="1">
      <c r="A19" s="21"/>
      <c r="B19" s="16"/>
      <c r="C19" s="19"/>
      <c r="D19" s="2"/>
      <c r="E19" s="6"/>
      <c r="F19" s="190" t="str">
        <f>IF(B19="","",IF(C19="F",INDEX(Barèmes!$A$1:$A$7,MATCH((YEAR($B19)),Barèmes!$B$1:$B$7,-1)),INDEX(Barèmes!$C$1:$C$7,MATCH((YEAR($B19)),Barèmes!$B$1:$B$7,-1))))</f>
        <v/>
      </c>
      <c r="G19" s="93"/>
      <c r="H19" s="93"/>
      <c r="I19" s="93"/>
      <c r="J19" s="93"/>
      <c r="K19" s="93"/>
      <c r="L19" s="93"/>
      <c r="M19" s="93"/>
      <c r="N19" s="93"/>
      <c r="O19" s="93"/>
      <c r="P19" s="93"/>
      <c r="Q19" s="93"/>
      <c r="R19" s="93"/>
      <c r="S19" s="93"/>
      <c r="T19" s="93"/>
      <c r="U19" s="93"/>
      <c r="V19" s="93"/>
      <c r="W19" s="93"/>
      <c r="X19" s="93"/>
      <c r="Y19" s="93"/>
      <c r="Z19" s="93"/>
      <c r="AA19" s="93"/>
      <c r="AB19" s="93"/>
      <c r="AC19" s="93"/>
      <c r="AD19" s="93"/>
      <c r="AE19" s="93"/>
      <c r="AF19" s="93"/>
      <c r="AG19" s="93"/>
      <c r="AH19" s="93"/>
      <c r="AI19" s="93"/>
      <c r="AJ19" s="93"/>
      <c r="AK19" s="93"/>
      <c r="AL19" s="93"/>
      <c r="AM19" s="93"/>
      <c r="AN19" s="93"/>
      <c r="AO19" s="93"/>
      <c r="AP19" s="93"/>
      <c r="AQ19" s="93"/>
      <c r="AR19" s="93"/>
      <c r="AS19" s="93"/>
      <c r="AT19" s="93"/>
      <c r="AU19" s="93"/>
      <c r="AV19" s="93"/>
      <c r="AW19" s="93"/>
      <c r="AX19" s="93"/>
      <c r="AY19" s="93"/>
      <c r="AZ19" s="93"/>
      <c r="BA19" s="93"/>
      <c r="BB19" s="93"/>
      <c r="BC19" s="93"/>
      <c r="BD19" s="93"/>
      <c r="BE19" s="93"/>
      <c r="BF19" s="93"/>
      <c r="BG19" s="93"/>
      <c r="BH19" s="93"/>
      <c r="BI19" s="93"/>
      <c r="BJ19" s="93"/>
      <c r="BK19" s="93"/>
      <c r="BL19" s="93"/>
      <c r="BM19" s="192">
        <f t="shared" si="1"/>
        <v>0</v>
      </c>
      <c r="BN19" s="192">
        <f t="shared" si="2"/>
        <v>0</v>
      </c>
    </row>
    <row r="20" spans="1:70" ht="18" customHeight="1">
      <c r="A20" s="21"/>
      <c r="B20" s="16"/>
      <c r="C20" s="19"/>
      <c r="D20" s="2"/>
      <c r="E20" s="6"/>
      <c r="F20" s="190" t="str">
        <f>IF(B20="","",IF(C20="F",INDEX(Barèmes!$A$1:$A$7,MATCH((YEAR($B20)),Barèmes!$B$1:$B$7,-1)),INDEX(Barèmes!$C$1:$C$7,MATCH((YEAR($B20)),Barèmes!$B$1:$B$7,-1))))</f>
        <v/>
      </c>
      <c r="G20" s="93"/>
      <c r="H20" s="93"/>
      <c r="I20" s="93"/>
      <c r="J20" s="93"/>
      <c r="K20" s="93"/>
      <c r="L20" s="93"/>
      <c r="M20" s="93"/>
      <c r="N20" s="93"/>
      <c r="O20" s="93"/>
      <c r="P20" s="93"/>
      <c r="Q20" s="93"/>
      <c r="R20" s="93"/>
      <c r="S20" s="93"/>
      <c r="T20" s="93"/>
      <c r="U20" s="93"/>
      <c r="V20" s="93"/>
      <c r="W20" s="93"/>
      <c r="X20" s="93"/>
      <c r="Y20" s="93"/>
      <c r="Z20" s="93"/>
      <c r="AA20" s="93"/>
      <c r="AB20" s="93"/>
      <c r="AC20" s="93"/>
      <c r="AD20" s="93"/>
      <c r="AE20" s="93"/>
      <c r="AF20" s="93"/>
      <c r="AG20" s="93"/>
      <c r="AH20" s="93"/>
      <c r="AI20" s="93"/>
      <c r="AJ20" s="93"/>
      <c r="AK20" s="93"/>
      <c r="AL20" s="93"/>
      <c r="AM20" s="93"/>
      <c r="AN20" s="93"/>
      <c r="AO20" s="93"/>
      <c r="AP20" s="93"/>
      <c r="AQ20" s="93"/>
      <c r="AR20" s="93"/>
      <c r="AS20" s="93"/>
      <c r="AT20" s="93"/>
      <c r="AU20" s="93"/>
      <c r="AV20" s="93"/>
      <c r="AW20" s="93"/>
      <c r="AX20" s="93"/>
      <c r="AY20" s="93"/>
      <c r="AZ20" s="93"/>
      <c r="BA20" s="93"/>
      <c r="BB20" s="93"/>
      <c r="BC20" s="93"/>
      <c r="BD20" s="93"/>
      <c r="BE20" s="93"/>
      <c r="BF20" s="93"/>
      <c r="BG20" s="93"/>
      <c r="BH20" s="93"/>
      <c r="BI20" s="93"/>
      <c r="BJ20" s="93"/>
      <c r="BK20" s="93"/>
      <c r="BL20" s="93"/>
      <c r="BM20" s="192">
        <f t="shared" si="1"/>
        <v>0</v>
      </c>
      <c r="BN20" s="192">
        <f t="shared" si="2"/>
        <v>0</v>
      </c>
    </row>
    <row r="21" spans="1:70" ht="18" customHeight="1">
      <c r="A21" s="21"/>
      <c r="B21" s="16"/>
      <c r="C21" s="19"/>
      <c r="D21" s="2"/>
      <c r="E21" s="6"/>
      <c r="F21" s="190" t="str">
        <f>IF(B21="","",IF(C21="F",INDEX(Barèmes!$A$1:$A$7,MATCH((YEAR($B21)),Barèmes!$B$1:$B$7,-1)),INDEX(Barèmes!$C$1:$C$7,MATCH((YEAR($B21)),Barèmes!$B$1:$B$7,-1))))</f>
        <v/>
      </c>
      <c r="G21" s="93"/>
      <c r="H21" s="93"/>
      <c r="I21" s="93"/>
      <c r="J21" s="93"/>
      <c r="K21" s="93"/>
      <c r="L21" s="93"/>
      <c r="M21" s="93"/>
      <c r="N21" s="93"/>
      <c r="O21" s="93"/>
      <c r="P21" s="93"/>
      <c r="Q21" s="93"/>
      <c r="R21" s="93"/>
      <c r="S21" s="93"/>
      <c r="T21" s="93"/>
      <c r="U21" s="93"/>
      <c r="V21" s="93"/>
      <c r="W21" s="93"/>
      <c r="X21" s="93"/>
      <c r="Y21" s="93"/>
      <c r="Z21" s="93"/>
      <c r="AA21" s="93"/>
      <c r="AB21" s="93"/>
      <c r="AC21" s="93"/>
      <c r="AD21" s="93"/>
      <c r="AE21" s="93"/>
      <c r="AF21" s="93"/>
      <c r="AG21" s="93"/>
      <c r="AH21" s="93"/>
      <c r="AI21" s="93"/>
      <c r="AJ21" s="93"/>
      <c r="AK21" s="93"/>
      <c r="AL21" s="93"/>
      <c r="AM21" s="93"/>
      <c r="AN21" s="93"/>
      <c r="AO21" s="93"/>
      <c r="AP21" s="93"/>
      <c r="AQ21" s="93"/>
      <c r="AR21" s="93"/>
      <c r="AS21" s="93"/>
      <c r="AT21" s="93"/>
      <c r="AU21" s="93"/>
      <c r="AV21" s="93"/>
      <c r="AW21" s="93"/>
      <c r="AX21" s="93"/>
      <c r="AY21" s="93"/>
      <c r="AZ21" s="93"/>
      <c r="BA21" s="93"/>
      <c r="BB21" s="93"/>
      <c r="BC21" s="93"/>
      <c r="BD21" s="93"/>
      <c r="BE21" s="93"/>
      <c r="BF21" s="93"/>
      <c r="BG21" s="93"/>
      <c r="BH21" s="93"/>
      <c r="BI21" s="93"/>
      <c r="BJ21" s="93"/>
      <c r="BK21" s="93"/>
      <c r="BL21" s="93"/>
      <c r="BM21" s="192">
        <f t="shared" si="1"/>
        <v>0</v>
      </c>
      <c r="BN21" s="192">
        <f t="shared" si="2"/>
        <v>0</v>
      </c>
      <c r="BR21" s="55"/>
    </row>
    <row r="22" spans="1:70" ht="18" customHeight="1">
      <c r="A22" s="21"/>
      <c r="B22" s="16"/>
      <c r="C22" s="19"/>
      <c r="D22" s="2"/>
      <c r="E22" s="6"/>
      <c r="F22" s="190" t="str">
        <f>IF(B22="","",IF(C22="F",INDEX(Barèmes!$A$1:$A$7,MATCH((YEAR($B22)),Barèmes!$B$1:$B$7,-1)),INDEX(Barèmes!$C$1:$C$7,MATCH((YEAR($B22)),Barèmes!$B$1:$B$7,-1))))</f>
        <v/>
      </c>
      <c r="G22" s="93"/>
      <c r="H22" s="93"/>
      <c r="I22" s="93"/>
      <c r="J22" s="93"/>
      <c r="K22" s="93"/>
      <c r="L22" s="93"/>
      <c r="M22" s="93"/>
      <c r="N22" s="93"/>
      <c r="O22" s="93"/>
      <c r="P22" s="93"/>
      <c r="Q22" s="93"/>
      <c r="R22" s="93"/>
      <c r="S22" s="93"/>
      <c r="T22" s="93"/>
      <c r="U22" s="93"/>
      <c r="V22" s="93"/>
      <c r="W22" s="93"/>
      <c r="X22" s="93"/>
      <c r="Y22" s="93"/>
      <c r="Z22" s="93"/>
      <c r="AA22" s="93"/>
      <c r="AB22" s="93"/>
      <c r="AC22" s="93"/>
      <c r="AD22" s="93"/>
      <c r="AE22" s="93"/>
      <c r="AF22" s="93"/>
      <c r="AG22" s="93"/>
      <c r="AH22" s="93"/>
      <c r="AI22" s="93"/>
      <c r="AJ22" s="93"/>
      <c r="AK22" s="93"/>
      <c r="AL22" s="93"/>
      <c r="AM22" s="93"/>
      <c r="AN22" s="93"/>
      <c r="AO22" s="93"/>
      <c r="AP22" s="93"/>
      <c r="AQ22" s="93"/>
      <c r="AR22" s="93"/>
      <c r="AS22" s="93"/>
      <c r="AT22" s="93"/>
      <c r="AU22" s="93"/>
      <c r="AV22" s="93"/>
      <c r="AW22" s="93"/>
      <c r="AX22" s="93"/>
      <c r="AY22" s="93"/>
      <c r="AZ22" s="93"/>
      <c r="BA22" s="93"/>
      <c r="BB22" s="93"/>
      <c r="BC22" s="93"/>
      <c r="BD22" s="93"/>
      <c r="BE22" s="93"/>
      <c r="BF22" s="93"/>
      <c r="BG22" s="93"/>
      <c r="BH22" s="93"/>
      <c r="BI22" s="93"/>
      <c r="BJ22" s="93"/>
      <c r="BK22" s="93"/>
      <c r="BL22" s="93"/>
      <c r="BM22" s="192">
        <f t="shared" si="1"/>
        <v>0</v>
      </c>
      <c r="BN22" s="192">
        <f t="shared" si="2"/>
        <v>0</v>
      </c>
    </row>
    <row r="23" spans="1:70" ht="18" customHeight="1">
      <c r="A23" s="21"/>
      <c r="B23" s="16"/>
      <c r="C23" s="19"/>
      <c r="D23" s="2"/>
      <c r="E23" s="6"/>
      <c r="F23" s="190" t="str">
        <f>IF(B23="","",IF(C23="F",INDEX(Barèmes!$A$1:$A$7,MATCH((YEAR($B23)),Barèmes!$B$1:$B$7,-1)),INDEX(Barèmes!$C$1:$C$7,MATCH((YEAR($B23)),Barèmes!$B$1:$B$7,-1))))</f>
        <v/>
      </c>
      <c r="G23" s="93"/>
      <c r="H23" s="93"/>
      <c r="I23" s="93"/>
      <c r="J23" s="93"/>
      <c r="K23" s="93"/>
      <c r="L23" s="93"/>
      <c r="M23" s="93"/>
      <c r="N23" s="93"/>
      <c r="O23" s="93"/>
      <c r="P23" s="93"/>
      <c r="Q23" s="93"/>
      <c r="R23" s="93"/>
      <c r="S23" s="93"/>
      <c r="T23" s="93"/>
      <c r="U23" s="93"/>
      <c r="V23" s="93"/>
      <c r="W23" s="93"/>
      <c r="X23" s="93"/>
      <c r="Y23" s="93"/>
      <c r="Z23" s="93"/>
      <c r="AA23" s="93"/>
      <c r="AB23" s="93"/>
      <c r="AC23" s="93"/>
      <c r="AD23" s="93"/>
      <c r="AE23" s="93"/>
      <c r="AF23" s="93"/>
      <c r="AG23" s="93"/>
      <c r="AH23" s="93"/>
      <c r="AI23" s="93"/>
      <c r="AJ23" s="93"/>
      <c r="AK23" s="93"/>
      <c r="AL23" s="93"/>
      <c r="AM23" s="93"/>
      <c r="AN23" s="93"/>
      <c r="AO23" s="93"/>
      <c r="AP23" s="93"/>
      <c r="AQ23" s="93"/>
      <c r="AR23" s="93"/>
      <c r="AS23" s="93"/>
      <c r="AT23" s="93"/>
      <c r="AU23" s="93"/>
      <c r="AV23" s="93"/>
      <c r="AW23" s="93"/>
      <c r="AX23" s="93"/>
      <c r="AY23" s="93"/>
      <c r="AZ23" s="93"/>
      <c r="BA23" s="93"/>
      <c r="BB23" s="93"/>
      <c r="BC23" s="93"/>
      <c r="BD23" s="93"/>
      <c r="BE23" s="93"/>
      <c r="BF23" s="93"/>
      <c r="BG23" s="93"/>
      <c r="BH23" s="93"/>
      <c r="BI23" s="93"/>
      <c r="BJ23" s="93"/>
      <c r="BK23" s="93"/>
      <c r="BL23" s="93"/>
      <c r="BM23" s="192">
        <f t="shared" si="1"/>
        <v>0</v>
      </c>
      <c r="BN23" s="192">
        <f t="shared" si="2"/>
        <v>0</v>
      </c>
    </row>
    <row r="24" spans="1:70" ht="18" customHeight="1">
      <c r="A24" s="21"/>
      <c r="B24" s="16"/>
      <c r="C24" s="19"/>
      <c r="D24" s="2"/>
      <c r="E24" s="6"/>
      <c r="F24" s="190" t="str">
        <f>IF(B24="","",IF(C24="F",INDEX(Barèmes!$A$1:$A$7,MATCH((YEAR($B24)),Barèmes!$B$1:$B$7,-1)),INDEX(Barèmes!$C$1:$C$7,MATCH((YEAR($B24)),Barèmes!$B$1:$B$7,-1))))</f>
        <v/>
      </c>
      <c r="G24" s="93"/>
      <c r="H24" s="93"/>
      <c r="I24" s="93"/>
      <c r="J24" s="93"/>
      <c r="K24" s="93"/>
      <c r="L24" s="93"/>
      <c r="M24" s="93"/>
      <c r="N24" s="93"/>
      <c r="O24" s="93"/>
      <c r="P24" s="93"/>
      <c r="Q24" s="93"/>
      <c r="R24" s="93"/>
      <c r="S24" s="93"/>
      <c r="T24" s="93"/>
      <c r="U24" s="93"/>
      <c r="V24" s="93"/>
      <c r="W24" s="93"/>
      <c r="X24" s="93"/>
      <c r="Y24" s="93"/>
      <c r="Z24" s="93"/>
      <c r="AA24" s="93"/>
      <c r="AB24" s="93"/>
      <c r="AC24" s="93"/>
      <c r="AD24" s="93"/>
      <c r="AE24" s="93"/>
      <c r="AF24" s="93"/>
      <c r="AG24" s="93"/>
      <c r="AH24" s="93"/>
      <c r="AI24" s="93"/>
      <c r="AJ24" s="93"/>
      <c r="AK24" s="93"/>
      <c r="AL24" s="93"/>
      <c r="AM24" s="93"/>
      <c r="AN24" s="93"/>
      <c r="AO24" s="93"/>
      <c r="AP24" s="93"/>
      <c r="AQ24" s="93"/>
      <c r="AR24" s="93"/>
      <c r="AS24" s="93"/>
      <c r="AT24" s="93"/>
      <c r="AU24" s="93"/>
      <c r="AV24" s="93"/>
      <c r="AW24" s="93"/>
      <c r="AX24" s="93"/>
      <c r="AY24" s="93"/>
      <c r="AZ24" s="93"/>
      <c r="BA24" s="93"/>
      <c r="BB24" s="93"/>
      <c r="BC24" s="93"/>
      <c r="BD24" s="93"/>
      <c r="BE24" s="93"/>
      <c r="BF24" s="93"/>
      <c r="BG24" s="93"/>
      <c r="BH24" s="93"/>
      <c r="BI24" s="93"/>
      <c r="BJ24" s="93"/>
      <c r="BK24" s="93"/>
      <c r="BL24" s="93"/>
      <c r="BM24" s="192">
        <f t="shared" si="1"/>
        <v>0</v>
      </c>
      <c r="BN24" s="192">
        <f t="shared" si="2"/>
        <v>0</v>
      </c>
    </row>
    <row r="25" spans="1:70" ht="18" customHeight="1">
      <c r="A25" s="21"/>
      <c r="B25" s="16"/>
      <c r="C25" s="19"/>
      <c r="D25" s="2"/>
      <c r="E25" s="6"/>
      <c r="F25" s="190" t="str">
        <f>IF(B25="","",IF(C25="F",INDEX(Barèmes!$A$1:$A$7,MATCH((YEAR($B25)),Barèmes!$B$1:$B$7,-1)),INDEX(Barèmes!$C$1:$C$7,MATCH((YEAR($B25)),Barèmes!$B$1:$B$7,-1))))</f>
        <v/>
      </c>
      <c r="G25" s="93"/>
      <c r="H25" s="93"/>
      <c r="I25" s="93"/>
      <c r="J25" s="93"/>
      <c r="K25" s="93"/>
      <c r="L25" s="93"/>
      <c r="M25" s="93"/>
      <c r="N25" s="93"/>
      <c r="O25" s="93"/>
      <c r="P25" s="93"/>
      <c r="Q25" s="93"/>
      <c r="R25" s="93"/>
      <c r="S25" s="93"/>
      <c r="T25" s="93"/>
      <c r="U25" s="93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93"/>
      <c r="AH25" s="93"/>
      <c r="AI25" s="93"/>
      <c r="AJ25" s="93"/>
      <c r="AK25" s="93"/>
      <c r="AL25" s="93"/>
      <c r="AM25" s="93"/>
      <c r="AN25" s="93"/>
      <c r="AO25" s="93"/>
      <c r="AP25" s="93"/>
      <c r="AQ25" s="93"/>
      <c r="AR25" s="93"/>
      <c r="AS25" s="93"/>
      <c r="AT25" s="93"/>
      <c r="AU25" s="93"/>
      <c r="AV25" s="93"/>
      <c r="AW25" s="93"/>
      <c r="AX25" s="93"/>
      <c r="AY25" s="93"/>
      <c r="AZ25" s="93"/>
      <c r="BA25" s="93"/>
      <c r="BB25" s="93"/>
      <c r="BC25" s="93"/>
      <c r="BD25" s="93"/>
      <c r="BE25" s="93"/>
      <c r="BF25" s="93"/>
      <c r="BG25" s="93"/>
      <c r="BH25" s="93"/>
      <c r="BI25" s="93"/>
      <c r="BJ25" s="93"/>
      <c r="BK25" s="93"/>
      <c r="BL25" s="93"/>
      <c r="BM25" s="192">
        <f t="shared" si="1"/>
        <v>0</v>
      </c>
      <c r="BN25" s="192">
        <f t="shared" si="2"/>
        <v>0</v>
      </c>
    </row>
    <row r="26" spans="1:70" ht="18" customHeight="1">
      <c r="A26" s="21"/>
      <c r="B26" s="16"/>
      <c r="C26" s="19"/>
      <c r="D26" s="2"/>
      <c r="E26" s="6"/>
      <c r="F26" s="190" t="str">
        <f>IF(B26="","",IF(C26="F",INDEX(Barèmes!$A$1:$A$7,MATCH((YEAR($B26)),Barèmes!$B$1:$B$7,-1)),INDEX(Barèmes!$C$1:$C$7,MATCH((YEAR($B26)),Barèmes!$B$1:$B$7,-1))))</f>
        <v/>
      </c>
      <c r="G26" s="93"/>
      <c r="H26" s="93"/>
      <c r="I26" s="93"/>
      <c r="J26" s="93"/>
      <c r="K26" s="93"/>
      <c r="L26" s="93"/>
      <c r="M26" s="93"/>
      <c r="N26" s="93"/>
      <c r="O26" s="93"/>
      <c r="P26" s="93"/>
      <c r="Q26" s="93"/>
      <c r="R26" s="93"/>
      <c r="S26" s="93"/>
      <c r="T26" s="93"/>
      <c r="U26" s="93"/>
      <c r="V26" s="93"/>
      <c r="W26" s="93"/>
      <c r="X26" s="93"/>
      <c r="Y26" s="93"/>
      <c r="Z26" s="93"/>
      <c r="AA26" s="93"/>
      <c r="AB26" s="93"/>
      <c r="AC26" s="93"/>
      <c r="AD26" s="93"/>
      <c r="AE26" s="93"/>
      <c r="AF26" s="93"/>
      <c r="AG26" s="93"/>
      <c r="AH26" s="93"/>
      <c r="AI26" s="93"/>
      <c r="AJ26" s="93"/>
      <c r="AK26" s="93"/>
      <c r="AL26" s="93"/>
      <c r="AM26" s="93"/>
      <c r="AN26" s="93"/>
      <c r="AO26" s="93"/>
      <c r="AP26" s="93"/>
      <c r="AQ26" s="93"/>
      <c r="AR26" s="93"/>
      <c r="AS26" s="93"/>
      <c r="AT26" s="93"/>
      <c r="AU26" s="93"/>
      <c r="AV26" s="93"/>
      <c r="AW26" s="93"/>
      <c r="AX26" s="93"/>
      <c r="AY26" s="93"/>
      <c r="AZ26" s="93"/>
      <c r="BA26" s="93"/>
      <c r="BB26" s="93"/>
      <c r="BC26" s="93"/>
      <c r="BD26" s="93"/>
      <c r="BE26" s="93"/>
      <c r="BF26" s="93"/>
      <c r="BG26" s="93"/>
      <c r="BH26" s="93"/>
      <c r="BI26" s="93"/>
      <c r="BJ26" s="93"/>
      <c r="BK26" s="93"/>
      <c r="BL26" s="93"/>
      <c r="BM26" s="192">
        <f t="shared" si="1"/>
        <v>0</v>
      </c>
      <c r="BN26" s="192">
        <f t="shared" si="2"/>
        <v>0</v>
      </c>
    </row>
    <row r="27" spans="1:70" ht="18" customHeight="1">
      <c r="A27" s="21"/>
      <c r="B27" s="16"/>
      <c r="C27" s="19"/>
      <c r="D27" s="2"/>
      <c r="E27" s="6"/>
      <c r="F27" s="190" t="str">
        <f>IF(B27="","",IF(C27="F",INDEX(Barèmes!$A$1:$A$7,MATCH((YEAR($B27)),Barèmes!$B$1:$B$7,-1)),INDEX(Barèmes!$C$1:$C$7,MATCH((YEAR($B27)),Barèmes!$B$1:$B$7,-1))))</f>
        <v/>
      </c>
      <c r="G27" s="93"/>
      <c r="H27" s="93"/>
      <c r="I27" s="93"/>
      <c r="J27" s="93"/>
      <c r="K27" s="93"/>
      <c r="L27" s="93"/>
      <c r="M27" s="93"/>
      <c r="N27" s="93"/>
      <c r="O27" s="93"/>
      <c r="P27" s="93"/>
      <c r="Q27" s="93"/>
      <c r="R27" s="93"/>
      <c r="S27" s="93"/>
      <c r="T27" s="93"/>
      <c r="U27" s="93"/>
      <c r="V27" s="93"/>
      <c r="W27" s="93"/>
      <c r="X27" s="93"/>
      <c r="Y27" s="93"/>
      <c r="Z27" s="93"/>
      <c r="AA27" s="93"/>
      <c r="AB27" s="93"/>
      <c r="AC27" s="93"/>
      <c r="AD27" s="93"/>
      <c r="AE27" s="93"/>
      <c r="AF27" s="93"/>
      <c r="AG27" s="93"/>
      <c r="AH27" s="93"/>
      <c r="AI27" s="93"/>
      <c r="AJ27" s="93"/>
      <c r="AK27" s="93"/>
      <c r="AL27" s="93"/>
      <c r="AM27" s="93"/>
      <c r="AN27" s="93"/>
      <c r="AO27" s="93"/>
      <c r="AP27" s="93"/>
      <c r="AQ27" s="93"/>
      <c r="AR27" s="93"/>
      <c r="AS27" s="93"/>
      <c r="AT27" s="93"/>
      <c r="AU27" s="93"/>
      <c r="AV27" s="93"/>
      <c r="AW27" s="93"/>
      <c r="AX27" s="93"/>
      <c r="AY27" s="93"/>
      <c r="AZ27" s="93"/>
      <c r="BA27" s="93"/>
      <c r="BB27" s="93"/>
      <c r="BC27" s="93"/>
      <c r="BD27" s="93"/>
      <c r="BE27" s="93"/>
      <c r="BF27" s="93"/>
      <c r="BG27" s="93"/>
      <c r="BH27" s="93"/>
      <c r="BI27" s="93"/>
      <c r="BJ27" s="93"/>
      <c r="BK27" s="93"/>
      <c r="BL27" s="93"/>
      <c r="BM27" s="192">
        <f t="shared" si="1"/>
        <v>0</v>
      </c>
      <c r="BN27" s="192">
        <f t="shared" si="2"/>
        <v>0</v>
      </c>
    </row>
    <row r="28" spans="1:70" ht="18" customHeight="1">
      <c r="A28" s="21"/>
      <c r="B28" s="16"/>
      <c r="C28" s="19"/>
      <c r="D28" s="2"/>
      <c r="E28" s="6"/>
      <c r="F28" s="190" t="str">
        <f>IF(B28="","",IF(C28="F",INDEX(Barèmes!$A$1:$A$7,MATCH((YEAR($B28)),Barèmes!$B$1:$B$7,-1)),INDEX(Barèmes!$C$1:$C$7,MATCH((YEAR($B28)),Barèmes!$B$1:$B$7,-1))))</f>
        <v/>
      </c>
      <c r="G28" s="93"/>
      <c r="H28" s="93"/>
      <c r="I28" s="93"/>
      <c r="J28" s="93"/>
      <c r="K28" s="93"/>
      <c r="L28" s="93"/>
      <c r="M28" s="93"/>
      <c r="N28" s="93"/>
      <c r="O28" s="93"/>
      <c r="P28" s="93"/>
      <c r="Q28" s="93"/>
      <c r="R28" s="93"/>
      <c r="S28" s="93"/>
      <c r="T28" s="93"/>
      <c r="U28" s="93"/>
      <c r="V28" s="93"/>
      <c r="W28" s="93"/>
      <c r="X28" s="93"/>
      <c r="Y28" s="93"/>
      <c r="Z28" s="93"/>
      <c r="AA28" s="93"/>
      <c r="AB28" s="93"/>
      <c r="AC28" s="93"/>
      <c r="AD28" s="93"/>
      <c r="AE28" s="93"/>
      <c r="AF28" s="93"/>
      <c r="AG28" s="93"/>
      <c r="AH28" s="93"/>
      <c r="AI28" s="93"/>
      <c r="AJ28" s="93"/>
      <c r="AK28" s="93"/>
      <c r="AL28" s="93"/>
      <c r="AM28" s="93"/>
      <c r="AN28" s="93"/>
      <c r="AO28" s="93"/>
      <c r="AP28" s="93"/>
      <c r="AQ28" s="93"/>
      <c r="AR28" s="93"/>
      <c r="AS28" s="93"/>
      <c r="AT28" s="93"/>
      <c r="AU28" s="93"/>
      <c r="AV28" s="93"/>
      <c r="AW28" s="93"/>
      <c r="AX28" s="93"/>
      <c r="AY28" s="93"/>
      <c r="AZ28" s="93"/>
      <c r="BA28" s="93"/>
      <c r="BB28" s="93"/>
      <c r="BC28" s="93"/>
      <c r="BD28" s="93"/>
      <c r="BE28" s="93"/>
      <c r="BF28" s="93"/>
      <c r="BG28" s="93"/>
      <c r="BH28" s="93"/>
      <c r="BI28" s="93"/>
      <c r="BJ28" s="93"/>
      <c r="BK28" s="93"/>
      <c r="BL28" s="93"/>
      <c r="BM28" s="192">
        <f t="shared" si="1"/>
        <v>0</v>
      </c>
      <c r="BN28" s="192">
        <f t="shared" si="2"/>
        <v>0</v>
      </c>
    </row>
    <row r="29" spans="1:70" ht="18" customHeight="1">
      <c r="A29" s="21"/>
      <c r="B29" s="16"/>
      <c r="C29" s="19"/>
      <c r="D29" s="2"/>
      <c r="E29" s="6"/>
      <c r="F29" s="190" t="str">
        <f>IF(B29="","",IF(C29="F",INDEX(Barèmes!$A$1:$A$7,MATCH((YEAR($B29)),Barèmes!$B$1:$B$7,-1)),INDEX(Barèmes!$C$1:$C$7,MATCH((YEAR($B29)),Barèmes!$B$1:$B$7,-1))))</f>
        <v/>
      </c>
      <c r="G29" s="93"/>
      <c r="H29" s="93"/>
      <c r="I29" s="93"/>
      <c r="J29" s="93"/>
      <c r="K29" s="93"/>
      <c r="L29" s="93"/>
      <c r="M29" s="93"/>
      <c r="N29" s="93"/>
      <c r="O29" s="93"/>
      <c r="P29" s="93"/>
      <c r="Q29" s="93"/>
      <c r="R29" s="93"/>
      <c r="S29" s="93"/>
      <c r="T29" s="93"/>
      <c r="U29" s="93"/>
      <c r="V29" s="93"/>
      <c r="W29" s="93"/>
      <c r="X29" s="93"/>
      <c r="Y29" s="93"/>
      <c r="Z29" s="93"/>
      <c r="AA29" s="93"/>
      <c r="AB29" s="93"/>
      <c r="AC29" s="93"/>
      <c r="AD29" s="93"/>
      <c r="AE29" s="93"/>
      <c r="AF29" s="93"/>
      <c r="AG29" s="93"/>
      <c r="AH29" s="93"/>
      <c r="AI29" s="93"/>
      <c r="AJ29" s="93"/>
      <c r="AK29" s="93"/>
      <c r="AL29" s="93"/>
      <c r="AM29" s="93"/>
      <c r="AN29" s="93"/>
      <c r="AO29" s="93"/>
      <c r="AP29" s="93"/>
      <c r="AQ29" s="93"/>
      <c r="AR29" s="93"/>
      <c r="AS29" s="93"/>
      <c r="AT29" s="93"/>
      <c r="AU29" s="93"/>
      <c r="AV29" s="93"/>
      <c r="AW29" s="93"/>
      <c r="AX29" s="93"/>
      <c r="AY29" s="93"/>
      <c r="AZ29" s="93"/>
      <c r="BA29" s="93"/>
      <c r="BB29" s="93"/>
      <c r="BC29" s="93"/>
      <c r="BD29" s="93"/>
      <c r="BE29" s="93"/>
      <c r="BF29" s="93"/>
      <c r="BG29" s="93"/>
      <c r="BH29" s="93"/>
      <c r="BI29" s="93"/>
      <c r="BJ29" s="93"/>
      <c r="BK29" s="93"/>
      <c r="BL29" s="93"/>
      <c r="BM29" s="192">
        <f t="shared" si="1"/>
        <v>0</v>
      </c>
      <c r="BN29" s="192">
        <f t="shared" si="2"/>
        <v>0</v>
      </c>
    </row>
    <row r="30" spans="1:70" ht="18" customHeight="1">
      <c r="A30" s="21"/>
      <c r="B30" s="16"/>
      <c r="C30" s="19"/>
      <c r="D30" s="2"/>
      <c r="E30" s="6"/>
      <c r="F30" s="190" t="str">
        <f>IF(B30="","",IF(C30="F",INDEX(Barèmes!$A$1:$A$7,MATCH((YEAR($B30)),Barèmes!$B$1:$B$7,-1)),INDEX(Barèmes!$C$1:$C$7,MATCH((YEAR($B30)),Barèmes!$B$1:$B$7,-1))))</f>
        <v/>
      </c>
      <c r="G30" s="93"/>
      <c r="H30" s="93"/>
      <c r="I30" s="93"/>
      <c r="J30" s="93"/>
      <c r="K30" s="93"/>
      <c r="L30" s="93"/>
      <c r="M30" s="93"/>
      <c r="N30" s="93"/>
      <c r="O30" s="93"/>
      <c r="P30" s="93"/>
      <c r="Q30" s="93"/>
      <c r="R30" s="93"/>
      <c r="S30" s="93"/>
      <c r="T30" s="93"/>
      <c r="U30" s="93"/>
      <c r="V30" s="93"/>
      <c r="W30" s="93"/>
      <c r="X30" s="93"/>
      <c r="Y30" s="93"/>
      <c r="Z30" s="93"/>
      <c r="AA30" s="93"/>
      <c r="AB30" s="93"/>
      <c r="AC30" s="93"/>
      <c r="AD30" s="93"/>
      <c r="AE30" s="93"/>
      <c r="AF30" s="93"/>
      <c r="AG30" s="93"/>
      <c r="AH30" s="93"/>
      <c r="AI30" s="93"/>
      <c r="AJ30" s="93"/>
      <c r="AK30" s="93"/>
      <c r="AL30" s="93"/>
      <c r="AM30" s="93"/>
      <c r="AN30" s="93"/>
      <c r="AO30" s="93"/>
      <c r="AP30" s="93"/>
      <c r="AQ30" s="93"/>
      <c r="AR30" s="93"/>
      <c r="AS30" s="93"/>
      <c r="AT30" s="93"/>
      <c r="AU30" s="93"/>
      <c r="AV30" s="93"/>
      <c r="AW30" s="93"/>
      <c r="AX30" s="93"/>
      <c r="AY30" s="93"/>
      <c r="AZ30" s="93"/>
      <c r="BA30" s="93"/>
      <c r="BB30" s="93"/>
      <c r="BC30" s="93"/>
      <c r="BD30" s="93"/>
      <c r="BE30" s="93"/>
      <c r="BF30" s="93"/>
      <c r="BG30" s="93"/>
      <c r="BH30" s="93"/>
      <c r="BI30" s="93"/>
      <c r="BJ30" s="93"/>
      <c r="BK30" s="93"/>
      <c r="BL30" s="93"/>
      <c r="BM30" s="192">
        <f t="shared" si="1"/>
        <v>0</v>
      </c>
      <c r="BN30" s="192">
        <f t="shared" si="2"/>
        <v>0</v>
      </c>
    </row>
    <row r="31" spans="1:70" ht="18" customHeight="1">
      <c r="A31" s="21"/>
      <c r="B31" s="16"/>
      <c r="C31" s="19"/>
      <c r="D31" s="2"/>
      <c r="E31" s="6"/>
      <c r="F31" s="190" t="str">
        <f>IF(B31="","",IF(C31="F",INDEX(Barèmes!$A$1:$A$7,MATCH((YEAR($B31)),Barèmes!$B$1:$B$7,-1)),INDEX(Barèmes!$C$1:$C$7,MATCH((YEAR($B31)),Barèmes!$B$1:$B$7,-1))))</f>
        <v/>
      </c>
      <c r="G31" s="93"/>
      <c r="H31" s="93"/>
      <c r="I31" s="93"/>
      <c r="J31" s="93"/>
      <c r="K31" s="93"/>
      <c r="L31" s="93"/>
      <c r="M31" s="93"/>
      <c r="N31" s="93"/>
      <c r="O31" s="93"/>
      <c r="P31" s="93"/>
      <c r="Q31" s="93"/>
      <c r="R31" s="93"/>
      <c r="S31" s="93"/>
      <c r="T31" s="93"/>
      <c r="U31" s="93"/>
      <c r="V31" s="93"/>
      <c r="W31" s="93"/>
      <c r="X31" s="93"/>
      <c r="Y31" s="93"/>
      <c r="Z31" s="93"/>
      <c r="AA31" s="93"/>
      <c r="AB31" s="93"/>
      <c r="AC31" s="93"/>
      <c r="AD31" s="93"/>
      <c r="AE31" s="93"/>
      <c r="AF31" s="93"/>
      <c r="AG31" s="93"/>
      <c r="AH31" s="93"/>
      <c r="AI31" s="93"/>
      <c r="AJ31" s="93"/>
      <c r="AK31" s="93"/>
      <c r="AL31" s="93"/>
      <c r="AM31" s="93"/>
      <c r="AN31" s="93"/>
      <c r="AO31" s="93"/>
      <c r="AP31" s="93"/>
      <c r="AQ31" s="93"/>
      <c r="AR31" s="93"/>
      <c r="AS31" s="93"/>
      <c r="AT31" s="93"/>
      <c r="AU31" s="93"/>
      <c r="AV31" s="93"/>
      <c r="AW31" s="93"/>
      <c r="AX31" s="93"/>
      <c r="AY31" s="93"/>
      <c r="AZ31" s="93"/>
      <c r="BA31" s="93"/>
      <c r="BB31" s="93"/>
      <c r="BC31" s="93"/>
      <c r="BD31" s="93"/>
      <c r="BE31" s="93"/>
      <c r="BF31" s="93"/>
      <c r="BG31" s="93"/>
      <c r="BH31" s="93"/>
      <c r="BI31" s="93"/>
      <c r="BJ31" s="93"/>
      <c r="BK31" s="93"/>
      <c r="BL31" s="93"/>
      <c r="BM31" s="192">
        <f t="shared" si="1"/>
        <v>0</v>
      </c>
      <c r="BN31" s="192">
        <f t="shared" si="2"/>
        <v>0</v>
      </c>
    </row>
    <row r="32" spans="1:70" ht="18" customHeight="1">
      <c r="A32" s="21"/>
      <c r="B32" s="16"/>
      <c r="C32" s="19"/>
      <c r="D32" s="2"/>
      <c r="E32" s="6"/>
      <c r="F32" s="190" t="str">
        <f>IF(B32="","",IF(C32="F",INDEX(Barèmes!$A$1:$A$7,MATCH((YEAR($B32)),Barèmes!$B$1:$B$7,-1)),INDEX(Barèmes!$C$1:$C$7,MATCH((YEAR($B32)),Barèmes!$B$1:$B$7,-1))))</f>
        <v/>
      </c>
      <c r="G32" s="93"/>
      <c r="H32" s="93"/>
      <c r="I32" s="93"/>
      <c r="J32" s="93"/>
      <c r="K32" s="93"/>
      <c r="L32" s="93"/>
      <c r="M32" s="93"/>
      <c r="N32" s="93"/>
      <c r="O32" s="93"/>
      <c r="P32" s="93"/>
      <c r="Q32" s="93"/>
      <c r="R32" s="93"/>
      <c r="S32" s="93"/>
      <c r="T32" s="93"/>
      <c r="U32" s="93"/>
      <c r="V32" s="93"/>
      <c r="W32" s="93"/>
      <c r="X32" s="93"/>
      <c r="Y32" s="93"/>
      <c r="Z32" s="93"/>
      <c r="AA32" s="93"/>
      <c r="AB32" s="93"/>
      <c r="AC32" s="93"/>
      <c r="AD32" s="93"/>
      <c r="AE32" s="93"/>
      <c r="AF32" s="93"/>
      <c r="AG32" s="93"/>
      <c r="AH32" s="93"/>
      <c r="AI32" s="93"/>
      <c r="AJ32" s="93"/>
      <c r="AK32" s="93"/>
      <c r="AL32" s="93"/>
      <c r="AM32" s="93"/>
      <c r="AN32" s="93"/>
      <c r="AO32" s="93"/>
      <c r="AP32" s="93"/>
      <c r="AQ32" s="93"/>
      <c r="AR32" s="93"/>
      <c r="AS32" s="93"/>
      <c r="AT32" s="93"/>
      <c r="AU32" s="93"/>
      <c r="AV32" s="93"/>
      <c r="AW32" s="93"/>
      <c r="AX32" s="93"/>
      <c r="AY32" s="93"/>
      <c r="AZ32" s="93"/>
      <c r="BA32" s="93"/>
      <c r="BB32" s="93"/>
      <c r="BC32" s="93"/>
      <c r="BD32" s="93"/>
      <c r="BE32" s="93"/>
      <c r="BF32" s="93"/>
      <c r="BG32" s="93"/>
      <c r="BH32" s="93"/>
      <c r="BI32" s="93"/>
      <c r="BJ32" s="93"/>
      <c r="BK32" s="93"/>
      <c r="BL32" s="93"/>
      <c r="BM32" s="192">
        <f t="shared" si="1"/>
        <v>0</v>
      </c>
      <c r="BN32" s="192">
        <f t="shared" si="2"/>
        <v>0</v>
      </c>
    </row>
    <row r="33" spans="1:66" ht="18" customHeight="1">
      <c r="A33" s="21"/>
      <c r="B33" s="16"/>
      <c r="C33" s="19"/>
      <c r="D33" s="2"/>
      <c r="E33" s="6"/>
      <c r="F33" s="190" t="str">
        <f>IF(B33="","",IF(C33="F",INDEX(Barèmes!$A$1:$A$7,MATCH((YEAR($B33)),Barèmes!$B$1:$B$7,-1)),INDEX(Barèmes!$C$1:$C$7,MATCH((YEAR($B33)),Barèmes!$B$1:$B$7,-1))))</f>
        <v/>
      </c>
      <c r="G33" s="93"/>
      <c r="H33" s="93"/>
      <c r="I33" s="93"/>
      <c r="J33" s="93"/>
      <c r="K33" s="93"/>
      <c r="L33" s="93"/>
      <c r="M33" s="93"/>
      <c r="N33" s="93"/>
      <c r="O33" s="93"/>
      <c r="P33" s="93"/>
      <c r="Q33" s="93"/>
      <c r="R33" s="93"/>
      <c r="S33" s="93"/>
      <c r="T33" s="93"/>
      <c r="U33" s="93"/>
      <c r="V33" s="93"/>
      <c r="W33" s="93"/>
      <c r="X33" s="93"/>
      <c r="Y33" s="93"/>
      <c r="Z33" s="93"/>
      <c r="AA33" s="93"/>
      <c r="AB33" s="93"/>
      <c r="AC33" s="93"/>
      <c r="AD33" s="93"/>
      <c r="AE33" s="93"/>
      <c r="AF33" s="93"/>
      <c r="AG33" s="93"/>
      <c r="AH33" s="93"/>
      <c r="AI33" s="93"/>
      <c r="AJ33" s="93"/>
      <c r="AK33" s="93"/>
      <c r="AL33" s="93"/>
      <c r="AM33" s="93"/>
      <c r="AN33" s="93"/>
      <c r="AO33" s="93"/>
      <c r="AP33" s="93"/>
      <c r="AQ33" s="93"/>
      <c r="AR33" s="93"/>
      <c r="AS33" s="93"/>
      <c r="AT33" s="93"/>
      <c r="AU33" s="93"/>
      <c r="AV33" s="93"/>
      <c r="AW33" s="93"/>
      <c r="AX33" s="93"/>
      <c r="AY33" s="93"/>
      <c r="AZ33" s="93"/>
      <c r="BA33" s="93"/>
      <c r="BB33" s="93"/>
      <c r="BC33" s="93"/>
      <c r="BD33" s="93"/>
      <c r="BE33" s="93"/>
      <c r="BF33" s="93"/>
      <c r="BG33" s="93"/>
      <c r="BH33" s="93"/>
      <c r="BI33" s="93"/>
      <c r="BJ33" s="93"/>
      <c r="BK33" s="93"/>
      <c r="BL33" s="93"/>
      <c r="BM33" s="192">
        <f t="shared" si="1"/>
        <v>0</v>
      </c>
      <c r="BN33" s="192">
        <f t="shared" si="2"/>
        <v>0</v>
      </c>
    </row>
    <row r="34" spans="1:66" ht="18" customHeight="1">
      <c r="A34" s="21"/>
      <c r="B34" s="16"/>
      <c r="C34" s="19"/>
      <c r="D34" s="2"/>
      <c r="E34" s="6"/>
      <c r="F34" s="190" t="str">
        <f>IF(B34="","",IF(C34="F",INDEX(Barèmes!$A$1:$A$7,MATCH((YEAR($B34)),Barèmes!$B$1:$B$7,-1)),INDEX(Barèmes!$C$1:$C$7,MATCH((YEAR($B34)),Barèmes!$B$1:$B$7,-1))))</f>
        <v/>
      </c>
      <c r="G34" s="93"/>
      <c r="H34" s="93"/>
      <c r="I34" s="93"/>
      <c r="J34" s="93"/>
      <c r="K34" s="93"/>
      <c r="L34" s="93"/>
      <c r="M34" s="93"/>
      <c r="N34" s="93"/>
      <c r="O34" s="93"/>
      <c r="P34" s="93"/>
      <c r="Q34" s="93"/>
      <c r="R34" s="93"/>
      <c r="S34" s="93"/>
      <c r="T34" s="93"/>
      <c r="U34" s="93"/>
      <c r="V34" s="93"/>
      <c r="W34" s="93"/>
      <c r="X34" s="93"/>
      <c r="Y34" s="93"/>
      <c r="Z34" s="93"/>
      <c r="AA34" s="93"/>
      <c r="AB34" s="93"/>
      <c r="AC34" s="93"/>
      <c r="AD34" s="93"/>
      <c r="AE34" s="93"/>
      <c r="AF34" s="93"/>
      <c r="AG34" s="93"/>
      <c r="AH34" s="93"/>
      <c r="AI34" s="93"/>
      <c r="AJ34" s="93"/>
      <c r="AK34" s="93"/>
      <c r="AL34" s="93"/>
      <c r="AM34" s="93"/>
      <c r="AN34" s="93"/>
      <c r="AO34" s="93"/>
      <c r="AP34" s="93"/>
      <c r="AQ34" s="93"/>
      <c r="AR34" s="93"/>
      <c r="AS34" s="93"/>
      <c r="AT34" s="93"/>
      <c r="AU34" s="93"/>
      <c r="AV34" s="93"/>
      <c r="AW34" s="93"/>
      <c r="AX34" s="93"/>
      <c r="AY34" s="93"/>
      <c r="AZ34" s="93"/>
      <c r="BA34" s="93"/>
      <c r="BB34" s="93"/>
      <c r="BC34" s="93"/>
      <c r="BD34" s="93"/>
      <c r="BE34" s="93"/>
      <c r="BF34" s="93"/>
      <c r="BG34" s="93"/>
      <c r="BH34" s="93"/>
      <c r="BI34" s="93"/>
      <c r="BJ34" s="93"/>
      <c r="BK34" s="93"/>
      <c r="BL34" s="93"/>
      <c r="BM34" s="192">
        <f t="shared" si="1"/>
        <v>0</v>
      </c>
      <c r="BN34" s="192">
        <f t="shared" si="2"/>
        <v>0</v>
      </c>
    </row>
    <row r="35" spans="1:66" ht="18" customHeight="1">
      <c r="A35" s="21"/>
      <c r="B35" s="16"/>
      <c r="C35" s="19"/>
      <c r="D35" s="2"/>
      <c r="E35" s="6"/>
      <c r="F35" s="190" t="str">
        <f>IF(B35="","",IF(C35="F",INDEX(Barèmes!$A$1:$A$7,MATCH((YEAR($B35)),Barèmes!$B$1:$B$7,-1)),INDEX(Barèmes!$C$1:$C$7,MATCH((YEAR($B35)),Barèmes!$B$1:$B$7,-1))))</f>
        <v/>
      </c>
      <c r="G35" s="93"/>
      <c r="H35" s="93"/>
      <c r="I35" s="93"/>
      <c r="J35" s="93"/>
      <c r="K35" s="93"/>
      <c r="L35" s="93"/>
      <c r="M35" s="93"/>
      <c r="N35" s="93"/>
      <c r="O35" s="93"/>
      <c r="P35" s="93"/>
      <c r="Q35" s="93"/>
      <c r="R35" s="93"/>
      <c r="S35" s="93"/>
      <c r="T35" s="93"/>
      <c r="U35" s="93"/>
      <c r="V35" s="93"/>
      <c r="W35" s="93"/>
      <c r="X35" s="93"/>
      <c r="Y35" s="93"/>
      <c r="Z35" s="93"/>
      <c r="AA35" s="93"/>
      <c r="AB35" s="93"/>
      <c r="AC35" s="93"/>
      <c r="AD35" s="93"/>
      <c r="AE35" s="93"/>
      <c r="AF35" s="93"/>
      <c r="AG35" s="93"/>
      <c r="AH35" s="93"/>
      <c r="AI35" s="93"/>
      <c r="AJ35" s="93"/>
      <c r="AK35" s="93"/>
      <c r="AL35" s="93"/>
      <c r="AM35" s="93"/>
      <c r="AN35" s="93"/>
      <c r="AO35" s="93"/>
      <c r="AP35" s="93"/>
      <c r="AQ35" s="93"/>
      <c r="AR35" s="93"/>
      <c r="AS35" s="93"/>
      <c r="AT35" s="93"/>
      <c r="AU35" s="93"/>
      <c r="AV35" s="93"/>
      <c r="AW35" s="93"/>
      <c r="AX35" s="93"/>
      <c r="AY35" s="93"/>
      <c r="AZ35" s="93"/>
      <c r="BA35" s="93"/>
      <c r="BB35" s="93"/>
      <c r="BC35" s="93"/>
      <c r="BD35" s="93"/>
      <c r="BE35" s="93"/>
      <c r="BF35" s="93"/>
      <c r="BG35" s="93"/>
      <c r="BH35" s="93"/>
      <c r="BI35" s="93"/>
      <c r="BJ35" s="93"/>
      <c r="BK35" s="93"/>
      <c r="BL35" s="93"/>
      <c r="BM35" s="192">
        <f t="shared" si="1"/>
        <v>0</v>
      </c>
      <c r="BN35" s="192">
        <f t="shared" si="2"/>
        <v>0</v>
      </c>
    </row>
    <row r="36" spans="1:66" ht="18" customHeight="1">
      <c r="A36" s="21"/>
      <c r="B36" s="16"/>
      <c r="C36" s="19"/>
      <c r="D36" s="2"/>
      <c r="E36" s="6"/>
      <c r="F36" s="190" t="str">
        <f>IF(B36="","",IF(C36="F",INDEX(Barèmes!$A$1:$A$7,MATCH((YEAR($B36)),Barèmes!$B$1:$B$7,-1)),INDEX(Barèmes!$C$1:$C$7,MATCH((YEAR($B36)),Barèmes!$B$1:$B$7,-1))))</f>
        <v/>
      </c>
      <c r="G36" s="93"/>
      <c r="H36" s="93"/>
      <c r="I36" s="93"/>
      <c r="J36" s="93"/>
      <c r="K36" s="93"/>
      <c r="L36" s="93"/>
      <c r="M36" s="93"/>
      <c r="N36" s="93"/>
      <c r="O36" s="93"/>
      <c r="P36" s="93"/>
      <c r="Q36" s="93"/>
      <c r="R36" s="93"/>
      <c r="S36" s="93"/>
      <c r="T36" s="93"/>
      <c r="U36" s="93"/>
      <c r="V36" s="93"/>
      <c r="W36" s="93"/>
      <c r="X36" s="93"/>
      <c r="Y36" s="93"/>
      <c r="Z36" s="93"/>
      <c r="AA36" s="93"/>
      <c r="AB36" s="93"/>
      <c r="AC36" s="93"/>
      <c r="AD36" s="93"/>
      <c r="AE36" s="93"/>
      <c r="AF36" s="93"/>
      <c r="AG36" s="93"/>
      <c r="AH36" s="93"/>
      <c r="AI36" s="93"/>
      <c r="AJ36" s="93"/>
      <c r="AK36" s="93"/>
      <c r="AL36" s="93"/>
      <c r="AM36" s="93"/>
      <c r="AN36" s="93"/>
      <c r="AO36" s="93"/>
      <c r="AP36" s="93"/>
      <c r="AQ36" s="93"/>
      <c r="AR36" s="93"/>
      <c r="AS36" s="93"/>
      <c r="AT36" s="93"/>
      <c r="AU36" s="93"/>
      <c r="AV36" s="93"/>
      <c r="AW36" s="93"/>
      <c r="AX36" s="93"/>
      <c r="AY36" s="93"/>
      <c r="AZ36" s="93"/>
      <c r="BA36" s="93"/>
      <c r="BB36" s="93"/>
      <c r="BC36" s="93"/>
      <c r="BD36" s="93"/>
      <c r="BE36" s="93"/>
      <c r="BF36" s="93"/>
      <c r="BG36" s="93"/>
      <c r="BH36" s="93"/>
      <c r="BI36" s="93"/>
      <c r="BJ36" s="93"/>
      <c r="BK36" s="93"/>
      <c r="BL36" s="93"/>
      <c r="BM36" s="192">
        <f t="shared" si="1"/>
        <v>0</v>
      </c>
      <c r="BN36" s="192">
        <f t="shared" si="2"/>
        <v>0</v>
      </c>
    </row>
    <row r="37" spans="1:66" ht="18" customHeight="1">
      <c r="A37" s="21"/>
      <c r="B37" s="16"/>
      <c r="C37" s="19"/>
      <c r="D37" s="2"/>
      <c r="E37" s="6"/>
      <c r="F37" s="190" t="str">
        <f>IF(B37="","",IF(C37="F",INDEX(Barèmes!$A$1:$A$7,MATCH((YEAR($B37)),Barèmes!$B$1:$B$7,-1)),INDEX(Barèmes!$C$1:$C$7,MATCH((YEAR($B37)),Barèmes!$B$1:$B$7,-1))))</f>
        <v/>
      </c>
      <c r="G37" s="93"/>
      <c r="H37" s="93"/>
      <c r="I37" s="93"/>
      <c r="J37" s="93"/>
      <c r="K37" s="93"/>
      <c r="L37" s="93"/>
      <c r="M37" s="93"/>
      <c r="N37" s="93"/>
      <c r="O37" s="93"/>
      <c r="P37" s="93"/>
      <c r="Q37" s="93"/>
      <c r="R37" s="93"/>
      <c r="S37" s="93"/>
      <c r="T37" s="93"/>
      <c r="U37" s="93"/>
      <c r="V37" s="93"/>
      <c r="W37" s="93"/>
      <c r="X37" s="93"/>
      <c r="Y37" s="93"/>
      <c r="Z37" s="93"/>
      <c r="AA37" s="93"/>
      <c r="AB37" s="93"/>
      <c r="AC37" s="93"/>
      <c r="AD37" s="93"/>
      <c r="AE37" s="93"/>
      <c r="AF37" s="93"/>
      <c r="AG37" s="93"/>
      <c r="AH37" s="93"/>
      <c r="AI37" s="93"/>
      <c r="AJ37" s="93"/>
      <c r="AK37" s="93"/>
      <c r="AL37" s="93"/>
      <c r="AM37" s="93"/>
      <c r="AN37" s="93"/>
      <c r="AO37" s="93"/>
      <c r="AP37" s="93"/>
      <c r="AQ37" s="93"/>
      <c r="AR37" s="93"/>
      <c r="AS37" s="93"/>
      <c r="AT37" s="93"/>
      <c r="AU37" s="93"/>
      <c r="AV37" s="93"/>
      <c r="AW37" s="93"/>
      <c r="AX37" s="93"/>
      <c r="AY37" s="93"/>
      <c r="AZ37" s="93"/>
      <c r="BA37" s="93"/>
      <c r="BB37" s="93"/>
      <c r="BC37" s="93"/>
      <c r="BD37" s="93"/>
      <c r="BE37" s="93"/>
      <c r="BF37" s="93"/>
      <c r="BG37" s="93"/>
      <c r="BH37" s="93"/>
      <c r="BI37" s="93"/>
      <c r="BJ37" s="93"/>
      <c r="BK37" s="93"/>
      <c r="BL37" s="93"/>
      <c r="BM37" s="192">
        <f t="shared" si="1"/>
        <v>0</v>
      </c>
      <c r="BN37" s="192">
        <f t="shared" si="2"/>
        <v>0</v>
      </c>
    </row>
    <row r="38" spans="1:66" ht="18" customHeight="1">
      <c r="A38" s="21"/>
      <c r="B38" s="16"/>
      <c r="C38" s="19"/>
      <c r="D38" s="2"/>
      <c r="E38" s="6"/>
      <c r="F38" s="190" t="str">
        <f>IF(B38="","",IF(C38="F",INDEX(Barèmes!$A$1:$A$7,MATCH((YEAR($B38)),Barèmes!$B$1:$B$7,-1)),INDEX(Barèmes!$C$1:$C$7,MATCH((YEAR($B38)),Barèmes!$B$1:$B$7,-1))))</f>
        <v/>
      </c>
      <c r="G38" s="93"/>
      <c r="H38" s="93"/>
      <c r="I38" s="93"/>
      <c r="J38" s="93"/>
      <c r="K38" s="93"/>
      <c r="L38" s="93"/>
      <c r="M38" s="93"/>
      <c r="N38" s="93"/>
      <c r="O38" s="93"/>
      <c r="P38" s="93"/>
      <c r="Q38" s="93"/>
      <c r="R38" s="93"/>
      <c r="S38" s="93"/>
      <c r="T38" s="93"/>
      <c r="U38" s="93"/>
      <c r="V38" s="93"/>
      <c r="W38" s="93"/>
      <c r="X38" s="93"/>
      <c r="Y38" s="93"/>
      <c r="Z38" s="93"/>
      <c r="AA38" s="93"/>
      <c r="AB38" s="93"/>
      <c r="AC38" s="93"/>
      <c r="AD38" s="93"/>
      <c r="AE38" s="93"/>
      <c r="AF38" s="93"/>
      <c r="AG38" s="93"/>
      <c r="AH38" s="93"/>
      <c r="AI38" s="93"/>
      <c r="AJ38" s="93"/>
      <c r="AK38" s="93"/>
      <c r="AL38" s="93"/>
      <c r="AM38" s="93"/>
      <c r="AN38" s="93"/>
      <c r="AO38" s="93"/>
      <c r="AP38" s="93"/>
      <c r="AQ38" s="93"/>
      <c r="AR38" s="93"/>
      <c r="AS38" s="93"/>
      <c r="AT38" s="93"/>
      <c r="AU38" s="93"/>
      <c r="AV38" s="93"/>
      <c r="AW38" s="93"/>
      <c r="AX38" s="93"/>
      <c r="AY38" s="93"/>
      <c r="AZ38" s="93"/>
      <c r="BA38" s="93"/>
      <c r="BB38" s="93"/>
      <c r="BC38" s="93"/>
      <c r="BD38" s="93"/>
      <c r="BE38" s="93"/>
      <c r="BF38" s="93"/>
      <c r="BG38" s="93"/>
      <c r="BH38" s="93"/>
      <c r="BI38" s="93"/>
      <c r="BJ38" s="93"/>
      <c r="BK38" s="93"/>
      <c r="BL38" s="93"/>
      <c r="BM38" s="192">
        <f t="shared" si="1"/>
        <v>0</v>
      </c>
      <c r="BN38" s="192">
        <f t="shared" si="2"/>
        <v>0</v>
      </c>
    </row>
    <row r="39" spans="1:66" ht="18" customHeight="1">
      <c r="A39" s="21"/>
      <c r="B39" s="16"/>
      <c r="C39" s="19"/>
      <c r="D39" s="2"/>
      <c r="E39" s="6"/>
      <c r="F39" s="190" t="str">
        <f>IF(B39="","",IF(C39="F",INDEX(Barèmes!$A$1:$A$7,MATCH((YEAR($B39)),Barèmes!$B$1:$B$7,-1)),INDEX(Barèmes!$C$1:$C$7,MATCH((YEAR($B39)),Barèmes!$B$1:$B$7,-1))))</f>
        <v/>
      </c>
      <c r="G39" s="93"/>
      <c r="H39" s="93"/>
      <c r="I39" s="93"/>
      <c r="J39" s="93"/>
      <c r="K39" s="93"/>
      <c r="L39" s="93"/>
      <c r="M39" s="93"/>
      <c r="N39" s="93"/>
      <c r="O39" s="93"/>
      <c r="P39" s="93"/>
      <c r="Q39" s="93"/>
      <c r="R39" s="93"/>
      <c r="S39" s="93"/>
      <c r="T39" s="93"/>
      <c r="U39" s="93"/>
      <c r="V39" s="93"/>
      <c r="W39" s="93"/>
      <c r="X39" s="93"/>
      <c r="Y39" s="93"/>
      <c r="Z39" s="93"/>
      <c r="AA39" s="93"/>
      <c r="AB39" s="93"/>
      <c r="AC39" s="93"/>
      <c r="AD39" s="93"/>
      <c r="AE39" s="93"/>
      <c r="AF39" s="93"/>
      <c r="AG39" s="93"/>
      <c r="AH39" s="93"/>
      <c r="AI39" s="93"/>
      <c r="AJ39" s="93"/>
      <c r="AK39" s="93"/>
      <c r="AL39" s="93"/>
      <c r="AM39" s="93"/>
      <c r="AN39" s="93"/>
      <c r="AO39" s="93"/>
      <c r="AP39" s="93"/>
      <c r="AQ39" s="93"/>
      <c r="AR39" s="93"/>
      <c r="AS39" s="93"/>
      <c r="AT39" s="93"/>
      <c r="AU39" s="93"/>
      <c r="AV39" s="93"/>
      <c r="AW39" s="93"/>
      <c r="AX39" s="93"/>
      <c r="AY39" s="93"/>
      <c r="AZ39" s="93"/>
      <c r="BA39" s="93"/>
      <c r="BB39" s="93"/>
      <c r="BC39" s="93"/>
      <c r="BD39" s="93"/>
      <c r="BE39" s="93"/>
      <c r="BF39" s="93"/>
      <c r="BG39" s="93"/>
      <c r="BH39" s="93"/>
      <c r="BI39" s="93"/>
      <c r="BJ39" s="93"/>
      <c r="BK39" s="93"/>
      <c r="BL39" s="93"/>
      <c r="BM39" s="192">
        <f t="shared" si="1"/>
        <v>0</v>
      </c>
      <c r="BN39" s="192">
        <f t="shared" si="2"/>
        <v>0</v>
      </c>
    </row>
    <row r="40" spans="1:66" ht="18" customHeight="1">
      <c r="A40" s="21"/>
      <c r="B40" s="16"/>
      <c r="C40" s="19"/>
      <c r="D40" s="2"/>
      <c r="E40" s="6"/>
      <c r="F40" s="190" t="str">
        <f>IF(B40="","",IF(C40="F",INDEX(Barèmes!$A$1:$A$7,MATCH((YEAR($B40)),Barèmes!$B$1:$B$7,-1)),INDEX(Barèmes!$C$1:$C$7,MATCH((YEAR($B40)),Barèmes!$B$1:$B$7,-1))))</f>
        <v/>
      </c>
      <c r="G40" s="93"/>
      <c r="H40" s="93"/>
      <c r="I40" s="93"/>
      <c r="J40" s="93"/>
      <c r="K40" s="93"/>
      <c r="L40" s="93"/>
      <c r="M40" s="93"/>
      <c r="N40" s="93"/>
      <c r="O40" s="93"/>
      <c r="P40" s="93"/>
      <c r="Q40" s="93"/>
      <c r="R40" s="93"/>
      <c r="S40" s="93"/>
      <c r="T40" s="93"/>
      <c r="U40" s="93"/>
      <c r="V40" s="93"/>
      <c r="W40" s="93"/>
      <c r="X40" s="93"/>
      <c r="Y40" s="93"/>
      <c r="Z40" s="93"/>
      <c r="AA40" s="93"/>
      <c r="AB40" s="93"/>
      <c r="AC40" s="93"/>
      <c r="AD40" s="93"/>
      <c r="AE40" s="93"/>
      <c r="AF40" s="93"/>
      <c r="AG40" s="93"/>
      <c r="AH40" s="93"/>
      <c r="AI40" s="93"/>
      <c r="AJ40" s="93"/>
      <c r="AK40" s="93"/>
      <c r="AL40" s="93"/>
      <c r="AM40" s="93"/>
      <c r="AN40" s="93"/>
      <c r="AO40" s="93"/>
      <c r="AP40" s="93"/>
      <c r="AQ40" s="93"/>
      <c r="AR40" s="93"/>
      <c r="AS40" s="93"/>
      <c r="AT40" s="93"/>
      <c r="AU40" s="93"/>
      <c r="AV40" s="93"/>
      <c r="AW40" s="93"/>
      <c r="AX40" s="93"/>
      <c r="AY40" s="93"/>
      <c r="AZ40" s="93"/>
      <c r="BA40" s="93"/>
      <c r="BB40" s="93"/>
      <c r="BC40" s="93"/>
      <c r="BD40" s="93"/>
      <c r="BE40" s="93"/>
      <c r="BF40" s="93"/>
      <c r="BG40" s="93"/>
      <c r="BH40" s="93"/>
      <c r="BI40" s="93"/>
      <c r="BJ40" s="93"/>
      <c r="BK40" s="93"/>
      <c r="BL40" s="93"/>
      <c r="BM40" s="192">
        <f t="shared" si="1"/>
        <v>0</v>
      </c>
      <c r="BN40" s="192">
        <f t="shared" si="2"/>
        <v>0</v>
      </c>
    </row>
    <row r="41" spans="1:66" ht="18" customHeight="1">
      <c r="A41" s="21"/>
      <c r="B41" s="16"/>
      <c r="C41" s="19"/>
      <c r="D41" s="2"/>
      <c r="E41" s="6"/>
      <c r="F41" s="190" t="str">
        <f>IF(B41="","",IF(C41="F",INDEX(Barèmes!$A$1:$A$7,MATCH((YEAR($B41)),Barèmes!$B$1:$B$7,-1)),INDEX(Barèmes!$C$1:$C$7,MATCH((YEAR($B41)),Barèmes!$B$1:$B$7,-1))))</f>
        <v/>
      </c>
      <c r="G41" s="93"/>
      <c r="H41" s="93"/>
      <c r="I41" s="93"/>
      <c r="J41" s="93"/>
      <c r="K41" s="93"/>
      <c r="L41" s="93"/>
      <c r="M41" s="93"/>
      <c r="N41" s="93"/>
      <c r="O41" s="93"/>
      <c r="P41" s="93"/>
      <c r="Q41" s="93"/>
      <c r="R41" s="93"/>
      <c r="S41" s="93"/>
      <c r="T41" s="93"/>
      <c r="U41" s="93"/>
      <c r="V41" s="93"/>
      <c r="W41" s="93"/>
      <c r="X41" s="93"/>
      <c r="Y41" s="93"/>
      <c r="Z41" s="93"/>
      <c r="AA41" s="93"/>
      <c r="AB41" s="93"/>
      <c r="AC41" s="93"/>
      <c r="AD41" s="93"/>
      <c r="AE41" s="93"/>
      <c r="AF41" s="93"/>
      <c r="AG41" s="93"/>
      <c r="AH41" s="93"/>
      <c r="AI41" s="93"/>
      <c r="AJ41" s="93"/>
      <c r="AK41" s="93"/>
      <c r="AL41" s="93"/>
      <c r="AM41" s="93"/>
      <c r="AN41" s="93"/>
      <c r="AO41" s="93"/>
      <c r="AP41" s="93"/>
      <c r="AQ41" s="93"/>
      <c r="AR41" s="93"/>
      <c r="AS41" s="93"/>
      <c r="AT41" s="93"/>
      <c r="AU41" s="93"/>
      <c r="AV41" s="93"/>
      <c r="AW41" s="93"/>
      <c r="AX41" s="93"/>
      <c r="AY41" s="93"/>
      <c r="AZ41" s="93"/>
      <c r="BA41" s="93"/>
      <c r="BB41" s="93"/>
      <c r="BC41" s="93"/>
      <c r="BD41" s="93"/>
      <c r="BE41" s="93"/>
      <c r="BF41" s="93"/>
      <c r="BG41" s="93"/>
      <c r="BH41" s="93"/>
      <c r="BI41" s="93"/>
      <c r="BJ41" s="93"/>
      <c r="BK41" s="93"/>
      <c r="BL41" s="93"/>
      <c r="BM41" s="192">
        <f t="shared" si="1"/>
        <v>0</v>
      </c>
      <c r="BN41" s="192">
        <f t="shared" si="2"/>
        <v>0</v>
      </c>
    </row>
    <row r="42" spans="1:66" ht="18" customHeight="1">
      <c r="A42" s="21"/>
      <c r="B42" s="16"/>
      <c r="C42" s="19"/>
      <c r="D42" s="2"/>
      <c r="E42" s="6"/>
      <c r="F42" s="190" t="str">
        <f>IF(B42="","",IF(C42="F",INDEX(Barèmes!$A$1:$A$7,MATCH((YEAR($B42)),Barèmes!$B$1:$B$7,-1)),INDEX(Barèmes!$C$1:$C$7,MATCH((YEAR($B42)),Barèmes!$B$1:$B$7,-1))))</f>
        <v/>
      </c>
      <c r="G42" s="93"/>
      <c r="H42" s="93"/>
      <c r="I42" s="93"/>
      <c r="J42" s="93"/>
      <c r="K42" s="93"/>
      <c r="L42" s="93"/>
      <c r="M42" s="93"/>
      <c r="N42" s="93"/>
      <c r="O42" s="93"/>
      <c r="P42" s="93"/>
      <c r="Q42" s="93"/>
      <c r="R42" s="93"/>
      <c r="S42" s="93"/>
      <c r="T42" s="93"/>
      <c r="U42" s="93"/>
      <c r="V42" s="93"/>
      <c r="W42" s="93"/>
      <c r="X42" s="93"/>
      <c r="Y42" s="93"/>
      <c r="Z42" s="93"/>
      <c r="AA42" s="93"/>
      <c r="AB42" s="93"/>
      <c r="AC42" s="93"/>
      <c r="AD42" s="93"/>
      <c r="AE42" s="93"/>
      <c r="AF42" s="93"/>
      <c r="AG42" s="93"/>
      <c r="AH42" s="93"/>
      <c r="AI42" s="93"/>
      <c r="AJ42" s="93"/>
      <c r="AK42" s="93"/>
      <c r="AL42" s="93"/>
      <c r="AM42" s="93"/>
      <c r="AN42" s="93"/>
      <c r="AO42" s="93"/>
      <c r="AP42" s="93"/>
      <c r="AQ42" s="93"/>
      <c r="AR42" s="93"/>
      <c r="AS42" s="93"/>
      <c r="AT42" s="93"/>
      <c r="AU42" s="93"/>
      <c r="AV42" s="93"/>
      <c r="AW42" s="93"/>
      <c r="AX42" s="93"/>
      <c r="AY42" s="93"/>
      <c r="AZ42" s="93"/>
      <c r="BA42" s="93"/>
      <c r="BB42" s="93"/>
      <c r="BC42" s="93"/>
      <c r="BD42" s="93"/>
      <c r="BE42" s="93"/>
      <c r="BF42" s="93"/>
      <c r="BG42" s="93"/>
      <c r="BH42" s="93"/>
      <c r="BI42" s="93"/>
      <c r="BJ42" s="93"/>
      <c r="BK42" s="93"/>
      <c r="BL42" s="93"/>
      <c r="BM42" s="192">
        <f t="shared" si="1"/>
        <v>0</v>
      </c>
      <c r="BN42" s="192">
        <f t="shared" si="2"/>
        <v>0</v>
      </c>
    </row>
    <row r="43" spans="1:66" ht="18" customHeight="1">
      <c r="A43" s="21"/>
      <c r="B43" s="16"/>
      <c r="C43" s="19"/>
      <c r="D43" s="2"/>
      <c r="E43" s="6"/>
      <c r="F43" s="190" t="str">
        <f>IF(B43="","",IF(C43="F",INDEX(Barèmes!$A$1:$A$7,MATCH((YEAR($B43)),Barèmes!$B$1:$B$7,-1)),INDEX(Barèmes!$C$1:$C$7,MATCH((YEAR($B43)),Barèmes!$B$1:$B$7,-1))))</f>
        <v/>
      </c>
      <c r="G43" s="93"/>
      <c r="H43" s="93"/>
      <c r="I43" s="93"/>
      <c r="J43" s="93"/>
      <c r="K43" s="93"/>
      <c r="L43" s="93"/>
      <c r="M43" s="93"/>
      <c r="N43" s="93"/>
      <c r="O43" s="93"/>
      <c r="P43" s="93"/>
      <c r="Q43" s="93"/>
      <c r="R43" s="93"/>
      <c r="S43" s="93"/>
      <c r="T43" s="93"/>
      <c r="U43" s="93"/>
      <c r="V43" s="93"/>
      <c r="W43" s="93"/>
      <c r="X43" s="93"/>
      <c r="Y43" s="93"/>
      <c r="Z43" s="93"/>
      <c r="AA43" s="93"/>
      <c r="AB43" s="93"/>
      <c r="AC43" s="93"/>
      <c r="AD43" s="93"/>
      <c r="AE43" s="93"/>
      <c r="AF43" s="93"/>
      <c r="AG43" s="93"/>
      <c r="AH43" s="93"/>
      <c r="AI43" s="93"/>
      <c r="AJ43" s="93"/>
      <c r="AK43" s="93"/>
      <c r="AL43" s="93"/>
      <c r="AM43" s="93"/>
      <c r="AN43" s="93"/>
      <c r="AO43" s="93"/>
      <c r="AP43" s="93"/>
      <c r="AQ43" s="93"/>
      <c r="AR43" s="93"/>
      <c r="AS43" s="93"/>
      <c r="AT43" s="93"/>
      <c r="AU43" s="93"/>
      <c r="AV43" s="93"/>
      <c r="AW43" s="93"/>
      <c r="AX43" s="93"/>
      <c r="AY43" s="93"/>
      <c r="AZ43" s="93"/>
      <c r="BA43" s="93"/>
      <c r="BB43" s="93"/>
      <c r="BC43" s="93"/>
      <c r="BD43" s="93"/>
      <c r="BE43" s="93"/>
      <c r="BF43" s="93"/>
      <c r="BG43" s="93"/>
      <c r="BH43" s="93"/>
      <c r="BI43" s="93"/>
      <c r="BJ43" s="93"/>
      <c r="BK43" s="93"/>
      <c r="BL43" s="93"/>
      <c r="BM43" s="192">
        <f t="shared" si="1"/>
        <v>0</v>
      </c>
      <c r="BN43" s="192">
        <f t="shared" si="2"/>
        <v>0</v>
      </c>
    </row>
    <row r="44" spans="1:66" ht="18" customHeight="1">
      <c r="A44" s="21"/>
      <c r="B44" s="16"/>
      <c r="C44" s="19"/>
      <c r="D44" s="2"/>
      <c r="E44" s="6"/>
      <c r="F44" s="190" t="str">
        <f>IF(B44="","",IF(C44="F",INDEX(Barèmes!$A$1:$A$7,MATCH((YEAR($B44)),Barèmes!$B$1:$B$7,-1)),INDEX(Barèmes!$C$1:$C$7,MATCH((YEAR($B44)),Barèmes!$B$1:$B$7,-1))))</f>
        <v/>
      </c>
      <c r="G44" s="93"/>
      <c r="H44" s="93"/>
      <c r="I44" s="93"/>
      <c r="J44" s="93"/>
      <c r="K44" s="93"/>
      <c r="L44" s="93"/>
      <c r="M44" s="93"/>
      <c r="N44" s="93"/>
      <c r="O44" s="93"/>
      <c r="P44" s="93"/>
      <c r="Q44" s="93"/>
      <c r="R44" s="93"/>
      <c r="S44" s="93"/>
      <c r="T44" s="93"/>
      <c r="U44" s="93"/>
      <c r="V44" s="93"/>
      <c r="W44" s="93"/>
      <c r="X44" s="93"/>
      <c r="Y44" s="93"/>
      <c r="Z44" s="93"/>
      <c r="AA44" s="93"/>
      <c r="AB44" s="93"/>
      <c r="AC44" s="93"/>
      <c r="AD44" s="93"/>
      <c r="AE44" s="93"/>
      <c r="AF44" s="93"/>
      <c r="AG44" s="93"/>
      <c r="AH44" s="93"/>
      <c r="AI44" s="93"/>
      <c r="AJ44" s="93"/>
      <c r="AK44" s="93"/>
      <c r="AL44" s="93"/>
      <c r="AM44" s="93"/>
      <c r="AN44" s="93"/>
      <c r="AO44" s="93"/>
      <c r="AP44" s="93"/>
      <c r="AQ44" s="93"/>
      <c r="AR44" s="93"/>
      <c r="AS44" s="93"/>
      <c r="AT44" s="93"/>
      <c r="AU44" s="93"/>
      <c r="AV44" s="93"/>
      <c r="AW44" s="93"/>
      <c r="AX44" s="93"/>
      <c r="AY44" s="93"/>
      <c r="AZ44" s="93"/>
      <c r="BA44" s="93"/>
      <c r="BB44" s="93"/>
      <c r="BC44" s="93"/>
      <c r="BD44" s="93"/>
      <c r="BE44" s="93"/>
      <c r="BF44" s="93"/>
      <c r="BG44" s="93"/>
      <c r="BH44" s="93"/>
      <c r="BI44" s="93"/>
      <c r="BJ44" s="93"/>
      <c r="BK44" s="93"/>
      <c r="BL44" s="93"/>
      <c r="BM44" s="192">
        <f t="shared" si="1"/>
        <v>0</v>
      </c>
      <c r="BN44" s="192">
        <f t="shared" si="2"/>
        <v>0</v>
      </c>
    </row>
    <row r="45" spans="1:66" ht="18" customHeight="1">
      <c r="A45" s="21"/>
      <c r="B45" s="16"/>
      <c r="C45" s="19"/>
      <c r="D45" s="2"/>
      <c r="E45" s="6"/>
      <c r="F45" s="190" t="str">
        <f>IF(B45="","",IF(C45="F",INDEX(Barèmes!$A$1:$A$7,MATCH((YEAR($B45)),Barèmes!$B$1:$B$7,-1)),INDEX(Barèmes!$C$1:$C$7,MATCH((YEAR($B45)),Barèmes!$B$1:$B$7,-1))))</f>
        <v/>
      </c>
      <c r="G45" s="93"/>
      <c r="H45" s="93"/>
      <c r="I45" s="93"/>
      <c r="J45" s="93"/>
      <c r="K45" s="93"/>
      <c r="L45" s="93"/>
      <c r="M45" s="93"/>
      <c r="N45" s="93"/>
      <c r="O45" s="93"/>
      <c r="P45" s="93"/>
      <c r="Q45" s="93"/>
      <c r="R45" s="93"/>
      <c r="S45" s="93"/>
      <c r="T45" s="93"/>
      <c r="U45" s="93"/>
      <c r="V45" s="93"/>
      <c r="W45" s="93"/>
      <c r="X45" s="93"/>
      <c r="Y45" s="93"/>
      <c r="Z45" s="93"/>
      <c r="AA45" s="93"/>
      <c r="AB45" s="93"/>
      <c r="AC45" s="93"/>
      <c r="AD45" s="93"/>
      <c r="AE45" s="93"/>
      <c r="AF45" s="93"/>
      <c r="AG45" s="93"/>
      <c r="AH45" s="93"/>
      <c r="AI45" s="93"/>
      <c r="AJ45" s="93"/>
      <c r="AK45" s="93"/>
      <c r="AL45" s="93"/>
      <c r="AM45" s="93"/>
      <c r="AN45" s="93"/>
      <c r="AO45" s="93"/>
      <c r="AP45" s="93"/>
      <c r="AQ45" s="93"/>
      <c r="AR45" s="93"/>
      <c r="AS45" s="93"/>
      <c r="AT45" s="93"/>
      <c r="AU45" s="93"/>
      <c r="AV45" s="93"/>
      <c r="AW45" s="93"/>
      <c r="AX45" s="93"/>
      <c r="AY45" s="93"/>
      <c r="AZ45" s="93"/>
      <c r="BA45" s="93"/>
      <c r="BB45" s="93"/>
      <c r="BC45" s="93"/>
      <c r="BD45" s="93"/>
      <c r="BE45" s="93"/>
      <c r="BF45" s="93"/>
      <c r="BG45" s="93"/>
      <c r="BH45" s="93"/>
      <c r="BI45" s="93"/>
      <c r="BJ45" s="93"/>
      <c r="BK45" s="93"/>
      <c r="BL45" s="93"/>
      <c r="BM45" s="192">
        <f t="shared" si="1"/>
        <v>0</v>
      </c>
      <c r="BN45" s="192">
        <f t="shared" si="2"/>
        <v>0</v>
      </c>
    </row>
    <row r="46" spans="1:66" ht="18" customHeight="1">
      <c r="A46" s="21"/>
      <c r="B46" s="16"/>
      <c r="C46" s="19"/>
      <c r="D46" s="2"/>
      <c r="E46" s="6"/>
      <c r="F46" s="190" t="str">
        <f>IF(B46="","",IF(C46="F",INDEX(Barèmes!$A$1:$A$7,MATCH((YEAR($B46)),Barèmes!$B$1:$B$7,-1)),INDEX(Barèmes!$C$1:$C$7,MATCH((YEAR($B46)),Barèmes!$B$1:$B$7,-1))))</f>
        <v/>
      </c>
      <c r="G46" s="93"/>
      <c r="H46" s="93"/>
      <c r="I46" s="93"/>
      <c r="J46" s="93"/>
      <c r="K46" s="93"/>
      <c r="L46" s="93"/>
      <c r="M46" s="93"/>
      <c r="N46" s="93"/>
      <c r="O46" s="93"/>
      <c r="P46" s="93"/>
      <c r="Q46" s="93"/>
      <c r="R46" s="93"/>
      <c r="S46" s="93"/>
      <c r="T46" s="93"/>
      <c r="U46" s="93"/>
      <c r="V46" s="93"/>
      <c r="W46" s="93"/>
      <c r="X46" s="93"/>
      <c r="Y46" s="93"/>
      <c r="Z46" s="93"/>
      <c r="AA46" s="93"/>
      <c r="AB46" s="93"/>
      <c r="AC46" s="93"/>
      <c r="AD46" s="93"/>
      <c r="AE46" s="93"/>
      <c r="AF46" s="93"/>
      <c r="AG46" s="93"/>
      <c r="AH46" s="93"/>
      <c r="AI46" s="93"/>
      <c r="AJ46" s="93"/>
      <c r="AK46" s="93"/>
      <c r="AL46" s="93"/>
      <c r="AM46" s="93"/>
      <c r="AN46" s="93"/>
      <c r="AO46" s="93"/>
      <c r="AP46" s="93"/>
      <c r="AQ46" s="93"/>
      <c r="AR46" s="93"/>
      <c r="AS46" s="93"/>
      <c r="AT46" s="93"/>
      <c r="AU46" s="93"/>
      <c r="AV46" s="93"/>
      <c r="AW46" s="93"/>
      <c r="AX46" s="93"/>
      <c r="AY46" s="93"/>
      <c r="AZ46" s="93"/>
      <c r="BA46" s="93"/>
      <c r="BB46" s="93"/>
      <c r="BC46" s="93"/>
      <c r="BD46" s="93"/>
      <c r="BE46" s="93"/>
      <c r="BF46" s="93"/>
      <c r="BG46" s="93"/>
      <c r="BH46" s="93"/>
      <c r="BI46" s="93"/>
      <c r="BJ46" s="93"/>
      <c r="BK46" s="93"/>
      <c r="BL46" s="93"/>
      <c r="BM46" s="192">
        <f t="shared" si="1"/>
        <v>0</v>
      </c>
      <c r="BN46" s="192">
        <f t="shared" si="2"/>
        <v>0</v>
      </c>
    </row>
    <row r="47" spans="1:66" ht="18" customHeight="1">
      <c r="A47" s="21"/>
      <c r="B47" s="16"/>
      <c r="C47" s="19"/>
      <c r="D47" s="2"/>
      <c r="E47" s="6"/>
      <c r="F47" s="190" t="str">
        <f>IF(B47="","",IF(C47="F",INDEX(Barèmes!$A$1:$A$7,MATCH((YEAR($B47)),Barèmes!$B$1:$B$7,-1)),INDEX(Barèmes!$C$1:$C$7,MATCH((YEAR($B47)),Barèmes!$B$1:$B$7,-1))))</f>
        <v/>
      </c>
      <c r="G47" s="93"/>
      <c r="H47" s="93"/>
      <c r="I47" s="93"/>
      <c r="J47" s="93"/>
      <c r="K47" s="93"/>
      <c r="L47" s="93"/>
      <c r="M47" s="93"/>
      <c r="N47" s="93"/>
      <c r="O47" s="93"/>
      <c r="P47" s="93"/>
      <c r="Q47" s="93"/>
      <c r="R47" s="93"/>
      <c r="S47" s="93"/>
      <c r="T47" s="93"/>
      <c r="U47" s="93"/>
      <c r="V47" s="93"/>
      <c r="W47" s="93"/>
      <c r="X47" s="93"/>
      <c r="Y47" s="93"/>
      <c r="Z47" s="93"/>
      <c r="AA47" s="93"/>
      <c r="AB47" s="93"/>
      <c r="AC47" s="93"/>
      <c r="AD47" s="93"/>
      <c r="AE47" s="93"/>
      <c r="AF47" s="93"/>
      <c r="AG47" s="93"/>
      <c r="AH47" s="93"/>
      <c r="AI47" s="93"/>
      <c r="AJ47" s="93"/>
      <c r="AK47" s="93"/>
      <c r="AL47" s="93"/>
      <c r="AM47" s="93"/>
      <c r="AN47" s="93"/>
      <c r="AO47" s="93"/>
      <c r="AP47" s="93"/>
      <c r="AQ47" s="93"/>
      <c r="AR47" s="93"/>
      <c r="AS47" s="93"/>
      <c r="AT47" s="93"/>
      <c r="AU47" s="93"/>
      <c r="AV47" s="93"/>
      <c r="AW47" s="93"/>
      <c r="AX47" s="93"/>
      <c r="AY47" s="93"/>
      <c r="AZ47" s="93"/>
      <c r="BA47" s="93"/>
      <c r="BB47" s="93"/>
      <c r="BC47" s="93"/>
      <c r="BD47" s="93"/>
      <c r="BE47" s="93"/>
      <c r="BF47" s="93"/>
      <c r="BG47" s="93"/>
      <c r="BH47" s="93"/>
      <c r="BI47" s="93"/>
      <c r="BJ47" s="93"/>
      <c r="BK47" s="93"/>
      <c r="BL47" s="93"/>
      <c r="BM47" s="192">
        <f t="shared" si="1"/>
        <v>0</v>
      </c>
      <c r="BN47" s="192">
        <f t="shared" si="2"/>
        <v>0</v>
      </c>
    </row>
    <row r="48" spans="1:66" ht="18" customHeight="1">
      <c r="A48" s="21"/>
      <c r="B48" s="16"/>
      <c r="C48" s="19"/>
      <c r="D48" s="2"/>
      <c r="E48" s="6"/>
      <c r="F48" s="190" t="str">
        <f>IF(B48="","",IF(C48="F",INDEX(Barèmes!$A$1:$A$7,MATCH((YEAR($B48)),Barèmes!$B$1:$B$7,-1)),INDEX(Barèmes!$C$1:$C$7,MATCH((YEAR($B48)),Barèmes!$B$1:$B$7,-1))))</f>
        <v/>
      </c>
      <c r="G48" s="93"/>
      <c r="H48" s="93"/>
      <c r="I48" s="93"/>
      <c r="J48" s="93"/>
      <c r="K48" s="93"/>
      <c r="L48" s="93"/>
      <c r="M48" s="93"/>
      <c r="N48" s="93"/>
      <c r="O48" s="93"/>
      <c r="P48" s="93"/>
      <c r="Q48" s="93"/>
      <c r="R48" s="93"/>
      <c r="S48" s="93"/>
      <c r="T48" s="93"/>
      <c r="U48" s="93"/>
      <c r="V48" s="93"/>
      <c r="W48" s="93"/>
      <c r="X48" s="93"/>
      <c r="Y48" s="93"/>
      <c r="Z48" s="93"/>
      <c r="AA48" s="93"/>
      <c r="AB48" s="93"/>
      <c r="AC48" s="93"/>
      <c r="AD48" s="93"/>
      <c r="AE48" s="93"/>
      <c r="AF48" s="93"/>
      <c r="AG48" s="93"/>
      <c r="AH48" s="93"/>
      <c r="AI48" s="93"/>
      <c r="AJ48" s="93"/>
      <c r="AK48" s="93"/>
      <c r="AL48" s="93"/>
      <c r="AM48" s="93"/>
      <c r="AN48" s="93"/>
      <c r="AO48" s="93"/>
      <c r="AP48" s="93"/>
      <c r="AQ48" s="93"/>
      <c r="AR48" s="93"/>
      <c r="AS48" s="93"/>
      <c r="AT48" s="93"/>
      <c r="AU48" s="93"/>
      <c r="AV48" s="93"/>
      <c r="AW48" s="93"/>
      <c r="AX48" s="93"/>
      <c r="AY48" s="93"/>
      <c r="AZ48" s="93"/>
      <c r="BA48" s="93"/>
      <c r="BB48" s="93"/>
      <c r="BC48" s="93"/>
      <c r="BD48" s="93"/>
      <c r="BE48" s="93"/>
      <c r="BF48" s="93"/>
      <c r="BG48" s="93"/>
      <c r="BH48" s="93"/>
      <c r="BI48" s="93"/>
      <c r="BJ48" s="93"/>
      <c r="BK48" s="93"/>
      <c r="BL48" s="93"/>
      <c r="BM48" s="192">
        <f t="shared" si="1"/>
        <v>0</v>
      </c>
      <c r="BN48" s="192">
        <f t="shared" si="2"/>
        <v>0</v>
      </c>
    </row>
    <row r="49" spans="1:66" ht="18" customHeight="1">
      <c r="A49" s="21"/>
      <c r="B49" s="16"/>
      <c r="C49" s="19"/>
      <c r="D49" s="2"/>
      <c r="E49" s="6"/>
      <c r="F49" s="190" t="str">
        <f>IF(B49="","",IF(C49="F",INDEX(Barèmes!$A$1:$A$7,MATCH((YEAR($B49)),Barèmes!$B$1:$B$7,-1)),INDEX(Barèmes!$C$1:$C$7,MATCH((YEAR($B49)),Barèmes!$B$1:$B$7,-1))))</f>
        <v/>
      </c>
      <c r="G49" s="93"/>
      <c r="H49" s="93"/>
      <c r="I49" s="93"/>
      <c r="J49" s="93"/>
      <c r="K49" s="93"/>
      <c r="L49" s="93"/>
      <c r="M49" s="93"/>
      <c r="N49" s="93"/>
      <c r="O49" s="93"/>
      <c r="P49" s="93"/>
      <c r="Q49" s="93"/>
      <c r="R49" s="93"/>
      <c r="S49" s="93"/>
      <c r="T49" s="93"/>
      <c r="U49" s="93"/>
      <c r="V49" s="93"/>
      <c r="W49" s="93"/>
      <c r="X49" s="93"/>
      <c r="Y49" s="93"/>
      <c r="Z49" s="93"/>
      <c r="AA49" s="93"/>
      <c r="AB49" s="93"/>
      <c r="AC49" s="93"/>
      <c r="AD49" s="93"/>
      <c r="AE49" s="93"/>
      <c r="AF49" s="93"/>
      <c r="AG49" s="93"/>
      <c r="AH49" s="93"/>
      <c r="AI49" s="93"/>
      <c r="AJ49" s="93"/>
      <c r="AK49" s="93"/>
      <c r="AL49" s="93"/>
      <c r="AM49" s="93"/>
      <c r="AN49" s="93"/>
      <c r="AO49" s="93"/>
      <c r="AP49" s="93"/>
      <c r="AQ49" s="93"/>
      <c r="AR49" s="93"/>
      <c r="AS49" s="93"/>
      <c r="AT49" s="93"/>
      <c r="AU49" s="93"/>
      <c r="AV49" s="93"/>
      <c r="AW49" s="93"/>
      <c r="AX49" s="93"/>
      <c r="AY49" s="93"/>
      <c r="AZ49" s="93"/>
      <c r="BA49" s="93"/>
      <c r="BB49" s="93"/>
      <c r="BC49" s="93"/>
      <c r="BD49" s="93"/>
      <c r="BE49" s="93"/>
      <c r="BF49" s="93"/>
      <c r="BG49" s="93"/>
      <c r="BH49" s="93"/>
      <c r="BI49" s="93"/>
      <c r="BJ49" s="93"/>
      <c r="BK49" s="93"/>
      <c r="BL49" s="93"/>
      <c r="BM49" s="192">
        <f t="shared" si="1"/>
        <v>0</v>
      </c>
      <c r="BN49" s="192">
        <f t="shared" si="2"/>
        <v>0</v>
      </c>
    </row>
    <row r="50" spans="1:66" ht="18" customHeight="1">
      <c r="A50" s="21"/>
      <c r="B50" s="16"/>
      <c r="C50" s="19"/>
      <c r="D50" s="2"/>
      <c r="E50" s="6"/>
      <c r="F50" s="190" t="str">
        <f>IF(B50="","",IF(C50="F",INDEX(Barèmes!$A$1:$A$7,MATCH((YEAR($B50)),Barèmes!$B$1:$B$7,-1)),INDEX(Barèmes!$C$1:$C$7,MATCH((YEAR($B50)),Barèmes!$B$1:$B$7,-1))))</f>
        <v/>
      </c>
      <c r="G50" s="93"/>
      <c r="H50" s="93"/>
      <c r="I50" s="93"/>
      <c r="J50" s="93"/>
      <c r="K50" s="93"/>
      <c r="L50" s="93"/>
      <c r="M50" s="93"/>
      <c r="N50" s="93"/>
      <c r="O50" s="93"/>
      <c r="P50" s="93"/>
      <c r="Q50" s="93"/>
      <c r="R50" s="93"/>
      <c r="S50" s="93"/>
      <c r="T50" s="93"/>
      <c r="U50" s="93"/>
      <c r="V50" s="93"/>
      <c r="W50" s="93"/>
      <c r="X50" s="93"/>
      <c r="Y50" s="93"/>
      <c r="Z50" s="93"/>
      <c r="AA50" s="93"/>
      <c r="AB50" s="93"/>
      <c r="AC50" s="93"/>
      <c r="AD50" s="93"/>
      <c r="AE50" s="93"/>
      <c r="AF50" s="93"/>
      <c r="AG50" s="93"/>
      <c r="AH50" s="93"/>
      <c r="AI50" s="93"/>
      <c r="AJ50" s="93"/>
      <c r="AK50" s="93"/>
      <c r="AL50" s="93"/>
      <c r="AM50" s="93"/>
      <c r="AN50" s="93"/>
      <c r="AO50" s="93"/>
      <c r="AP50" s="93"/>
      <c r="AQ50" s="93"/>
      <c r="AR50" s="93"/>
      <c r="AS50" s="93"/>
      <c r="AT50" s="93"/>
      <c r="AU50" s="93"/>
      <c r="AV50" s="93"/>
      <c r="AW50" s="93"/>
      <c r="AX50" s="93"/>
      <c r="AY50" s="93"/>
      <c r="AZ50" s="93"/>
      <c r="BA50" s="93"/>
      <c r="BB50" s="93"/>
      <c r="BC50" s="93"/>
      <c r="BD50" s="93"/>
      <c r="BE50" s="93"/>
      <c r="BF50" s="93"/>
      <c r="BG50" s="93"/>
      <c r="BH50" s="93"/>
      <c r="BI50" s="93"/>
      <c r="BJ50" s="93"/>
      <c r="BK50" s="93"/>
      <c r="BL50" s="93"/>
      <c r="BM50" s="192">
        <f t="shared" si="1"/>
        <v>0</v>
      </c>
      <c r="BN50" s="192">
        <f t="shared" si="2"/>
        <v>0</v>
      </c>
    </row>
    <row r="51" spans="1:66" ht="18" customHeight="1">
      <c r="A51" s="21"/>
      <c r="B51" s="16"/>
      <c r="C51" s="19"/>
      <c r="D51" s="2"/>
      <c r="E51" s="6"/>
      <c r="F51" s="190" t="str">
        <f>IF(B51="","",IF(C51="F",INDEX(Barèmes!$A$1:$A$7,MATCH((YEAR($B51)),Barèmes!$B$1:$B$7,-1)),INDEX(Barèmes!$C$1:$C$7,MATCH((YEAR($B51)),Barèmes!$B$1:$B$7,-1))))</f>
        <v/>
      </c>
      <c r="G51" s="93"/>
      <c r="H51" s="93"/>
      <c r="I51" s="93"/>
      <c r="J51" s="93"/>
      <c r="K51" s="93"/>
      <c r="L51" s="93"/>
      <c r="M51" s="93"/>
      <c r="N51" s="93"/>
      <c r="O51" s="93"/>
      <c r="P51" s="93"/>
      <c r="Q51" s="93"/>
      <c r="R51" s="93"/>
      <c r="S51" s="93"/>
      <c r="T51" s="93"/>
      <c r="U51" s="93"/>
      <c r="V51" s="93"/>
      <c r="W51" s="93"/>
      <c r="X51" s="93"/>
      <c r="Y51" s="93"/>
      <c r="Z51" s="93"/>
      <c r="AA51" s="93"/>
      <c r="AB51" s="93"/>
      <c r="AC51" s="93"/>
      <c r="AD51" s="93"/>
      <c r="AE51" s="93"/>
      <c r="AF51" s="93"/>
      <c r="AG51" s="93"/>
      <c r="AH51" s="93"/>
      <c r="AI51" s="93"/>
      <c r="AJ51" s="93"/>
      <c r="AK51" s="93"/>
      <c r="AL51" s="93"/>
      <c r="AM51" s="93"/>
      <c r="AN51" s="93"/>
      <c r="AO51" s="93"/>
      <c r="AP51" s="93"/>
      <c r="AQ51" s="93"/>
      <c r="AR51" s="93"/>
      <c r="AS51" s="93"/>
      <c r="AT51" s="93"/>
      <c r="AU51" s="93"/>
      <c r="AV51" s="93"/>
      <c r="AW51" s="93"/>
      <c r="AX51" s="93"/>
      <c r="AY51" s="93"/>
      <c r="AZ51" s="93"/>
      <c r="BA51" s="93"/>
      <c r="BB51" s="93"/>
      <c r="BC51" s="93"/>
      <c r="BD51" s="93"/>
      <c r="BE51" s="93"/>
      <c r="BF51" s="93"/>
      <c r="BG51" s="93"/>
      <c r="BH51" s="93"/>
      <c r="BI51" s="93"/>
      <c r="BJ51" s="93"/>
      <c r="BK51" s="93"/>
      <c r="BL51" s="93"/>
      <c r="BM51" s="192">
        <f t="shared" si="1"/>
        <v>0</v>
      </c>
      <c r="BN51" s="192">
        <f t="shared" si="2"/>
        <v>0</v>
      </c>
    </row>
    <row r="52" spans="1:66" ht="18" customHeight="1">
      <c r="A52" s="21"/>
      <c r="B52" s="16"/>
      <c r="C52" s="19"/>
      <c r="D52" s="2"/>
      <c r="E52" s="6"/>
      <c r="F52" s="190" t="str">
        <f>IF(B52="","",IF(C52="F",INDEX(Barèmes!$A$1:$A$7,MATCH((YEAR($B52)),Barèmes!$B$1:$B$7,-1)),INDEX(Barèmes!$C$1:$C$7,MATCH((YEAR($B52)),Barèmes!$B$1:$B$7,-1))))</f>
        <v/>
      </c>
      <c r="G52" s="93"/>
      <c r="H52" s="93"/>
      <c r="I52" s="93"/>
      <c r="J52" s="93"/>
      <c r="K52" s="93"/>
      <c r="L52" s="93"/>
      <c r="M52" s="93"/>
      <c r="N52" s="93"/>
      <c r="O52" s="93"/>
      <c r="P52" s="93"/>
      <c r="Q52" s="93"/>
      <c r="R52" s="93"/>
      <c r="S52" s="93"/>
      <c r="T52" s="93"/>
      <c r="U52" s="93"/>
      <c r="V52" s="93"/>
      <c r="W52" s="93"/>
      <c r="X52" s="93"/>
      <c r="Y52" s="93"/>
      <c r="Z52" s="93"/>
      <c r="AA52" s="93"/>
      <c r="AB52" s="93"/>
      <c r="AC52" s="93"/>
      <c r="AD52" s="93"/>
      <c r="AE52" s="93"/>
      <c r="AF52" s="93"/>
      <c r="AG52" s="93"/>
      <c r="AH52" s="93"/>
      <c r="AI52" s="93"/>
      <c r="AJ52" s="93"/>
      <c r="AK52" s="93"/>
      <c r="AL52" s="93"/>
      <c r="AM52" s="93"/>
      <c r="AN52" s="93"/>
      <c r="AO52" s="93"/>
      <c r="AP52" s="93"/>
      <c r="AQ52" s="93"/>
      <c r="AR52" s="93"/>
      <c r="AS52" s="93"/>
      <c r="AT52" s="93"/>
      <c r="AU52" s="93"/>
      <c r="AV52" s="93"/>
      <c r="AW52" s="93"/>
      <c r="AX52" s="93"/>
      <c r="AY52" s="93"/>
      <c r="AZ52" s="93"/>
      <c r="BA52" s="93"/>
      <c r="BB52" s="93"/>
      <c r="BC52" s="93"/>
      <c r="BD52" s="93"/>
      <c r="BE52" s="93"/>
      <c r="BF52" s="93"/>
      <c r="BG52" s="93"/>
      <c r="BH52" s="93"/>
      <c r="BI52" s="93"/>
      <c r="BJ52" s="93"/>
      <c r="BK52" s="93"/>
      <c r="BL52" s="93"/>
      <c r="BM52" s="192">
        <f t="shared" si="1"/>
        <v>0</v>
      </c>
      <c r="BN52" s="192">
        <f t="shared" si="2"/>
        <v>0</v>
      </c>
    </row>
    <row r="53" spans="1:66" ht="18" customHeight="1">
      <c r="A53" s="21"/>
      <c r="B53" s="16"/>
      <c r="C53" s="19"/>
      <c r="D53" s="2"/>
      <c r="E53" s="6"/>
      <c r="F53" s="190" t="str">
        <f>IF(B53="","",IF(C53="F",INDEX(Barèmes!$A$1:$A$7,MATCH((YEAR($B53)),Barèmes!$B$1:$B$7,-1)),INDEX(Barèmes!$C$1:$C$7,MATCH((YEAR($B53)),Barèmes!$B$1:$B$7,-1))))</f>
        <v/>
      </c>
      <c r="G53" s="93"/>
      <c r="H53" s="93"/>
      <c r="I53" s="93"/>
      <c r="J53" s="93"/>
      <c r="K53" s="93"/>
      <c r="L53" s="93"/>
      <c r="M53" s="93"/>
      <c r="N53" s="93"/>
      <c r="O53" s="93"/>
      <c r="P53" s="93"/>
      <c r="Q53" s="93"/>
      <c r="R53" s="93"/>
      <c r="S53" s="93"/>
      <c r="T53" s="93"/>
      <c r="U53" s="93"/>
      <c r="V53" s="93"/>
      <c r="W53" s="93"/>
      <c r="X53" s="93"/>
      <c r="Y53" s="93"/>
      <c r="Z53" s="93"/>
      <c r="AA53" s="93"/>
      <c r="AB53" s="93"/>
      <c r="AC53" s="93"/>
      <c r="AD53" s="93"/>
      <c r="AE53" s="93"/>
      <c r="AF53" s="93"/>
      <c r="AG53" s="93"/>
      <c r="AH53" s="93"/>
      <c r="AI53" s="93"/>
      <c r="AJ53" s="93"/>
      <c r="AK53" s="93"/>
      <c r="AL53" s="93"/>
      <c r="AM53" s="93"/>
      <c r="AN53" s="93"/>
      <c r="AO53" s="93"/>
      <c r="AP53" s="93"/>
      <c r="AQ53" s="93"/>
      <c r="AR53" s="93"/>
      <c r="AS53" s="93"/>
      <c r="AT53" s="93"/>
      <c r="AU53" s="93"/>
      <c r="AV53" s="93"/>
      <c r="AW53" s="93"/>
      <c r="AX53" s="93"/>
      <c r="AY53" s="93"/>
      <c r="AZ53" s="93"/>
      <c r="BA53" s="93"/>
      <c r="BB53" s="93"/>
      <c r="BC53" s="93"/>
      <c r="BD53" s="93"/>
      <c r="BE53" s="93"/>
      <c r="BF53" s="93"/>
      <c r="BG53" s="93"/>
      <c r="BH53" s="93"/>
      <c r="BI53" s="93"/>
      <c r="BJ53" s="93"/>
      <c r="BK53" s="93"/>
      <c r="BL53" s="93"/>
      <c r="BM53" s="192">
        <f t="shared" si="1"/>
        <v>0</v>
      </c>
      <c r="BN53" s="192">
        <f t="shared" si="2"/>
        <v>0</v>
      </c>
    </row>
    <row r="54" spans="1:66" ht="18" customHeight="1">
      <c r="A54" s="21"/>
      <c r="B54" s="16"/>
      <c r="C54" s="19"/>
      <c r="D54" s="2"/>
      <c r="E54" s="6"/>
      <c r="F54" s="190" t="str">
        <f>IF(B54="","",IF(C54="F",INDEX(Barèmes!$A$1:$A$7,MATCH((YEAR($B54)),Barèmes!$B$1:$B$7,-1)),INDEX(Barèmes!$C$1:$C$7,MATCH((YEAR($B54)),Barèmes!$B$1:$B$7,-1))))</f>
        <v/>
      </c>
      <c r="G54" s="93"/>
      <c r="H54" s="93"/>
      <c r="I54" s="93"/>
      <c r="J54" s="93"/>
      <c r="K54" s="93"/>
      <c r="L54" s="93"/>
      <c r="M54" s="93"/>
      <c r="N54" s="93"/>
      <c r="O54" s="93"/>
      <c r="P54" s="93"/>
      <c r="Q54" s="93"/>
      <c r="R54" s="93"/>
      <c r="S54" s="93"/>
      <c r="T54" s="93"/>
      <c r="U54" s="93"/>
      <c r="V54" s="93"/>
      <c r="W54" s="93"/>
      <c r="X54" s="93"/>
      <c r="Y54" s="93"/>
      <c r="Z54" s="93"/>
      <c r="AA54" s="93"/>
      <c r="AB54" s="93"/>
      <c r="AC54" s="93"/>
      <c r="AD54" s="93"/>
      <c r="AE54" s="93"/>
      <c r="AF54" s="93"/>
      <c r="AG54" s="93"/>
      <c r="AH54" s="93"/>
      <c r="AI54" s="93"/>
      <c r="AJ54" s="93"/>
      <c r="AK54" s="93"/>
      <c r="AL54" s="93"/>
      <c r="AM54" s="93"/>
      <c r="AN54" s="93"/>
      <c r="AO54" s="93"/>
      <c r="AP54" s="93"/>
      <c r="AQ54" s="93"/>
      <c r="AR54" s="93"/>
      <c r="AS54" s="93"/>
      <c r="AT54" s="93"/>
      <c r="AU54" s="93"/>
      <c r="AV54" s="93"/>
      <c r="AW54" s="93"/>
      <c r="AX54" s="93"/>
      <c r="AY54" s="93"/>
      <c r="AZ54" s="93"/>
      <c r="BA54" s="93"/>
      <c r="BB54" s="93"/>
      <c r="BC54" s="93"/>
      <c r="BD54" s="93"/>
      <c r="BE54" s="93"/>
      <c r="BF54" s="93"/>
      <c r="BG54" s="93"/>
      <c r="BH54" s="93"/>
      <c r="BI54" s="93"/>
      <c r="BJ54" s="93"/>
      <c r="BK54" s="93"/>
      <c r="BL54" s="93"/>
      <c r="BM54" s="192">
        <f t="shared" si="1"/>
        <v>0</v>
      </c>
      <c r="BN54" s="192">
        <f t="shared" si="2"/>
        <v>0</v>
      </c>
    </row>
    <row r="55" spans="1:66" ht="18" customHeight="1">
      <c r="A55" s="21"/>
      <c r="B55" s="16"/>
      <c r="C55" s="19"/>
      <c r="D55" s="2"/>
      <c r="E55" s="6"/>
      <c r="F55" s="190" t="str">
        <f>IF(B55="","",IF(C55="F",INDEX(Barèmes!$A$1:$A$7,MATCH((YEAR($B55)),Barèmes!$B$1:$B$7,-1)),INDEX(Barèmes!$C$1:$C$7,MATCH((YEAR($B55)),Barèmes!$B$1:$B$7,-1))))</f>
        <v/>
      </c>
      <c r="G55" s="93"/>
      <c r="H55" s="93"/>
      <c r="I55" s="93"/>
      <c r="J55" s="93"/>
      <c r="K55" s="93"/>
      <c r="L55" s="93"/>
      <c r="M55" s="93"/>
      <c r="N55" s="93"/>
      <c r="O55" s="93"/>
      <c r="P55" s="93"/>
      <c r="Q55" s="93"/>
      <c r="R55" s="93"/>
      <c r="S55" s="93"/>
      <c r="T55" s="93"/>
      <c r="U55" s="93"/>
      <c r="V55" s="93"/>
      <c r="W55" s="93"/>
      <c r="X55" s="93"/>
      <c r="Y55" s="93"/>
      <c r="Z55" s="93"/>
      <c r="AA55" s="93"/>
      <c r="AB55" s="93"/>
      <c r="AC55" s="93"/>
      <c r="AD55" s="93"/>
      <c r="AE55" s="93"/>
      <c r="AF55" s="93"/>
      <c r="AG55" s="93"/>
      <c r="AH55" s="93"/>
      <c r="AI55" s="93"/>
      <c r="AJ55" s="93"/>
      <c r="AK55" s="93"/>
      <c r="AL55" s="93"/>
      <c r="AM55" s="93"/>
      <c r="AN55" s="93"/>
      <c r="AO55" s="93"/>
      <c r="AP55" s="93"/>
      <c r="AQ55" s="93"/>
      <c r="AR55" s="93"/>
      <c r="AS55" s="93"/>
      <c r="AT55" s="93"/>
      <c r="AU55" s="93"/>
      <c r="AV55" s="93"/>
      <c r="AW55" s="93"/>
      <c r="AX55" s="93"/>
      <c r="AY55" s="93"/>
      <c r="AZ55" s="93"/>
      <c r="BA55" s="93"/>
      <c r="BB55" s="93"/>
      <c r="BC55" s="93"/>
      <c r="BD55" s="93"/>
      <c r="BE55" s="93"/>
      <c r="BF55" s="93"/>
      <c r="BG55" s="93"/>
      <c r="BH55" s="93"/>
      <c r="BI55" s="93"/>
      <c r="BJ55" s="93"/>
      <c r="BK55" s="93"/>
      <c r="BL55" s="93"/>
      <c r="BM55" s="192">
        <f t="shared" si="1"/>
        <v>0</v>
      </c>
      <c r="BN55" s="192">
        <f t="shared" si="2"/>
        <v>0</v>
      </c>
    </row>
    <row r="56" spans="1:66" ht="18" customHeight="1">
      <c r="A56" s="21"/>
      <c r="B56" s="16"/>
      <c r="C56" s="19"/>
      <c r="D56" s="2"/>
      <c r="E56" s="6"/>
      <c r="F56" s="190" t="str">
        <f>IF(B56="","",IF(C56="F",INDEX(Barèmes!$A$1:$A$7,MATCH((YEAR($B56)),Barèmes!$B$1:$B$7,-1)),INDEX(Barèmes!$C$1:$C$7,MATCH((YEAR($B56)),Barèmes!$B$1:$B$7,-1))))</f>
        <v/>
      </c>
      <c r="G56" s="93"/>
      <c r="H56" s="93"/>
      <c r="I56" s="93"/>
      <c r="J56" s="93"/>
      <c r="K56" s="93"/>
      <c r="L56" s="93"/>
      <c r="M56" s="93"/>
      <c r="N56" s="93"/>
      <c r="O56" s="93"/>
      <c r="P56" s="93"/>
      <c r="Q56" s="93"/>
      <c r="R56" s="93"/>
      <c r="S56" s="93"/>
      <c r="T56" s="93"/>
      <c r="U56" s="93"/>
      <c r="V56" s="93"/>
      <c r="W56" s="93"/>
      <c r="X56" s="93"/>
      <c r="Y56" s="93"/>
      <c r="Z56" s="93"/>
      <c r="AA56" s="93"/>
      <c r="AB56" s="93"/>
      <c r="AC56" s="93"/>
      <c r="AD56" s="93"/>
      <c r="AE56" s="93"/>
      <c r="AF56" s="93"/>
      <c r="AG56" s="93"/>
      <c r="AH56" s="93"/>
      <c r="AI56" s="93"/>
      <c r="AJ56" s="93"/>
      <c r="AK56" s="93"/>
      <c r="AL56" s="93"/>
      <c r="AM56" s="93"/>
      <c r="AN56" s="93"/>
      <c r="AO56" s="93"/>
      <c r="AP56" s="93"/>
      <c r="AQ56" s="93"/>
      <c r="AR56" s="93"/>
      <c r="AS56" s="93"/>
      <c r="AT56" s="93"/>
      <c r="AU56" s="93"/>
      <c r="AV56" s="93"/>
      <c r="AW56" s="93"/>
      <c r="AX56" s="93"/>
      <c r="AY56" s="93"/>
      <c r="AZ56" s="93"/>
      <c r="BA56" s="93"/>
      <c r="BB56" s="93"/>
      <c r="BC56" s="93"/>
      <c r="BD56" s="93"/>
      <c r="BE56" s="93"/>
      <c r="BF56" s="93"/>
      <c r="BG56" s="93"/>
      <c r="BH56" s="93"/>
      <c r="BI56" s="93"/>
      <c r="BJ56" s="93"/>
      <c r="BK56" s="93"/>
      <c r="BL56" s="93"/>
      <c r="BM56" s="192">
        <f t="shared" si="1"/>
        <v>0</v>
      </c>
      <c r="BN56" s="192">
        <f t="shared" si="2"/>
        <v>0</v>
      </c>
    </row>
    <row r="57" spans="1:66" ht="18" customHeight="1">
      <c r="A57" s="21"/>
      <c r="B57" s="16"/>
      <c r="C57" s="19"/>
      <c r="D57" s="2"/>
      <c r="E57" s="6"/>
      <c r="F57" s="190" t="str">
        <f>IF(B57="","",IF(C57="F",INDEX(Barèmes!$A$1:$A$7,MATCH((YEAR($B57)),Barèmes!$B$1:$B$7,-1)),INDEX(Barèmes!$C$1:$C$7,MATCH((YEAR($B57)),Barèmes!$B$1:$B$7,-1))))</f>
        <v/>
      </c>
      <c r="G57" s="93"/>
      <c r="H57" s="93"/>
      <c r="I57" s="93"/>
      <c r="J57" s="93"/>
      <c r="K57" s="93"/>
      <c r="L57" s="93"/>
      <c r="M57" s="93"/>
      <c r="N57" s="93"/>
      <c r="O57" s="93"/>
      <c r="P57" s="93"/>
      <c r="Q57" s="93"/>
      <c r="R57" s="93"/>
      <c r="S57" s="93"/>
      <c r="T57" s="93"/>
      <c r="U57" s="93"/>
      <c r="V57" s="93"/>
      <c r="W57" s="93"/>
      <c r="X57" s="93"/>
      <c r="Y57" s="93"/>
      <c r="Z57" s="93"/>
      <c r="AA57" s="93"/>
      <c r="AB57" s="93"/>
      <c r="AC57" s="93"/>
      <c r="AD57" s="93"/>
      <c r="AE57" s="93"/>
      <c r="AF57" s="93"/>
      <c r="AG57" s="93"/>
      <c r="AH57" s="93"/>
      <c r="AI57" s="93"/>
      <c r="AJ57" s="93"/>
      <c r="AK57" s="93"/>
      <c r="AL57" s="93"/>
      <c r="AM57" s="93"/>
      <c r="AN57" s="93"/>
      <c r="AO57" s="93"/>
      <c r="AP57" s="93"/>
      <c r="AQ57" s="93"/>
      <c r="AR57" s="93"/>
      <c r="AS57" s="93"/>
      <c r="AT57" s="93"/>
      <c r="AU57" s="93"/>
      <c r="AV57" s="93"/>
      <c r="AW57" s="93"/>
      <c r="AX57" s="93"/>
      <c r="AY57" s="93"/>
      <c r="AZ57" s="93"/>
      <c r="BA57" s="93"/>
      <c r="BB57" s="93"/>
      <c r="BC57" s="93"/>
      <c r="BD57" s="93"/>
      <c r="BE57" s="93"/>
      <c r="BF57" s="93"/>
      <c r="BG57" s="93"/>
      <c r="BH57" s="93"/>
      <c r="BI57" s="93"/>
      <c r="BJ57" s="93"/>
      <c r="BK57" s="93"/>
      <c r="BL57" s="93"/>
      <c r="BM57" s="192">
        <f t="shared" si="1"/>
        <v>0</v>
      </c>
      <c r="BN57" s="192">
        <f t="shared" si="2"/>
        <v>0</v>
      </c>
    </row>
    <row r="58" spans="1:66" ht="18" customHeight="1">
      <c r="A58" s="21"/>
      <c r="B58" s="16"/>
      <c r="C58" s="19"/>
      <c r="D58" s="2"/>
      <c r="E58" s="6"/>
      <c r="F58" s="190" t="str">
        <f>IF(B58="","",IF(C58="F",INDEX(Barèmes!$A$1:$A$7,MATCH((YEAR($B58)),Barèmes!$B$1:$B$7,-1)),INDEX(Barèmes!$C$1:$C$7,MATCH((YEAR($B58)),Barèmes!$B$1:$B$7,-1))))</f>
        <v/>
      </c>
      <c r="G58" s="93"/>
      <c r="H58" s="93"/>
      <c r="I58" s="93"/>
      <c r="J58" s="93"/>
      <c r="K58" s="93"/>
      <c r="L58" s="93"/>
      <c r="M58" s="93"/>
      <c r="N58" s="93"/>
      <c r="O58" s="93"/>
      <c r="P58" s="93"/>
      <c r="Q58" s="93"/>
      <c r="R58" s="93"/>
      <c r="S58" s="93"/>
      <c r="T58" s="93"/>
      <c r="U58" s="93"/>
      <c r="V58" s="93"/>
      <c r="W58" s="93"/>
      <c r="X58" s="93"/>
      <c r="Y58" s="93"/>
      <c r="Z58" s="93"/>
      <c r="AA58" s="93"/>
      <c r="AB58" s="93"/>
      <c r="AC58" s="93"/>
      <c r="AD58" s="93"/>
      <c r="AE58" s="93"/>
      <c r="AF58" s="93"/>
      <c r="AG58" s="93"/>
      <c r="AH58" s="93"/>
      <c r="AI58" s="93"/>
      <c r="AJ58" s="93"/>
      <c r="AK58" s="93"/>
      <c r="AL58" s="93"/>
      <c r="AM58" s="93"/>
      <c r="AN58" s="93"/>
      <c r="AO58" s="93"/>
      <c r="AP58" s="93"/>
      <c r="AQ58" s="93"/>
      <c r="AR58" s="93"/>
      <c r="AS58" s="93"/>
      <c r="AT58" s="93"/>
      <c r="AU58" s="93"/>
      <c r="AV58" s="93"/>
      <c r="AW58" s="93"/>
      <c r="AX58" s="93"/>
      <c r="AY58" s="93"/>
      <c r="AZ58" s="93"/>
      <c r="BA58" s="93"/>
      <c r="BB58" s="93"/>
      <c r="BC58" s="93"/>
      <c r="BD58" s="93"/>
      <c r="BE58" s="93"/>
      <c r="BF58" s="93"/>
      <c r="BG58" s="93"/>
      <c r="BH58" s="93"/>
      <c r="BI58" s="93"/>
      <c r="BJ58" s="93"/>
      <c r="BK58" s="93"/>
      <c r="BL58" s="93"/>
      <c r="BM58" s="192">
        <f t="shared" si="1"/>
        <v>0</v>
      </c>
      <c r="BN58" s="192">
        <f t="shared" si="2"/>
        <v>0</v>
      </c>
    </row>
    <row r="59" spans="1:66" ht="18" customHeight="1">
      <c r="A59" s="21"/>
      <c r="B59" s="16"/>
      <c r="C59" s="19"/>
      <c r="D59" s="2"/>
      <c r="E59" s="6"/>
      <c r="F59" s="190" t="str">
        <f>IF(B59="","",IF(C59="F",INDEX(Barèmes!$A$1:$A$7,MATCH((YEAR($B59)),Barèmes!$B$1:$B$7,-1)),INDEX(Barèmes!$C$1:$C$7,MATCH((YEAR($B59)),Barèmes!$B$1:$B$7,-1))))</f>
        <v/>
      </c>
      <c r="G59" s="93"/>
      <c r="H59" s="93"/>
      <c r="I59" s="93"/>
      <c r="J59" s="93"/>
      <c r="K59" s="93"/>
      <c r="L59" s="93"/>
      <c r="M59" s="93"/>
      <c r="N59" s="93"/>
      <c r="O59" s="93"/>
      <c r="P59" s="93"/>
      <c r="Q59" s="93"/>
      <c r="R59" s="93"/>
      <c r="S59" s="93"/>
      <c r="T59" s="93"/>
      <c r="U59" s="93"/>
      <c r="V59" s="93"/>
      <c r="W59" s="93"/>
      <c r="X59" s="93"/>
      <c r="Y59" s="93"/>
      <c r="Z59" s="93"/>
      <c r="AA59" s="93"/>
      <c r="AB59" s="93"/>
      <c r="AC59" s="93"/>
      <c r="AD59" s="93"/>
      <c r="AE59" s="93"/>
      <c r="AF59" s="93"/>
      <c r="AG59" s="93"/>
      <c r="AH59" s="93"/>
      <c r="AI59" s="93"/>
      <c r="AJ59" s="93"/>
      <c r="AK59" s="93"/>
      <c r="AL59" s="93"/>
      <c r="AM59" s="93"/>
      <c r="AN59" s="93"/>
      <c r="AO59" s="93"/>
      <c r="AP59" s="93"/>
      <c r="AQ59" s="93"/>
      <c r="AR59" s="93"/>
      <c r="AS59" s="93"/>
      <c r="AT59" s="93"/>
      <c r="AU59" s="93"/>
      <c r="AV59" s="93"/>
      <c r="AW59" s="93"/>
      <c r="AX59" s="93"/>
      <c r="AY59" s="93"/>
      <c r="AZ59" s="93"/>
      <c r="BA59" s="93"/>
      <c r="BB59" s="93"/>
      <c r="BC59" s="93"/>
      <c r="BD59" s="93"/>
      <c r="BE59" s="93"/>
      <c r="BF59" s="93"/>
      <c r="BG59" s="93"/>
      <c r="BH59" s="93"/>
      <c r="BI59" s="93"/>
      <c r="BJ59" s="93"/>
      <c r="BK59" s="93"/>
      <c r="BL59" s="93"/>
      <c r="BM59" s="192">
        <f t="shared" si="1"/>
        <v>0</v>
      </c>
      <c r="BN59" s="192">
        <f t="shared" si="2"/>
        <v>0</v>
      </c>
    </row>
    <row r="60" spans="1:66" ht="18" customHeight="1">
      <c r="A60" s="21"/>
      <c r="B60" s="16"/>
      <c r="C60" s="19"/>
      <c r="D60" s="2"/>
      <c r="E60" s="6"/>
      <c r="F60" s="190" t="str">
        <f>IF(B60="","",IF(C60="F",INDEX(Barèmes!$A$1:$A$7,MATCH((YEAR($B60)),Barèmes!$B$1:$B$7,-1)),INDEX(Barèmes!$C$1:$C$7,MATCH((YEAR($B60)),Barèmes!$B$1:$B$7,-1))))</f>
        <v/>
      </c>
      <c r="G60" s="93"/>
      <c r="H60" s="93"/>
      <c r="I60" s="93"/>
      <c r="J60" s="93"/>
      <c r="K60" s="93"/>
      <c r="L60" s="93"/>
      <c r="M60" s="93"/>
      <c r="N60" s="93"/>
      <c r="O60" s="93"/>
      <c r="P60" s="93"/>
      <c r="Q60" s="93"/>
      <c r="R60" s="93"/>
      <c r="S60" s="93"/>
      <c r="T60" s="93"/>
      <c r="U60" s="93"/>
      <c r="V60" s="93"/>
      <c r="W60" s="93"/>
      <c r="X60" s="93"/>
      <c r="Y60" s="93"/>
      <c r="Z60" s="93"/>
      <c r="AA60" s="93"/>
      <c r="AB60" s="93"/>
      <c r="AC60" s="93"/>
      <c r="AD60" s="93"/>
      <c r="AE60" s="93"/>
      <c r="AF60" s="93"/>
      <c r="AG60" s="93"/>
      <c r="AH60" s="93"/>
      <c r="AI60" s="93"/>
      <c r="AJ60" s="93"/>
      <c r="AK60" s="93"/>
      <c r="AL60" s="93"/>
      <c r="AM60" s="93"/>
      <c r="AN60" s="93"/>
      <c r="AO60" s="93"/>
      <c r="AP60" s="93"/>
      <c r="AQ60" s="93"/>
      <c r="AR60" s="93"/>
      <c r="AS60" s="93"/>
      <c r="AT60" s="93"/>
      <c r="AU60" s="93"/>
      <c r="AV60" s="93"/>
      <c r="AW60" s="93"/>
      <c r="AX60" s="93"/>
      <c r="AY60" s="93"/>
      <c r="AZ60" s="93"/>
      <c r="BA60" s="93"/>
      <c r="BB60" s="93"/>
      <c r="BC60" s="93"/>
      <c r="BD60" s="93"/>
      <c r="BE60" s="93"/>
      <c r="BF60" s="93"/>
      <c r="BG60" s="93"/>
      <c r="BH60" s="93"/>
      <c r="BI60" s="93"/>
      <c r="BJ60" s="93"/>
      <c r="BK60" s="93"/>
      <c r="BL60" s="93"/>
      <c r="BM60" s="192">
        <f t="shared" si="1"/>
        <v>0</v>
      </c>
      <c r="BN60" s="192">
        <f t="shared" si="2"/>
        <v>0</v>
      </c>
    </row>
    <row r="61" spans="1:66" ht="18" customHeight="1">
      <c r="A61" s="21"/>
      <c r="B61" s="16"/>
      <c r="C61" s="19"/>
      <c r="D61" s="2"/>
      <c r="E61" s="6"/>
      <c r="F61" s="190" t="str">
        <f>IF(B61="","",IF(C61="F",INDEX(Barèmes!$A$1:$A$7,MATCH((YEAR($B61)),Barèmes!$B$1:$B$7,-1)),INDEX(Barèmes!$C$1:$C$7,MATCH((YEAR($B61)),Barèmes!$B$1:$B$7,-1))))</f>
        <v/>
      </c>
      <c r="G61" s="93"/>
      <c r="H61" s="93"/>
      <c r="I61" s="93"/>
      <c r="J61" s="93"/>
      <c r="K61" s="93"/>
      <c r="L61" s="93"/>
      <c r="M61" s="93"/>
      <c r="N61" s="93"/>
      <c r="O61" s="93"/>
      <c r="P61" s="93"/>
      <c r="Q61" s="93"/>
      <c r="R61" s="93"/>
      <c r="S61" s="93"/>
      <c r="T61" s="93"/>
      <c r="U61" s="93"/>
      <c r="V61" s="93"/>
      <c r="W61" s="93"/>
      <c r="X61" s="93"/>
      <c r="Y61" s="93"/>
      <c r="Z61" s="93"/>
      <c r="AA61" s="93"/>
      <c r="AB61" s="93"/>
      <c r="AC61" s="93"/>
      <c r="AD61" s="93"/>
      <c r="AE61" s="93"/>
      <c r="AF61" s="93"/>
      <c r="AG61" s="93"/>
      <c r="AH61" s="93"/>
      <c r="AI61" s="93"/>
      <c r="AJ61" s="93"/>
      <c r="AK61" s="93"/>
      <c r="AL61" s="93"/>
      <c r="AM61" s="93"/>
      <c r="AN61" s="93"/>
      <c r="AO61" s="93"/>
      <c r="AP61" s="93"/>
      <c r="AQ61" s="93"/>
      <c r="AR61" s="93"/>
      <c r="AS61" s="93"/>
      <c r="AT61" s="93"/>
      <c r="AU61" s="93"/>
      <c r="AV61" s="93"/>
      <c r="AW61" s="93"/>
      <c r="AX61" s="93"/>
      <c r="AY61" s="93"/>
      <c r="AZ61" s="93"/>
      <c r="BA61" s="93"/>
      <c r="BB61" s="93"/>
      <c r="BC61" s="93"/>
      <c r="BD61" s="93"/>
      <c r="BE61" s="93"/>
      <c r="BF61" s="93"/>
      <c r="BG61" s="93"/>
      <c r="BH61" s="93"/>
      <c r="BI61" s="93"/>
      <c r="BJ61" s="93"/>
      <c r="BK61" s="93"/>
      <c r="BL61" s="93"/>
      <c r="BM61" s="192">
        <f t="shared" si="1"/>
        <v>0</v>
      </c>
      <c r="BN61" s="192">
        <f t="shared" si="2"/>
        <v>0</v>
      </c>
    </row>
    <row r="62" spans="1:66" ht="18" customHeight="1">
      <c r="A62" s="21"/>
      <c r="B62" s="16"/>
      <c r="C62" s="19"/>
      <c r="D62" s="2"/>
      <c r="E62" s="6"/>
      <c r="F62" s="190" t="str">
        <f>IF(B62="","",IF(C62="F",INDEX(Barèmes!$A$1:$A$7,MATCH((YEAR($B62)),Barèmes!$B$1:$B$7,-1)),INDEX(Barèmes!$C$1:$C$7,MATCH((YEAR($B62)),Barèmes!$B$1:$B$7,-1))))</f>
        <v/>
      </c>
      <c r="G62" s="93"/>
      <c r="H62" s="93"/>
      <c r="I62" s="93"/>
      <c r="J62" s="93"/>
      <c r="K62" s="93"/>
      <c r="L62" s="93"/>
      <c r="M62" s="93"/>
      <c r="N62" s="93"/>
      <c r="O62" s="93"/>
      <c r="P62" s="93"/>
      <c r="Q62" s="93"/>
      <c r="R62" s="93"/>
      <c r="S62" s="93"/>
      <c r="T62" s="93"/>
      <c r="U62" s="93"/>
      <c r="V62" s="93"/>
      <c r="W62" s="93"/>
      <c r="X62" s="93"/>
      <c r="Y62" s="93"/>
      <c r="Z62" s="93"/>
      <c r="AA62" s="93"/>
      <c r="AB62" s="93"/>
      <c r="AC62" s="93"/>
      <c r="AD62" s="93"/>
      <c r="AE62" s="93"/>
      <c r="AF62" s="93"/>
      <c r="AG62" s="93"/>
      <c r="AH62" s="93"/>
      <c r="AI62" s="93"/>
      <c r="AJ62" s="93"/>
      <c r="AK62" s="93"/>
      <c r="AL62" s="93"/>
      <c r="AM62" s="93"/>
      <c r="AN62" s="93"/>
      <c r="AO62" s="93"/>
      <c r="AP62" s="93"/>
      <c r="AQ62" s="93"/>
      <c r="AR62" s="93"/>
      <c r="AS62" s="93"/>
      <c r="AT62" s="93"/>
      <c r="AU62" s="93"/>
      <c r="AV62" s="93"/>
      <c r="AW62" s="93"/>
      <c r="AX62" s="93"/>
      <c r="AY62" s="93"/>
      <c r="AZ62" s="93"/>
      <c r="BA62" s="93"/>
      <c r="BB62" s="93"/>
      <c r="BC62" s="93"/>
      <c r="BD62" s="93"/>
      <c r="BE62" s="93"/>
      <c r="BF62" s="93"/>
      <c r="BG62" s="93"/>
      <c r="BH62" s="93"/>
      <c r="BI62" s="93"/>
      <c r="BJ62" s="93"/>
      <c r="BK62" s="93"/>
      <c r="BL62" s="93"/>
      <c r="BM62" s="192">
        <f t="shared" si="1"/>
        <v>0</v>
      </c>
      <c r="BN62" s="192">
        <f t="shared" si="2"/>
        <v>0</v>
      </c>
    </row>
    <row r="63" spans="1:66" ht="18" customHeight="1">
      <c r="A63" s="21"/>
      <c r="B63" s="16"/>
      <c r="C63" s="19"/>
      <c r="D63" s="2"/>
      <c r="E63" s="6"/>
      <c r="F63" s="190" t="str">
        <f>IF(B63="","",IF(C63="F",INDEX(Barèmes!$A$1:$A$7,MATCH((YEAR($B63)),Barèmes!$B$1:$B$7,-1)),INDEX(Barèmes!$C$1:$C$7,MATCH((YEAR($B63)),Barèmes!$B$1:$B$7,-1))))</f>
        <v/>
      </c>
      <c r="G63" s="93"/>
      <c r="H63" s="93"/>
      <c r="I63" s="93"/>
      <c r="J63" s="93"/>
      <c r="K63" s="93"/>
      <c r="L63" s="93"/>
      <c r="M63" s="93"/>
      <c r="N63" s="93"/>
      <c r="O63" s="93"/>
      <c r="P63" s="93"/>
      <c r="Q63" s="93"/>
      <c r="R63" s="93"/>
      <c r="S63" s="93"/>
      <c r="T63" s="93"/>
      <c r="U63" s="93"/>
      <c r="V63" s="93"/>
      <c r="W63" s="93"/>
      <c r="X63" s="93"/>
      <c r="Y63" s="93"/>
      <c r="Z63" s="93"/>
      <c r="AA63" s="93"/>
      <c r="AB63" s="93"/>
      <c r="AC63" s="93"/>
      <c r="AD63" s="93"/>
      <c r="AE63" s="93"/>
      <c r="AF63" s="93"/>
      <c r="AG63" s="93"/>
      <c r="AH63" s="93"/>
      <c r="AI63" s="93"/>
      <c r="AJ63" s="93"/>
      <c r="AK63" s="93"/>
      <c r="AL63" s="93"/>
      <c r="AM63" s="93"/>
      <c r="AN63" s="93"/>
      <c r="AO63" s="93"/>
      <c r="AP63" s="93"/>
      <c r="AQ63" s="93"/>
      <c r="AR63" s="93"/>
      <c r="AS63" s="93"/>
      <c r="AT63" s="93"/>
      <c r="AU63" s="93"/>
      <c r="AV63" s="93"/>
      <c r="AW63" s="93"/>
      <c r="AX63" s="93"/>
      <c r="AY63" s="93"/>
      <c r="AZ63" s="93"/>
      <c r="BA63" s="93"/>
      <c r="BB63" s="93"/>
      <c r="BC63" s="93"/>
      <c r="BD63" s="93"/>
      <c r="BE63" s="93"/>
      <c r="BF63" s="93"/>
      <c r="BG63" s="93"/>
      <c r="BH63" s="93"/>
      <c r="BI63" s="93"/>
      <c r="BJ63" s="93"/>
      <c r="BK63" s="93"/>
      <c r="BL63" s="93"/>
      <c r="BM63" s="192">
        <f t="shared" si="1"/>
        <v>0</v>
      </c>
      <c r="BN63" s="192">
        <f t="shared" si="2"/>
        <v>0</v>
      </c>
    </row>
    <row r="64" spans="1:66" ht="18" customHeight="1">
      <c r="A64" s="21"/>
      <c r="B64" s="16"/>
      <c r="C64" s="19"/>
      <c r="D64" s="2"/>
      <c r="E64" s="6"/>
      <c r="F64" s="190" t="str">
        <f>IF(B64="","",IF(C64="F",INDEX(Barèmes!$A$1:$A$7,MATCH((YEAR($B64)),Barèmes!$B$1:$B$7,-1)),INDEX(Barèmes!$C$1:$C$7,MATCH((YEAR($B64)),Barèmes!$B$1:$B$7,-1))))</f>
        <v/>
      </c>
      <c r="G64" s="93"/>
      <c r="H64" s="93"/>
      <c r="I64" s="93"/>
      <c r="J64" s="93"/>
      <c r="K64" s="93"/>
      <c r="L64" s="93"/>
      <c r="M64" s="93"/>
      <c r="N64" s="93"/>
      <c r="O64" s="93"/>
      <c r="P64" s="93"/>
      <c r="Q64" s="93"/>
      <c r="R64" s="93"/>
      <c r="S64" s="93"/>
      <c r="T64" s="93"/>
      <c r="U64" s="93"/>
      <c r="V64" s="93"/>
      <c r="W64" s="93"/>
      <c r="X64" s="93"/>
      <c r="Y64" s="93"/>
      <c r="Z64" s="93"/>
      <c r="AA64" s="93"/>
      <c r="AB64" s="93"/>
      <c r="AC64" s="93"/>
      <c r="AD64" s="93"/>
      <c r="AE64" s="93"/>
      <c r="AF64" s="93"/>
      <c r="AG64" s="93"/>
      <c r="AH64" s="93"/>
      <c r="AI64" s="93"/>
      <c r="AJ64" s="93"/>
      <c r="AK64" s="93"/>
      <c r="AL64" s="93"/>
      <c r="AM64" s="93"/>
      <c r="AN64" s="93"/>
      <c r="AO64" s="93"/>
      <c r="AP64" s="93"/>
      <c r="AQ64" s="93"/>
      <c r="AR64" s="93"/>
      <c r="AS64" s="93"/>
      <c r="AT64" s="93"/>
      <c r="AU64" s="93"/>
      <c r="AV64" s="93"/>
      <c r="AW64" s="93"/>
      <c r="AX64" s="93"/>
      <c r="AY64" s="93"/>
      <c r="AZ64" s="93"/>
      <c r="BA64" s="93"/>
      <c r="BB64" s="93"/>
      <c r="BC64" s="93"/>
      <c r="BD64" s="93"/>
      <c r="BE64" s="93"/>
      <c r="BF64" s="93"/>
      <c r="BG64" s="93"/>
      <c r="BH64" s="93"/>
      <c r="BI64" s="93"/>
      <c r="BJ64" s="93"/>
      <c r="BK64" s="93"/>
      <c r="BL64" s="93"/>
      <c r="BM64" s="192">
        <f t="shared" si="1"/>
        <v>0</v>
      </c>
      <c r="BN64" s="192">
        <f t="shared" si="2"/>
        <v>0</v>
      </c>
    </row>
    <row r="65" spans="1:66" ht="18" customHeight="1">
      <c r="A65" s="21"/>
      <c r="B65" s="16"/>
      <c r="C65" s="19"/>
      <c r="D65" s="2"/>
      <c r="E65" s="6"/>
      <c r="F65" s="190" t="str">
        <f>IF(B65="","",IF(C65="F",INDEX(Barèmes!$A$1:$A$7,MATCH((YEAR($B65)),Barèmes!$B$1:$B$7,-1)),INDEX(Barèmes!$C$1:$C$7,MATCH((YEAR($B65)),Barèmes!$B$1:$B$7,-1))))</f>
        <v/>
      </c>
      <c r="G65" s="93"/>
      <c r="H65" s="93"/>
      <c r="I65" s="93"/>
      <c r="J65" s="93"/>
      <c r="K65" s="93"/>
      <c r="L65" s="93"/>
      <c r="M65" s="93"/>
      <c r="N65" s="93"/>
      <c r="O65" s="93"/>
      <c r="P65" s="93"/>
      <c r="Q65" s="93"/>
      <c r="R65" s="93"/>
      <c r="S65" s="93"/>
      <c r="T65" s="93"/>
      <c r="U65" s="93"/>
      <c r="V65" s="93"/>
      <c r="W65" s="93"/>
      <c r="X65" s="93"/>
      <c r="Y65" s="93"/>
      <c r="Z65" s="93"/>
      <c r="AA65" s="93"/>
      <c r="AB65" s="93"/>
      <c r="AC65" s="93"/>
      <c r="AD65" s="93"/>
      <c r="AE65" s="93"/>
      <c r="AF65" s="93"/>
      <c r="AG65" s="93"/>
      <c r="AH65" s="93"/>
      <c r="AI65" s="93"/>
      <c r="AJ65" s="93"/>
      <c r="AK65" s="93"/>
      <c r="AL65" s="93"/>
      <c r="AM65" s="93"/>
      <c r="AN65" s="93"/>
      <c r="AO65" s="93"/>
      <c r="AP65" s="93"/>
      <c r="AQ65" s="93"/>
      <c r="AR65" s="93"/>
      <c r="AS65" s="93"/>
      <c r="AT65" s="93"/>
      <c r="AU65" s="93"/>
      <c r="AV65" s="93"/>
      <c r="AW65" s="93"/>
      <c r="AX65" s="93"/>
      <c r="AY65" s="93"/>
      <c r="AZ65" s="93"/>
      <c r="BA65" s="93"/>
      <c r="BB65" s="93"/>
      <c r="BC65" s="93"/>
      <c r="BD65" s="93"/>
      <c r="BE65" s="93"/>
      <c r="BF65" s="93"/>
      <c r="BG65" s="93"/>
      <c r="BH65" s="93"/>
      <c r="BI65" s="93"/>
      <c r="BJ65" s="93"/>
      <c r="BK65" s="93"/>
      <c r="BL65" s="93"/>
      <c r="BM65" s="192">
        <f t="shared" si="1"/>
        <v>0</v>
      </c>
      <c r="BN65" s="192">
        <f t="shared" si="2"/>
        <v>0</v>
      </c>
    </row>
    <row r="66" spans="1:66" ht="18" customHeight="1">
      <c r="A66" s="21"/>
      <c r="B66" s="16"/>
      <c r="C66" s="19"/>
      <c r="D66" s="2"/>
      <c r="E66" s="6"/>
      <c r="F66" s="190" t="str">
        <f>IF(B66="","",IF(C66="F",INDEX(Barèmes!$A$1:$A$7,MATCH((YEAR($B66)),Barèmes!$B$1:$B$7,-1)),INDEX(Barèmes!$C$1:$C$7,MATCH((YEAR($B66)),Barèmes!$B$1:$B$7,-1))))</f>
        <v/>
      </c>
      <c r="G66" s="93"/>
      <c r="H66" s="93"/>
      <c r="I66" s="93"/>
      <c r="J66" s="93"/>
      <c r="K66" s="93"/>
      <c r="L66" s="93"/>
      <c r="M66" s="93"/>
      <c r="N66" s="93"/>
      <c r="O66" s="93"/>
      <c r="P66" s="93"/>
      <c r="Q66" s="93"/>
      <c r="R66" s="93"/>
      <c r="S66" s="93"/>
      <c r="T66" s="93"/>
      <c r="U66" s="93"/>
      <c r="V66" s="93"/>
      <c r="W66" s="93"/>
      <c r="X66" s="93"/>
      <c r="Y66" s="93"/>
      <c r="Z66" s="93"/>
      <c r="AA66" s="93"/>
      <c r="AB66" s="93"/>
      <c r="AC66" s="93"/>
      <c r="AD66" s="93"/>
      <c r="AE66" s="93"/>
      <c r="AF66" s="93"/>
      <c r="AG66" s="93"/>
      <c r="AH66" s="93"/>
      <c r="AI66" s="93"/>
      <c r="AJ66" s="93"/>
      <c r="AK66" s="93"/>
      <c r="AL66" s="93"/>
      <c r="AM66" s="93"/>
      <c r="AN66" s="93"/>
      <c r="AO66" s="93"/>
      <c r="AP66" s="93"/>
      <c r="AQ66" s="93"/>
      <c r="AR66" s="93"/>
      <c r="AS66" s="93"/>
      <c r="AT66" s="93"/>
      <c r="AU66" s="93"/>
      <c r="AV66" s="93"/>
      <c r="AW66" s="93"/>
      <c r="AX66" s="93"/>
      <c r="AY66" s="93"/>
      <c r="AZ66" s="93"/>
      <c r="BA66" s="93"/>
      <c r="BB66" s="93"/>
      <c r="BC66" s="93"/>
      <c r="BD66" s="93"/>
      <c r="BE66" s="93"/>
      <c r="BF66" s="93"/>
      <c r="BG66" s="93"/>
      <c r="BH66" s="93"/>
      <c r="BI66" s="93"/>
      <c r="BJ66" s="93"/>
      <c r="BK66" s="93"/>
      <c r="BL66" s="93"/>
      <c r="BM66" s="192">
        <f t="shared" si="1"/>
        <v>0</v>
      </c>
      <c r="BN66" s="192">
        <f t="shared" si="2"/>
        <v>0</v>
      </c>
    </row>
    <row r="67" spans="1:66" ht="18" customHeight="1">
      <c r="A67" s="21"/>
      <c r="B67" s="16"/>
      <c r="C67" s="19"/>
      <c r="D67" s="2"/>
      <c r="E67" s="6"/>
      <c r="F67" s="190" t="str">
        <f>IF(B67="","",IF(C67="F",INDEX(Barèmes!$A$1:$A$7,MATCH((YEAR($B67)),Barèmes!$B$1:$B$7,-1)),INDEX(Barèmes!$C$1:$C$7,MATCH((YEAR($B67)),Barèmes!$B$1:$B$7,-1))))</f>
        <v/>
      </c>
      <c r="G67" s="93"/>
      <c r="H67" s="93"/>
      <c r="I67" s="93"/>
      <c r="J67" s="93"/>
      <c r="K67" s="93"/>
      <c r="L67" s="93"/>
      <c r="M67" s="93"/>
      <c r="N67" s="93"/>
      <c r="O67" s="93"/>
      <c r="P67" s="93"/>
      <c r="Q67" s="93"/>
      <c r="R67" s="93"/>
      <c r="S67" s="93"/>
      <c r="T67" s="93"/>
      <c r="U67" s="93"/>
      <c r="V67" s="93"/>
      <c r="W67" s="93"/>
      <c r="X67" s="93"/>
      <c r="Y67" s="93"/>
      <c r="Z67" s="93"/>
      <c r="AA67" s="93"/>
      <c r="AB67" s="93"/>
      <c r="AC67" s="93"/>
      <c r="AD67" s="93"/>
      <c r="AE67" s="93"/>
      <c r="AF67" s="93"/>
      <c r="AG67" s="93"/>
      <c r="AH67" s="93"/>
      <c r="AI67" s="93"/>
      <c r="AJ67" s="93"/>
      <c r="AK67" s="93"/>
      <c r="AL67" s="93"/>
      <c r="AM67" s="93"/>
      <c r="AN67" s="93"/>
      <c r="AO67" s="93"/>
      <c r="AP67" s="93"/>
      <c r="AQ67" s="93"/>
      <c r="AR67" s="93"/>
      <c r="AS67" s="93"/>
      <c r="AT67" s="93"/>
      <c r="AU67" s="93"/>
      <c r="AV67" s="93"/>
      <c r="AW67" s="93"/>
      <c r="AX67" s="93"/>
      <c r="AY67" s="93"/>
      <c r="AZ67" s="93"/>
      <c r="BA67" s="93"/>
      <c r="BB67" s="93"/>
      <c r="BC67" s="93"/>
      <c r="BD67" s="93"/>
      <c r="BE67" s="93"/>
      <c r="BF67" s="93"/>
      <c r="BG67" s="93"/>
      <c r="BH67" s="93"/>
      <c r="BI67" s="93"/>
      <c r="BJ67" s="93"/>
      <c r="BK67" s="93"/>
      <c r="BL67" s="93"/>
      <c r="BM67" s="192">
        <f t="shared" si="1"/>
        <v>0</v>
      </c>
      <c r="BN67" s="192">
        <f t="shared" si="2"/>
        <v>0</v>
      </c>
    </row>
    <row r="68" spans="1:66" ht="18" customHeight="1">
      <c r="A68" s="21"/>
      <c r="B68" s="16"/>
      <c r="C68" s="19"/>
      <c r="D68" s="2"/>
      <c r="E68" s="6"/>
      <c r="F68" s="190" t="str">
        <f>IF(B68="","",IF(C68="F",INDEX(Barèmes!$A$1:$A$7,MATCH((YEAR($B68)),Barèmes!$B$1:$B$7,-1)),INDEX(Barèmes!$C$1:$C$7,MATCH((YEAR($B68)),Barèmes!$B$1:$B$7,-1))))</f>
        <v/>
      </c>
      <c r="G68" s="93"/>
      <c r="H68" s="93"/>
      <c r="I68" s="93"/>
      <c r="J68" s="93"/>
      <c r="K68" s="93"/>
      <c r="L68" s="93"/>
      <c r="M68" s="93"/>
      <c r="N68" s="93"/>
      <c r="O68" s="93"/>
      <c r="P68" s="93"/>
      <c r="Q68" s="93"/>
      <c r="R68" s="93"/>
      <c r="S68" s="93"/>
      <c r="T68" s="93"/>
      <c r="U68" s="93"/>
      <c r="V68" s="93"/>
      <c r="W68" s="93"/>
      <c r="X68" s="93"/>
      <c r="Y68" s="93"/>
      <c r="Z68" s="93"/>
      <c r="AA68" s="93"/>
      <c r="AB68" s="93"/>
      <c r="AC68" s="93"/>
      <c r="AD68" s="93"/>
      <c r="AE68" s="93"/>
      <c r="AF68" s="93"/>
      <c r="AG68" s="93"/>
      <c r="AH68" s="93"/>
      <c r="AI68" s="93"/>
      <c r="AJ68" s="93"/>
      <c r="AK68" s="93"/>
      <c r="AL68" s="93"/>
      <c r="AM68" s="93"/>
      <c r="AN68" s="93"/>
      <c r="AO68" s="93"/>
      <c r="AP68" s="93"/>
      <c r="AQ68" s="93"/>
      <c r="AR68" s="93"/>
      <c r="AS68" s="93"/>
      <c r="AT68" s="93"/>
      <c r="AU68" s="93"/>
      <c r="AV68" s="93"/>
      <c r="AW68" s="93"/>
      <c r="AX68" s="93"/>
      <c r="AY68" s="93"/>
      <c r="AZ68" s="93"/>
      <c r="BA68" s="93"/>
      <c r="BB68" s="93"/>
      <c r="BC68" s="93"/>
      <c r="BD68" s="93"/>
      <c r="BE68" s="93"/>
      <c r="BF68" s="93"/>
      <c r="BG68" s="93"/>
      <c r="BH68" s="93"/>
      <c r="BI68" s="93"/>
      <c r="BJ68" s="93"/>
      <c r="BK68" s="93"/>
      <c r="BL68" s="93"/>
      <c r="BM68" s="192">
        <f t="shared" ref="BM68:BM131" si="3">SUM((SUM(COUNTIF(G68:BL68,"E"))),SUM(COUNTIF(G68:BL68,"c")))</f>
        <v>0</v>
      </c>
      <c r="BN68" s="192">
        <f t="shared" ref="BN68:BN131" si="4">SUM(COUNTIF(G68:BL68,"c"))</f>
        <v>0</v>
      </c>
    </row>
    <row r="69" spans="1:66" ht="18" customHeight="1">
      <c r="A69" s="21"/>
      <c r="B69" s="16"/>
      <c r="C69" s="19"/>
      <c r="D69" s="2"/>
      <c r="E69" s="6"/>
      <c r="F69" s="190" t="str">
        <f>IF(B69="","",IF(C69="F",INDEX(Barèmes!$A$1:$A$7,MATCH((YEAR($B69)),Barèmes!$B$1:$B$7,-1)),INDEX(Barèmes!$C$1:$C$7,MATCH((YEAR($B69)),Barèmes!$B$1:$B$7,-1))))</f>
        <v/>
      </c>
      <c r="G69" s="93"/>
      <c r="H69" s="93"/>
      <c r="I69" s="93"/>
      <c r="J69" s="93"/>
      <c r="K69" s="93"/>
      <c r="L69" s="93"/>
      <c r="M69" s="93"/>
      <c r="N69" s="93"/>
      <c r="O69" s="93"/>
      <c r="P69" s="93"/>
      <c r="Q69" s="93"/>
      <c r="R69" s="93"/>
      <c r="S69" s="93"/>
      <c r="T69" s="93"/>
      <c r="U69" s="93"/>
      <c r="V69" s="93"/>
      <c r="W69" s="93"/>
      <c r="X69" s="93"/>
      <c r="Y69" s="93"/>
      <c r="Z69" s="93"/>
      <c r="AA69" s="93"/>
      <c r="AB69" s="93"/>
      <c r="AC69" s="93"/>
      <c r="AD69" s="93"/>
      <c r="AE69" s="93"/>
      <c r="AF69" s="93"/>
      <c r="AG69" s="93"/>
      <c r="AH69" s="93"/>
      <c r="AI69" s="93"/>
      <c r="AJ69" s="93"/>
      <c r="AK69" s="93"/>
      <c r="AL69" s="93"/>
      <c r="AM69" s="93"/>
      <c r="AN69" s="93"/>
      <c r="AO69" s="93"/>
      <c r="AP69" s="93"/>
      <c r="AQ69" s="93"/>
      <c r="AR69" s="93"/>
      <c r="AS69" s="93"/>
      <c r="AT69" s="93"/>
      <c r="AU69" s="93"/>
      <c r="AV69" s="93"/>
      <c r="AW69" s="93"/>
      <c r="AX69" s="93"/>
      <c r="AY69" s="93"/>
      <c r="AZ69" s="93"/>
      <c r="BA69" s="93"/>
      <c r="BB69" s="93"/>
      <c r="BC69" s="93"/>
      <c r="BD69" s="93"/>
      <c r="BE69" s="93"/>
      <c r="BF69" s="93"/>
      <c r="BG69" s="93"/>
      <c r="BH69" s="93"/>
      <c r="BI69" s="93"/>
      <c r="BJ69" s="93"/>
      <c r="BK69" s="93"/>
      <c r="BL69" s="93"/>
      <c r="BM69" s="192">
        <f t="shared" si="3"/>
        <v>0</v>
      </c>
      <c r="BN69" s="192">
        <f t="shared" si="4"/>
        <v>0</v>
      </c>
    </row>
    <row r="70" spans="1:66" ht="18" customHeight="1">
      <c r="A70" s="21"/>
      <c r="B70" s="16"/>
      <c r="C70" s="19"/>
      <c r="D70" s="2"/>
      <c r="E70" s="6"/>
      <c r="F70" s="190" t="str">
        <f>IF(B70="","",IF(C70="F",INDEX(Barèmes!$A$1:$A$7,MATCH((YEAR($B70)),Barèmes!$B$1:$B$7,-1)),INDEX(Barèmes!$C$1:$C$7,MATCH((YEAR($B70)),Barèmes!$B$1:$B$7,-1))))</f>
        <v/>
      </c>
      <c r="G70" s="93"/>
      <c r="H70" s="93"/>
      <c r="I70" s="93"/>
      <c r="J70" s="93"/>
      <c r="K70" s="93"/>
      <c r="L70" s="93"/>
      <c r="M70" s="93"/>
      <c r="N70" s="93"/>
      <c r="O70" s="93"/>
      <c r="P70" s="93"/>
      <c r="Q70" s="93"/>
      <c r="R70" s="93"/>
      <c r="S70" s="93"/>
      <c r="T70" s="93"/>
      <c r="U70" s="93"/>
      <c r="V70" s="93"/>
      <c r="W70" s="93"/>
      <c r="X70" s="93"/>
      <c r="Y70" s="93"/>
      <c r="Z70" s="93"/>
      <c r="AA70" s="93"/>
      <c r="AB70" s="93"/>
      <c r="AC70" s="93"/>
      <c r="AD70" s="93"/>
      <c r="AE70" s="93"/>
      <c r="AF70" s="93"/>
      <c r="AG70" s="93"/>
      <c r="AH70" s="93"/>
      <c r="AI70" s="93"/>
      <c r="AJ70" s="93"/>
      <c r="AK70" s="93"/>
      <c r="AL70" s="93"/>
      <c r="AM70" s="93"/>
      <c r="AN70" s="93"/>
      <c r="AO70" s="93"/>
      <c r="AP70" s="93"/>
      <c r="AQ70" s="93"/>
      <c r="AR70" s="93"/>
      <c r="AS70" s="93"/>
      <c r="AT70" s="93"/>
      <c r="AU70" s="93"/>
      <c r="AV70" s="93"/>
      <c r="AW70" s="93"/>
      <c r="AX70" s="93"/>
      <c r="AY70" s="93"/>
      <c r="AZ70" s="93"/>
      <c r="BA70" s="93"/>
      <c r="BB70" s="93"/>
      <c r="BC70" s="93"/>
      <c r="BD70" s="93"/>
      <c r="BE70" s="93"/>
      <c r="BF70" s="93"/>
      <c r="BG70" s="93"/>
      <c r="BH70" s="93"/>
      <c r="BI70" s="93"/>
      <c r="BJ70" s="93"/>
      <c r="BK70" s="93"/>
      <c r="BL70" s="93"/>
      <c r="BM70" s="192">
        <f t="shared" si="3"/>
        <v>0</v>
      </c>
      <c r="BN70" s="192">
        <f t="shared" si="4"/>
        <v>0</v>
      </c>
    </row>
    <row r="71" spans="1:66" ht="18" customHeight="1">
      <c r="A71" s="21"/>
      <c r="B71" s="16"/>
      <c r="C71" s="19"/>
      <c r="D71" s="2"/>
      <c r="E71" s="6"/>
      <c r="F71" s="190" t="str">
        <f>IF(B71="","",IF(C71="F",INDEX(Barèmes!$A$1:$A$7,MATCH((YEAR($B71)),Barèmes!$B$1:$B$7,-1)),INDEX(Barèmes!$C$1:$C$7,MATCH((YEAR($B71)),Barèmes!$B$1:$B$7,-1))))</f>
        <v/>
      </c>
      <c r="G71" s="93"/>
      <c r="H71" s="93"/>
      <c r="I71" s="93"/>
      <c r="J71" s="93"/>
      <c r="K71" s="93"/>
      <c r="L71" s="93"/>
      <c r="M71" s="93"/>
      <c r="N71" s="93"/>
      <c r="O71" s="93"/>
      <c r="P71" s="93"/>
      <c r="Q71" s="93"/>
      <c r="R71" s="93"/>
      <c r="S71" s="93"/>
      <c r="T71" s="93"/>
      <c r="U71" s="93"/>
      <c r="V71" s="93"/>
      <c r="W71" s="93"/>
      <c r="X71" s="93"/>
      <c r="Y71" s="93"/>
      <c r="Z71" s="93"/>
      <c r="AA71" s="93"/>
      <c r="AB71" s="93"/>
      <c r="AC71" s="93"/>
      <c r="AD71" s="93"/>
      <c r="AE71" s="93"/>
      <c r="AF71" s="93"/>
      <c r="AG71" s="93"/>
      <c r="AH71" s="93"/>
      <c r="AI71" s="93"/>
      <c r="AJ71" s="93"/>
      <c r="AK71" s="93"/>
      <c r="AL71" s="93"/>
      <c r="AM71" s="93"/>
      <c r="AN71" s="93"/>
      <c r="AO71" s="93"/>
      <c r="AP71" s="93"/>
      <c r="AQ71" s="93"/>
      <c r="AR71" s="93"/>
      <c r="AS71" s="93"/>
      <c r="AT71" s="93"/>
      <c r="AU71" s="93"/>
      <c r="AV71" s="93"/>
      <c r="AW71" s="93"/>
      <c r="AX71" s="93"/>
      <c r="AY71" s="93"/>
      <c r="AZ71" s="93"/>
      <c r="BA71" s="93"/>
      <c r="BB71" s="93"/>
      <c r="BC71" s="93"/>
      <c r="BD71" s="93"/>
      <c r="BE71" s="93"/>
      <c r="BF71" s="93"/>
      <c r="BG71" s="93"/>
      <c r="BH71" s="93"/>
      <c r="BI71" s="93"/>
      <c r="BJ71" s="93"/>
      <c r="BK71" s="93"/>
      <c r="BL71" s="93"/>
      <c r="BM71" s="192">
        <f t="shared" si="3"/>
        <v>0</v>
      </c>
      <c r="BN71" s="192">
        <f t="shared" si="4"/>
        <v>0</v>
      </c>
    </row>
    <row r="72" spans="1:66" ht="18" customHeight="1">
      <c r="A72" s="21"/>
      <c r="B72" s="16"/>
      <c r="C72" s="19"/>
      <c r="D72" s="2"/>
      <c r="E72" s="6"/>
      <c r="F72" s="190" t="str">
        <f>IF(B72="","",IF(C72="F",INDEX(Barèmes!$A$1:$A$7,MATCH((YEAR($B72)),Barèmes!$B$1:$B$7,-1)),INDEX(Barèmes!$C$1:$C$7,MATCH((YEAR($B72)),Barèmes!$B$1:$B$7,-1))))</f>
        <v/>
      </c>
      <c r="G72" s="93"/>
      <c r="H72" s="93"/>
      <c r="I72" s="93"/>
      <c r="J72" s="93"/>
      <c r="K72" s="93"/>
      <c r="L72" s="93"/>
      <c r="M72" s="93"/>
      <c r="N72" s="93"/>
      <c r="O72" s="93"/>
      <c r="P72" s="93"/>
      <c r="Q72" s="93"/>
      <c r="R72" s="93"/>
      <c r="S72" s="93"/>
      <c r="T72" s="93"/>
      <c r="U72" s="93"/>
      <c r="V72" s="93"/>
      <c r="W72" s="93"/>
      <c r="X72" s="93"/>
      <c r="Y72" s="93"/>
      <c r="Z72" s="93"/>
      <c r="AA72" s="93"/>
      <c r="AB72" s="93"/>
      <c r="AC72" s="93"/>
      <c r="AD72" s="93"/>
      <c r="AE72" s="93"/>
      <c r="AF72" s="93"/>
      <c r="AG72" s="93"/>
      <c r="AH72" s="93"/>
      <c r="AI72" s="93"/>
      <c r="AJ72" s="93"/>
      <c r="AK72" s="93"/>
      <c r="AL72" s="93"/>
      <c r="AM72" s="93"/>
      <c r="AN72" s="93"/>
      <c r="AO72" s="93"/>
      <c r="AP72" s="93"/>
      <c r="AQ72" s="93"/>
      <c r="AR72" s="93"/>
      <c r="AS72" s="93"/>
      <c r="AT72" s="93"/>
      <c r="AU72" s="93"/>
      <c r="AV72" s="93"/>
      <c r="AW72" s="93"/>
      <c r="AX72" s="93"/>
      <c r="AY72" s="93"/>
      <c r="AZ72" s="93"/>
      <c r="BA72" s="93"/>
      <c r="BB72" s="93"/>
      <c r="BC72" s="93"/>
      <c r="BD72" s="93"/>
      <c r="BE72" s="93"/>
      <c r="BF72" s="93"/>
      <c r="BG72" s="93"/>
      <c r="BH72" s="93"/>
      <c r="BI72" s="93"/>
      <c r="BJ72" s="93"/>
      <c r="BK72" s="93"/>
      <c r="BL72" s="93"/>
      <c r="BM72" s="192">
        <f t="shared" si="3"/>
        <v>0</v>
      </c>
      <c r="BN72" s="192">
        <f t="shared" si="4"/>
        <v>0</v>
      </c>
    </row>
    <row r="73" spans="1:66" ht="18" customHeight="1">
      <c r="A73" s="21"/>
      <c r="B73" s="16"/>
      <c r="C73" s="19"/>
      <c r="D73" s="2"/>
      <c r="E73" s="6"/>
      <c r="F73" s="190" t="str">
        <f>IF(B73="","",IF(C73="F",INDEX(Barèmes!$A$1:$A$7,MATCH((YEAR($B73)),Barèmes!$B$1:$B$7,-1)),INDEX(Barèmes!$C$1:$C$7,MATCH((YEAR($B73)),Barèmes!$B$1:$B$7,-1))))</f>
        <v/>
      </c>
      <c r="G73" s="93"/>
      <c r="H73" s="93"/>
      <c r="I73" s="93"/>
      <c r="J73" s="93"/>
      <c r="K73" s="93"/>
      <c r="L73" s="93"/>
      <c r="M73" s="93"/>
      <c r="N73" s="93"/>
      <c r="O73" s="93"/>
      <c r="P73" s="93"/>
      <c r="Q73" s="93"/>
      <c r="R73" s="93"/>
      <c r="S73" s="93"/>
      <c r="T73" s="93"/>
      <c r="U73" s="93"/>
      <c r="V73" s="93"/>
      <c r="W73" s="93"/>
      <c r="X73" s="93"/>
      <c r="Y73" s="93"/>
      <c r="Z73" s="93"/>
      <c r="AA73" s="93"/>
      <c r="AB73" s="93"/>
      <c r="AC73" s="93"/>
      <c r="AD73" s="93"/>
      <c r="AE73" s="93"/>
      <c r="AF73" s="93"/>
      <c r="AG73" s="93"/>
      <c r="AH73" s="93"/>
      <c r="AI73" s="93"/>
      <c r="AJ73" s="93"/>
      <c r="AK73" s="93"/>
      <c r="AL73" s="93"/>
      <c r="AM73" s="93"/>
      <c r="AN73" s="93"/>
      <c r="AO73" s="93"/>
      <c r="AP73" s="93"/>
      <c r="AQ73" s="93"/>
      <c r="AR73" s="93"/>
      <c r="AS73" s="93"/>
      <c r="AT73" s="93"/>
      <c r="AU73" s="93"/>
      <c r="AV73" s="93"/>
      <c r="AW73" s="93"/>
      <c r="AX73" s="93"/>
      <c r="AY73" s="93"/>
      <c r="AZ73" s="93"/>
      <c r="BA73" s="93"/>
      <c r="BB73" s="93"/>
      <c r="BC73" s="93"/>
      <c r="BD73" s="93"/>
      <c r="BE73" s="93"/>
      <c r="BF73" s="93"/>
      <c r="BG73" s="93"/>
      <c r="BH73" s="93"/>
      <c r="BI73" s="93"/>
      <c r="BJ73" s="93"/>
      <c r="BK73" s="93"/>
      <c r="BL73" s="93"/>
      <c r="BM73" s="192">
        <f t="shared" si="3"/>
        <v>0</v>
      </c>
      <c r="BN73" s="192">
        <f t="shared" si="4"/>
        <v>0</v>
      </c>
    </row>
    <row r="74" spans="1:66" ht="18" customHeight="1">
      <c r="A74" s="21"/>
      <c r="B74" s="16"/>
      <c r="C74" s="19"/>
      <c r="D74" s="2"/>
      <c r="E74" s="6"/>
      <c r="F74" s="190" t="str">
        <f>IF(B74="","",IF(C74="F",INDEX(Barèmes!$A$1:$A$7,MATCH((YEAR($B74)),Barèmes!$B$1:$B$7,-1)),INDEX(Barèmes!$C$1:$C$7,MATCH((YEAR($B74)),Barèmes!$B$1:$B$7,-1))))</f>
        <v/>
      </c>
      <c r="G74" s="93"/>
      <c r="H74" s="93"/>
      <c r="I74" s="93"/>
      <c r="J74" s="93"/>
      <c r="K74" s="93"/>
      <c r="L74" s="93"/>
      <c r="M74" s="93"/>
      <c r="N74" s="93"/>
      <c r="O74" s="93"/>
      <c r="P74" s="93"/>
      <c r="Q74" s="93"/>
      <c r="R74" s="93"/>
      <c r="S74" s="93"/>
      <c r="T74" s="93"/>
      <c r="U74" s="93"/>
      <c r="V74" s="93"/>
      <c r="W74" s="93"/>
      <c r="X74" s="93"/>
      <c r="Y74" s="93"/>
      <c r="Z74" s="93"/>
      <c r="AA74" s="93"/>
      <c r="AB74" s="93"/>
      <c r="AC74" s="93"/>
      <c r="AD74" s="93"/>
      <c r="AE74" s="93"/>
      <c r="AF74" s="93"/>
      <c r="AG74" s="93"/>
      <c r="AH74" s="93"/>
      <c r="AI74" s="93"/>
      <c r="AJ74" s="93"/>
      <c r="AK74" s="93"/>
      <c r="AL74" s="93"/>
      <c r="AM74" s="93"/>
      <c r="AN74" s="93"/>
      <c r="AO74" s="93"/>
      <c r="AP74" s="93"/>
      <c r="AQ74" s="93"/>
      <c r="AR74" s="93"/>
      <c r="AS74" s="93"/>
      <c r="AT74" s="93"/>
      <c r="AU74" s="93"/>
      <c r="AV74" s="93"/>
      <c r="AW74" s="93"/>
      <c r="AX74" s="93"/>
      <c r="AY74" s="93"/>
      <c r="AZ74" s="93"/>
      <c r="BA74" s="93"/>
      <c r="BB74" s="93"/>
      <c r="BC74" s="93"/>
      <c r="BD74" s="93"/>
      <c r="BE74" s="93"/>
      <c r="BF74" s="93"/>
      <c r="BG74" s="93"/>
      <c r="BH74" s="93"/>
      <c r="BI74" s="93"/>
      <c r="BJ74" s="93"/>
      <c r="BK74" s="93"/>
      <c r="BL74" s="93"/>
      <c r="BM74" s="192">
        <f t="shared" si="3"/>
        <v>0</v>
      </c>
      <c r="BN74" s="192">
        <f t="shared" si="4"/>
        <v>0</v>
      </c>
    </row>
    <row r="75" spans="1:66" ht="18" customHeight="1">
      <c r="A75" s="21"/>
      <c r="B75" s="16"/>
      <c r="C75" s="19"/>
      <c r="D75" s="2"/>
      <c r="E75" s="6"/>
      <c r="F75" s="190" t="str">
        <f>IF(B75="","",IF(C75="F",INDEX(Barèmes!$A$1:$A$7,MATCH((YEAR($B75)),Barèmes!$B$1:$B$7,-1)),INDEX(Barèmes!$C$1:$C$7,MATCH((YEAR($B75)),Barèmes!$B$1:$B$7,-1))))</f>
        <v/>
      </c>
      <c r="G75" s="93"/>
      <c r="H75" s="93"/>
      <c r="I75" s="93"/>
      <c r="J75" s="93"/>
      <c r="K75" s="93"/>
      <c r="L75" s="93"/>
      <c r="M75" s="93"/>
      <c r="N75" s="93"/>
      <c r="O75" s="93"/>
      <c r="P75" s="93"/>
      <c r="Q75" s="93"/>
      <c r="R75" s="93"/>
      <c r="S75" s="93"/>
      <c r="T75" s="93"/>
      <c r="U75" s="93"/>
      <c r="V75" s="93"/>
      <c r="W75" s="93"/>
      <c r="X75" s="93"/>
      <c r="Y75" s="93"/>
      <c r="Z75" s="93"/>
      <c r="AA75" s="93"/>
      <c r="AB75" s="93"/>
      <c r="AC75" s="93"/>
      <c r="AD75" s="93"/>
      <c r="AE75" s="93"/>
      <c r="AF75" s="93"/>
      <c r="AG75" s="93"/>
      <c r="AH75" s="93"/>
      <c r="AI75" s="93"/>
      <c r="AJ75" s="93"/>
      <c r="AK75" s="93"/>
      <c r="AL75" s="93"/>
      <c r="AM75" s="93"/>
      <c r="AN75" s="93"/>
      <c r="AO75" s="93"/>
      <c r="AP75" s="93"/>
      <c r="AQ75" s="93"/>
      <c r="AR75" s="93"/>
      <c r="AS75" s="93"/>
      <c r="AT75" s="93"/>
      <c r="AU75" s="93"/>
      <c r="AV75" s="93"/>
      <c r="AW75" s="93"/>
      <c r="AX75" s="93"/>
      <c r="AY75" s="93"/>
      <c r="AZ75" s="93"/>
      <c r="BA75" s="93"/>
      <c r="BB75" s="93"/>
      <c r="BC75" s="93"/>
      <c r="BD75" s="93"/>
      <c r="BE75" s="93"/>
      <c r="BF75" s="93"/>
      <c r="BG75" s="93"/>
      <c r="BH75" s="93"/>
      <c r="BI75" s="93"/>
      <c r="BJ75" s="93"/>
      <c r="BK75" s="93"/>
      <c r="BL75" s="93"/>
      <c r="BM75" s="192">
        <f t="shared" si="3"/>
        <v>0</v>
      </c>
      <c r="BN75" s="192">
        <f t="shared" si="4"/>
        <v>0</v>
      </c>
    </row>
    <row r="76" spans="1:66" ht="18" customHeight="1">
      <c r="A76" s="21"/>
      <c r="B76" s="16"/>
      <c r="C76" s="19"/>
      <c r="D76" s="2"/>
      <c r="E76" s="6"/>
      <c r="F76" s="190" t="str">
        <f>IF(B76="","",IF(C76="F",INDEX(Barèmes!$A$1:$A$7,MATCH((YEAR($B76)),Barèmes!$B$1:$B$7,-1)),INDEX(Barèmes!$C$1:$C$7,MATCH((YEAR($B76)),Barèmes!$B$1:$B$7,-1))))</f>
        <v/>
      </c>
      <c r="G76" s="93"/>
      <c r="H76" s="93"/>
      <c r="I76" s="93"/>
      <c r="J76" s="93"/>
      <c r="K76" s="93"/>
      <c r="L76" s="93"/>
      <c r="M76" s="93"/>
      <c r="N76" s="93"/>
      <c r="O76" s="93"/>
      <c r="P76" s="93"/>
      <c r="Q76" s="93"/>
      <c r="R76" s="93"/>
      <c r="S76" s="93"/>
      <c r="T76" s="93"/>
      <c r="U76" s="93"/>
      <c r="V76" s="93"/>
      <c r="W76" s="93"/>
      <c r="X76" s="93"/>
      <c r="Y76" s="93"/>
      <c r="Z76" s="93"/>
      <c r="AA76" s="93"/>
      <c r="AB76" s="93"/>
      <c r="AC76" s="93"/>
      <c r="AD76" s="93"/>
      <c r="AE76" s="93"/>
      <c r="AF76" s="93"/>
      <c r="AG76" s="93"/>
      <c r="AH76" s="93"/>
      <c r="AI76" s="93"/>
      <c r="AJ76" s="93"/>
      <c r="AK76" s="93"/>
      <c r="AL76" s="93"/>
      <c r="AM76" s="93"/>
      <c r="AN76" s="93"/>
      <c r="AO76" s="93"/>
      <c r="AP76" s="93"/>
      <c r="AQ76" s="93"/>
      <c r="AR76" s="93"/>
      <c r="AS76" s="93"/>
      <c r="AT76" s="93"/>
      <c r="AU76" s="93"/>
      <c r="AV76" s="93"/>
      <c r="AW76" s="93"/>
      <c r="AX76" s="93"/>
      <c r="AY76" s="93"/>
      <c r="AZ76" s="93"/>
      <c r="BA76" s="93"/>
      <c r="BB76" s="93"/>
      <c r="BC76" s="93"/>
      <c r="BD76" s="93"/>
      <c r="BE76" s="93"/>
      <c r="BF76" s="93"/>
      <c r="BG76" s="93"/>
      <c r="BH76" s="93"/>
      <c r="BI76" s="93"/>
      <c r="BJ76" s="93"/>
      <c r="BK76" s="93"/>
      <c r="BL76" s="93"/>
      <c r="BM76" s="192">
        <f t="shared" si="3"/>
        <v>0</v>
      </c>
      <c r="BN76" s="192">
        <f t="shared" si="4"/>
        <v>0</v>
      </c>
    </row>
    <row r="77" spans="1:66" ht="18" customHeight="1">
      <c r="A77" s="21"/>
      <c r="B77" s="16"/>
      <c r="C77" s="19"/>
      <c r="D77" s="2"/>
      <c r="E77" s="6"/>
      <c r="F77" s="190" t="str">
        <f>IF(B77="","",IF(C77="F",INDEX(Barèmes!$A$1:$A$7,MATCH((YEAR($B77)),Barèmes!$B$1:$B$7,-1)),INDEX(Barèmes!$C$1:$C$7,MATCH((YEAR($B77)),Barèmes!$B$1:$B$7,-1))))</f>
        <v/>
      </c>
      <c r="G77" s="93"/>
      <c r="H77" s="93"/>
      <c r="I77" s="93"/>
      <c r="J77" s="93"/>
      <c r="K77" s="93"/>
      <c r="L77" s="93"/>
      <c r="M77" s="93"/>
      <c r="N77" s="93"/>
      <c r="O77" s="93"/>
      <c r="P77" s="93"/>
      <c r="Q77" s="93"/>
      <c r="R77" s="93"/>
      <c r="S77" s="93"/>
      <c r="T77" s="93"/>
      <c r="U77" s="93"/>
      <c r="V77" s="93"/>
      <c r="W77" s="93"/>
      <c r="X77" s="93"/>
      <c r="Y77" s="93"/>
      <c r="Z77" s="93"/>
      <c r="AA77" s="93"/>
      <c r="AB77" s="93"/>
      <c r="AC77" s="93"/>
      <c r="AD77" s="93"/>
      <c r="AE77" s="93"/>
      <c r="AF77" s="93"/>
      <c r="AG77" s="93"/>
      <c r="AH77" s="93"/>
      <c r="AI77" s="93"/>
      <c r="AJ77" s="93"/>
      <c r="AK77" s="93"/>
      <c r="AL77" s="93"/>
      <c r="AM77" s="93"/>
      <c r="AN77" s="93"/>
      <c r="AO77" s="93"/>
      <c r="AP77" s="93"/>
      <c r="AQ77" s="93"/>
      <c r="AR77" s="93"/>
      <c r="AS77" s="93"/>
      <c r="AT77" s="93"/>
      <c r="AU77" s="93"/>
      <c r="AV77" s="93"/>
      <c r="AW77" s="93"/>
      <c r="AX77" s="93"/>
      <c r="AY77" s="93"/>
      <c r="AZ77" s="93"/>
      <c r="BA77" s="93"/>
      <c r="BB77" s="93"/>
      <c r="BC77" s="93"/>
      <c r="BD77" s="93"/>
      <c r="BE77" s="93"/>
      <c r="BF77" s="93"/>
      <c r="BG77" s="93"/>
      <c r="BH77" s="93"/>
      <c r="BI77" s="93"/>
      <c r="BJ77" s="93"/>
      <c r="BK77" s="93"/>
      <c r="BL77" s="93"/>
      <c r="BM77" s="192">
        <f t="shared" si="3"/>
        <v>0</v>
      </c>
      <c r="BN77" s="192">
        <f t="shared" si="4"/>
        <v>0</v>
      </c>
    </row>
    <row r="78" spans="1:66" ht="18" customHeight="1">
      <c r="A78" s="21"/>
      <c r="B78" s="16"/>
      <c r="C78" s="19"/>
      <c r="D78" s="2"/>
      <c r="E78" s="6"/>
      <c r="F78" s="190" t="str">
        <f>IF(B78="","",IF(C78="F",INDEX(Barèmes!$A$1:$A$7,MATCH((YEAR($B78)),Barèmes!$B$1:$B$7,-1)),INDEX(Barèmes!$C$1:$C$7,MATCH((YEAR($B78)),Barèmes!$B$1:$B$7,-1))))</f>
        <v/>
      </c>
      <c r="G78" s="93"/>
      <c r="H78" s="93"/>
      <c r="I78" s="93"/>
      <c r="J78" s="93"/>
      <c r="K78" s="93"/>
      <c r="L78" s="93"/>
      <c r="M78" s="93"/>
      <c r="N78" s="93"/>
      <c r="O78" s="93"/>
      <c r="P78" s="93"/>
      <c r="Q78" s="93"/>
      <c r="R78" s="93"/>
      <c r="S78" s="93"/>
      <c r="T78" s="93"/>
      <c r="U78" s="93"/>
      <c r="V78" s="93"/>
      <c r="W78" s="93"/>
      <c r="X78" s="93"/>
      <c r="Y78" s="93"/>
      <c r="Z78" s="93"/>
      <c r="AA78" s="93"/>
      <c r="AB78" s="93"/>
      <c r="AC78" s="93"/>
      <c r="AD78" s="93"/>
      <c r="AE78" s="93"/>
      <c r="AF78" s="93"/>
      <c r="AG78" s="93"/>
      <c r="AH78" s="93"/>
      <c r="AI78" s="93"/>
      <c r="AJ78" s="93"/>
      <c r="AK78" s="93"/>
      <c r="AL78" s="93"/>
      <c r="AM78" s="93"/>
      <c r="AN78" s="93"/>
      <c r="AO78" s="93"/>
      <c r="AP78" s="93"/>
      <c r="AQ78" s="93"/>
      <c r="AR78" s="93"/>
      <c r="AS78" s="93"/>
      <c r="AT78" s="93"/>
      <c r="AU78" s="93"/>
      <c r="AV78" s="93"/>
      <c r="AW78" s="93"/>
      <c r="AX78" s="93"/>
      <c r="AY78" s="93"/>
      <c r="AZ78" s="93"/>
      <c r="BA78" s="93"/>
      <c r="BB78" s="93"/>
      <c r="BC78" s="93"/>
      <c r="BD78" s="93"/>
      <c r="BE78" s="93"/>
      <c r="BF78" s="93"/>
      <c r="BG78" s="93"/>
      <c r="BH78" s="93"/>
      <c r="BI78" s="93"/>
      <c r="BJ78" s="93"/>
      <c r="BK78" s="93"/>
      <c r="BL78" s="93"/>
      <c r="BM78" s="192">
        <f t="shared" si="3"/>
        <v>0</v>
      </c>
      <c r="BN78" s="192">
        <f t="shared" si="4"/>
        <v>0</v>
      </c>
    </row>
    <row r="79" spans="1:66" ht="18" customHeight="1">
      <c r="A79" s="21"/>
      <c r="B79" s="16"/>
      <c r="C79" s="19"/>
      <c r="D79" s="2"/>
      <c r="E79" s="6"/>
      <c r="F79" s="190" t="str">
        <f>IF(B79="","",IF(C79="F",INDEX(Barèmes!$A$1:$A$7,MATCH((YEAR($B79)),Barèmes!$B$1:$B$7,-1)),INDEX(Barèmes!$C$1:$C$7,MATCH((YEAR($B79)),Barèmes!$B$1:$B$7,-1))))</f>
        <v/>
      </c>
      <c r="G79" s="93"/>
      <c r="H79" s="93"/>
      <c r="I79" s="93"/>
      <c r="J79" s="93"/>
      <c r="K79" s="93"/>
      <c r="L79" s="93"/>
      <c r="M79" s="93"/>
      <c r="N79" s="93"/>
      <c r="O79" s="93"/>
      <c r="P79" s="93"/>
      <c r="Q79" s="93"/>
      <c r="R79" s="93"/>
      <c r="S79" s="93"/>
      <c r="T79" s="93"/>
      <c r="U79" s="93"/>
      <c r="V79" s="93"/>
      <c r="W79" s="93"/>
      <c r="X79" s="93"/>
      <c r="Y79" s="93"/>
      <c r="Z79" s="93"/>
      <c r="AA79" s="93"/>
      <c r="AB79" s="93"/>
      <c r="AC79" s="93"/>
      <c r="AD79" s="93"/>
      <c r="AE79" s="93"/>
      <c r="AF79" s="93"/>
      <c r="AG79" s="93"/>
      <c r="AH79" s="93"/>
      <c r="AI79" s="93"/>
      <c r="AJ79" s="93"/>
      <c r="AK79" s="93"/>
      <c r="AL79" s="93"/>
      <c r="AM79" s="93"/>
      <c r="AN79" s="93"/>
      <c r="AO79" s="93"/>
      <c r="AP79" s="93"/>
      <c r="AQ79" s="93"/>
      <c r="AR79" s="93"/>
      <c r="AS79" s="93"/>
      <c r="AT79" s="93"/>
      <c r="AU79" s="93"/>
      <c r="AV79" s="93"/>
      <c r="AW79" s="93"/>
      <c r="AX79" s="93"/>
      <c r="AY79" s="93"/>
      <c r="AZ79" s="93"/>
      <c r="BA79" s="93"/>
      <c r="BB79" s="93"/>
      <c r="BC79" s="93"/>
      <c r="BD79" s="93"/>
      <c r="BE79" s="93"/>
      <c r="BF79" s="93"/>
      <c r="BG79" s="93"/>
      <c r="BH79" s="93"/>
      <c r="BI79" s="93"/>
      <c r="BJ79" s="93"/>
      <c r="BK79" s="93"/>
      <c r="BL79" s="93"/>
      <c r="BM79" s="192">
        <f t="shared" si="3"/>
        <v>0</v>
      </c>
      <c r="BN79" s="192">
        <f t="shared" si="4"/>
        <v>0</v>
      </c>
    </row>
    <row r="80" spans="1:66" ht="18" customHeight="1">
      <c r="A80" s="21"/>
      <c r="B80" s="16"/>
      <c r="C80" s="19"/>
      <c r="D80" s="2"/>
      <c r="E80" s="6"/>
      <c r="F80" s="190" t="str">
        <f>IF(B80="","",IF(C80="F",INDEX(Barèmes!$A$1:$A$7,MATCH((YEAR($B80)),Barèmes!$B$1:$B$7,-1)),INDEX(Barèmes!$C$1:$C$7,MATCH((YEAR($B80)),Barèmes!$B$1:$B$7,-1))))</f>
        <v/>
      </c>
      <c r="G80" s="93"/>
      <c r="H80" s="93"/>
      <c r="I80" s="93"/>
      <c r="J80" s="93"/>
      <c r="K80" s="93"/>
      <c r="L80" s="93"/>
      <c r="M80" s="93"/>
      <c r="N80" s="93"/>
      <c r="O80" s="93"/>
      <c r="P80" s="93"/>
      <c r="Q80" s="93"/>
      <c r="R80" s="93"/>
      <c r="S80" s="93"/>
      <c r="T80" s="93"/>
      <c r="U80" s="93"/>
      <c r="V80" s="93"/>
      <c r="W80" s="93"/>
      <c r="X80" s="93"/>
      <c r="Y80" s="93"/>
      <c r="Z80" s="93"/>
      <c r="AA80" s="93"/>
      <c r="AB80" s="93"/>
      <c r="AC80" s="93"/>
      <c r="AD80" s="93"/>
      <c r="AE80" s="93"/>
      <c r="AF80" s="93"/>
      <c r="AG80" s="93"/>
      <c r="AH80" s="93"/>
      <c r="AI80" s="93"/>
      <c r="AJ80" s="93"/>
      <c r="AK80" s="93"/>
      <c r="AL80" s="93"/>
      <c r="AM80" s="93"/>
      <c r="AN80" s="93"/>
      <c r="AO80" s="93"/>
      <c r="AP80" s="93"/>
      <c r="AQ80" s="93"/>
      <c r="AR80" s="93"/>
      <c r="AS80" s="93"/>
      <c r="AT80" s="93"/>
      <c r="AU80" s="93"/>
      <c r="AV80" s="93"/>
      <c r="AW80" s="93"/>
      <c r="AX80" s="93"/>
      <c r="AY80" s="93"/>
      <c r="AZ80" s="93"/>
      <c r="BA80" s="93"/>
      <c r="BB80" s="93"/>
      <c r="BC80" s="93"/>
      <c r="BD80" s="93"/>
      <c r="BE80" s="93"/>
      <c r="BF80" s="93"/>
      <c r="BG80" s="93"/>
      <c r="BH80" s="93"/>
      <c r="BI80" s="93"/>
      <c r="BJ80" s="93"/>
      <c r="BK80" s="93"/>
      <c r="BL80" s="93"/>
      <c r="BM80" s="192">
        <f t="shared" si="3"/>
        <v>0</v>
      </c>
      <c r="BN80" s="192">
        <f t="shared" si="4"/>
        <v>0</v>
      </c>
    </row>
    <row r="81" spans="1:66" ht="18" customHeight="1">
      <c r="A81" s="21"/>
      <c r="B81" s="16"/>
      <c r="C81" s="19"/>
      <c r="D81" s="2"/>
      <c r="E81" s="6"/>
      <c r="F81" s="190" t="str">
        <f>IF(B81="","",IF(C81="F",INDEX(Barèmes!$A$1:$A$7,MATCH((YEAR($B81)),Barèmes!$B$1:$B$7,-1)),INDEX(Barèmes!$C$1:$C$7,MATCH((YEAR($B81)),Barèmes!$B$1:$B$7,-1))))</f>
        <v/>
      </c>
      <c r="G81" s="93"/>
      <c r="H81" s="93"/>
      <c r="I81" s="93"/>
      <c r="J81" s="93"/>
      <c r="K81" s="93"/>
      <c r="L81" s="93"/>
      <c r="M81" s="93"/>
      <c r="N81" s="93"/>
      <c r="O81" s="93"/>
      <c r="P81" s="93"/>
      <c r="Q81" s="93"/>
      <c r="R81" s="93"/>
      <c r="S81" s="93"/>
      <c r="T81" s="93"/>
      <c r="U81" s="93"/>
      <c r="V81" s="93"/>
      <c r="W81" s="93"/>
      <c r="X81" s="93"/>
      <c r="Y81" s="93"/>
      <c r="Z81" s="93"/>
      <c r="AA81" s="93"/>
      <c r="AB81" s="93"/>
      <c r="AC81" s="93"/>
      <c r="AD81" s="93"/>
      <c r="AE81" s="93"/>
      <c r="AF81" s="93"/>
      <c r="AG81" s="93"/>
      <c r="AH81" s="93"/>
      <c r="AI81" s="93"/>
      <c r="AJ81" s="93"/>
      <c r="AK81" s="93"/>
      <c r="AL81" s="93"/>
      <c r="AM81" s="93"/>
      <c r="AN81" s="93"/>
      <c r="AO81" s="93"/>
      <c r="AP81" s="93"/>
      <c r="AQ81" s="93"/>
      <c r="AR81" s="93"/>
      <c r="AS81" s="93"/>
      <c r="AT81" s="93"/>
      <c r="AU81" s="93"/>
      <c r="AV81" s="93"/>
      <c r="AW81" s="93"/>
      <c r="AX81" s="93"/>
      <c r="AY81" s="93"/>
      <c r="AZ81" s="93"/>
      <c r="BA81" s="93"/>
      <c r="BB81" s="93"/>
      <c r="BC81" s="93"/>
      <c r="BD81" s="93"/>
      <c r="BE81" s="93"/>
      <c r="BF81" s="93"/>
      <c r="BG81" s="93"/>
      <c r="BH81" s="93"/>
      <c r="BI81" s="93"/>
      <c r="BJ81" s="93"/>
      <c r="BK81" s="93"/>
      <c r="BL81" s="93"/>
      <c r="BM81" s="192">
        <f t="shared" si="3"/>
        <v>0</v>
      </c>
      <c r="BN81" s="192">
        <f t="shared" si="4"/>
        <v>0</v>
      </c>
    </row>
    <row r="82" spans="1:66" ht="18" customHeight="1">
      <c r="A82" s="21"/>
      <c r="B82" s="16"/>
      <c r="C82" s="19"/>
      <c r="D82" s="2"/>
      <c r="E82" s="6"/>
      <c r="F82" s="190" t="str">
        <f>IF(B82="","",IF(C82="F",INDEX(Barèmes!$A$1:$A$7,MATCH((YEAR($B82)),Barèmes!$B$1:$B$7,-1)),INDEX(Barèmes!$C$1:$C$7,MATCH((YEAR($B82)),Barèmes!$B$1:$B$7,-1))))</f>
        <v/>
      </c>
      <c r="G82" s="93"/>
      <c r="H82" s="93"/>
      <c r="I82" s="93"/>
      <c r="J82" s="93"/>
      <c r="K82" s="93"/>
      <c r="L82" s="93"/>
      <c r="M82" s="93"/>
      <c r="N82" s="93"/>
      <c r="O82" s="93"/>
      <c r="P82" s="93"/>
      <c r="Q82" s="93"/>
      <c r="R82" s="93"/>
      <c r="S82" s="93"/>
      <c r="T82" s="93"/>
      <c r="U82" s="93"/>
      <c r="V82" s="93"/>
      <c r="W82" s="93"/>
      <c r="X82" s="93"/>
      <c r="Y82" s="93"/>
      <c r="Z82" s="93"/>
      <c r="AA82" s="93"/>
      <c r="AB82" s="93"/>
      <c r="AC82" s="93"/>
      <c r="AD82" s="93"/>
      <c r="AE82" s="93"/>
      <c r="AF82" s="93"/>
      <c r="AG82" s="93"/>
      <c r="AH82" s="93"/>
      <c r="AI82" s="93"/>
      <c r="AJ82" s="93"/>
      <c r="AK82" s="93"/>
      <c r="AL82" s="93"/>
      <c r="AM82" s="93"/>
      <c r="AN82" s="93"/>
      <c r="AO82" s="93"/>
      <c r="AP82" s="93"/>
      <c r="AQ82" s="93"/>
      <c r="AR82" s="93"/>
      <c r="AS82" s="93"/>
      <c r="AT82" s="93"/>
      <c r="AU82" s="93"/>
      <c r="AV82" s="93"/>
      <c r="AW82" s="93"/>
      <c r="AX82" s="93"/>
      <c r="AY82" s="93"/>
      <c r="AZ82" s="93"/>
      <c r="BA82" s="93"/>
      <c r="BB82" s="93"/>
      <c r="BC82" s="93"/>
      <c r="BD82" s="93"/>
      <c r="BE82" s="93"/>
      <c r="BF82" s="93"/>
      <c r="BG82" s="93"/>
      <c r="BH82" s="93"/>
      <c r="BI82" s="93"/>
      <c r="BJ82" s="93"/>
      <c r="BK82" s="93"/>
      <c r="BL82" s="93"/>
      <c r="BM82" s="192">
        <f t="shared" si="3"/>
        <v>0</v>
      </c>
      <c r="BN82" s="192">
        <f t="shared" si="4"/>
        <v>0</v>
      </c>
    </row>
    <row r="83" spans="1:66" ht="18" customHeight="1">
      <c r="A83" s="21"/>
      <c r="B83" s="16"/>
      <c r="C83" s="19"/>
      <c r="D83" s="2"/>
      <c r="E83" s="6"/>
      <c r="F83" s="190" t="str">
        <f>IF(B83="","",IF(C83="F",INDEX(Barèmes!$A$1:$A$7,MATCH((YEAR($B83)),Barèmes!$B$1:$B$7,-1)),INDEX(Barèmes!$C$1:$C$7,MATCH((YEAR($B83)),Barèmes!$B$1:$B$7,-1))))</f>
        <v/>
      </c>
      <c r="G83" s="93"/>
      <c r="H83" s="93"/>
      <c r="I83" s="93"/>
      <c r="J83" s="93"/>
      <c r="K83" s="93"/>
      <c r="L83" s="93"/>
      <c r="M83" s="93"/>
      <c r="N83" s="93"/>
      <c r="O83" s="93"/>
      <c r="P83" s="93"/>
      <c r="Q83" s="93"/>
      <c r="R83" s="93"/>
      <c r="S83" s="93"/>
      <c r="T83" s="93"/>
      <c r="U83" s="93"/>
      <c r="V83" s="93"/>
      <c r="W83" s="93"/>
      <c r="X83" s="93"/>
      <c r="Y83" s="93"/>
      <c r="Z83" s="93"/>
      <c r="AA83" s="93"/>
      <c r="AB83" s="93"/>
      <c r="AC83" s="93"/>
      <c r="AD83" s="93"/>
      <c r="AE83" s="93"/>
      <c r="AF83" s="93"/>
      <c r="AG83" s="93"/>
      <c r="AH83" s="93"/>
      <c r="AI83" s="93"/>
      <c r="AJ83" s="93"/>
      <c r="AK83" s="93"/>
      <c r="AL83" s="93"/>
      <c r="AM83" s="93"/>
      <c r="AN83" s="93"/>
      <c r="AO83" s="93"/>
      <c r="AP83" s="93"/>
      <c r="AQ83" s="93"/>
      <c r="AR83" s="93"/>
      <c r="AS83" s="93"/>
      <c r="AT83" s="93"/>
      <c r="AU83" s="93"/>
      <c r="AV83" s="93"/>
      <c r="AW83" s="93"/>
      <c r="AX83" s="93"/>
      <c r="AY83" s="93"/>
      <c r="AZ83" s="93"/>
      <c r="BA83" s="93"/>
      <c r="BB83" s="93"/>
      <c r="BC83" s="93"/>
      <c r="BD83" s="93"/>
      <c r="BE83" s="93"/>
      <c r="BF83" s="93"/>
      <c r="BG83" s="93"/>
      <c r="BH83" s="93"/>
      <c r="BI83" s="93"/>
      <c r="BJ83" s="93"/>
      <c r="BK83" s="93"/>
      <c r="BL83" s="93"/>
      <c r="BM83" s="192">
        <f t="shared" si="3"/>
        <v>0</v>
      </c>
      <c r="BN83" s="192">
        <f t="shared" si="4"/>
        <v>0</v>
      </c>
    </row>
    <row r="84" spans="1:66" ht="18" customHeight="1">
      <c r="A84" s="21"/>
      <c r="B84" s="16"/>
      <c r="C84" s="19"/>
      <c r="D84" s="2"/>
      <c r="E84" s="6"/>
      <c r="F84" s="190" t="str">
        <f>IF(B84="","",IF(C84="F",INDEX(Barèmes!$A$1:$A$7,MATCH((YEAR($B84)),Barèmes!$B$1:$B$7,-1)),INDEX(Barèmes!$C$1:$C$7,MATCH((YEAR($B84)),Barèmes!$B$1:$B$7,-1))))</f>
        <v/>
      </c>
      <c r="G84" s="93"/>
      <c r="H84" s="93"/>
      <c r="I84" s="93"/>
      <c r="J84" s="93"/>
      <c r="K84" s="93"/>
      <c r="L84" s="93"/>
      <c r="M84" s="93"/>
      <c r="N84" s="93"/>
      <c r="O84" s="93"/>
      <c r="P84" s="93"/>
      <c r="Q84" s="93"/>
      <c r="R84" s="93"/>
      <c r="S84" s="93"/>
      <c r="T84" s="93"/>
      <c r="U84" s="93"/>
      <c r="V84" s="93"/>
      <c r="W84" s="93"/>
      <c r="X84" s="93"/>
      <c r="Y84" s="93"/>
      <c r="Z84" s="93"/>
      <c r="AA84" s="93"/>
      <c r="AB84" s="93"/>
      <c r="AC84" s="93"/>
      <c r="AD84" s="93"/>
      <c r="AE84" s="93"/>
      <c r="AF84" s="93"/>
      <c r="AG84" s="93"/>
      <c r="AH84" s="93"/>
      <c r="AI84" s="93"/>
      <c r="AJ84" s="93"/>
      <c r="AK84" s="93"/>
      <c r="AL84" s="93"/>
      <c r="AM84" s="93"/>
      <c r="AN84" s="93"/>
      <c r="AO84" s="93"/>
      <c r="AP84" s="93"/>
      <c r="AQ84" s="93"/>
      <c r="AR84" s="93"/>
      <c r="AS84" s="93"/>
      <c r="AT84" s="93"/>
      <c r="AU84" s="93"/>
      <c r="AV84" s="93"/>
      <c r="AW84" s="93"/>
      <c r="AX84" s="93"/>
      <c r="AY84" s="93"/>
      <c r="AZ84" s="93"/>
      <c r="BA84" s="93"/>
      <c r="BB84" s="93"/>
      <c r="BC84" s="93"/>
      <c r="BD84" s="93"/>
      <c r="BE84" s="93"/>
      <c r="BF84" s="93"/>
      <c r="BG84" s="93"/>
      <c r="BH84" s="93"/>
      <c r="BI84" s="93"/>
      <c r="BJ84" s="93"/>
      <c r="BK84" s="93"/>
      <c r="BL84" s="93"/>
      <c r="BM84" s="192">
        <f t="shared" si="3"/>
        <v>0</v>
      </c>
      <c r="BN84" s="192">
        <f t="shared" si="4"/>
        <v>0</v>
      </c>
    </row>
    <row r="85" spans="1:66" ht="18" customHeight="1">
      <c r="A85" s="21"/>
      <c r="B85" s="16"/>
      <c r="C85" s="19"/>
      <c r="D85" s="2"/>
      <c r="E85" s="6"/>
      <c r="F85" s="190" t="str">
        <f>IF(B85="","",IF(C85="F",INDEX(Barèmes!$A$1:$A$7,MATCH((YEAR($B85)),Barèmes!$B$1:$B$7,-1)),INDEX(Barèmes!$C$1:$C$7,MATCH((YEAR($B85)),Barèmes!$B$1:$B$7,-1))))</f>
        <v/>
      </c>
      <c r="G85" s="93"/>
      <c r="H85" s="93"/>
      <c r="I85" s="93"/>
      <c r="J85" s="93"/>
      <c r="K85" s="93"/>
      <c r="L85" s="93"/>
      <c r="M85" s="93"/>
      <c r="N85" s="93"/>
      <c r="O85" s="93"/>
      <c r="P85" s="93"/>
      <c r="Q85" s="93"/>
      <c r="R85" s="93"/>
      <c r="S85" s="93"/>
      <c r="T85" s="93"/>
      <c r="U85" s="93"/>
      <c r="V85" s="93"/>
      <c r="W85" s="93"/>
      <c r="X85" s="93"/>
      <c r="Y85" s="93"/>
      <c r="Z85" s="93"/>
      <c r="AA85" s="93"/>
      <c r="AB85" s="93"/>
      <c r="AC85" s="93"/>
      <c r="AD85" s="93"/>
      <c r="AE85" s="93"/>
      <c r="AF85" s="93"/>
      <c r="AG85" s="93"/>
      <c r="AH85" s="93"/>
      <c r="AI85" s="93"/>
      <c r="AJ85" s="93"/>
      <c r="AK85" s="93"/>
      <c r="AL85" s="93"/>
      <c r="AM85" s="93"/>
      <c r="AN85" s="93"/>
      <c r="AO85" s="93"/>
      <c r="AP85" s="93"/>
      <c r="AQ85" s="93"/>
      <c r="AR85" s="93"/>
      <c r="AS85" s="93"/>
      <c r="AT85" s="93"/>
      <c r="AU85" s="93"/>
      <c r="AV85" s="93"/>
      <c r="AW85" s="93"/>
      <c r="AX85" s="93"/>
      <c r="AY85" s="93"/>
      <c r="AZ85" s="93"/>
      <c r="BA85" s="93"/>
      <c r="BB85" s="93"/>
      <c r="BC85" s="93"/>
      <c r="BD85" s="93"/>
      <c r="BE85" s="93"/>
      <c r="BF85" s="93"/>
      <c r="BG85" s="93"/>
      <c r="BH85" s="93"/>
      <c r="BI85" s="93"/>
      <c r="BJ85" s="93"/>
      <c r="BK85" s="93"/>
      <c r="BL85" s="93"/>
      <c r="BM85" s="192">
        <f t="shared" si="3"/>
        <v>0</v>
      </c>
      <c r="BN85" s="192">
        <f t="shared" si="4"/>
        <v>0</v>
      </c>
    </row>
    <row r="86" spans="1:66" ht="18" customHeight="1">
      <c r="A86" s="21"/>
      <c r="B86" s="16"/>
      <c r="C86" s="19"/>
      <c r="D86" s="2"/>
      <c r="E86" s="6"/>
      <c r="F86" s="190" t="str">
        <f>IF(B86="","",IF(C86="F",INDEX(Barèmes!$A$1:$A$7,MATCH((YEAR($B86)),Barèmes!$B$1:$B$7,-1)),INDEX(Barèmes!$C$1:$C$7,MATCH((YEAR($B86)),Barèmes!$B$1:$B$7,-1))))</f>
        <v/>
      </c>
      <c r="G86" s="93"/>
      <c r="H86" s="93"/>
      <c r="I86" s="93"/>
      <c r="J86" s="93"/>
      <c r="K86" s="93"/>
      <c r="L86" s="93"/>
      <c r="M86" s="93"/>
      <c r="N86" s="93"/>
      <c r="O86" s="93"/>
      <c r="P86" s="93"/>
      <c r="Q86" s="93"/>
      <c r="R86" s="93"/>
      <c r="S86" s="93"/>
      <c r="T86" s="93"/>
      <c r="U86" s="93"/>
      <c r="V86" s="93"/>
      <c r="W86" s="93"/>
      <c r="X86" s="93"/>
      <c r="Y86" s="93"/>
      <c r="Z86" s="93"/>
      <c r="AA86" s="93"/>
      <c r="AB86" s="93"/>
      <c r="AC86" s="93"/>
      <c r="AD86" s="93"/>
      <c r="AE86" s="93"/>
      <c r="AF86" s="93"/>
      <c r="AG86" s="93"/>
      <c r="AH86" s="93"/>
      <c r="AI86" s="93"/>
      <c r="AJ86" s="93"/>
      <c r="AK86" s="93"/>
      <c r="AL86" s="93"/>
      <c r="AM86" s="93"/>
      <c r="AN86" s="93"/>
      <c r="AO86" s="93"/>
      <c r="AP86" s="93"/>
      <c r="AQ86" s="93"/>
      <c r="AR86" s="93"/>
      <c r="AS86" s="93"/>
      <c r="AT86" s="93"/>
      <c r="AU86" s="93"/>
      <c r="AV86" s="93"/>
      <c r="AW86" s="93"/>
      <c r="AX86" s="93"/>
      <c r="AY86" s="93"/>
      <c r="AZ86" s="93"/>
      <c r="BA86" s="93"/>
      <c r="BB86" s="93"/>
      <c r="BC86" s="93"/>
      <c r="BD86" s="93"/>
      <c r="BE86" s="93"/>
      <c r="BF86" s="93"/>
      <c r="BG86" s="93"/>
      <c r="BH86" s="93"/>
      <c r="BI86" s="93"/>
      <c r="BJ86" s="93"/>
      <c r="BK86" s="93"/>
      <c r="BL86" s="93"/>
      <c r="BM86" s="192">
        <f t="shared" si="3"/>
        <v>0</v>
      </c>
      <c r="BN86" s="192">
        <f t="shared" si="4"/>
        <v>0</v>
      </c>
    </row>
    <row r="87" spans="1:66" ht="18" customHeight="1">
      <c r="A87" s="21"/>
      <c r="B87" s="16"/>
      <c r="C87" s="19"/>
      <c r="D87" s="2"/>
      <c r="E87" s="6"/>
      <c r="F87" s="190" t="str">
        <f>IF(B87="","",IF(C87="F",INDEX(Barèmes!$A$1:$A$7,MATCH((YEAR($B87)),Barèmes!$B$1:$B$7,-1)),INDEX(Barèmes!$C$1:$C$7,MATCH((YEAR($B87)),Barèmes!$B$1:$B$7,-1))))</f>
        <v/>
      </c>
      <c r="G87" s="93"/>
      <c r="H87" s="93"/>
      <c r="I87" s="93"/>
      <c r="J87" s="93"/>
      <c r="K87" s="93"/>
      <c r="L87" s="93"/>
      <c r="M87" s="93"/>
      <c r="N87" s="93"/>
      <c r="O87" s="93"/>
      <c r="P87" s="93"/>
      <c r="Q87" s="93"/>
      <c r="R87" s="93"/>
      <c r="S87" s="93"/>
      <c r="T87" s="93"/>
      <c r="U87" s="93"/>
      <c r="V87" s="93"/>
      <c r="W87" s="93"/>
      <c r="X87" s="93"/>
      <c r="Y87" s="93"/>
      <c r="Z87" s="93"/>
      <c r="AA87" s="93"/>
      <c r="AB87" s="93"/>
      <c r="AC87" s="93"/>
      <c r="AD87" s="93"/>
      <c r="AE87" s="93"/>
      <c r="AF87" s="93"/>
      <c r="AG87" s="93"/>
      <c r="AH87" s="93"/>
      <c r="AI87" s="93"/>
      <c r="AJ87" s="93"/>
      <c r="AK87" s="93"/>
      <c r="AL87" s="93"/>
      <c r="AM87" s="93"/>
      <c r="AN87" s="93"/>
      <c r="AO87" s="93"/>
      <c r="AP87" s="93"/>
      <c r="AQ87" s="93"/>
      <c r="AR87" s="93"/>
      <c r="AS87" s="93"/>
      <c r="AT87" s="93"/>
      <c r="AU87" s="93"/>
      <c r="AV87" s="93"/>
      <c r="AW87" s="93"/>
      <c r="AX87" s="93"/>
      <c r="AY87" s="93"/>
      <c r="AZ87" s="93"/>
      <c r="BA87" s="93"/>
      <c r="BB87" s="93"/>
      <c r="BC87" s="93"/>
      <c r="BD87" s="93"/>
      <c r="BE87" s="93"/>
      <c r="BF87" s="93"/>
      <c r="BG87" s="93"/>
      <c r="BH87" s="93"/>
      <c r="BI87" s="93"/>
      <c r="BJ87" s="93"/>
      <c r="BK87" s="93"/>
      <c r="BL87" s="93"/>
      <c r="BM87" s="192">
        <f t="shared" si="3"/>
        <v>0</v>
      </c>
      <c r="BN87" s="192">
        <f t="shared" si="4"/>
        <v>0</v>
      </c>
    </row>
    <row r="88" spans="1:66" ht="18" customHeight="1">
      <c r="A88" s="21"/>
      <c r="B88" s="16"/>
      <c r="C88" s="19"/>
      <c r="D88" s="2"/>
      <c r="E88" s="6"/>
      <c r="F88" s="190" t="str">
        <f>IF(B88="","",IF(C88="F",INDEX(Barèmes!$A$1:$A$7,MATCH((YEAR($B88)),Barèmes!$B$1:$B$7,-1)),INDEX(Barèmes!$C$1:$C$7,MATCH((YEAR($B88)),Barèmes!$B$1:$B$7,-1))))</f>
        <v/>
      </c>
      <c r="G88" s="93"/>
      <c r="H88" s="93"/>
      <c r="I88" s="93"/>
      <c r="J88" s="93"/>
      <c r="K88" s="93"/>
      <c r="L88" s="93"/>
      <c r="M88" s="93"/>
      <c r="N88" s="93"/>
      <c r="O88" s="93"/>
      <c r="P88" s="93"/>
      <c r="Q88" s="93"/>
      <c r="R88" s="93"/>
      <c r="S88" s="93"/>
      <c r="T88" s="93"/>
      <c r="U88" s="93"/>
      <c r="V88" s="93"/>
      <c r="W88" s="93"/>
      <c r="X88" s="93"/>
      <c r="Y88" s="93"/>
      <c r="Z88" s="93"/>
      <c r="AA88" s="93"/>
      <c r="AB88" s="93"/>
      <c r="AC88" s="93"/>
      <c r="AD88" s="93"/>
      <c r="AE88" s="93"/>
      <c r="AF88" s="93"/>
      <c r="AG88" s="93"/>
      <c r="AH88" s="93"/>
      <c r="AI88" s="93"/>
      <c r="AJ88" s="93"/>
      <c r="AK88" s="93"/>
      <c r="AL88" s="93"/>
      <c r="AM88" s="93"/>
      <c r="AN88" s="93"/>
      <c r="AO88" s="93"/>
      <c r="AP88" s="93"/>
      <c r="AQ88" s="93"/>
      <c r="AR88" s="93"/>
      <c r="AS88" s="93"/>
      <c r="AT88" s="93"/>
      <c r="AU88" s="93"/>
      <c r="AV88" s="93"/>
      <c r="AW88" s="93"/>
      <c r="AX88" s="93"/>
      <c r="AY88" s="93"/>
      <c r="AZ88" s="93"/>
      <c r="BA88" s="93"/>
      <c r="BB88" s="93"/>
      <c r="BC88" s="93"/>
      <c r="BD88" s="93"/>
      <c r="BE88" s="93"/>
      <c r="BF88" s="93"/>
      <c r="BG88" s="93"/>
      <c r="BH88" s="93"/>
      <c r="BI88" s="93"/>
      <c r="BJ88" s="93"/>
      <c r="BK88" s="93"/>
      <c r="BL88" s="93"/>
      <c r="BM88" s="192">
        <f t="shared" si="3"/>
        <v>0</v>
      </c>
      <c r="BN88" s="192">
        <f t="shared" si="4"/>
        <v>0</v>
      </c>
    </row>
    <row r="89" spans="1:66" ht="18" customHeight="1">
      <c r="A89" s="21"/>
      <c r="B89" s="16"/>
      <c r="C89" s="19"/>
      <c r="D89" s="2"/>
      <c r="E89" s="6"/>
      <c r="F89" s="190" t="str">
        <f>IF(B89="","",IF(C89="F",INDEX(Barèmes!$A$1:$A$7,MATCH((YEAR($B89)),Barèmes!$B$1:$B$7,-1)),INDEX(Barèmes!$C$1:$C$7,MATCH((YEAR($B89)),Barèmes!$B$1:$B$7,-1))))</f>
        <v/>
      </c>
      <c r="G89" s="93"/>
      <c r="H89" s="93"/>
      <c r="I89" s="93"/>
      <c r="J89" s="93"/>
      <c r="K89" s="93"/>
      <c r="L89" s="93"/>
      <c r="M89" s="93"/>
      <c r="N89" s="93"/>
      <c r="O89" s="93"/>
      <c r="P89" s="93"/>
      <c r="Q89" s="93"/>
      <c r="R89" s="93"/>
      <c r="S89" s="93"/>
      <c r="T89" s="93"/>
      <c r="U89" s="93"/>
      <c r="V89" s="93"/>
      <c r="W89" s="93"/>
      <c r="X89" s="93"/>
      <c r="Y89" s="93"/>
      <c r="Z89" s="93"/>
      <c r="AA89" s="93"/>
      <c r="AB89" s="93"/>
      <c r="AC89" s="93"/>
      <c r="AD89" s="93"/>
      <c r="AE89" s="93"/>
      <c r="AF89" s="93"/>
      <c r="AG89" s="93"/>
      <c r="AH89" s="93"/>
      <c r="AI89" s="93"/>
      <c r="AJ89" s="93"/>
      <c r="AK89" s="93"/>
      <c r="AL89" s="93"/>
      <c r="AM89" s="93"/>
      <c r="AN89" s="93"/>
      <c r="AO89" s="93"/>
      <c r="AP89" s="93"/>
      <c r="AQ89" s="93"/>
      <c r="AR89" s="93"/>
      <c r="AS89" s="93"/>
      <c r="AT89" s="93"/>
      <c r="AU89" s="93"/>
      <c r="AV89" s="93"/>
      <c r="AW89" s="93"/>
      <c r="AX89" s="93"/>
      <c r="AY89" s="93"/>
      <c r="AZ89" s="93"/>
      <c r="BA89" s="93"/>
      <c r="BB89" s="93"/>
      <c r="BC89" s="93"/>
      <c r="BD89" s="93"/>
      <c r="BE89" s="93"/>
      <c r="BF89" s="93"/>
      <c r="BG89" s="93"/>
      <c r="BH89" s="93"/>
      <c r="BI89" s="93"/>
      <c r="BJ89" s="93"/>
      <c r="BK89" s="93"/>
      <c r="BL89" s="93"/>
      <c r="BM89" s="192">
        <f t="shared" si="3"/>
        <v>0</v>
      </c>
      <c r="BN89" s="192">
        <f t="shared" si="4"/>
        <v>0</v>
      </c>
    </row>
    <row r="90" spans="1:66" ht="18" customHeight="1">
      <c r="A90" s="21"/>
      <c r="B90" s="16"/>
      <c r="C90" s="19"/>
      <c r="D90" s="2"/>
      <c r="E90" s="6"/>
      <c r="F90" s="190" t="str">
        <f>IF(B90="","",IF(C90="F",INDEX(Barèmes!$A$1:$A$7,MATCH((YEAR($B90)),Barèmes!$B$1:$B$7,-1)),INDEX(Barèmes!$C$1:$C$7,MATCH((YEAR($B90)),Barèmes!$B$1:$B$7,-1))))</f>
        <v/>
      </c>
      <c r="G90" s="93"/>
      <c r="H90" s="93"/>
      <c r="I90" s="93"/>
      <c r="J90" s="93"/>
      <c r="K90" s="93"/>
      <c r="L90" s="93"/>
      <c r="M90" s="93"/>
      <c r="N90" s="93"/>
      <c r="O90" s="93"/>
      <c r="P90" s="93"/>
      <c r="Q90" s="93"/>
      <c r="R90" s="93"/>
      <c r="S90" s="93"/>
      <c r="T90" s="93"/>
      <c r="U90" s="93"/>
      <c r="V90" s="93"/>
      <c r="W90" s="93"/>
      <c r="X90" s="93"/>
      <c r="Y90" s="93"/>
      <c r="Z90" s="93"/>
      <c r="AA90" s="93"/>
      <c r="AB90" s="93"/>
      <c r="AC90" s="93"/>
      <c r="AD90" s="93"/>
      <c r="AE90" s="93"/>
      <c r="AF90" s="93"/>
      <c r="AG90" s="93"/>
      <c r="AH90" s="93"/>
      <c r="AI90" s="93"/>
      <c r="AJ90" s="93"/>
      <c r="AK90" s="93"/>
      <c r="AL90" s="93"/>
      <c r="AM90" s="93"/>
      <c r="AN90" s="93"/>
      <c r="AO90" s="93"/>
      <c r="AP90" s="93"/>
      <c r="AQ90" s="93"/>
      <c r="AR90" s="93"/>
      <c r="AS90" s="93"/>
      <c r="AT90" s="93"/>
      <c r="AU90" s="93"/>
      <c r="AV90" s="93"/>
      <c r="AW90" s="93"/>
      <c r="AX90" s="93"/>
      <c r="AY90" s="93"/>
      <c r="AZ90" s="93"/>
      <c r="BA90" s="93"/>
      <c r="BB90" s="93"/>
      <c r="BC90" s="93"/>
      <c r="BD90" s="93"/>
      <c r="BE90" s="93"/>
      <c r="BF90" s="93"/>
      <c r="BG90" s="93"/>
      <c r="BH90" s="93"/>
      <c r="BI90" s="93"/>
      <c r="BJ90" s="93"/>
      <c r="BK90" s="93"/>
      <c r="BL90" s="93"/>
      <c r="BM90" s="192">
        <f t="shared" si="3"/>
        <v>0</v>
      </c>
      <c r="BN90" s="192">
        <f t="shared" si="4"/>
        <v>0</v>
      </c>
    </row>
    <row r="91" spans="1:66" ht="18" customHeight="1">
      <c r="A91" s="21"/>
      <c r="B91" s="16"/>
      <c r="C91" s="19"/>
      <c r="D91" s="2"/>
      <c r="E91" s="6"/>
      <c r="F91" s="190" t="str">
        <f>IF(B91="","",IF(C91="F",INDEX(Barèmes!$A$1:$A$7,MATCH((YEAR($B91)),Barèmes!$B$1:$B$7,-1)),INDEX(Barèmes!$C$1:$C$7,MATCH((YEAR($B91)),Barèmes!$B$1:$B$7,-1))))</f>
        <v/>
      </c>
      <c r="G91" s="93"/>
      <c r="H91" s="93"/>
      <c r="I91" s="93"/>
      <c r="J91" s="93"/>
      <c r="K91" s="93"/>
      <c r="L91" s="93"/>
      <c r="M91" s="93"/>
      <c r="N91" s="93"/>
      <c r="O91" s="93"/>
      <c r="P91" s="93"/>
      <c r="Q91" s="93"/>
      <c r="R91" s="93"/>
      <c r="S91" s="93"/>
      <c r="T91" s="93"/>
      <c r="U91" s="93"/>
      <c r="V91" s="93"/>
      <c r="W91" s="93"/>
      <c r="X91" s="93"/>
      <c r="Y91" s="93"/>
      <c r="Z91" s="93"/>
      <c r="AA91" s="93"/>
      <c r="AB91" s="93"/>
      <c r="AC91" s="93"/>
      <c r="AD91" s="93"/>
      <c r="AE91" s="93"/>
      <c r="AF91" s="93"/>
      <c r="AG91" s="93"/>
      <c r="AH91" s="93"/>
      <c r="AI91" s="93"/>
      <c r="AJ91" s="93"/>
      <c r="AK91" s="93"/>
      <c r="AL91" s="93"/>
      <c r="AM91" s="93"/>
      <c r="AN91" s="93"/>
      <c r="AO91" s="93"/>
      <c r="AP91" s="93"/>
      <c r="AQ91" s="93"/>
      <c r="AR91" s="93"/>
      <c r="AS91" s="93"/>
      <c r="AT91" s="93"/>
      <c r="AU91" s="93"/>
      <c r="AV91" s="93"/>
      <c r="AW91" s="93"/>
      <c r="AX91" s="93"/>
      <c r="AY91" s="93"/>
      <c r="AZ91" s="93"/>
      <c r="BA91" s="93"/>
      <c r="BB91" s="93"/>
      <c r="BC91" s="93"/>
      <c r="BD91" s="93"/>
      <c r="BE91" s="93"/>
      <c r="BF91" s="93"/>
      <c r="BG91" s="93"/>
      <c r="BH91" s="93"/>
      <c r="BI91" s="93"/>
      <c r="BJ91" s="93"/>
      <c r="BK91" s="93"/>
      <c r="BL91" s="93"/>
      <c r="BM91" s="192">
        <f t="shared" si="3"/>
        <v>0</v>
      </c>
      <c r="BN91" s="192">
        <f t="shared" si="4"/>
        <v>0</v>
      </c>
    </row>
    <row r="92" spans="1:66" ht="18" customHeight="1">
      <c r="A92" s="21"/>
      <c r="B92" s="16"/>
      <c r="C92" s="19"/>
      <c r="D92" s="2"/>
      <c r="E92" s="6"/>
      <c r="F92" s="190" t="str">
        <f>IF(B92="","",IF(C92="F",INDEX(Barèmes!$A$1:$A$7,MATCH((YEAR($B92)),Barèmes!$B$1:$B$7,-1)),INDEX(Barèmes!$C$1:$C$7,MATCH((YEAR($B92)),Barèmes!$B$1:$B$7,-1))))</f>
        <v/>
      </c>
      <c r="G92" s="93"/>
      <c r="H92" s="93"/>
      <c r="I92" s="93"/>
      <c r="J92" s="93"/>
      <c r="K92" s="93"/>
      <c r="L92" s="93"/>
      <c r="M92" s="93"/>
      <c r="N92" s="93"/>
      <c r="O92" s="93"/>
      <c r="P92" s="93"/>
      <c r="Q92" s="93"/>
      <c r="R92" s="93"/>
      <c r="S92" s="93"/>
      <c r="T92" s="93"/>
      <c r="U92" s="93"/>
      <c r="V92" s="93"/>
      <c r="W92" s="93"/>
      <c r="X92" s="93"/>
      <c r="Y92" s="93"/>
      <c r="Z92" s="93"/>
      <c r="AA92" s="93"/>
      <c r="AB92" s="93"/>
      <c r="AC92" s="93"/>
      <c r="AD92" s="93"/>
      <c r="AE92" s="93"/>
      <c r="AF92" s="93"/>
      <c r="AG92" s="93"/>
      <c r="AH92" s="93"/>
      <c r="AI92" s="93"/>
      <c r="AJ92" s="93"/>
      <c r="AK92" s="93"/>
      <c r="AL92" s="93"/>
      <c r="AM92" s="93"/>
      <c r="AN92" s="93"/>
      <c r="AO92" s="93"/>
      <c r="AP92" s="93"/>
      <c r="AQ92" s="93"/>
      <c r="AR92" s="93"/>
      <c r="AS92" s="93"/>
      <c r="AT92" s="93"/>
      <c r="AU92" s="93"/>
      <c r="AV92" s="93"/>
      <c r="AW92" s="93"/>
      <c r="AX92" s="93"/>
      <c r="AY92" s="93"/>
      <c r="AZ92" s="93"/>
      <c r="BA92" s="93"/>
      <c r="BB92" s="93"/>
      <c r="BC92" s="93"/>
      <c r="BD92" s="93"/>
      <c r="BE92" s="93"/>
      <c r="BF92" s="93"/>
      <c r="BG92" s="93"/>
      <c r="BH92" s="93"/>
      <c r="BI92" s="93"/>
      <c r="BJ92" s="93"/>
      <c r="BK92" s="93"/>
      <c r="BL92" s="93"/>
      <c r="BM92" s="192">
        <f t="shared" si="3"/>
        <v>0</v>
      </c>
      <c r="BN92" s="192">
        <f t="shared" si="4"/>
        <v>0</v>
      </c>
    </row>
    <row r="93" spans="1:66" ht="18" customHeight="1">
      <c r="A93" s="21"/>
      <c r="B93" s="16"/>
      <c r="C93" s="19"/>
      <c r="D93" s="2"/>
      <c r="E93" s="6"/>
      <c r="F93" s="190" t="str">
        <f>IF(B93="","",IF(C93="F",INDEX(Barèmes!$A$1:$A$7,MATCH((YEAR($B93)),Barèmes!$B$1:$B$7,-1)),INDEX(Barèmes!$C$1:$C$7,MATCH((YEAR($B93)),Barèmes!$B$1:$B$7,-1))))</f>
        <v/>
      </c>
      <c r="G93" s="93"/>
      <c r="H93" s="93"/>
      <c r="I93" s="93"/>
      <c r="J93" s="93"/>
      <c r="K93" s="93"/>
      <c r="L93" s="93"/>
      <c r="M93" s="93"/>
      <c r="N93" s="93"/>
      <c r="O93" s="93"/>
      <c r="P93" s="93"/>
      <c r="Q93" s="93"/>
      <c r="R93" s="93"/>
      <c r="S93" s="93"/>
      <c r="T93" s="93"/>
      <c r="U93" s="93"/>
      <c r="V93" s="93"/>
      <c r="W93" s="93"/>
      <c r="X93" s="93"/>
      <c r="Y93" s="93"/>
      <c r="Z93" s="93"/>
      <c r="AA93" s="93"/>
      <c r="AB93" s="93"/>
      <c r="AC93" s="93"/>
      <c r="AD93" s="93"/>
      <c r="AE93" s="93"/>
      <c r="AF93" s="93"/>
      <c r="AG93" s="93"/>
      <c r="AH93" s="93"/>
      <c r="AI93" s="93"/>
      <c r="AJ93" s="93"/>
      <c r="AK93" s="93"/>
      <c r="AL93" s="93"/>
      <c r="AM93" s="93"/>
      <c r="AN93" s="93"/>
      <c r="AO93" s="93"/>
      <c r="AP93" s="93"/>
      <c r="AQ93" s="93"/>
      <c r="AR93" s="93"/>
      <c r="AS93" s="93"/>
      <c r="AT93" s="93"/>
      <c r="AU93" s="93"/>
      <c r="AV93" s="93"/>
      <c r="AW93" s="93"/>
      <c r="AX93" s="93"/>
      <c r="AY93" s="93"/>
      <c r="AZ93" s="93"/>
      <c r="BA93" s="93"/>
      <c r="BB93" s="93"/>
      <c r="BC93" s="93"/>
      <c r="BD93" s="93"/>
      <c r="BE93" s="93"/>
      <c r="BF93" s="93"/>
      <c r="BG93" s="93"/>
      <c r="BH93" s="93"/>
      <c r="BI93" s="93"/>
      <c r="BJ93" s="93"/>
      <c r="BK93" s="93"/>
      <c r="BL93" s="93"/>
      <c r="BM93" s="192">
        <f t="shared" si="3"/>
        <v>0</v>
      </c>
      <c r="BN93" s="192">
        <f t="shared" si="4"/>
        <v>0</v>
      </c>
    </row>
    <row r="94" spans="1:66" ht="18" customHeight="1">
      <c r="A94" s="21"/>
      <c r="B94" s="16"/>
      <c r="C94" s="19"/>
      <c r="D94" s="2"/>
      <c r="E94" s="6"/>
      <c r="F94" s="190" t="str">
        <f>IF(B94="","",IF(C94="F",INDEX(Barèmes!$A$1:$A$7,MATCH((YEAR($B94)),Barèmes!$B$1:$B$7,-1)),INDEX(Barèmes!$C$1:$C$7,MATCH((YEAR($B94)),Barèmes!$B$1:$B$7,-1))))</f>
        <v/>
      </c>
      <c r="G94" s="93"/>
      <c r="H94" s="93"/>
      <c r="I94" s="93"/>
      <c r="J94" s="93"/>
      <c r="K94" s="93"/>
      <c r="L94" s="93"/>
      <c r="M94" s="93"/>
      <c r="N94" s="93"/>
      <c r="O94" s="93"/>
      <c r="P94" s="93"/>
      <c r="Q94" s="93"/>
      <c r="R94" s="93"/>
      <c r="S94" s="93"/>
      <c r="T94" s="93"/>
      <c r="U94" s="93"/>
      <c r="V94" s="93"/>
      <c r="W94" s="93"/>
      <c r="X94" s="93"/>
      <c r="Y94" s="93"/>
      <c r="Z94" s="93"/>
      <c r="AA94" s="93"/>
      <c r="AB94" s="93"/>
      <c r="AC94" s="93"/>
      <c r="AD94" s="93"/>
      <c r="AE94" s="93"/>
      <c r="AF94" s="93"/>
      <c r="AG94" s="93"/>
      <c r="AH94" s="93"/>
      <c r="AI94" s="93"/>
      <c r="AJ94" s="93"/>
      <c r="AK94" s="93"/>
      <c r="AL94" s="93"/>
      <c r="AM94" s="93"/>
      <c r="AN94" s="93"/>
      <c r="AO94" s="93"/>
      <c r="AP94" s="93"/>
      <c r="AQ94" s="93"/>
      <c r="AR94" s="93"/>
      <c r="AS94" s="93"/>
      <c r="AT94" s="93"/>
      <c r="AU94" s="93"/>
      <c r="AV94" s="93"/>
      <c r="AW94" s="93"/>
      <c r="AX94" s="93"/>
      <c r="AY94" s="93"/>
      <c r="AZ94" s="93"/>
      <c r="BA94" s="93"/>
      <c r="BB94" s="93"/>
      <c r="BC94" s="93"/>
      <c r="BD94" s="93"/>
      <c r="BE94" s="93"/>
      <c r="BF94" s="93"/>
      <c r="BG94" s="93"/>
      <c r="BH94" s="93"/>
      <c r="BI94" s="93"/>
      <c r="BJ94" s="93"/>
      <c r="BK94" s="93"/>
      <c r="BL94" s="93"/>
      <c r="BM94" s="192">
        <f t="shared" si="3"/>
        <v>0</v>
      </c>
      <c r="BN94" s="192">
        <f t="shared" si="4"/>
        <v>0</v>
      </c>
    </row>
    <row r="95" spans="1:66" ht="18" customHeight="1">
      <c r="A95" s="21"/>
      <c r="B95" s="16"/>
      <c r="C95" s="19"/>
      <c r="D95" s="2"/>
      <c r="E95" s="6"/>
      <c r="F95" s="190" t="str">
        <f>IF(B95="","",IF(C95="F",INDEX(Barèmes!$A$1:$A$7,MATCH((YEAR($B95)),Barèmes!$B$1:$B$7,-1)),INDEX(Barèmes!$C$1:$C$7,MATCH((YEAR($B95)),Barèmes!$B$1:$B$7,-1))))</f>
        <v/>
      </c>
      <c r="G95" s="93"/>
      <c r="H95" s="93"/>
      <c r="I95" s="93"/>
      <c r="J95" s="93"/>
      <c r="K95" s="93"/>
      <c r="L95" s="93"/>
      <c r="M95" s="93"/>
      <c r="N95" s="93"/>
      <c r="O95" s="93"/>
      <c r="P95" s="93"/>
      <c r="Q95" s="93"/>
      <c r="R95" s="93"/>
      <c r="S95" s="93"/>
      <c r="T95" s="93"/>
      <c r="U95" s="93"/>
      <c r="V95" s="93"/>
      <c r="W95" s="93"/>
      <c r="X95" s="93"/>
      <c r="Y95" s="93"/>
      <c r="Z95" s="93"/>
      <c r="AA95" s="93"/>
      <c r="AB95" s="93"/>
      <c r="AC95" s="93"/>
      <c r="AD95" s="93"/>
      <c r="AE95" s="93"/>
      <c r="AF95" s="93"/>
      <c r="AG95" s="93"/>
      <c r="AH95" s="93"/>
      <c r="AI95" s="93"/>
      <c r="AJ95" s="93"/>
      <c r="AK95" s="93"/>
      <c r="AL95" s="93"/>
      <c r="AM95" s="93"/>
      <c r="AN95" s="93"/>
      <c r="AO95" s="93"/>
      <c r="AP95" s="93"/>
      <c r="AQ95" s="93"/>
      <c r="AR95" s="93"/>
      <c r="AS95" s="93"/>
      <c r="AT95" s="93"/>
      <c r="AU95" s="93"/>
      <c r="AV95" s="93"/>
      <c r="AW95" s="93"/>
      <c r="AX95" s="93"/>
      <c r="AY95" s="93"/>
      <c r="AZ95" s="93"/>
      <c r="BA95" s="93"/>
      <c r="BB95" s="93"/>
      <c r="BC95" s="93"/>
      <c r="BD95" s="93"/>
      <c r="BE95" s="93"/>
      <c r="BF95" s="93"/>
      <c r="BG95" s="93"/>
      <c r="BH95" s="93"/>
      <c r="BI95" s="93"/>
      <c r="BJ95" s="93"/>
      <c r="BK95" s="93"/>
      <c r="BL95" s="93"/>
      <c r="BM95" s="192">
        <f t="shared" si="3"/>
        <v>0</v>
      </c>
      <c r="BN95" s="192">
        <f t="shared" si="4"/>
        <v>0</v>
      </c>
    </row>
    <row r="96" spans="1:66" ht="18" customHeight="1">
      <c r="A96" s="21"/>
      <c r="B96" s="16"/>
      <c r="C96" s="19"/>
      <c r="D96" s="2"/>
      <c r="E96" s="6"/>
      <c r="F96" s="190" t="str">
        <f>IF(B96="","",IF(C96="F",INDEX(Barèmes!$A$1:$A$7,MATCH((YEAR($B96)),Barèmes!$B$1:$B$7,-1)),INDEX(Barèmes!$C$1:$C$7,MATCH((YEAR($B96)),Barèmes!$B$1:$B$7,-1))))</f>
        <v/>
      </c>
      <c r="G96" s="93"/>
      <c r="H96" s="93"/>
      <c r="I96" s="93"/>
      <c r="J96" s="93"/>
      <c r="K96" s="93"/>
      <c r="L96" s="93"/>
      <c r="M96" s="93"/>
      <c r="N96" s="93"/>
      <c r="O96" s="93"/>
      <c r="P96" s="93"/>
      <c r="Q96" s="93"/>
      <c r="R96" s="93"/>
      <c r="S96" s="93"/>
      <c r="T96" s="93"/>
      <c r="U96" s="93"/>
      <c r="V96" s="93"/>
      <c r="W96" s="93"/>
      <c r="X96" s="93"/>
      <c r="Y96" s="93"/>
      <c r="Z96" s="93"/>
      <c r="AA96" s="93"/>
      <c r="AB96" s="93"/>
      <c r="AC96" s="93"/>
      <c r="AD96" s="93"/>
      <c r="AE96" s="93"/>
      <c r="AF96" s="93"/>
      <c r="AG96" s="93"/>
      <c r="AH96" s="93"/>
      <c r="AI96" s="93"/>
      <c r="AJ96" s="93"/>
      <c r="AK96" s="93"/>
      <c r="AL96" s="93"/>
      <c r="AM96" s="93"/>
      <c r="AN96" s="93"/>
      <c r="AO96" s="93"/>
      <c r="AP96" s="93"/>
      <c r="AQ96" s="93"/>
      <c r="AR96" s="93"/>
      <c r="AS96" s="93"/>
      <c r="AT96" s="93"/>
      <c r="AU96" s="93"/>
      <c r="AV96" s="93"/>
      <c r="AW96" s="93"/>
      <c r="AX96" s="93"/>
      <c r="AY96" s="93"/>
      <c r="AZ96" s="93"/>
      <c r="BA96" s="93"/>
      <c r="BB96" s="93"/>
      <c r="BC96" s="93"/>
      <c r="BD96" s="93"/>
      <c r="BE96" s="93"/>
      <c r="BF96" s="93"/>
      <c r="BG96" s="93"/>
      <c r="BH96" s="93"/>
      <c r="BI96" s="93"/>
      <c r="BJ96" s="93"/>
      <c r="BK96" s="93"/>
      <c r="BL96" s="93"/>
      <c r="BM96" s="192">
        <f t="shared" si="3"/>
        <v>0</v>
      </c>
      <c r="BN96" s="192">
        <f t="shared" si="4"/>
        <v>0</v>
      </c>
    </row>
    <row r="97" spans="1:66" ht="18" customHeight="1">
      <c r="A97" s="21"/>
      <c r="B97" s="16"/>
      <c r="C97" s="19"/>
      <c r="D97" s="2"/>
      <c r="E97" s="6"/>
      <c r="F97" s="190" t="str">
        <f>IF(B97="","",IF(C97="F",INDEX(Barèmes!$A$1:$A$7,MATCH((YEAR($B97)),Barèmes!$B$1:$B$7,-1)),INDEX(Barèmes!$C$1:$C$7,MATCH((YEAR($B97)),Barèmes!$B$1:$B$7,-1))))</f>
        <v/>
      </c>
      <c r="G97" s="93"/>
      <c r="H97" s="93"/>
      <c r="I97" s="93"/>
      <c r="J97" s="93"/>
      <c r="K97" s="93"/>
      <c r="L97" s="93"/>
      <c r="M97" s="93"/>
      <c r="N97" s="93"/>
      <c r="O97" s="93"/>
      <c r="P97" s="93"/>
      <c r="Q97" s="93"/>
      <c r="R97" s="93"/>
      <c r="S97" s="93"/>
      <c r="T97" s="93"/>
      <c r="U97" s="93"/>
      <c r="V97" s="93"/>
      <c r="W97" s="93"/>
      <c r="X97" s="93"/>
      <c r="Y97" s="93"/>
      <c r="Z97" s="93"/>
      <c r="AA97" s="93"/>
      <c r="AB97" s="93"/>
      <c r="AC97" s="93"/>
      <c r="AD97" s="93"/>
      <c r="AE97" s="93"/>
      <c r="AF97" s="93"/>
      <c r="AG97" s="93"/>
      <c r="AH97" s="93"/>
      <c r="AI97" s="93"/>
      <c r="AJ97" s="93"/>
      <c r="AK97" s="93"/>
      <c r="AL97" s="93"/>
      <c r="AM97" s="93"/>
      <c r="AN97" s="93"/>
      <c r="AO97" s="93"/>
      <c r="AP97" s="93"/>
      <c r="AQ97" s="93"/>
      <c r="AR97" s="93"/>
      <c r="AS97" s="93"/>
      <c r="AT97" s="93"/>
      <c r="AU97" s="93"/>
      <c r="AV97" s="93"/>
      <c r="AW97" s="93"/>
      <c r="AX97" s="93"/>
      <c r="AY97" s="93"/>
      <c r="AZ97" s="93"/>
      <c r="BA97" s="93"/>
      <c r="BB97" s="93"/>
      <c r="BC97" s="93"/>
      <c r="BD97" s="93"/>
      <c r="BE97" s="93"/>
      <c r="BF97" s="93"/>
      <c r="BG97" s="93"/>
      <c r="BH97" s="93"/>
      <c r="BI97" s="93"/>
      <c r="BJ97" s="93"/>
      <c r="BK97" s="93"/>
      <c r="BL97" s="93"/>
      <c r="BM97" s="192">
        <f t="shared" si="3"/>
        <v>0</v>
      </c>
      <c r="BN97" s="192">
        <f t="shared" si="4"/>
        <v>0</v>
      </c>
    </row>
    <row r="98" spans="1:66" ht="18" customHeight="1">
      <c r="A98" s="21"/>
      <c r="B98" s="16"/>
      <c r="C98" s="19"/>
      <c r="D98" s="2"/>
      <c r="E98" s="6"/>
      <c r="F98" s="190" t="str">
        <f>IF(B98="","",IF(C98="F",INDEX(Barèmes!$A$1:$A$7,MATCH((YEAR($B98)),Barèmes!$B$1:$B$7,-1)),INDEX(Barèmes!$C$1:$C$7,MATCH((YEAR($B98)),Barèmes!$B$1:$B$7,-1))))</f>
        <v/>
      </c>
      <c r="G98" s="93"/>
      <c r="H98" s="93"/>
      <c r="I98" s="93"/>
      <c r="J98" s="93"/>
      <c r="K98" s="93"/>
      <c r="L98" s="93"/>
      <c r="M98" s="93"/>
      <c r="N98" s="93"/>
      <c r="O98" s="93"/>
      <c r="P98" s="93"/>
      <c r="Q98" s="93"/>
      <c r="R98" s="93"/>
      <c r="S98" s="93"/>
      <c r="T98" s="93"/>
      <c r="U98" s="93"/>
      <c r="V98" s="93"/>
      <c r="W98" s="93"/>
      <c r="X98" s="93"/>
      <c r="Y98" s="93"/>
      <c r="Z98" s="93"/>
      <c r="AA98" s="93"/>
      <c r="AB98" s="93"/>
      <c r="AC98" s="93"/>
      <c r="AD98" s="93"/>
      <c r="AE98" s="93"/>
      <c r="AF98" s="93"/>
      <c r="AG98" s="93"/>
      <c r="AH98" s="93"/>
      <c r="AI98" s="93"/>
      <c r="AJ98" s="93"/>
      <c r="AK98" s="93"/>
      <c r="AL98" s="93"/>
      <c r="AM98" s="93"/>
      <c r="AN98" s="93"/>
      <c r="AO98" s="93"/>
      <c r="AP98" s="93"/>
      <c r="AQ98" s="93"/>
      <c r="AR98" s="93"/>
      <c r="AS98" s="93"/>
      <c r="AT98" s="93"/>
      <c r="AU98" s="93"/>
      <c r="AV98" s="93"/>
      <c r="AW98" s="93"/>
      <c r="AX98" s="93"/>
      <c r="AY98" s="93"/>
      <c r="AZ98" s="93"/>
      <c r="BA98" s="93"/>
      <c r="BB98" s="93"/>
      <c r="BC98" s="93"/>
      <c r="BD98" s="93"/>
      <c r="BE98" s="93"/>
      <c r="BF98" s="93"/>
      <c r="BG98" s="93"/>
      <c r="BH98" s="93"/>
      <c r="BI98" s="93"/>
      <c r="BJ98" s="93"/>
      <c r="BK98" s="93"/>
      <c r="BL98" s="93"/>
      <c r="BM98" s="192">
        <f t="shared" si="3"/>
        <v>0</v>
      </c>
      <c r="BN98" s="192">
        <f t="shared" si="4"/>
        <v>0</v>
      </c>
    </row>
    <row r="99" spans="1:66" ht="18" customHeight="1">
      <c r="A99" s="21"/>
      <c r="B99" s="16"/>
      <c r="C99" s="19"/>
      <c r="D99" s="2"/>
      <c r="E99" s="6"/>
      <c r="F99" s="190" t="str">
        <f>IF(B99="","",IF(C99="F",INDEX(Barèmes!$A$1:$A$7,MATCH((YEAR($B99)),Barèmes!$B$1:$B$7,-1)),INDEX(Barèmes!$C$1:$C$7,MATCH((YEAR($B99)),Barèmes!$B$1:$B$7,-1))))</f>
        <v/>
      </c>
      <c r="G99" s="93"/>
      <c r="H99" s="93"/>
      <c r="I99" s="93"/>
      <c r="J99" s="93"/>
      <c r="K99" s="93"/>
      <c r="L99" s="93"/>
      <c r="M99" s="93"/>
      <c r="N99" s="93"/>
      <c r="O99" s="93"/>
      <c r="P99" s="93"/>
      <c r="Q99" s="93"/>
      <c r="R99" s="93"/>
      <c r="S99" s="93"/>
      <c r="T99" s="93"/>
      <c r="U99" s="93"/>
      <c r="V99" s="93"/>
      <c r="W99" s="93"/>
      <c r="X99" s="93"/>
      <c r="Y99" s="93"/>
      <c r="Z99" s="93"/>
      <c r="AA99" s="93"/>
      <c r="AB99" s="93"/>
      <c r="AC99" s="93"/>
      <c r="AD99" s="93"/>
      <c r="AE99" s="93"/>
      <c r="AF99" s="93"/>
      <c r="AG99" s="93"/>
      <c r="AH99" s="93"/>
      <c r="AI99" s="93"/>
      <c r="AJ99" s="93"/>
      <c r="AK99" s="93"/>
      <c r="AL99" s="93"/>
      <c r="AM99" s="93"/>
      <c r="AN99" s="93"/>
      <c r="AO99" s="93"/>
      <c r="AP99" s="93"/>
      <c r="AQ99" s="93"/>
      <c r="AR99" s="93"/>
      <c r="AS99" s="93"/>
      <c r="AT99" s="93"/>
      <c r="AU99" s="93"/>
      <c r="AV99" s="93"/>
      <c r="AW99" s="93"/>
      <c r="AX99" s="93"/>
      <c r="AY99" s="93"/>
      <c r="AZ99" s="93"/>
      <c r="BA99" s="93"/>
      <c r="BB99" s="93"/>
      <c r="BC99" s="93"/>
      <c r="BD99" s="93"/>
      <c r="BE99" s="93"/>
      <c r="BF99" s="93"/>
      <c r="BG99" s="93"/>
      <c r="BH99" s="93"/>
      <c r="BI99" s="93"/>
      <c r="BJ99" s="93"/>
      <c r="BK99" s="93"/>
      <c r="BL99" s="93"/>
      <c r="BM99" s="192">
        <f t="shared" si="3"/>
        <v>0</v>
      </c>
      <c r="BN99" s="192">
        <f t="shared" si="4"/>
        <v>0</v>
      </c>
    </row>
    <row r="100" spans="1:66" ht="18" customHeight="1">
      <c r="A100" s="21"/>
      <c r="B100" s="16"/>
      <c r="C100" s="19"/>
      <c r="D100" s="2"/>
      <c r="E100" s="6"/>
      <c r="F100" s="190" t="str">
        <f>IF(B100="","",IF(C100="F",INDEX(Barèmes!$A$1:$A$7,MATCH((YEAR($B100)),Barèmes!$B$1:$B$7,-1)),INDEX(Barèmes!$C$1:$C$7,MATCH((YEAR($B100)),Barèmes!$B$1:$B$7,-1))))</f>
        <v/>
      </c>
      <c r="G100" s="93"/>
      <c r="H100" s="93"/>
      <c r="I100" s="93"/>
      <c r="J100" s="93"/>
      <c r="K100" s="93"/>
      <c r="L100" s="93"/>
      <c r="M100" s="93"/>
      <c r="N100" s="93"/>
      <c r="O100" s="93"/>
      <c r="P100" s="93"/>
      <c r="Q100" s="93"/>
      <c r="R100" s="93"/>
      <c r="S100" s="93"/>
      <c r="T100" s="93"/>
      <c r="U100" s="93"/>
      <c r="V100" s="93"/>
      <c r="W100" s="93"/>
      <c r="X100" s="93"/>
      <c r="Y100" s="93"/>
      <c r="Z100" s="93"/>
      <c r="AA100" s="93"/>
      <c r="AB100" s="93"/>
      <c r="AC100" s="93"/>
      <c r="AD100" s="93"/>
      <c r="AE100" s="93"/>
      <c r="AF100" s="93"/>
      <c r="AG100" s="93"/>
      <c r="AH100" s="93"/>
      <c r="AI100" s="93"/>
      <c r="AJ100" s="93"/>
      <c r="AK100" s="93"/>
      <c r="AL100" s="93"/>
      <c r="AM100" s="93"/>
      <c r="AN100" s="93"/>
      <c r="AO100" s="93"/>
      <c r="AP100" s="93"/>
      <c r="AQ100" s="93"/>
      <c r="AR100" s="93"/>
      <c r="AS100" s="93"/>
      <c r="AT100" s="93"/>
      <c r="AU100" s="93"/>
      <c r="AV100" s="93"/>
      <c r="AW100" s="93"/>
      <c r="AX100" s="93"/>
      <c r="AY100" s="93"/>
      <c r="AZ100" s="93"/>
      <c r="BA100" s="93"/>
      <c r="BB100" s="93"/>
      <c r="BC100" s="93"/>
      <c r="BD100" s="93"/>
      <c r="BE100" s="93"/>
      <c r="BF100" s="93"/>
      <c r="BG100" s="93"/>
      <c r="BH100" s="93"/>
      <c r="BI100" s="93"/>
      <c r="BJ100" s="93"/>
      <c r="BK100" s="93"/>
      <c r="BL100" s="93"/>
      <c r="BM100" s="192">
        <f t="shared" si="3"/>
        <v>0</v>
      </c>
      <c r="BN100" s="192">
        <f t="shared" si="4"/>
        <v>0</v>
      </c>
    </row>
    <row r="101" spans="1:66" ht="18" customHeight="1">
      <c r="A101" s="21"/>
      <c r="B101" s="16"/>
      <c r="C101" s="19"/>
      <c r="D101" s="2"/>
      <c r="E101" s="6"/>
      <c r="F101" s="190" t="str">
        <f>IF(B101="","",IF(C101="F",INDEX(Barèmes!$A$1:$A$7,MATCH((YEAR($B101)),Barèmes!$B$1:$B$7,-1)),INDEX(Barèmes!$C$1:$C$7,MATCH((YEAR($B101)),Barèmes!$B$1:$B$7,-1))))</f>
        <v/>
      </c>
      <c r="G101" s="93"/>
      <c r="H101" s="93"/>
      <c r="I101" s="93"/>
      <c r="J101" s="93"/>
      <c r="K101" s="93"/>
      <c r="L101" s="93"/>
      <c r="M101" s="93"/>
      <c r="N101" s="93"/>
      <c r="O101" s="93"/>
      <c r="P101" s="93"/>
      <c r="Q101" s="93"/>
      <c r="R101" s="93"/>
      <c r="S101" s="93"/>
      <c r="T101" s="93"/>
      <c r="U101" s="93"/>
      <c r="V101" s="93"/>
      <c r="W101" s="93"/>
      <c r="X101" s="93"/>
      <c r="Y101" s="93"/>
      <c r="Z101" s="93"/>
      <c r="AA101" s="93"/>
      <c r="AB101" s="93"/>
      <c r="AC101" s="93"/>
      <c r="AD101" s="93"/>
      <c r="AE101" s="93"/>
      <c r="AF101" s="93"/>
      <c r="AG101" s="93"/>
      <c r="AH101" s="93"/>
      <c r="AI101" s="93"/>
      <c r="AJ101" s="93"/>
      <c r="AK101" s="93"/>
      <c r="AL101" s="93"/>
      <c r="AM101" s="93"/>
      <c r="AN101" s="93"/>
      <c r="AO101" s="93"/>
      <c r="AP101" s="93"/>
      <c r="AQ101" s="93"/>
      <c r="AR101" s="93"/>
      <c r="AS101" s="93"/>
      <c r="AT101" s="93"/>
      <c r="AU101" s="93"/>
      <c r="AV101" s="93"/>
      <c r="AW101" s="93"/>
      <c r="AX101" s="93"/>
      <c r="AY101" s="93"/>
      <c r="AZ101" s="93"/>
      <c r="BA101" s="93"/>
      <c r="BB101" s="93"/>
      <c r="BC101" s="93"/>
      <c r="BD101" s="93"/>
      <c r="BE101" s="93"/>
      <c r="BF101" s="93"/>
      <c r="BG101" s="93"/>
      <c r="BH101" s="93"/>
      <c r="BI101" s="93"/>
      <c r="BJ101" s="93"/>
      <c r="BK101" s="93"/>
      <c r="BL101" s="93"/>
      <c r="BM101" s="192">
        <f t="shared" si="3"/>
        <v>0</v>
      </c>
      <c r="BN101" s="192">
        <f t="shared" si="4"/>
        <v>0</v>
      </c>
    </row>
    <row r="102" spans="1:66" ht="18" customHeight="1">
      <c r="A102" s="21"/>
      <c r="B102" s="16"/>
      <c r="C102" s="19"/>
      <c r="D102" s="2"/>
      <c r="E102" s="6"/>
      <c r="F102" s="190" t="str">
        <f>IF(B102="","",IF(C102="F",INDEX(Barèmes!$A$1:$A$7,MATCH((YEAR($B102)),Barèmes!$B$1:$B$7,-1)),INDEX(Barèmes!$C$1:$C$7,MATCH((YEAR($B102)),Barèmes!$B$1:$B$7,-1))))</f>
        <v/>
      </c>
      <c r="G102" s="93"/>
      <c r="H102" s="93"/>
      <c r="I102" s="93"/>
      <c r="J102" s="93"/>
      <c r="K102" s="93"/>
      <c r="L102" s="93"/>
      <c r="M102" s="93"/>
      <c r="N102" s="93"/>
      <c r="O102" s="93"/>
      <c r="P102" s="93"/>
      <c r="Q102" s="93"/>
      <c r="R102" s="93"/>
      <c r="S102" s="93"/>
      <c r="T102" s="93"/>
      <c r="U102" s="93"/>
      <c r="V102" s="93"/>
      <c r="W102" s="93"/>
      <c r="X102" s="93"/>
      <c r="Y102" s="93"/>
      <c r="Z102" s="93"/>
      <c r="AA102" s="93"/>
      <c r="AB102" s="93"/>
      <c r="AC102" s="93"/>
      <c r="AD102" s="93"/>
      <c r="AE102" s="93"/>
      <c r="AF102" s="93"/>
      <c r="AG102" s="93"/>
      <c r="AH102" s="93"/>
      <c r="AI102" s="93"/>
      <c r="AJ102" s="93"/>
      <c r="AK102" s="93"/>
      <c r="AL102" s="93"/>
      <c r="AM102" s="93"/>
      <c r="AN102" s="93"/>
      <c r="AO102" s="93"/>
      <c r="AP102" s="93"/>
      <c r="AQ102" s="93"/>
      <c r="AR102" s="93"/>
      <c r="AS102" s="93"/>
      <c r="AT102" s="93"/>
      <c r="AU102" s="93"/>
      <c r="AV102" s="93"/>
      <c r="AW102" s="93"/>
      <c r="AX102" s="93"/>
      <c r="AY102" s="93"/>
      <c r="AZ102" s="93"/>
      <c r="BA102" s="93"/>
      <c r="BB102" s="93"/>
      <c r="BC102" s="93"/>
      <c r="BD102" s="93"/>
      <c r="BE102" s="93"/>
      <c r="BF102" s="93"/>
      <c r="BG102" s="93"/>
      <c r="BH102" s="93"/>
      <c r="BI102" s="93"/>
      <c r="BJ102" s="93"/>
      <c r="BK102" s="93"/>
      <c r="BL102" s="93"/>
      <c r="BM102" s="192">
        <f t="shared" si="3"/>
        <v>0</v>
      </c>
      <c r="BN102" s="192">
        <f t="shared" si="4"/>
        <v>0</v>
      </c>
    </row>
    <row r="103" spans="1:66" ht="18" customHeight="1">
      <c r="A103" s="21"/>
      <c r="B103" s="16"/>
      <c r="C103" s="19"/>
      <c r="D103" s="2"/>
      <c r="E103" s="6"/>
      <c r="F103" s="190" t="str">
        <f>IF(B103="","",IF(C103="F",INDEX(Barèmes!$A$1:$A$7,MATCH((YEAR($B103)),Barèmes!$B$1:$B$7,-1)),INDEX(Barèmes!$C$1:$C$7,MATCH((YEAR($B103)),Barèmes!$B$1:$B$7,-1))))</f>
        <v/>
      </c>
      <c r="G103" s="93"/>
      <c r="H103" s="93"/>
      <c r="I103" s="93"/>
      <c r="J103" s="93"/>
      <c r="K103" s="93"/>
      <c r="L103" s="93"/>
      <c r="M103" s="93"/>
      <c r="N103" s="93"/>
      <c r="O103" s="93"/>
      <c r="P103" s="93"/>
      <c r="Q103" s="93"/>
      <c r="R103" s="93"/>
      <c r="S103" s="93"/>
      <c r="T103" s="93"/>
      <c r="U103" s="93"/>
      <c r="V103" s="93"/>
      <c r="W103" s="93"/>
      <c r="X103" s="93"/>
      <c r="Y103" s="93"/>
      <c r="Z103" s="93"/>
      <c r="AA103" s="93"/>
      <c r="AB103" s="93"/>
      <c r="AC103" s="93"/>
      <c r="AD103" s="93"/>
      <c r="AE103" s="93"/>
      <c r="AF103" s="93"/>
      <c r="AG103" s="93"/>
      <c r="AH103" s="93"/>
      <c r="AI103" s="93"/>
      <c r="AJ103" s="93"/>
      <c r="AK103" s="93"/>
      <c r="AL103" s="93"/>
      <c r="AM103" s="93"/>
      <c r="AN103" s="93"/>
      <c r="AO103" s="93"/>
      <c r="AP103" s="93"/>
      <c r="AQ103" s="93"/>
      <c r="AR103" s="93"/>
      <c r="AS103" s="93"/>
      <c r="AT103" s="93"/>
      <c r="AU103" s="93"/>
      <c r="AV103" s="93"/>
      <c r="AW103" s="93"/>
      <c r="AX103" s="93"/>
      <c r="AY103" s="93"/>
      <c r="AZ103" s="93"/>
      <c r="BA103" s="93"/>
      <c r="BB103" s="93"/>
      <c r="BC103" s="93"/>
      <c r="BD103" s="93"/>
      <c r="BE103" s="93"/>
      <c r="BF103" s="93"/>
      <c r="BG103" s="93"/>
      <c r="BH103" s="93"/>
      <c r="BI103" s="93"/>
      <c r="BJ103" s="93"/>
      <c r="BK103" s="93"/>
      <c r="BL103" s="93"/>
      <c r="BM103" s="192">
        <f t="shared" si="3"/>
        <v>0</v>
      </c>
      <c r="BN103" s="192">
        <f t="shared" si="4"/>
        <v>0</v>
      </c>
    </row>
    <row r="104" spans="1:66" ht="18" customHeight="1">
      <c r="A104" s="21"/>
      <c r="B104" s="16"/>
      <c r="C104" s="19"/>
      <c r="D104" s="2"/>
      <c r="E104" s="6"/>
      <c r="F104" s="190" t="str">
        <f>IF(B104="","",IF(C104="F",INDEX(Barèmes!$A$1:$A$7,MATCH((YEAR($B104)),Barèmes!$B$1:$B$7,-1)),INDEX(Barèmes!$C$1:$C$7,MATCH((YEAR($B104)),Barèmes!$B$1:$B$7,-1))))</f>
        <v/>
      </c>
      <c r="G104" s="93"/>
      <c r="H104" s="93"/>
      <c r="I104" s="93"/>
      <c r="J104" s="93"/>
      <c r="K104" s="93"/>
      <c r="L104" s="93"/>
      <c r="M104" s="93"/>
      <c r="N104" s="93"/>
      <c r="O104" s="93"/>
      <c r="P104" s="93"/>
      <c r="Q104" s="93"/>
      <c r="R104" s="93"/>
      <c r="S104" s="93"/>
      <c r="T104" s="93"/>
      <c r="U104" s="93"/>
      <c r="V104" s="93"/>
      <c r="W104" s="93"/>
      <c r="X104" s="93"/>
      <c r="Y104" s="93"/>
      <c r="Z104" s="93"/>
      <c r="AA104" s="93"/>
      <c r="AB104" s="93"/>
      <c r="AC104" s="93"/>
      <c r="AD104" s="93"/>
      <c r="AE104" s="93"/>
      <c r="AF104" s="93"/>
      <c r="AG104" s="93"/>
      <c r="AH104" s="93"/>
      <c r="AI104" s="93"/>
      <c r="AJ104" s="93"/>
      <c r="AK104" s="93"/>
      <c r="AL104" s="93"/>
      <c r="AM104" s="93"/>
      <c r="AN104" s="93"/>
      <c r="AO104" s="93"/>
      <c r="AP104" s="93"/>
      <c r="AQ104" s="93"/>
      <c r="AR104" s="93"/>
      <c r="AS104" s="93"/>
      <c r="AT104" s="93"/>
      <c r="AU104" s="93"/>
      <c r="AV104" s="93"/>
      <c r="AW104" s="93"/>
      <c r="AX104" s="93"/>
      <c r="AY104" s="93"/>
      <c r="AZ104" s="93"/>
      <c r="BA104" s="93"/>
      <c r="BB104" s="93"/>
      <c r="BC104" s="93"/>
      <c r="BD104" s="93"/>
      <c r="BE104" s="93"/>
      <c r="BF104" s="93"/>
      <c r="BG104" s="93"/>
      <c r="BH104" s="93"/>
      <c r="BI104" s="93"/>
      <c r="BJ104" s="93"/>
      <c r="BK104" s="93"/>
      <c r="BL104" s="93"/>
      <c r="BM104" s="192">
        <f t="shared" si="3"/>
        <v>0</v>
      </c>
      <c r="BN104" s="192">
        <f t="shared" si="4"/>
        <v>0</v>
      </c>
    </row>
    <row r="105" spans="1:66" ht="18" customHeight="1">
      <c r="A105" s="21"/>
      <c r="B105" s="16"/>
      <c r="C105" s="19"/>
      <c r="D105" s="2"/>
      <c r="E105" s="6"/>
      <c r="F105" s="190" t="str">
        <f>IF(B105="","",IF(C105="F",INDEX(Barèmes!$A$1:$A$7,MATCH((YEAR($B105)),Barèmes!$B$1:$B$7,-1)),INDEX(Barèmes!$C$1:$C$7,MATCH((YEAR($B105)),Barèmes!$B$1:$B$7,-1))))</f>
        <v/>
      </c>
      <c r="G105" s="93"/>
      <c r="H105" s="93"/>
      <c r="I105" s="93"/>
      <c r="J105" s="93"/>
      <c r="K105" s="93"/>
      <c r="L105" s="93"/>
      <c r="M105" s="93"/>
      <c r="N105" s="93"/>
      <c r="O105" s="93"/>
      <c r="P105" s="93"/>
      <c r="Q105" s="93"/>
      <c r="R105" s="93"/>
      <c r="S105" s="93"/>
      <c r="T105" s="93"/>
      <c r="U105" s="93"/>
      <c r="V105" s="93"/>
      <c r="W105" s="93"/>
      <c r="X105" s="93"/>
      <c r="Y105" s="93"/>
      <c r="Z105" s="93"/>
      <c r="AA105" s="93"/>
      <c r="AB105" s="93"/>
      <c r="AC105" s="93"/>
      <c r="AD105" s="93"/>
      <c r="AE105" s="93"/>
      <c r="AF105" s="93"/>
      <c r="AG105" s="93"/>
      <c r="AH105" s="93"/>
      <c r="AI105" s="93"/>
      <c r="AJ105" s="93"/>
      <c r="AK105" s="93"/>
      <c r="AL105" s="93"/>
      <c r="AM105" s="93"/>
      <c r="AN105" s="93"/>
      <c r="AO105" s="93"/>
      <c r="AP105" s="93"/>
      <c r="AQ105" s="93"/>
      <c r="AR105" s="93"/>
      <c r="AS105" s="93"/>
      <c r="AT105" s="93"/>
      <c r="AU105" s="93"/>
      <c r="AV105" s="93"/>
      <c r="AW105" s="93"/>
      <c r="AX105" s="93"/>
      <c r="AY105" s="93"/>
      <c r="AZ105" s="93"/>
      <c r="BA105" s="93"/>
      <c r="BB105" s="93"/>
      <c r="BC105" s="93"/>
      <c r="BD105" s="93"/>
      <c r="BE105" s="93"/>
      <c r="BF105" s="93"/>
      <c r="BG105" s="93"/>
      <c r="BH105" s="93"/>
      <c r="BI105" s="93"/>
      <c r="BJ105" s="93"/>
      <c r="BK105" s="93"/>
      <c r="BL105" s="93"/>
      <c r="BM105" s="192">
        <f t="shared" si="3"/>
        <v>0</v>
      </c>
      <c r="BN105" s="192">
        <f t="shared" si="4"/>
        <v>0</v>
      </c>
    </row>
    <row r="106" spans="1:66" ht="18" customHeight="1">
      <c r="A106" s="21"/>
      <c r="B106" s="16"/>
      <c r="C106" s="19"/>
      <c r="D106" s="2"/>
      <c r="E106" s="6"/>
      <c r="F106" s="190" t="str">
        <f>IF(B106="","",IF(C106="F",INDEX(Barèmes!$A$1:$A$7,MATCH((YEAR($B106)),Barèmes!$B$1:$B$7,-1)),INDEX(Barèmes!$C$1:$C$7,MATCH((YEAR($B106)),Barèmes!$B$1:$B$7,-1))))</f>
        <v/>
      </c>
      <c r="G106" s="93"/>
      <c r="H106" s="93"/>
      <c r="I106" s="93"/>
      <c r="J106" s="93"/>
      <c r="K106" s="93"/>
      <c r="L106" s="93"/>
      <c r="M106" s="93"/>
      <c r="N106" s="93"/>
      <c r="O106" s="93"/>
      <c r="P106" s="93"/>
      <c r="Q106" s="93"/>
      <c r="R106" s="93"/>
      <c r="S106" s="93"/>
      <c r="T106" s="93"/>
      <c r="U106" s="93"/>
      <c r="V106" s="93"/>
      <c r="W106" s="93"/>
      <c r="X106" s="93"/>
      <c r="Y106" s="93"/>
      <c r="Z106" s="93"/>
      <c r="AA106" s="93"/>
      <c r="AB106" s="93"/>
      <c r="AC106" s="93"/>
      <c r="AD106" s="93"/>
      <c r="AE106" s="93"/>
      <c r="AF106" s="93"/>
      <c r="AG106" s="93"/>
      <c r="AH106" s="93"/>
      <c r="AI106" s="93"/>
      <c r="AJ106" s="93"/>
      <c r="AK106" s="93"/>
      <c r="AL106" s="93"/>
      <c r="AM106" s="93"/>
      <c r="AN106" s="93"/>
      <c r="AO106" s="93"/>
      <c r="AP106" s="93"/>
      <c r="AQ106" s="93"/>
      <c r="AR106" s="93"/>
      <c r="AS106" s="93"/>
      <c r="AT106" s="93"/>
      <c r="AU106" s="93"/>
      <c r="AV106" s="93"/>
      <c r="AW106" s="93"/>
      <c r="AX106" s="93"/>
      <c r="AY106" s="93"/>
      <c r="AZ106" s="93"/>
      <c r="BA106" s="93"/>
      <c r="BB106" s="93"/>
      <c r="BC106" s="93"/>
      <c r="BD106" s="93"/>
      <c r="BE106" s="93"/>
      <c r="BF106" s="93"/>
      <c r="BG106" s="93"/>
      <c r="BH106" s="93"/>
      <c r="BI106" s="93"/>
      <c r="BJ106" s="93"/>
      <c r="BK106" s="93"/>
      <c r="BL106" s="93"/>
      <c r="BM106" s="192">
        <f t="shared" si="3"/>
        <v>0</v>
      </c>
      <c r="BN106" s="192">
        <f t="shared" si="4"/>
        <v>0</v>
      </c>
    </row>
    <row r="107" spans="1:66" ht="18" customHeight="1">
      <c r="A107" s="21"/>
      <c r="B107" s="16"/>
      <c r="C107" s="19"/>
      <c r="D107" s="2"/>
      <c r="E107" s="6"/>
      <c r="F107" s="190" t="str">
        <f>IF(B107="","",IF(C107="F",INDEX(Barèmes!$A$1:$A$7,MATCH((YEAR($B107)),Barèmes!$B$1:$B$7,-1)),INDEX(Barèmes!$C$1:$C$7,MATCH((YEAR($B107)),Barèmes!$B$1:$B$7,-1))))</f>
        <v/>
      </c>
      <c r="G107" s="93"/>
      <c r="H107" s="93"/>
      <c r="I107" s="93"/>
      <c r="J107" s="93"/>
      <c r="K107" s="93"/>
      <c r="L107" s="93"/>
      <c r="M107" s="93"/>
      <c r="N107" s="93"/>
      <c r="O107" s="93"/>
      <c r="P107" s="93"/>
      <c r="Q107" s="93"/>
      <c r="R107" s="93"/>
      <c r="S107" s="93"/>
      <c r="T107" s="93"/>
      <c r="U107" s="93"/>
      <c r="V107" s="93"/>
      <c r="W107" s="93"/>
      <c r="X107" s="93"/>
      <c r="Y107" s="93"/>
      <c r="Z107" s="93"/>
      <c r="AA107" s="93"/>
      <c r="AB107" s="93"/>
      <c r="AC107" s="93"/>
      <c r="AD107" s="93"/>
      <c r="AE107" s="93"/>
      <c r="AF107" s="93"/>
      <c r="AG107" s="93"/>
      <c r="AH107" s="93"/>
      <c r="AI107" s="93"/>
      <c r="AJ107" s="93"/>
      <c r="AK107" s="93"/>
      <c r="AL107" s="93"/>
      <c r="AM107" s="93"/>
      <c r="AN107" s="93"/>
      <c r="AO107" s="93"/>
      <c r="AP107" s="93"/>
      <c r="AQ107" s="93"/>
      <c r="AR107" s="93"/>
      <c r="AS107" s="93"/>
      <c r="AT107" s="93"/>
      <c r="AU107" s="93"/>
      <c r="AV107" s="93"/>
      <c r="AW107" s="93"/>
      <c r="AX107" s="93"/>
      <c r="AY107" s="93"/>
      <c r="AZ107" s="93"/>
      <c r="BA107" s="93"/>
      <c r="BB107" s="93"/>
      <c r="BC107" s="93"/>
      <c r="BD107" s="93"/>
      <c r="BE107" s="93"/>
      <c r="BF107" s="93"/>
      <c r="BG107" s="93"/>
      <c r="BH107" s="93"/>
      <c r="BI107" s="93"/>
      <c r="BJ107" s="93"/>
      <c r="BK107" s="93"/>
      <c r="BL107" s="93"/>
      <c r="BM107" s="192">
        <f t="shared" si="3"/>
        <v>0</v>
      </c>
      <c r="BN107" s="192">
        <f t="shared" si="4"/>
        <v>0</v>
      </c>
    </row>
    <row r="108" spans="1:66" ht="18" customHeight="1">
      <c r="A108" s="21"/>
      <c r="B108" s="16"/>
      <c r="C108" s="19"/>
      <c r="D108" s="2"/>
      <c r="E108" s="6"/>
      <c r="F108" s="190" t="str">
        <f>IF(B108="","",IF(C108="F",INDEX(Barèmes!$A$1:$A$7,MATCH((YEAR($B108)),Barèmes!$B$1:$B$7,-1)),INDEX(Barèmes!$C$1:$C$7,MATCH((YEAR($B108)),Barèmes!$B$1:$B$7,-1))))</f>
        <v/>
      </c>
      <c r="G108" s="93"/>
      <c r="H108" s="93"/>
      <c r="I108" s="93"/>
      <c r="J108" s="93"/>
      <c r="K108" s="93"/>
      <c r="L108" s="93"/>
      <c r="M108" s="93"/>
      <c r="N108" s="93"/>
      <c r="O108" s="93"/>
      <c r="P108" s="93"/>
      <c r="Q108" s="93"/>
      <c r="R108" s="93"/>
      <c r="S108" s="93"/>
      <c r="T108" s="93"/>
      <c r="U108" s="93"/>
      <c r="V108" s="93"/>
      <c r="W108" s="93"/>
      <c r="X108" s="93"/>
      <c r="Y108" s="93"/>
      <c r="Z108" s="93"/>
      <c r="AA108" s="93"/>
      <c r="AB108" s="93"/>
      <c r="AC108" s="93"/>
      <c r="AD108" s="93"/>
      <c r="AE108" s="93"/>
      <c r="AF108" s="93"/>
      <c r="AG108" s="93"/>
      <c r="AH108" s="93"/>
      <c r="AI108" s="93"/>
      <c r="AJ108" s="93"/>
      <c r="AK108" s="93"/>
      <c r="AL108" s="93"/>
      <c r="AM108" s="93"/>
      <c r="AN108" s="93"/>
      <c r="AO108" s="93"/>
      <c r="AP108" s="93"/>
      <c r="AQ108" s="93"/>
      <c r="AR108" s="93"/>
      <c r="AS108" s="93"/>
      <c r="AT108" s="93"/>
      <c r="AU108" s="93"/>
      <c r="AV108" s="93"/>
      <c r="AW108" s="93"/>
      <c r="AX108" s="93"/>
      <c r="AY108" s="93"/>
      <c r="AZ108" s="93"/>
      <c r="BA108" s="93"/>
      <c r="BB108" s="93"/>
      <c r="BC108" s="93"/>
      <c r="BD108" s="93"/>
      <c r="BE108" s="93"/>
      <c r="BF108" s="93"/>
      <c r="BG108" s="93"/>
      <c r="BH108" s="93"/>
      <c r="BI108" s="93"/>
      <c r="BJ108" s="93"/>
      <c r="BK108" s="93"/>
      <c r="BL108" s="93"/>
      <c r="BM108" s="192">
        <f t="shared" si="3"/>
        <v>0</v>
      </c>
      <c r="BN108" s="192">
        <f t="shared" si="4"/>
        <v>0</v>
      </c>
    </row>
    <row r="109" spans="1:66" ht="18" customHeight="1">
      <c r="A109" s="21"/>
      <c r="B109" s="16"/>
      <c r="C109" s="19"/>
      <c r="D109" s="2"/>
      <c r="E109" s="6"/>
      <c r="F109" s="190" t="str">
        <f>IF(B109="","",IF(C109="F",INDEX(Barèmes!$A$1:$A$7,MATCH((YEAR($B109)),Barèmes!$B$1:$B$7,-1)),INDEX(Barèmes!$C$1:$C$7,MATCH((YEAR($B109)),Barèmes!$B$1:$B$7,-1))))</f>
        <v/>
      </c>
      <c r="G109" s="93"/>
      <c r="H109" s="93"/>
      <c r="I109" s="93"/>
      <c r="J109" s="93"/>
      <c r="K109" s="93"/>
      <c r="L109" s="93"/>
      <c r="M109" s="93"/>
      <c r="N109" s="93"/>
      <c r="O109" s="93"/>
      <c r="P109" s="93"/>
      <c r="Q109" s="93"/>
      <c r="R109" s="93"/>
      <c r="S109" s="93"/>
      <c r="T109" s="93"/>
      <c r="U109" s="93"/>
      <c r="V109" s="93"/>
      <c r="W109" s="93"/>
      <c r="X109" s="93"/>
      <c r="Y109" s="93"/>
      <c r="Z109" s="93"/>
      <c r="AA109" s="93"/>
      <c r="AB109" s="93"/>
      <c r="AC109" s="93"/>
      <c r="AD109" s="93"/>
      <c r="AE109" s="93"/>
      <c r="AF109" s="93"/>
      <c r="AG109" s="93"/>
      <c r="AH109" s="93"/>
      <c r="AI109" s="93"/>
      <c r="AJ109" s="93"/>
      <c r="AK109" s="93"/>
      <c r="AL109" s="93"/>
      <c r="AM109" s="93"/>
      <c r="AN109" s="93"/>
      <c r="AO109" s="93"/>
      <c r="AP109" s="93"/>
      <c r="AQ109" s="93"/>
      <c r="AR109" s="93"/>
      <c r="AS109" s="93"/>
      <c r="AT109" s="93"/>
      <c r="AU109" s="93"/>
      <c r="AV109" s="93"/>
      <c r="AW109" s="93"/>
      <c r="AX109" s="93"/>
      <c r="AY109" s="93"/>
      <c r="AZ109" s="93"/>
      <c r="BA109" s="93"/>
      <c r="BB109" s="93"/>
      <c r="BC109" s="93"/>
      <c r="BD109" s="93"/>
      <c r="BE109" s="93"/>
      <c r="BF109" s="93"/>
      <c r="BG109" s="93"/>
      <c r="BH109" s="93"/>
      <c r="BI109" s="93"/>
      <c r="BJ109" s="93"/>
      <c r="BK109" s="93"/>
      <c r="BL109" s="93"/>
      <c r="BM109" s="192">
        <f t="shared" si="3"/>
        <v>0</v>
      </c>
      <c r="BN109" s="192">
        <f t="shared" si="4"/>
        <v>0</v>
      </c>
    </row>
    <row r="110" spans="1:66" ht="18" customHeight="1">
      <c r="A110" s="21"/>
      <c r="B110" s="16"/>
      <c r="C110" s="19"/>
      <c r="D110" s="2"/>
      <c r="E110" s="6"/>
      <c r="F110" s="190" t="str">
        <f>IF(B110="","",IF(C110="F",INDEX(Barèmes!$A$1:$A$7,MATCH((YEAR($B110)),Barèmes!$B$1:$B$7,-1)),INDEX(Barèmes!$C$1:$C$7,MATCH((YEAR($B110)),Barèmes!$B$1:$B$7,-1))))</f>
        <v/>
      </c>
      <c r="G110" s="93"/>
      <c r="H110" s="93"/>
      <c r="I110" s="93"/>
      <c r="J110" s="93"/>
      <c r="K110" s="93"/>
      <c r="L110" s="93"/>
      <c r="M110" s="93"/>
      <c r="N110" s="93"/>
      <c r="O110" s="93"/>
      <c r="P110" s="93"/>
      <c r="Q110" s="93"/>
      <c r="R110" s="93"/>
      <c r="S110" s="93"/>
      <c r="T110" s="93"/>
      <c r="U110" s="93"/>
      <c r="V110" s="93"/>
      <c r="W110" s="93"/>
      <c r="X110" s="93"/>
      <c r="Y110" s="93"/>
      <c r="Z110" s="93"/>
      <c r="AA110" s="93"/>
      <c r="AB110" s="93"/>
      <c r="AC110" s="93"/>
      <c r="AD110" s="93"/>
      <c r="AE110" s="93"/>
      <c r="AF110" s="93"/>
      <c r="AG110" s="93"/>
      <c r="AH110" s="93"/>
      <c r="AI110" s="93"/>
      <c r="AJ110" s="93"/>
      <c r="AK110" s="93"/>
      <c r="AL110" s="93"/>
      <c r="AM110" s="93"/>
      <c r="AN110" s="93"/>
      <c r="AO110" s="93"/>
      <c r="AP110" s="93"/>
      <c r="AQ110" s="93"/>
      <c r="AR110" s="93"/>
      <c r="AS110" s="93"/>
      <c r="AT110" s="93"/>
      <c r="AU110" s="93"/>
      <c r="AV110" s="93"/>
      <c r="AW110" s="93"/>
      <c r="AX110" s="93"/>
      <c r="AY110" s="93"/>
      <c r="AZ110" s="93"/>
      <c r="BA110" s="93"/>
      <c r="BB110" s="93"/>
      <c r="BC110" s="93"/>
      <c r="BD110" s="93"/>
      <c r="BE110" s="93"/>
      <c r="BF110" s="93"/>
      <c r="BG110" s="93"/>
      <c r="BH110" s="93"/>
      <c r="BI110" s="93"/>
      <c r="BJ110" s="93"/>
      <c r="BK110" s="93"/>
      <c r="BL110" s="93"/>
      <c r="BM110" s="192">
        <f t="shared" si="3"/>
        <v>0</v>
      </c>
      <c r="BN110" s="192">
        <f t="shared" si="4"/>
        <v>0</v>
      </c>
    </row>
    <row r="111" spans="1:66" ht="18" customHeight="1">
      <c r="A111" s="21"/>
      <c r="B111" s="16"/>
      <c r="C111" s="19"/>
      <c r="D111" s="2"/>
      <c r="E111" s="6"/>
      <c r="F111" s="190" t="str">
        <f>IF(B111="","",IF(C111="F",INDEX(Barèmes!$A$1:$A$7,MATCH((YEAR($B111)),Barèmes!$B$1:$B$7,-1)),INDEX(Barèmes!$C$1:$C$7,MATCH((YEAR($B111)),Barèmes!$B$1:$B$7,-1))))</f>
        <v/>
      </c>
      <c r="G111" s="93"/>
      <c r="H111" s="93"/>
      <c r="I111" s="93"/>
      <c r="J111" s="93"/>
      <c r="K111" s="93"/>
      <c r="L111" s="93"/>
      <c r="M111" s="93"/>
      <c r="N111" s="93"/>
      <c r="O111" s="93"/>
      <c r="P111" s="93"/>
      <c r="Q111" s="93"/>
      <c r="R111" s="93"/>
      <c r="S111" s="93"/>
      <c r="T111" s="93"/>
      <c r="U111" s="93"/>
      <c r="V111" s="93"/>
      <c r="W111" s="93"/>
      <c r="X111" s="93"/>
      <c r="Y111" s="93"/>
      <c r="Z111" s="93"/>
      <c r="AA111" s="93"/>
      <c r="AB111" s="93"/>
      <c r="AC111" s="93"/>
      <c r="AD111" s="93"/>
      <c r="AE111" s="93"/>
      <c r="AF111" s="93"/>
      <c r="AG111" s="93"/>
      <c r="AH111" s="93"/>
      <c r="AI111" s="93"/>
      <c r="AJ111" s="93"/>
      <c r="AK111" s="93"/>
      <c r="AL111" s="93"/>
      <c r="AM111" s="93"/>
      <c r="AN111" s="93"/>
      <c r="AO111" s="93"/>
      <c r="AP111" s="93"/>
      <c r="AQ111" s="93"/>
      <c r="AR111" s="93"/>
      <c r="AS111" s="93"/>
      <c r="AT111" s="93"/>
      <c r="AU111" s="93"/>
      <c r="AV111" s="93"/>
      <c r="AW111" s="93"/>
      <c r="AX111" s="93"/>
      <c r="AY111" s="93"/>
      <c r="AZ111" s="93"/>
      <c r="BA111" s="93"/>
      <c r="BB111" s="93"/>
      <c r="BC111" s="93"/>
      <c r="BD111" s="93"/>
      <c r="BE111" s="93"/>
      <c r="BF111" s="93"/>
      <c r="BG111" s="93"/>
      <c r="BH111" s="93"/>
      <c r="BI111" s="93"/>
      <c r="BJ111" s="93"/>
      <c r="BK111" s="93"/>
      <c r="BL111" s="93"/>
      <c r="BM111" s="192">
        <f t="shared" si="3"/>
        <v>0</v>
      </c>
      <c r="BN111" s="192">
        <f t="shared" si="4"/>
        <v>0</v>
      </c>
    </row>
    <row r="112" spans="1:66" ht="18" customHeight="1">
      <c r="A112" s="21"/>
      <c r="B112" s="16"/>
      <c r="C112" s="19"/>
      <c r="D112" s="2"/>
      <c r="E112" s="6"/>
      <c r="F112" s="190" t="str">
        <f>IF(B112="","",IF(C112="F",INDEX(Barèmes!$A$1:$A$7,MATCH((YEAR($B112)),Barèmes!$B$1:$B$7,-1)),INDEX(Barèmes!$C$1:$C$7,MATCH((YEAR($B112)),Barèmes!$B$1:$B$7,-1))))</f>
        <v/>
      </c>
      <c r="G112" s="93"/>
      <c r="H112" s="93"/>
      <c r="I112" s="93"/>
      <c r="J112" s="93"/>
      <c r="K112" s="93"/>
      <c r="L112" s="93"/>
      <c r="M112" s="93"/>
      <c r="N112" s="93"/>
      <c r="O112" s="93"/>
      <c r="P112" s="93"/>
      <c r="Q112" s="93"/>
      <c r="R112" s="93"/>
      <c r="S112" s="93"/>
      <c r="T112" s="93"/>
      <c r="U112" s="93"/>
      <c r="V112" s="93"/>
      <c r="W112" s="93"/>
      <c r="X112" s="93"/>
      <c r="Y112" s="93"/>
      <c r="Z112" s="93"/>
      <c r="AA112" s="93"/>
      <c r="AB112" s="93"/>
      <c r="AC112" s="93"/>
      <c r="AD112" s="93"/>
      <c r="AE112" s="93"/>
      <c r="AF112" s="93"/>
      <c r="AG112" s="93"/>
      <c r="AH112" s="93"/>
      <c r="AI112" s="93"/>
      <c r="AJ112" s="93"/>
      <c r="AK112" s="93"/>
      <c r="AL112" s="93"/>
      <c r="AM112" s="93"/>
      <c r="AN112" s="93"/>
      <c r="AO112" s="93"/>
      <c r="AP112" s="93"/>
      <c r="AQ112" s="93"/>
      <c r="AR112" s="93"/>
      <c r="AS112" s="93"/>
      <c r="AT112" s="93"/>
      <c r="AU112" s="93"/>
      <c r="AV112" s="93"/>
      <c r="AW112" s="93"/>
      <c r="AX112" s="93"/>
      <c r="AY112" s="93"/>
      <c r="AZ112" s="93"/>
      <c r="BA112" s="93"/>
      <c r="BB112" s="93"/>
      <c r="BC112" s="93"/>
      <c r="BD112" s="93"/>
      <c r="BE112" s="93"/>
      <c r="BF112" s="93"/>
      <c r="BG112" s="93"/>
      <c r="BH112" s="93"/>
      <c r="BI112" s="93"/>
      <c r="BJ112" s="93"/>
      <c r="BK112" s="93"/>
      <c r="BL112" s="93"/>
      <c r="BM112" s="192">
        <f t="shared" si="3"/>
        <v>0</v>
      </c>
      <c r="BN112" s="192">
        <f t="shared" si="4"/>
        <v>0</v>
      </c>
    </row>
    <row r="113" spans="1:66" ht="18" customHeight="1">
      <c r="A113" s="21"/>
      <c r="B113" s="16"/>
      <c r="C113" s="19"/>
      <c r="D113" s="2"/>
      <c r="E113" s="6"/>
      <c r="F113" s="190" t="str">
        <f>IF(B113="","",IF(C113="F",INDEX(Barèmes!$A$1:$A$7,MATCH((YEAR($B113)),Barèmes!$B$1:$B$7,-1)),INDEX(Barèmes!$C$1:$C$7,MATCH((YEAR($B113)),Barèmes!$B$1:$B$7,-1))))</f>
        <v/>
      </c>
      <c r="G113" s="93"/>
      <c r="H113" s="93"/>
      <c r="I113" s="93"/>
      <c r="J113" s="93"/>
      <c r="K113" s="93"/>
      <c r="L113" s="93"/>
      <c r="M113" s="93"/>
      <c r="N113" s="93"/>
      <c r="O113" s="93"/>
      <c r="P113" s="93"/>
      <c r="Q113" s="93"/>
      <c r="R113" s="93"/>
      <c r="S113" s="93"/>
      <c r="T113" s="93"/>
      <c r="U113" s="93"/>
      <c r="V113" s="93"/>
      <c r="W113" s="93"/>
      <c r="X113" s="93"/>
      <c r="Y113" s="93"/>
      <c r="Z113" s="93"/>
      <c r="AA113" s="93"/>
      <c r="AB113" s="93"/>
      <c r="AC113" s="93"/>
      <c r="AD113" s="93"/>
      <c r="AE113" s="93"/>
      <c r="AF113" s="93"/>
      <c r="AG113" s="93"/>
      <c r="AH113" s="93"/>
      <c r="AI113" s="93"/>
      <c r="AJ113" s="93"/>
      <c r="AK113" s="93"/>
      <c r="AL113" s="93"/>
      <c r="AM113" s="93"/>
      <c r="AN113" s="93"/>
      <c r="AO113" s="93"/>
      <c r="AP113" s="93"/>
      <c r="AQ113" s="93"/>
      <c r="AR113" s="93"/>
      <c r="AS113" s="93"/>
      <c r="AT113" s="93"/>
      <c r="AU113" s="93"/>
      <c r="AV113" s="93"/>
      <c r="AW113" s="93"/>
      <c r="AX113" s="93"/>
      <c r="AY113" s="93"/>
      <c r="AZ113" s="93"/>
      <c r="BA113" s="93"/>
      <c r="BB113" s="93"/>
      <c r="BC113" s="93"/>
      <c r="BD113" s="93"/>
      <c r="BE113" s="93"/>
      <c r="BF113" s="93"/>
      <c r="BG113" s="93"/>
      <c r="BH113" s="93"/>
      <c r="BI113" s="93"/>
      <c r="BJ113" s="93"/>
      <c r="BK113" s="93"/>
      <c r="BL113" s="93"/>
      <c r="BM113" s="192">
        <f t="shared" si="3"/>
        <v>0</v>
      </c>
      <c r="BN113" s="192">
        <f t="shared" si="4"/>
        <v>0</v>
      </c>
    </row>
    <row r="114" spans="1:66" ht="18" customHeight="1">
      <c r="A114" s="21"/>
      <c r="B114" s="16"/>
      <c r="C114" s="19"/>
      <c r="D114" s="2"/>
      <c r="E114" s="6"/>
      <c r="F114" s="190" t="str">
        <f>IF(B114="","",IF(C114="F",INDEX(Barèmes!$A$1:$A$7,MATCH((YEAR($B114)),Barèmes!$B$1:$B$7,-1)),INDEX(Barèmes!$C$1:$C$7,MATCH((YEAR($B114)),Barèmes!$B$1:$B$7,-1))))</f>
        <v/>
      </c>
      <c r="G114" s="93"/>
      <c r="H114" s="93"/>
      <c r="I114" s="93"/>
      <c r="J114" s="93"/>
      <c r="K114" s="93"/>
      <c r="L114" s="93"/>
      <c r="M114" s="93"/>
      <c r="N114" s="93"/>
      <c r="O114" s="93"/>
      <c r="P114" s="93"/>
      <c r="Q114" s="93"/>
      <c r="R114" s="93"/>
      <c r="S114" s="93"/>
      <c r="T114" s="93"/>
      <c r="U114" s="93"/>
      <c r="V114" s="93"/>
      <c r="W114" s="93"/>
      <c r="X114" s="93"/>
      <c r="Y114" s="93"/>
      <c r="Z114" s="93"/>
      <c r="AA114" s="93"/>
      <c r="AB114" s="93"/>
      <c r="AC114" s="93"/>
      <c r="AD114" s="93"/>
      <c r="AE114" s="93"/>
      <c r="AF114" s="93"/>
      <c r="AG114" s="93"/>
      <c r="AH114" s="93"/>
      <c r="AI114" s="93"/>
      <c r="AJ114" s="93"/>
      <c r="AK114" s="93"/>
      <c r="AL114" s="93"/>
      <c r="AM114" s="93"/>
      <c r="AN114" s="93"/>
      <c r="AO114" s="93"/>
      <c r="AP114" s="93"/>
      <c r="AQ114" s="93"/>
      <c r="AR114" s="93"/>
      <c r="AS114" s="93"/>
      <c r="AT114" s="93"/>
      <c r="AU114" s="93"/>
      <c r="AV114" s="93"/>
      <c r="AW114" s="93"/>
      <c r="AX114" s="93"/>
      <c r="AY114" s="93"/>
      <c r="AZ114" s="93"/>
      <c r="BA114" s="93"/>
      <c r="BB114" s="93"/>
      <c r="BC114" s="93"/>
      <c r="BD114" s="93"/>
      <c r="BE114" s="93"/>
      <c r="BF114" s="93"/>
      <c r="BG114" s="93"/>
      <c r="BH114" s="93"/>
      <c r="BI114" s="93"/>
      <c r="BJ114" s="93"/>
      <c r="BK114" s="93"/>
      <c r="BL114" s="93"/>
      <c r="BM114" s="192">
        <f t="shared" si="3"/>
        <v>0</v>
      </c>
      <c r="BN114" s="192">
        <f t="shared" si="4"/>
        <v>0</v>
      </c>
    </row>
    <row r="115" spans="1:66" ht="18" customHeight="1">
      <c r="A115" s="21"/>
      <c r="B115" s="16"/>
      <c r="C115" s="19"/>
      <c r="D115" s="2"/>
      <c r="E115" s="6"/>
      <c r="F115" s="190" t="str">
        <f>IF(B115="","",IF(C115="F",INDEX(Barèmes!$A$1:$A$7,MATCH((YEAR($B115)),Barèmes!$B$1:$B$7,-1)),INDEX(Barèmes!$C$1:$C$7,MATCH((YEAR($B115)),Barèmes!$B$1:$B$7,-1))))</f>
        <v/>
      </c>
      <c r="G115" s="93"/>
      <c r="H115" s="93"/>
      <c r="I115" s="93"/>
      <c r="J115" s="93"/>
      <c r="K115" s="93"/>
      <c r="L115" s="93"/>
      <c r="M115" s="93"/>
      <c r="N115" s="93"/>
      <c r="O115" s="93"/>
      <c r="P115" s="93"/>
      <c r="Q115" s="93"/>
      <c r="R115" s="93"/>
      <c r="S115" s="93"/>
      <c r="T115" s="93"/>
      <c r="U115" s="93"/>
      <c r="V115" s="93"/>
      <c r="W115" s="93"/>
      <c r="X115" s="93"/>
      <c r="Y115" s="93"/>
      <c r="Z115" s="93"/>
      <c r="AA115" s="93"/>
      <c r="AB115" s="93"/>
      <c r="AC115" s="93"/>
      <c r="AD115" s="93"/>
      <c r="AE115" s="93"/>
      <c r="AF115" s="93"/>
      <c r="AG115" s="93"/>
      <c r="AH115" s="93"/>
      <c r="AI115" s="93"/>
      <c r="AJ115" s="93"/>
      <c r="AK115" s="93"/>
      <c r="AL115" s="93"/>
      <c r="AM115" s="93"/>
      <c r="AN115" s="93"/>
      <c r="AO115" s="93"/>
      <c r="AP115" s="93"/>
      <c r="AQ115" s="93"/>
      <c r="AR115" s="93"/>
      <c r="AS115" s="93"/>
      <c r="AT115" s="93"/>
      <c r="AU115" s="93"/>
      <c r="AV115" s="93"/>
      <c r="AW115" s="93"/>
      <c r="AX115" s="93"/>
      <c r="AY115" s="93"/>
      <c r="AZ115" s="93"/>
      <c r="BA115" s="93"/>
      <c r="BB115" s="93"/>
      <c r="BC115" s="93"/>
      <c r="BD115" s="93"/>
      <c r="BE115" s="93"/>
      <c r="BF115" s="93"/>
      <c r="BG115" s="93"/>
      <c r="BH115" s="93"/>
      <c r="BI115" s="93"/>
      <c r="BJ115" s="93"/>
      <c r="BK115" s="93"/>
      <c r="BL115" s="93"/>
      <c r="BM115" s="192">
        <f t="shared" si="3"/>
        <v>0</v>
      </c>
      <c r="BN115" s="192">
        <f t="shared" si="4"/>
        <v>0</v>
      </c>
    </row>
    <row r="116" spans="1:66" ht="18" customHeight="1">
      <c r="A116" s="21"/>
      <c r="B116" s="16"/>
      <c r="C116" s="19"/>
      <c r="D116" s="2"/>
      <c r="E116" s="6"/>
      <c r="F116" s="190" t="str">
        <f>IF(B116="","",IF(C116="F",INDEX(Barèmes!$A$1:$A$7,MATCH((YEAR($B116)),Barèmes!$B$1:$B$7,-1)),INDEX(Barèmes!$C$1:$C$7,MATCH((YEAR($B116)),Barèmes!$B$1:$B$7,-1))))</f>
        <v/>
      </c>
      <c r="G116" s="93"/>
      <c r="H116" s="93"/>
      <c r="I116" s="93"/>
      <c r="J116" s="93"/>
      <c r="K116" s="93"/>
      <c r="L116" s="93"/>
      <c r="M116" s="93"/>
      <c r="N116" s="93"/>
      <c r="O116" s="93"/>
      <c r="P116" s="93"/>
      <c r="Q116" s="93"/>
      <c r="R116" s="93"/>
      <c r="S116" s="93"/>
      <c r="T116" s="93"/>
      <c r="U116" s="93"/>
      <c r="V116" s="93"/>
      <c r="W116" s="93"/>
      <c r="X116" s="93"/>
      <c r="Y116" s="93"/>
      <c r="Z116" s="93"/>
      <c r="AA116" s="93"/>
      <c r="AB116" s="93"/>
      <c r="AC116" s="93"/>
      <c r="AD116" s="93"/>
      <c r="AE116" s="93"/>
      <c r="AF116" s="93"/>
      <c r="AG116" s="93"/>
      <c r="AH116" s="93"/>
      <c r="AI116" s="93"/>
      <c r="AJ116" s="93"/>
      <c r="AK116" s="93"/>
      <c r="AL116" s="93"/>
      <c r="AM116" s="93"/>
      <c r="AN116" s="93"/>
      <c r="AO116" s="93"/>
      <c r="AP116" s="93"/>
      <c r="AQ116" s="93"/>
      <c r="AR116" s="93"/>
      <c r="AS116" s="93"/>
      <c r="AT116" s="93"/>
      <c r="AU116" s="93"/>
      <c r="AV116" s="93"/>
      <c r="AW116" s="93"/>
      <c r="AX116" s="93"/>
      <c r="AY116" s="93"/>
      <c r="AZ116" s="93"/>
      <c r="BA116" s="93"/>
      <c r="BB116" s="93"/>
      <c r="BC116" s="93"/>
      <c r="BD116" s="93"/>
      <c r="BE116" s="93"/>
      <c r="BF116" s="93"/>
      <c r="BG116" s="93"/>
      <c r="BH116" s="93"/>
      <c r="BI116" s="93"/>
      <c r="BJ116" s="93"/>
      <c r="BK116" s="93"/>
      <c r="BL116" s="93"/>
      <c r="BM116" s="192">
        <f t="shared" si="3"/>
        <v>0</v>
      </c>
      <c r="BN116" s="192">
        <f t="shared" si="4"/>
        <v>0</v>
      </c>
    </row>
    <row r="117" spans="1:66" ht="18" customHeight="1">
      <c r="A117" s="21"/>
      <c r="B117" s="16"/>
      <c r="C117" s="19"/>
      <c r="D117" s="2"/>
      <c r="E117" s="6"/>
      <c r="F117" s="190" t="str">
        <f>IF(B117="","",IF(C117="F",INDEX(Barèmes!$A$1:$A$7,MATCH((YEAR($B117)),Barèmes!$B$1:$B$7,-1)),INDEX(Barèmes!$C$1:$C$7,MATCH((YEAR($B117)),Barèmes!$B$1:$B$7,-1))))</f>
        <v/>
      </c>
      <c r="G117" s="93"/>
      <c r="H117" s="93"/>
      <c r="I117" s="93"/>
      <c r="J117" s="93"/>
      <c r="K117" s="93"/>
      <c r="L117" s="93"/>
      <c r="M117" s="93"/>
      <c r="N117" s="93"/>
      <c r="O117" s="93"/>
      <c r="P117" s="93"/>
      <c r="Q117" s="93"/>
      <c r="R117" s="93"/>
      <c r="S117" s="93"/>
      <c r="T117" s="93"/>
      <c r="U117" s="93"/>
      <c r="V117" s="93"/>
      <c r="W117" s="93"/>
      <c r="X117" s="93"/>
      <c r="Y117" s="93"/>
      <c r="Z117" s="93"/>
      <c r="AA117" s="93"/>
      <c r="AB117" s="93"/>
      <c r="AC117" s="93"/>
      <c r="AD117" s="93"/>
      <c r="AE117" s="93"/>
      <c r="AF117" s="93"/>
      <c r="AG117" s="93"/>
      <c r="AH117" s="93"/>
      <c r="AI117" s="93"/>
      <c r="AJ117" s="93"/>
      <c r="AK117" s="93"/>
      <c r="AL117" s="93"/>
      <c r="AM117" s="93"/>
      <c r="AN117" s="93"/>
      <c r="AO117" s="93"/>
      <c r="AP117" s="93"/>
      <c r="AQ117" s="93"/>
      <c r="AR117" s="93"/>
      <c r="AS117" s="93"/>
      <c r="AT117" s="93"/>
      <c r="AU117" s="93"/>
      <c r="AV117" s="93"/>
      <c r="AW117" s="93"/>
      <c r="AX117" s="93"/>
      <c r="AY117" s="93"/>
      <c r="AZ117" s="93"/>
      <c r="BA117" s="93"/>
      <c r="BB117" s="93"/>
      <c r="BC117" s="93"/>
      <c r="BD117" s="93"/>
      <c r="BE117" s="93"/>
      <c r="BF117" s="93"/>
      <c r="BG117" s="93"/>
      <c r="BH117" s="93"/>
      <c r="BI117" s="93"/>
      <c r="BJ117" s="93"/>
      <c r="BK117" s="93"/>
      <c r="BL117" s="93"/>
      <c r="BM117" s="192">
        <f t="shared" si="3"/>
        <v>0</v>
      </c>
      <c r="BN117" s="192">
        <f t="shared" si="4"/>
        <v>0</v>
      </c>
    </row>
    <row r="118" spans="1:66" ht="18" customHeight="1">
      <c r="A118" s="21"/>
      <c r="B118" s="16"/>
      <c r="C118" s="19"/>
      <c r="D118" s="2"/>
      <c r="E118" s="6"/>
      <c r="F118" s="190" t="str">
        <f>IF(B118="","",IF(C118="F",INDEX(Barèmes!$A$1:$A$7,MATCH((YEAR($B118)),Barèmes!$B$1:$B$7,-1)),INDEX(Barèmes!$C$1:$C$7,MATCH((YEAR($B118)),Barèmes!$B$1:$B$7,-1))))</f>
        <v/>
      </c>
      <c r="G118" s="93"/>
      <c r="H118" s="93"/>
      <c r="I118" s="93"/>
      <c r="J118" s="93"/>
      <c r="K118" s="93"/>
      <c r="L118" s="93"/>
      <c r="M118" s="93"/>
      <c r="N118" s="93"/>
      <c r="O118" s="93"/>
      <c r="P118" s="93"/>
      <c r="Q118" s="93"/>
      <c r="R118" s="93"/>
      <c r="S118" s="93"/>
      <c r="T118" s="93"/>
      <c r="U118" s="93"/>
      <c r="V118" s="93"/>
      <c r="W118" s="93"/>
      <c r="X118" s="93"/>
      <c r="Y118" s="93"/>
      <c r="Z118" s="93"/>
      <c r="AA118" s="93"/>
      <c r="AB118" s="93"/>
      <c r="AC118" s="93"/>
      <c r="AD118" s="93"/>
      <c r="AE118" s="93"/>
      <c r="AF118" s="93"/>
      <c r="AG118" s="93"/>
      <c r="AH118" s="93"/>
      <c r="AI118" s="93"/>
      <c r="AJ118" s="93"/>
      <c r="AK118" s="93"/>
      <c r="AL118" s="93"/>
      <c r="AM118" s="93"/>
      <c r="AN118" s="93"/>
      <c r="AO118" s="93"/>
      <c r="AP118" s="93"/>
      <c r="AQ118" s="93"/>
      <c r="AR118" s="93"/>
      <c r="AS118" s="93"/>
      <c r="AT118" s="93"/>
      <c r="AU118" s="93"/>
      <c r="AV118" s="93"/>
      <c r="AW118" s="93"/>
      <c r="AX118" s="93"/>
      <c r="AY118" s="93"/>
      <c r="AZ118" s="93"/>
      <c r="BA118" s="93"/>
      <c r="BB118" s="93"/>
      <c r="BC118" s="93"/>
      <c r="BD118" s="93"/>
      <c r="BE118" s="93"/>
      <c r="BF118" s="93"/>
      <c r="BG118" s="93"/>
      <c r="BH118" s="93"/>
      <c r="BI118" s="93"/>
      <c r="BJ118" s="93"/>
      <c r="BK118" s="93"/>
      <c r="BL118" s="93"/>
      <c r="BM118" s="192">
        <f t="shared" si="3"/>
        <v>0</v>
      </c>
      <c r="BN118" s="192">
        <f t="shared" si="4"/>
        <v>0</v>
      </c>
    </row>
    <row r="119" spans="1:66" ht="18" customHeight="1">
      <c r="A119" s="21"/>
      <c r="B119" s="16"/>
      <c r="C119" s="19"/>
      <c r="D119" s="2"/>
      <c r="E119" s="6"/>
      <c r="F119" s="190" t="str">
        <f>IF(B119="","",IF(C119="F",INDEX(Barèmes!$A$1:$A$7,MATCH((YEAR($B119)),Barèmes!$B$1:$B$7,-1)),INDEX(Barèmes!$C$1:$C$7,MATCH((YEAR($B119)),Barèmes!$B$1:$B$7,-1))))</f>
        <v/>
      </c>
      <c r="G119" s="93"/>
      <c r="H119" s="93"/>
      <c r="I119" s="93"/>
      <c r="J119" s="93"/>
      <c r="K119" s="93"/>
      <c r="L119" s="93"/>
      <c r="M119" s="93"/>
      <c r="N119" s="93"/>
      <c r="O119" s="93"/>
      <c r="P119" s="93"/>
      <c r="Q119" s="93"/>
      <c r="R119" s="93"/>
      <c r="S119" s="93"/>
      <c r="T119" s="93"/>
      <c r="U119" s="93"/>
      <c r="V119" s="93"/>
      <c r="W119" s="93"/>
      <c r="X119" s="93"/>
      <c r="Y119" s="93"/>
      <c r="Z119" s="93"/>
      <c r="AA119" s="93"/>
      <c r="AB119" s="93"/>
      <c r="AC119" s="93"/>
      <c r="AD119" s="93"/>
      <c r="AE119" s="93"/>
      <c r="AF119" s="93"/>
      <c r="AG119" s="93"/>
      <c r="AH119" s="93"/>
      <c r="AI119" s="93"/>
      <c r="AJ119" s="93"/>
      <c r="AK119" s="93"/>
      <c r="AL119" s="93"/>
      <c r="AM119" s="93"/>
      <c r="AN119" s="93"/>
      <c r="AO119" s="93"/>
      <c r="AP119" s="93"/>
      <c r="AQ119" s="93"/>
      <c r="AR119" s="93"/>
      <c r="AS119" s="93"/>
      <c r="AT119" s="93"/>
      <c r="AU119" s="93"/>
      <c r="AV119" s="93"/>
      <c r="AW119" s="93"/>
      <c r="AX119" s="93"/>
      <c r="AY119" s="93"/>
      <c r="AZ119" s="93"/>
      <c r="BA119" s="93"/>
      <c r="BB119" s="93"/>
      <c r="BC119" s="93"/>
      <c r="BD119" s="93"/>
      <c r="BE119" s="93"/>
      <c r="BF119" s="93"/>
      <c r="BG119" s="93"/>
      <c r="BH119" s="93"/>
      <c r="BI119" s="93"/>
      <c r="BJ119" s="93"/>
      <c r="BK119" s="93"/>
      <c r="BL119" s="93"/>
      <c r="BM119" s="192">
        <f t="shared" si="3"/>
        <v>0</v>
      </c>
      <c r="BN119" s="192">
        <f t="shared" si="4"/>
        <v>0</v>
      </c>
    </row>
    <row r="120" spans="1:66" ht="18" customHeight="1">
      <c r="A120" s="21"/>
      <c r="B120" s="16"/>
      <c r="C120" s="19"/>
      <c r="D120" s="2"/>
      <c r="E120" s="6"/>
      <c r="F120" s="190" t="str">
        <f>IF(B120="","",IF(C120="F",INDEX(Barèmes!$A$1:$A$7,MATCH((YEAR($B120)),Barèmes!$B$1:$B$7,-1)),INDEX(Barèmes!$C$1:$C$7,MATCH((YEAR($B120)),Barèmes!$B$1:$B$7,-1))))</f>
        <v/>
      </c>
      <c r="G120" s="93"/>
      <c r="H120" s="93"/>
      <c r="I120" s="93"/>
      <c r="J120" s="93"/>
      <c r="K120" s="93"/>
      <c r="L120" s="93"/>
      <c r="M120" s="93"/>
      <c r="N120" s="93"/>
      <c r="O120" s="93"/>
      <c r="P120" s="93"/>
      <c r="Q120" s="93"/>
      <c r="R120" s="93"/>
      <c r="S120" s="93"/>
      <c r="T120" s="93"/>
      <c r="U120" s="93"/>
      <c r="V120" s="93"/>
      <c r="W120" s="93"/>
      <c r="X120" s="93"/>
      <c r="Y120" s="93"/>
      <c r="Z120" s="93"/>
      <c r="AA120" s="93"/>
      <c r="AB120" s="93"/>
      <c r="AC120" s="93"/>
      <c r="AD120" s="93"/>
      <c r="AE120" s="93"/>
      <c r="AF120" s="93"/>
      <c r="AG120" s="93"/>
      <c r="AH120" s="93"/>
      <c r="AI120" s="93"/>
      <c r="AJ120" s="93"/>
      <c r="AK120" s="93"/>
      <c r="AL120" s="93"/>
      <c r="AM120" s="93"/>
      <c r="AN120" s="93"/>
      <c r="AO120" s="93"/>
      <c r="AP120" s="93"/>
      <c r="AQ120" s="93"/>
      <c r="AR120" s="93"/>
      <c r="AS120" s="93"/>
      <c r="AT120" s="93"/>
      <c r="AU120" s="93"/>
      <c r="AV120" s="93"/>
      <c r="AW120" s="93"/>
      <c r="AX120" s="93"/>
      <c r="AY120" s="93"/>
      <c r="AZ120" s="93"/>
      <c r="BA120" s="93"/>
      <c r="BB120" s="93"/>
      <c r="BC120" s="93"/>
      <c r="BD120" s="93"/>
      <c r="BE120" s="93"/>
      <c r="BF120" s="93"/>
      <c r="BG120" s="93"/>
      <c r="BH120" s="93"/>
      <c r="BI120" s="93"/>
      <c r="BJ120" s="93"/>
      <c r="BK120" s="93"/>
      <c r="BL120" s="93"/>
      <c r="BM120" s="192">
        <f t="shared" si="3"/>
        <v>0</v>
      </c>
      <c r="BN120" s="192">
        <f t="shared" si="4"/>
        <v>0</v>
      </c>
    </row>
    <row r="121" spans="1:66" ht="18" customHeight="1">
      <c r="A121" s="21"/>
      <c r="B121" s="16"/>
      <c r="C121" s="19"/>
      <c r="D121" s="2"/>
      <c r="E121" s="6"/>
      <c r="F121" s="190" t="str">
        <f>IF(B121="","",IF(C121="F",INDEX(Barèmes!$A$1:$A$7,MATCH((YEAR($B121)),Barèmes!$B$1:$B$7,-1)),INDEX(Barèmes!$C$1:$C$7,MATCH((YEAR($B121)),Barèmes!$B$1:$B$7,-1))))</f>
        <v/>
      </c>
      <c r="G121" s="93"/>
      <c r="H121" s="93"/>
      <c r="I121" s="93"/>
      <c r="J121" s="93"/>
      <c r="K121" s="93"/>
      <c r="L121" s="93"/>
      <c r="M121" s="93"/>
      <c r="N121" s="93"/>
      <c r="O121" s="93"/>
      <c r="P121" s="93"/>
      <c r="Q121" s="93"/>
      <c r="R121" s="93"/>
      <c r="S121" s="93"/>
      <c r="T121" s="93"/>
      <c r="U121" s="93"/>
      <c r="V121" s="93"/>
      <c r="W121" s="93"/>
      <c r="X121" s="93"/>
      <c r="Y121" s="93"/>
      <c r="Z121" s="93"/>
      <c r="AA121" s="93"/>
      <c r="AB121" s="93"/>
      <c r="AC121" s="93"/>
      <c r="AD121" s="93"/>
      <c r="AE121" s="93"/>
      <c r="AF121" s="93"/>
      <c r="AG121" s="93"/>
      <c r="AH121" s="93"/>
      <c r="AI121" s="93"/>
      <c r="AJ121" s="93"/>
      <c r="AK121" s="93"/>
      <c r="AL121" s="93"/>
      <c r="AM121" s="93"/>
      <c r="AN121" s="93"/>
      <c r="AO121" s="93"/>
      <c r="AP121" s="93"/>
      <c r="AQ121" s="93"/>
      <c r="AR121" s="93"/>
      <c r="AS121" s="93"/>
      <c r="AT121" s="93"/>
      <c r="AU121" s="93"/>
      <c r="AV121" s="93"/>
      <c r="AW121" s="93"/>
      <c r="AX121" s="93"/>
      <c r="AY121" s="93"/>
      <c r="AZ121" s="93"/>
      <c r="BA121" s="93"/>
      <c r="BB121" s="93"/>
      <c r="BC121" s="93"/>
      <c r="BD121" s="93"/>
      <c r="BE121" s="93"/>
      <c r="BF121" s="93"/>
      <c r="BG121" s="93"/>
      <c r="BH121" s="93"/>
      <c r="BI121" s="93"/>
      <c r="BJ121" s="93"/>
      <c r="BK121" s="93"/>
      <c r="BL121" s="93"/>
      <c r="BM121" s="192">
        <f t="shared" si="3"/>
        <v>0</v>
      </c>
      <c r="BN121" s="192">
        <f t="shared" si="4"/>
        <v>0</v>
      </c>
    </row>
    <row r="122" spans="1:66" ht="18" customHeight="1">
      <c r="A122" s="21"/>
      <c r="B122" s="16"/>
      <c r="C122" s="19"/>
      <c r="D122" s="2"/>
      <c r="E122" s="6"/>
      <c r="F122" s="190" t="str">
        <f>IF(B122="","",IF(C122="F",INDEX(Barèmes!$A$1:$A$7,MATCH((YEAR($B122)),Barèmes!$B$1:$B$7,-1)),INDEX(Barèmes!$C$1:$C$7,MATCH((YEAR($B122)),Barèmes!$B$1:$B$7,-1))))</f>
        <v/>
      </c>
      <c r="G122" s="93"/>
      <c r="H122" s="93"/>
      <c r="I122" s="93"/>
      <c r="J122" s="93"/>
      <c r="K122" s="93"/>
      <c r="L122" s="93"/>
      <c r="M122" s="93"/>
      <c r="N122" s="93"/>
      <c r="O122" s="93"/>
      <c r="P122" s="93"/>
      <c r="Q122" s="93"/>
      <c r="R122" s="93"/>
      <c r="S122" s="93"/>
      <c r="T122" s="93"/>
      <c r="U122" s="93"/>
      <c r="V122" s="93"/>
      <c r="W122" s="93"/>
      <c r="X122" s="93"/>
      <c r="Y122" s="93"/>
      <c r="Z122" s="93"/>
      <c r="AA122" s="93"/>
      <c r="AB122" s="93"/>
      <c r="AC122" s="93"/>
      <c r="AD122" s="93"/>
      <c r="AE122" s="93"/>
      <c r="AF122" s="93"/>
      <c r="AG122" s="93"/>
      <c r="AH122" s="93"/>
      <c r="AI122" s="93"/>
      <c r="AJ122" s="93"/>
      <c r="AK122" s="93"/>
      <c r="AL122" s="93"/>
      <c r="AM122" s="93"/>
      <c r="AN122" s="93"/>
      <c r="AO122" s="93"/>
      <c r="AP122" s="93"/>
      <c r="AQ122" s="93"/>
      <c r="AR122" s="93"/>
      <c r="AS122" s="93"/>
      <c r="AT122" s="93"/>
      <c r="AU122" s="93"/>
      <c r="AV122" s="93"/>
      <c r="AW122" s="93"/>
      <c r="AX122" s="93"/>
      <c r="AY122" s="93"/>
      <c r="AZ122" s="93"/>
      <c r="BA122" s="93"/>
      <c r="BB122" s="93"/>
      <c r="BC122" s="93"/>
      <c r="BD122" s="93"/>
      <c r="BE122" s="93"/>
      <c r="BF122" s="93"/>
      <c r="BG122" s="93"/>
      <c r="BH122" s="93"/>
      <c r="BI122" s="93"/>
      <c r="BJ122" s="93"/>
      <c r="BK122" s="93"/>
      <c r="BL122" s="93"/>
      <c r="BM122" s="192">
        <f t="shared" si="3"/>
        <v>0</v>
      </c>
      <c r="BN122" s="192">
        <f t="shared" si="4"/>
        <v>0</v>
      </c>
    </row>
    <row r="123" spans="1:66" ht="18" customHeight="1">
      <c r="A123" s="21"/>
      <c r="B123" s="16"/>
      <c r="C123" s="19"/>
      <c r="D123" s="2"/>
      <c r="E123" s="6"/>
      <c r="F123" s="190" t="str">
        <f>IF(B123="","",IF(C123="F",INDEX(Barèmes!$A$1:$A$7,MATCH((YEAR($B123)),Barèmes!$B$1:$B$7,-1)),INDEX(Barèmes!$C$1:$C$7,MATCH((YEAR($B123)),Barèmes!$B$1:$B$7,-1))))</f>
        <v/>
      </c>
      <c r="G123" s="93"/>
      <c r="H123" s="93"/>
      <c r="I123" s="93"/>
      <c r="J123" s="93"/>
      <c r="K123" s="93"/>
      <c r="L123" s="93"/>
      <c r="M123" s="93"/>
      <c r="N123" s="93"/>
      <c r="O123" s="93"/>
      <c r="P123" s="93"/>
      <c r="Q123" s="93"/>
      <c r="R123" s="93"/>
      <c r="S123" s="93"/>
      <c r="T123" s="93"/>
      <c r="U123" s="93"/>
      <c r="V123" s="93"/>
      <c r="W123" s="93"/>
      <c r="X123" s="93"/>
      <c r="Y123" s="93"/>
      <c r="Z123" s="93"/>
      <c r="AA123" s="93"/>
      <c r="AB123" s="93"/>
      <c r="AC123" s="93"/>
      <c r="AD123" s="93"/>
      <c r="AE123" s="93"/>
      <c r="AF123" s="93"/>
      <c r="AG123" s="93"/>
      <c r="AH123" s="93"/>
      <c r="AI123" s="93"/>
      <c r="AJ123" s="93"/>
      <c r="AK123" s="93"/>
      <c r="AL123" s="93"/>
      <c r="AM123" s="93"/>
      <c r="AN123" s="93"/>
      <c r="AO123" s="93"/>
      <c r="AP123" s="93"/>
      <c r="AQ123" s="93"/>
      <c r="AR123" s="93"/>
      <c r="AS123" s="93"/>
      <c r="AT123" s="93"/>
      <c r="AU123" s="93"/>
      <c r="AV123" s="93"/>
      <c r="AW123" s="93"/>
      <c r="AX123" s="93"/>
      <c r="AY123" s="93"/>
      <c r="AZ123" s="93"/>
      <c r="BA123" s="93"/>
      <c r="BB123" s="93"/>
      <c r="BC123" s="93"/>
      <c r="BD123" s="93"/>
      <c r="BE123" s="93"/>
      <c r="BF123" s="93"/>
      <c r="BG123" s="93"/>
      <c r="BH123" s="93"/>
      <c r="BI123" s="93"/>
      <c r="BJ123" s="93"/>
      <c r="BK123" s="93"/>
      <c r="BL123" s="93"/>
      <c r="BM123" s="192">
        <f t="shared" si="3"/>
        <v>0</v>
      </c>
      <c r="BN123" s="192">
        <f t="shared" si="4"/>
        <v>0</v>
      </c>
    </row>
    <row r="124" spans="1:66" ht="18" customHeight="1">
      <c r="A124" s="21"/>
      <c r="B124" s="16"/>
      <c r="C124" s="19"/>
      <c r="D124" s="2"/>
      <c r="E124" s="6"/>
      <c r="F124" s="190" t="str">
        <f>IF(B124="","",IF(C124="F",INDEX(Barèmes!$A$1:$A$7,MATCH((YEAR($B124)),Barèmes!$B$1:$B$7,-1)),INDEX(Barèmes!$C$1:$C$7,MATCH((YEAR($B124)),Barèmes!$B$1:$B$7,-1))))</f>
        <v/>
      </c>
      <c r="G124" s="93"/>
      <c r="H124" s="93"/>
      <c r="I124" s="93"/>
      <c r="J124" s="93"/>
      <c r="K124" s="93"/>
      <c r="L124" s="93"/>
      <c r="M124" s="93"/>
      <c r="N124" s="93"/>
      <c r="O124" s="93"/>
      <c r="P124" s="93"/>
      <c r="Q124" s="93"/>
      <c r="R124" s="93"/>
      <c r="S124" s="93"/>
      <c r="T124" s="93"/>
      <c r="U124" s="93"/>
      <c r="V124" s="93"/>
      <c r="W124" s="93"/>
      <c r="X124" s="93"/>
      <c r="Y124" s="93"/>
      <c r="Z124" s="93"/>
      <c r="AA124" s="93"/>
      <c r="AB124" s="93"/>
      <c r="AC124" s="93"/>
      <c r="AD124" s="93"/>
      <c r="AE124" s="93"/>
      <c r="AF124" s="93"/>
      <c r="AG124" s="93"/>
      <c r="AH124" s="93"/>
      <c r="AI124" s="93"/>
      <c r="AJ124" s="93"/>
      <c r="AK124" s="93"/>
      <c r="AL124" s="93"/>
      <c r="AM124" s="93"/>
      <c r="AN124" s="93"/>
      <c r="AO124" s="93"/>
      <c r="AP124" s="93"/>
      <c r="AQ124" s="93"/>
      <c r="AR124" s="93"/>
      <c r="AS124" s="93"/>
      <c r="AT124" s="93"/>
      <c r="AU124" s="93"/>
      <c r="AV124" s="93"/>
      <c r="AW124" s="93"/>
      <c r="AX124" s="93"/>
      <c r="AY124" s="93"/>
      <c r="AZ124" s="93"/>
      <c r="BA124" s="93"/>
      <c r="BB124" s="93"/>
      <c r="BC124" s="93"/>
      <c r="BD124" s="93"/>
      <c r="BE124" s="93"/>
      <c r="BF124" s="93"/>
      <c r="BG124" s="93"/>
      <c r="BH124" s="93"/>
      <c r="BI124" s="93"/>
      <c r="BJ124" s="93"/>
      <c r="BK124" s="93"/>
      <c r="BL124" s="93"/>
      <c r="BM124" s="192">
        <f t="shared" si="3"/>
        <v>0</v>
      </c>
      <c r="BN124" s="192">
        <f t="shared" si="4"/>
        <v>0</v>
      </c>
    </row>
    <row r="125" spans="1:66" ht="18" customHeight="1">
      <c r="A125" s="21"/>
      <c r="B125" s="16"/>
      <c r="C125" s="19"/>
      <c r="D125" s="2"/>
      <c r="E125" s="6"/>
      <c r="F125" s="190" t="str">
        <f>IF(B125="","",IF(C125="F",INDEX(Barèmes!$A$1:$A$7,MATCH((YEAR($B125)),Barèmes!$B$1:$B$7,-1)),INDEX(Barèmes!$C$1:$C$7,MATCH((YEAR($B125)),Barèmes!$B$1:$B$7,-1))))</f>
        <v/>
      </c>
      <c r="G125" s="93"/>
      <c r="H125" s="93"/>
      <c r="I125" s="93"/>
      <c r="J125" s="93"/>
      <c r="K125" s="93"/>
      <c r="L125" s="93"/>
      <c r="M125" s="93"/>
      <c r="N125" s="93"/>
      <c r="O125" s="93"/>
      <c r="P125" s="93"/>
      <c r="Q125" s="93"/>
      <c r="R125" s="93"/>
      <c r="S125" s="93"/>
      <c r="T125" s="93"/>
      <c r="U125" s="93"/>
      <c r="V125" s="93"/>
      <c r="W125" s="93"/>
      <c r="X125" s="93"/>
      <c r="Y125" s="93"/>
      <c r="Z125" s="93"/>
      <c r="AA125" s="93"/>
      <c r="AB125" s="93"/>
      <c r="AC125" s="93"/>
      <c r="AD125" s="93"/>
      <c r="AE125" s="93"/>
      <c r="AF125" s="93"/>
      <c r="AG125" s="93"/>
      <c r="AH125" s="93"/>
      <c r="AI125" s="93"/>
      <c r="AJ125" s="93"/>
      <c r="AK125" s="93"/>
      <c r="AL125" s="93"/>
      <c r="AM125" s="93"/>
      <c r="AN125" s="93"/>
      <c r="AO125" s="93"/>
      <c r="AP125" s="93"/>
      <c r="AQ125" s="93"/>
      <c r="AR125" s="93"/>
      <c r="AS125" s="93"/>
      <c r="AT125" s="93"/>
      <c r="AU125" s="93"/>
      <c r="AV125" s="93"/>
      <c r="AW125" s="93"/>
      <c r="AX125" s="93"/>
      <c r="AY125" s="93"/>
      <c r="AZ125" s="93"/>
      <c r="BA125" s="93"/>
      <c r="BB125" s="93"/>
      <c r="BC125" s="93"/>
      <c r="BD125" s="93"/>
      <c r="BE125" s="93"/>
      <c r="BF125" s="93"/>
      <c r="BG125" s="93"/>
      <c r="BH125" s="93"/>
      <c r="BI125" s="93"/>
      <c r="BJ125" s="93"/>
      <c r="BK125" s="93"/>
      <c r="BL125" s="93"/>
      <c r="BM125" s="192">
        <f t="shared" si="3"/>
        <v>0</v>
      </c>
      <c r="BN125" s="192">
        <f t="shared" si="4"/>
        <v>0</v>
      </c>
    </row>
    <row r="126" spans="1:66" ht="18" customHeight="1">
      <c r="A126" s="21"/>
      <c r="B126" s="16"/>
      <c r="C126" s="19"/>
      <c r="D126" s="2"/>
      <c r="E126" s="6"/>
      <c r="F126" s="190" t="str">
        <f>IF(B126="","",IF(C126="F",INDEX(Barèmes!$A$1:$A$7,MATCH((YEAR($B126)),Barèmes!$B$1:$B$7,-1)),INDEX(Barèmes!$C$1:$C$7,MATCH((YEAR($B126)),Barèmes!$B$1:$B$7,-1))))</f>
        <v/>
      </c>
      <c r="G126" s="93"/>
      <c r="H126" s="93"/>
      <c r="I126" s="93"/>
      <c r="J126" s="93"/>
      <c r="K126" s="93"/>
      <c r="L126" s="93"/>
      <c r="M126" s="93"/>
      <c r="N126" s="93"/>
      <c r="O126" s="93"/>
      <c r="P126" s="93"/>
      <c r="Q126" s="93"/>
      <c r="R126" s="93"/>
      <c r="S126" s="93"/>
      <c r="T126" s="93"/>
      <c r="U126" s="93"/>
      <c r="V126" s="93"/>
      <c r="W126" s="93"/>
      <c r="X126" s="93"/>
      <c r="Y126" s="93"/>
      <c r="Z126" s="93"/>
      <c r="AA126" s="93"/>
      <c r="AB126" s="93"/>
      <c r="AC126" s="93"/>
      <c r="AD126" s="93"/>
      <c r="AE126" s="93"/>
      <c r="AF126" s="93"/>
      <c r="AG126" s="93"/>
      <c r="AH126" s="93"/>
      <c r="AI126" s="93"/>
      <c r="AJ126" s="93"/>
      <c r="AK126" s="93"/>
      <c r="AL126" s="93"/>
      <c r="AM126" s="93"/>
      <c r="AN126" s="93"/>
      <c r="AO126" s="93"/>
      <c r="AP126" s="93"/>
      <c r="AQ126" s="93"/>
      <c r="AR126" s="93"/>
      <c r="AS126" s="93"/>
      <c r="AT126" s="93"/>
      <c r="AU126" s="93"/>
      <c r="AV126" s="93"/>
      <c r="AW126" s="93"/>
      <c r="AX126" s="93"/>
      <c r="AY126" s="93"/>
      <c r="AZ126" s="93"/>
      <c r="BA126" s="93"/>
      <c r="BB126" s="93"/>
      <c r="BC126" s="93"/>
      <c r="BD126" s="93"/>
      <c r="BE126" s="93"/>
      <c r="BF126" s="93"/>
      <c r="BG126" s="93"/>
      <c r="BH126" s="93"/>
      <c r="BI126" s="93"/>
      <c r="BJ126" s="93"/>
      <c r="BK126" s="93"/>
      <c r="BL126" s="93"/>
      <c r="BM126" s="192">
        <f t="shared" si="3"/>
        <v>0</v>
      </c>
      <c r="BN126" s="192">
        <f t="shared" si="4"/>
        <v>0</v>
      </c>
    </row>
    <row r="127" spans="1:66" ht="18" customHeight="1">
      <c r="A127" s="21"/>
      <c r="B127" s="16"/>
      <c r="C127" s="19"/>
      <c r="D127" s="2"/>
      <c r="E127" s="6"/>
      <c r="F127" s="190" t="str">
        <f>IF(B127="","",IF(C127="F",INDEX(Barèmes!$A$1:$A$7,MATCH((YEAR($B127)),Barèmes!$B$1:$B$7,-1)),INDEX(Barèmes!$C$1:$C$7,MATCH((YEAR($B127)),Barèmes!$B$1:$B$7,-1))))</f>
        <v/>
      </c>
      <c r="G127" s="93"/>
      <c r="H127" s="93"/>
      <c r="I127" s="93"/>
      <c r="J127" s="93"/>
      <c r="K127" s="93"/>
      <c r="L127" s="93"/>
      <c r="M127" s="93"/>
      <c r="N127" s="93"/>
      <c r="O127" s="93"/>
      <c r="P127" s="93"/>
      <c r="Q127" s="93"/>
      <c r="R127" s="93"/>
      <c r="S127" s="93"/>
      <c r="T127" s="93"/>
      <c r="U127" s="93"/>
      <c r="V127" s="93"/>
      <c r="W127" s="93"/>
      <c r="X127" s="93"/>
      <c r="Y127" s="93"/>
      <c r="Z127" s="93"/>
      <c r="AA127" s="93"/>
      <c r="AB127" s="93"/>
      <c r="AC127" s="93"/>
      <c r="AD127" s="93"/>
      <c r="AE127" s="93"/>
      <c r="AF127" s="93"/>
      <c r="AG127" s="93"/>
      <c r="AH127" s="93"/>
      <c r="AI127" s="93"/>
      <c r="AJ127" s="93"/>
      <c r="AK127" s="93"/>
      <c r="AL127" s="93"/>
      <c r="AM127" s="93"/>
      <c r="AN127" s="93"/>
      <c r="AO127" s="93"/>
      <c r="AP127" s="93"/>
      <c r="AQ127" s="93"/>
      <c r="AR127" s="93"/>
      <c r="AS127" s="93"/>
      <c r="AT127" s="93"/>
      <c r="AU127" s="93"/>
      <c r="AV127" s="93"/>
      <c r="AW127" s="93"/>
      <c r="AX127" s="93"/>
      <c r="AY127" s="93"/>
      <c r="AZ127" s="93"/>
      <c r="BA127" s="93"/>
      <c r="BB127" s="93"/>
      <c r="BC127" s="93"/>
      <c r="BD127" s="93"/>
      <c r="BE127" s="93"/>
      <c r="BF127" s="93"/>
      <c r="BG127" s="93"/>
      <c r="BH127" s="93"/>
      <c r="BI127" s="93"/>
      <c r="BJ127" s="93"/>
      <c r="BK127" s="93"/>
      <c r="BL127" s="93"/>
      <c r="BM127" s="192">
        <f t="shared" si="3"/>
        <v>0</v>
      </c>
      <c r="BN127" s="192">
        <f t="shared" si="4"/>
        <v>0</v>
      </c>
    </row>
    <row r="128" spans="1:66" ht="18" customHeight="1">
      <c r="A128" s="21"/>
      <c r="B128" s="16"/>
      <c r="C128" s="19"/>
      <c r="D128" s="2"/>
      <c r="E128" s="6"/>
      <c r="F128" s="190" t="str">
        <f>IF(B128="","",IF(C128="F",INDEX(Barèmes!$A$1:$A$7,MATCH((YEAR($B128)),Barèmes!$B$1:$B$7,-1)),INDEX(Barèmes!$C$1:$C$7,MATCH((YEAR($B128)),Barèmes!$B$1:$B$7,-1))))</f>
        <v/>
      </c>
      <c r="G128" s="93"/>
      <c r="H128" s="93"/>
      <c r="I128" s="93"/>
      <c r="J128" s="93"/>
      <c r="K128" s="93"/>
      <c r="L128" s="93"/>
      <c r="M128" s="93"/>
      <c r="N128" s="93"/>
      <c r="O128" s="93"/>
      <c r="P128" s="93"/>
      <c r="Q128" s="93"/>
      <c r="R128" s="93"/>
      <c r="S128" s="93"/>
      <c r="T128" s="93"/>
      <c r="U128" s="93"/>
      <c r="V128" s="93"/>
      <c r="W128" s="93"/>
      <c r="X128" s="93"/>
      <c r="Y128" s="93"/>
      <c r="Z128" s="93"/>
      <c r="AA128" s="93"/>
      <c r="AB128" s="93"/>
      <c r="AC128" s="93"/>
      <c r="AD128" s="93"/>
      <c r="AE128" s="93"/>
      <c r="AF128" s="93"/>
      <c r="AG128" s="93"/>
      <c r="AH128" s="93"/>
      <c r="AI128" s="93"/>
      <c r="AJ128" s="93"/>
      <c r="AK128" s="93"/>
      <c r="AL128" s="93"/>
      <c r="AM128" s="93"/>
      <c r="AN128" s="93"/>
      <c r="AO128" s="93"/>
      <c r="AP128" s="93"/>
      <c r="AQ128" s="93"/>
      <c r="AR128" s="93"/>
      <c r="AS128" s="93"/>
      <c r="AT128" s="93"/>
      <c r="AU128" s="93"/>
      <c r="AV128" s="93"/>
      <c r="AW128" s="93"/>
      <c r="AX128" s="93"/>
      <c r="AY128" s="93"/>
      <c r="AZ128" s="93"/>
      <c r="BA128" s="93"/>
      <c r="BB128" s="93"/>
      <c r="BC128" s="93"/>
      <c r="BD128" s="93"/>
      <c r="BE128" s="93"/>
      <c r="BF128" s="93"/>
      <c r="BG128" s="93"/>
      <c r="BH128" s="93"/>
      <c r="BI128" s="93"/>
      <c r="BJ128" s="93"/>
      <c r="BK128" s="93"/>
      <c r="BL128" s="93"/>
      <c r="BM128" s="192">
        <f t="shared" si="3"/>
        <v>0</v>
      </c>
      <c r="BN128" s="192">
        <f t="shared" si="4"/>
        <v>0</v>
      </c>
    </row>
    <row r="129" spans="1:66" ht="18" customHeight="1">
      <c r="A129" s="21"/>
      <c r="B129" s="16"/>
      <c r="C129" s="19"/>
      <c r="D129" s="2"/>
      <c r="E129" s="6"/>
      <c r="F129" s="190" t="str">
        <f>IF(B129="","",IF(C129="F",INDEX(Barèmes!$A$1:$A$7,MATCH((YEAR($B129)),Barèmes!$B$1:$B$7,-1)),INDEX(Barèmes!$C$1:$C$7,MATCH((YEAR($B129)),Barèmes!$B$1:$B$7,-1))))</f>
        <v/>
      </c>
      <c r="G129" s="93"/>
      <c r="H129" s="93"/>
      <c r="I129" s="93"/>
      <c r="J129" s="93"/>
      <c r="K129" s="93"/>
      <c r="L129" s="93"/>
      <c r="M129" s="93"/>
      <c r="N129" s="93"/>
      <c r="O129" s="93"/>
      <c r="P129" s="93"/>
      <c r="Q129" s="93"/>
      <c r="R129" s="93"/>
      <c r="S129" s="93"/>
      <c r="T129" s="93"/>
      <c r="U129" s="93"/>
      <c r="V129" s="93"/>
      <c r="W129" s="93"/>
      <c r="X129" s="93"/>
      <c r="Y129" s="93"/>
      <c r="Z129" s="93"/>
      <c r="AA129" s="93"/>
      <c r="AB129" s="93"/>
      <c r="AC129" s="93"/>
      <c r="AD129" s="93"/>
      <c r="AE129" s="93"/>
      <c r="AF129" s="93"/>
      <c r="AG129" s="93"/>
      <c r="AH129" s="93"/>
      <c r="AI129" s="93"/>
      <c r="AJ129" s="93"/>
      <c r="AK129" s="93"/>
      <c r="AL129" s="93"/>
      <c r="AM129" s="93"/>
      <c r="AN129" s="93"/>
      <c r="AO129" s="93"/>
      <c r="AP129" s="93"/>
      <c r="AQ129" s="93"/>
      <c r="AR129" s="93"/>
      <c r="AS129" s="93"/>
      <c r="AT129" s="93"/>
      <c r="AU129" s="93"/>
      <c r="AV129" s="93"/>
      <c r="AW129" s="93"/>
      <c r="AX129" s="93"/>
      <c r="AY129" s="93"/>
      <c r="AZ129" s="93"/>
      <c r="BA129" s="93"/>
      <c r="BB129" s="93"/>
      <c r="BC129" s="93"/>
      <c r="BD129" s="93"/>
      <c r="BE129" s="93"/>
      <c r="BF129" s="93"/>
      <c r="BG129" s="93"/>
      <c r="BH129" s="93"/>
      <c r="BI129" s="93"/>
      <c r="BJ129" s="93"/>
      <c r="BK129" s="93"/>
      <c r="BL129" s="93"/>
      <c r="BM129" s="192">
        <f t="shared" si="3"/>
        <v>0</v>
      </c>
      <c r="BN129" s="192">
        <f t="shared" si="4"/>
        <v>0</v>
      </c>
    </row>
    <row r="130" spans="1:66" ht="18" customHeight="1">
      <c r="A130" s="21"/>
      <c r="B130" s="16"/>
      <c r="C130" s="19"/>
      <c r="D130" s="2"/>
      <c r="E130" s="6"/>
      <c r="F130" s="190" t="str">
        <f>IF(B130="","",IF(C130="F",INDEX(Barèmes!$A$1:$A$7,MATCH((YEAR($B130)),Barèmes!$B$1:$B$7,-1)),INDEX(Barèmes!$C$1:$C$7,MATCH((YEAR($B130)),Barèmes!$B$1:$B$7,-1))))</f>
        <v/>
      </c>
      <c r="G130" s="93"/>
      <c r="H130" s="93"/>
      <c r="I130" s="93"/>
      <c r="J130" s="93"/>
      <c r="K130" s="93"/>
      <c r="L130" s="93"/>
      <c r="M130" s="93"/>
      <c r="N130" s="93"/>
      <c r="O130" s="93"/>
      <c r="P130" s="93"/>
      <c r="Q130" s="93"/>
      <c r="R130" s="93"/>
      <c r="S130" s="93"/>
      <c r="T130" s="93"/>
      <c r="U130" s="93"/>
      <c r="V130" s="93"/>
      <c r="W130" s="93"/>
      <c r="X130" s="93"/>
      <c r="Y130" s="93"/>
      <c r="Z130" s="93"/>
      <c r="AA130" s="93"/>
      <c r="AB130" s="93"/>
      <c r="AC130" s="93"/>
      <c r="AD130" s="93"/>
      <c r="AE130" s="93"/>
      <c r="AF130" s="93"/>
      <c r="AG130" s="93"/>
      <c r="AH130" s="93"/>
      <c r="AI130" s="93"/>
      <c r="AJ130" s="93"/>
      <c r="AK130" s="93"/>
      <c r="AL130" s="93"/>
      <c r="AM130" s="93"/>
      <c r="AN130" s="93"/>
      <c r="AO130" s="93"/>
      <c r="AP130" s="93"/>
      <c r="AQ130" s="93"/>
      <c r="AR130" s="93"/>
      <c r="AS130" s="93"/>
      <c r="AT130" s="93"/>
      <c r="AU130" s="93"/>
      <c r="AV130" s="93"/>
      <c r="AW130" s="93"/>
      <c r="AX130" s="93"/>
      <c r="AY130" s="93"/>
      <c r="AZ130" s="93"/>
      <c r="BA130" s="93"/>
      <c r="BB130" s="93"/>
      <c r="BC130" s="93"/>
      <c r="BD130" s="93"/>
      <c r="BE130" s="93"/>
      <c r="BF130" s="93"/>
      <c r="BG130" s="93"/>
      <c r="BH130" s="93"/>
      <c r="BI130" s="93"/>
      <c r="BJ130" s="93"/>
      <c r="BK130" s="93"/>
      <c r="BL130" s="93"/>
      <c r="BM130" s="192">
        <f t="shared" si="3"/>
        <v>0</v>
      </c>
      <c r="BN130" s="192">
        <f t="shared" si="4"/>
        <v>0</v>
      </c>
    </row>
    <row r="131" spans="1:66" ht="18" customHeight="1">
      <c r="A131" s="21"/>
      <c r="B131" s="16"/>
      <c r="C131" s="19"/>
      <c r="D131" s="2"/>
      <c r="E131" s="6"/>
      <c r="F131" s="190" t="str">
        <f>IF(B131="","",IF(C131="F",INDEX(Barèmes!$A$1:$A$7,MATCH((YEAR($B131)),Barèmes!$B$1:$B$7,-1)),INDEX(Barèmes!$C$1:$C$7,MATCH((YEAR($B131)),Barèmes!$B$1:$B$7,-1))))</f>
        <v/>
      </c>
      <c r="G131" s="93"/>
      <c r="H131" s="93"/>
      <c r="I131" s="93"/>
      <c r="J131" s="93"/>
      <c r="K131" s="93"/>
      <c r="L131" s="93"/>
      <c r="M131" s="93"/>
      <c r="N131" s="93"/>
      <c r="O131" s="93"/>
      <c r="P131" s="93"/>
      <c r="Q131" s="93"/>
      <c r="R131" s="93"/>
      <c r="S131" s="93"/>
      <c r="T131" s="93"/>
      <c r="U131" s="93"/>
      <c r="V131" s="93"/>
      <c r="W131" s="93"/>
      <c r="X131" s="93"/>
      <c r="Y131" s="93"/>
      <c r="Z131" s="93"/>
      <c r="AA131" s="93"/>
      <c r="AB131" s="93"/>
      <c r="AC131" s="93"/>
      <c r="AD131" s="93"/>
      <c r="AE131" s="93"/>
      <c r="AF131" s="93"/>
      <c r="AG131" s="93"/>
      <c r="AH131" s="93"/>
      <c r="AI131" s="93"/>
      <c r="AJ131" s="93"/>
      <c r="AK131" s="93"/>
      <c r="AL131" s="93"/>
      <c r="AM131" s="93"/>
      <c r="AN131" s="93"/>
      <c r="AO131" s="93"/>
      <c r="AP131" s="93"/>
      <c r="AQ131" s="93"/>
      <c r="AR131" s="93"/>
      <c r="AS131" s="93"/>
      <c r="AT131" s="93"/>
      <c r="AU131" s="93"/>
      <c r="AV131" s="93"/>
      <c r="AW131" s="93"/>
      <c r="AX131" s="93"/>
      <c r="AY131" s="93"/>
      <c r="AZ131" s="93"/>
      <c r="BA131" s="93"/>
      <c r="BB131" s="93"/>
      <c r="BC131" s="93"/>
      <c r="BD131" s="93"/>
      <c r="BE131" s="93"/>
      <c r="BF131" s="93"/>
      <c r="BG131" s="93"/>
      <c r="BH131" s="93"/>
      <c r="BI131" s="93"/>
      <c r="BJ131" s="93"/>
      <c r="BK131" s="93"/>
      <c r="BL131" s="93"/>
      <c r="BM131" s="192">
        <f t="shared" si="3"/>
        <v>0</v>
      </c>
      <c r="BN131" s="192">
        <f t="shared" si="4"/>
        <v>0</v>
      </c>
    </row>
    <row r="132" spans="1:66" ht="18" customHeight="1">
      <c r="A132" s="21"/>
      <c r="B132" s="16"/>
      <c r="C132" s="19"/>
      <c r="D132" s="2"/>
      <c r="E132" s="6"/>
      <c r="F132" s="190" t="str">
        <f>IF(B132="","",IF(C132="F",INDEX(Barèmes!$A$1:$A$7,MATCH((YEAR($B132)),Barèmes!$B$1:$B$7,-1)),INDEX(Barèmes!$C$1:$C$7,MATCH((YEAR($B132)),Barèmes!$B$1:$B$7,-1))))</f>
        <v/>
      </c>
      <c r="G132" s="93"/>
      <c r="H132" s="93"/>
      <c r="I132" s="93"/>
      <c r="J132" s="93"/>
      <c r="K132" s="93"/>
      <c r="L132" s="93"/>
      <c r="M132" s="93"/>
      <c r="N132" s="93"/>
      <c r="O132" s="93"/>
      <c r="P132" s="93"/>
      <c r="Q132" s="93"/>
      <c r="R132" s="93"/>
      <c r="S132" s="93"/>
      <c r="T132" s="93"/>
      <c r="U132" s="93"/>
      <c r="V132" s="93"/>
      <c r="W132" s="93"/>
      <c r="X132" s="93"/>
      <c r="Y132" s="93"/>
      <c r="Z132" s="93"/>
      <c r="AA132" s="93"/>
      <c r="AB132" s="93"/>
      <c r="AC132" s="93"/>
      <c r="AD132" s="93"/>
      <c r="AE132" s="93"/>
      <c r="AF132" s="93"/>
      <c r="AG132" s="93"/>
      <c r="AH132" s="93"/>
      <c r="AI132" s="93"/>
      <c r="AJ132" s="93"/>
      <c r="AK132" s="93"/>
      <c r="AL132" s="93"/>
      <c r="AM132" s="93"/>
      <c r="AN132" s="93"/>
      <c r="AO132" s="93"/>
      <c r="AP132" s="93"/>
      <c r="AQ132" s="93"/>
      <c r="AR132" s="93"/>
      <c r="AS132" s="93"/>
      <c r="AT132" s="93"/>
      <c r="AU132" s="93"/>
      <c r="AV132" s="93"/>
      <c r="AW132" s="93"/>
      <c r="AX132" s="93"/>
      <c r="AY132" s="93"/>
      <c r="AZ132" s="93"/>
      <c r="BA132" s="93"/>
      <c r="BB132" s="93"/>
      <c r="BC132" s="93"/>
      <c r="BD132" s="93"/>
      <c r="BE132" s="93"/>
      <c r="BF132" s="93"/>
      <c r="BG132" s="93"/>
      <c r="BH132" s="93"/>
      <c r="BI132" s="93"/>
      <c r="BJ132" s="93"/>
      <c r="BK132" s="93"/>
      <c r="BL132" s="93"/>
      <c r="BM132" s="192">
        <f t="shared" ref="BM132:BM150" si="5">SUM((SUM(COUNTIF(G132:BL132,"E"))),SUM(COUNTIF(G132:BL132,"c")))</f>
        <v>0</v>
      </c>
      <c r="BN132" s="192">
        <f t="shared" ref="BN132:BN150" si="6">SUM(COUNTIF(G132:BL132,"c"))</f>
        <v>0</v>
      </c>
    </row>
    <row r="133" spans="1:66" ht="18" customHeight="1">
      <c r="A133" s="21"/>
      <c r="B133" s="16"/>
      <c r="C133" s="19"/>
      <c r="D133" s="2"/>
      <c r="E133" s="6"/>
      <c r="F133" s="190" t="str">
        <f>IF(B133="","",IF(C133="F",INDEX(Barèmes!$A$1:$A$7,MATCH((YEAR($B133)),Barèmes!$B$1:$B$7,-1)),INDEX(Barèmes!$C$1:$C$7,MATCH((YEAR($B133)),Barèmes!$B$1:$B$7,-1))))</f>
        <v/>
      </c>
      <c r="G133" s="93"/>
      <c r="H133" s="93"/>
      <c r="I133" s="93"/>
      <c r="J133" s="93"/>
      <c r="K133" s="93"/>
      <c r="L133" s="93"/>
      <c r="M133" s="93"/>
      <c r="N133" s="93"/>
      <c r="O133" s="93"/>
      <c r="P133" s="93"/>
      <c r="Q133" s="93"/>
      <c r="R133" s="93"/>
      <c r="S133" s="93"/>
      <c r="T133" s="93"/>
      <c r="U133" s="93"/>
      <c r="V133" s="93"/>
      <c r="W133" s="93"/>
      <c r="X133" s="93"/>
      <c r="Y133" s="93"/>
      <c r="Z133" s="93"/>
      <c r="AA133" s="93"/>
      <c r="AB133" s="93"/>
      <c r="AC133" s="93"/>
      <c r="AD133" s="93"/>
      <c r="AE133" s="93"/>
      <c r="AF133" s="93"/>
      <c r="AG133" s="93"/>
      <c r="AH133" s="93"/>
      <c r="AI133" s="93"/>
      <c r="AJ133" s="93"/>
      <c r="AK133" s="93"/>
      <c r="AL133" s="93"/>
      <c r="AM133" s="93"/>
      <c r="AN133" s="93"/>
      <c r="AO133" s="93"/>
      <c r="AP133" s="93"/>
      <c r="AQ133" s="93"/>
      <c r="AR133" s="93"/>
      <c r="AS133" s="93"/>
      <c r="AT133" s="93"/>
      <c r="AU133" s="93"/>
      <c r="AV133" s="93"/>
      <c r="AW133" s="93"/>
      <c r="AX133" s="93"/>
      <c r="AY133" s="93"/>
      <c r="AZ133" s="93"/>
      <c r="BA133" s="93"/>
      <c r="BB133" s="93"/>
      <c r="BC133" s="93"/>
      <c r="BD133" s="93"/>
      <c r="BE133" s="93"/>
      <c r="BF133" s="93"/>
      <c r="BG133" s="93"/>
      <c r="BH133" s="93"/>
      <c r="BI133" s="93"/>
      <c r="BJ133" s="93"/>
      <c r="BK133" s="93"/>
      <c r="BL133" s="93"/>
      <c r="BM133" s="192">
        <f t="shared" si="5"/>
        <v>0</v>
      </c>
      <c r="BN133" s="192">
        <f t="shared" si="6"/>
        <v>0</v>
      </c>
    </row>
    <row r="134" spans="1:66" ht="18" customHeight="1">
      <c r="A134" s="21"/>
      <c r="B134" s="16"/>
      <c r="C134" s="19"/>
      <c r="D134" s="2"/>
      <c r="E134" s="6"/>
      <c r="F134" s="190" t="str">
        <f>IF(B134="","",IF(C134="F",INDEX(Barèmes!$A$1:$A$7,MATCH((YEAR($B134)),Barèmes!$B$1:$B$7,-1)),INDEX(Barèmes!$C$1:$C$7,MATCH((YEAR($B134)),Barèmes!$B$1:$B$7,-1))))</f>
        <v/>
      </c>
      <c r="G134" s="93"/>
      <c r="H134" s="93"/>
      <c r="I134" s="93"/>
      <c r="J134" s="93"/>
      <c r="K134" s="93"/>
      <c r="L134" s="93"/>
      <c r="M134" s="93"/>
      <c r="N134" s="93"/>
      <c r="O134" s="93"/>
      <c r="P134" s="93"/>
      <c r="Q134" s="93"/>
      <c r="R134" s="93"/>
      <c r="S134" s="93"/>
      <c r="T134" s="93"/>
      <c r="U134" s="93"/>
      <c r="V134" s="93"/>
      <c r="W134" s="93"/>
      <c r="X134" s="93"/>
      <c r="Y134" s="93"/>
      <c r="Z134" s="93"/>
      <c r="AA134" s="93"/>
      <c r="AB134" s="93"/>
      <c r="AC134" s="93"/>
      <c r="AD134" s="93"/>
      <c r="AE134" s="93"/>
      <c r="AF134" s="93"/>
      <c r="AG134" s="93"/>
      <c r="AH134" s="93"/>
      <c r="AI134" s="93"/>
      <c r="AJ134" s="93"/>
      <c r="AK134" s="93"/>
      <c r="AL134" s="93"/>
      <c r="AM134" s="93"/>
      <c r="AN134" s="93"/>
      <c r="AO134" s="93"/>
      <c r="AP134" s="93"/>
      <c r="AQ134" s="93"/>
      <c r="AR134" s="93"/>
      <c r="AS134" s="93"/>
      <c r="AT134" s="93"/>
      <c r="AU134" s="93"/>
      <c r="AV134" s="93"/>
      <c r="AW134" s="93"/>
      <c r="AX134" s="93"/>
      <c r="AY134" s="93"/>
      <c r="AZ134" s="93"/>
      <c r="BA134" s="93"/>
      <c r="BB134" s="93"/>
      <c r="BC134" s="93"/>
      <c r="BD134" s="93"/>
      <c r="BE134" s="93"/>
      <c r="BF134" s="93"/>
      <c r="BG134" s="93"/>
      <c r="BH134" s="93"/>
      <c r="BI134" s="93"/>
      <c r="BJ134" s="93"/>
      <c r="BK134" s="93"/>
      <c r="BL134" s="93"/>
      <c r="BM134" s="192">
        <f t="shared" si="5"/>
        <v>0</v>
      </c>
      <c r="BN134" s="192">
        <f t="shared" si="6"/>
        <v>0</v>
      </c>
    </row>
    <row r="135" spans="1:66" ht="18" customHeight="1">
      <c r="A135" s="21"/>
      <c r="B135" s="16"/>
      <c r="C135" s="19"/>
      <c r="D135" s="2"/>
      <c r="E135" s="6"/>
      <c r="F135" s="190" t="str">
        <f>IF(B135="","",IF(C135="F",INDEX(Barèmes!$A$1:$A$7,MATCH((YEAR($B135)),Barèmes!$B$1:$B$7,-1)),INDEX(Barèmes!$C$1:$C$7,MATCH((YEAR($B135)),Barèmes!$B$1:$B$7,-1))))</f>
        <v/>
      </c>
      <c r="G135" s="93"/>
      <c r="H135" s="93"/>
      <c r="I135" s="93"/>
      <c r="J135" s="93"/>
      <c r="K135" s="93"/>
      <c r="L135" s="93"/>
      <c r="M135" s="93"/>
      <c r="N135" s="93"/>
      <c r="O135" s="93"/>
      <c r="P135" s="93"/>
      <c r="Q135" s="93"/>
      <c r="R135" s="93"/>
      <c r="S135" s="93"/>
      <c r="T135" s="93"/>
      <c r="U135" s="93"/>
      <c r="V135" s="93"/>
      <c r="W135" s="93"/>
      <c r="X135" s="93"/>
      <c r="Y135" s="93"/>
      <c r="Z135" s="93"/>
      <c r="AA135" s="93"/>
      <c r="AB135" s="93"/>
      <c r="AC135" s="93"/>
      <c r="AD135" s="93"/>
      <c r="AE135" s="93"/>
      <c r="AF135" s="93"/>
      <c r="AG135" s="93"/>
      <c r="AH135" s="93"/>
      <c r="AI135" s="93"/>
      <c r="AJ135" s="93"/>
      <c r="AK135" s="93"/>
      <c r="AL135" s="93"/>
      <c r="AM135" s="93"/>
      <c r="AN135" s="93"/>
      <c r="AO135" s="93"/>
      <c r="AP135" s="93"/>
      <c r="AQ135" s="93"/>
      <c r="AR135" s="93"/>
      <c r="AS135" s="93"/>
      <c r="AT135" s="93"/>
      <c r="AU135" s="93"/>
      <c r="AV135" s="93"/>
      <c r="AW135" s="93"/>
      <c r="AX135" s="93"/>
      <c r="AY135" s="93"/>
      <c r="AZ135" s="93"/>
      <c r="BA135" s="93"/>
      <c r="BB135" s="93"/>
      <c r="BC135" s="93"/>
      <c r="BD135" s="93"/>
      <c r="BE135" s="93"/>
      <c r="BF135" s="93"/>
      <c r="BG135" s="93"/>
      <c r="BH135" s="93"/>
      <c r="BI135" s="93"/>
      <c r="BJ135" s="93"/>
      <c r="BK135" s="93"/>
      <c r="BL135" s="93"/>
      <c r="BM135" s="192">
        <f t="shared" si="5"/>
        <v>0</v>
      </c>
      <c r="BN135" s="192">
        <f t="shared" si="6"/>
        <v>0</v>
      </c>
    </row>
    <row r="136" spans="1:66" ht="18" customHeight="1">
      <c r="A136" s="21"/>
      <c r="B136" s="16"/>
      <c r="C136" s="19"/>
      <c r="D136" s="2"/>
      <c r="E136" s="6"/>
      <c r="F136" s="190" t="str">
        <f>IF(B136="","",IF(C136="F",INDEX(Barèmes!$A$1:$A$7,MATCH((YEAR($B136)),Barèmes!$B$1:$B$7,-1)),INDEX(Barèmes!$C$1:$C$7,MATCH((YEAR($B136)),Barèmes!$B$1:$B$7,-1))))</f>
        <v/>
      </c>
      <c r="G136" s="93"/>
      <c r="H136" s="93"/>
      <c r="I136" s="93"/>
      <c r="J136" s="93"/>
      <c r="K136" s="93"/>
      <c r="L136" s="93"/>
      <c r="M136" s="93"/>
      <c r="N136" s="93"/>
      <c r="O136" s="93"/>
      <c r="P136" s="93"/>
      <c r="Q136" s="93"/>
      <c r="R136" s="93"/>
      <c r="S136" s="93"/>
      <c r="T136" s="93"/>
      <c r="U136" s="93"/>
      <c r="V136" s="93"/>
      <c r="W136" s="93"/>
      <c r="X136" s="93"/>
      <c r="Y136" s="93"/>
      <c r="Z136" s="93"/>
      <c r="AA136" s="93"/>
      <c r="AB136" s="93"/>
      <c r="AC136" s="93"/>
      <c r="AD136" s="93"/>
      <c r="AE136" s="93"/>
      <c r="AF136" s="93"/>
      <c r="AG136" s="93"/>
      <c r="AH136" s="93"/>
      <c r="AI136" s="93"/>
      <c r="AJ136" s="93"/>
      <c r="AK136" s="93"/>
      <c r="AL136" s="93"/>
      <c r="AM136" s="93"/>
      <c r="AN136" s="93"/>
      <c r="AO136" s="93"/>
      <c r="AP136" s="93"/>
      <c r="AQ136" s="93"/>
      <c r="AR136" s="93"/>
      <c r="AS136" s="93"/>
      <c r="AT136" s="93"/>
      <c r="AU136" s="93"/>
      <c r="AV136" s="93"/>
      <c r="AW136" s="93"/>
      <c r="AX136" s="93"/>
      <c r="AY136" s="93"/>
      <c r="AZ136" s="93"/>
      <c r="BA136" s="93"/>
      <c r="BB136" s="93"/>
      <c r="BC136" s="93"/>
      <c r="BD136" s="93"/>
      <c r="BE136" s="93"/>
      <c r="BF136" s="93"/>
      <c r="BG136" s="93"/>
      <c r="BH136" s="93"/>
      <c r="BI136" s="93"/>
      <c r="BJ136" s="93"/>
      <c r="BK136" s="93"/>
      <c r="BL136" s="93"/>
      <c r="BM136" s="192">
        <f t="shared" si="5"/>
        <v>0</v>
      </c>
      <c r="BN136" s="192">
        <f t="shared" si="6"/>
        <v>0</v>
      </c>
    </row>
    <row r="137" spans="1:66" ht="18" customHeight="1">
      <c r="A137" s="21"/>
      <c r="B137" s="16"/>
      <c r="C137" s="19"/>
      <c r="D137" s="2"/>
      <c r="E137" s="6"/>
      <c r="F137" s="190" t="str">
        <f>IF(B137="","",IF(C137="F",INDEX(Barèmes!$A$1:$A$7,MATCH((YEAR($B137)),Barèmes!$B$1:$B$7,-1)),INDEX(Barèmes!$C$1:$C$7,MATCH((YEAR($B137)),Barèmes!$B$1:$B$7,-1))))</f>
        <v/>
      </c>
      <c r="G137" s="93"/>
      <c r="H137" s="93"/>
      <c r="I137" s="93"/>
      <c r="J137" s="93"/>
      <c r="K137" s="93"/>
      <c r="L137" s="93"/>
      <c r="M137" s="93"/>
      <c r="N137" s="93"/>
      <c r="O137" s="93"/>
      <c r="P137" s="93"/>
      <c r="Q137" s="93"/>
      <c r="R137" s="93"/>
      <c r="S137" s="93"/>
      <c r="T137" s="93"/>
      <c r="U137" s="93"/>
      <c r="V137" s="93"/>
      <c r="W137" s="93"/>
      <c r="X137" s="93"/>
      <c r="Y137" s="93"/>
      <c r="Z137" s="93"/>
      <c r="AA137" s="93"/>
      <c r="AB137" s="93"/>
      <c r="AC137" s="93"/>
      <c r="AD137" s="93"/>
      <c r="AE137" s="93"/>
      <c r="AF137" s="93"/>
      <c r="AG137" s="93"/>
      <c r="AH137" s="93"/>
      <c r="AI137" s="93"/>
      <c r="AJ137" s="93"/>
      <c r="AK137" s="93"/>
      <c r="AL137" s="93"/>
      <c r="AM137" s="93"/>
      <c r="AN137" s="93"/>
      <c r="AO137" s="93"/>
      <c r="AP137" s="93"/>
      <c r="AQ137" s="93"/>
      <c r="AR137" s="93"/>
      <c r="AS137" s="93"/>
      <c r="AT137" s="93"/>
      <c r="AU137" s="93"/>
      <c r="AV137" s="93"/>
      <c r="AW137" s="93"/>
      <c r="AX137" s="93"/>
      <c r="AY137" s="93"/>
      <c r="AZ137" s="93"/>
      <c r="BA137" s="93"/>
      <c r="BB137" s="93"/>
      <c r="BC137" s="93"/>
      <c r="BD137" s="93"/>
      <c r="BE137" s="93"/>
      <c r="BF137" s="93"/>
      <c r="BG137" s="93"/>
      <c r="BH137" s="93"/>
      <c r="BI137" s="93"/>
      <c r="BJ137" s="93"/>
      <c r="BK137" s="93"/>
      <c r="BL137" s="93"/>
      <c r="BM137" s="192">
        <f t="shared" si="5"/>
        <v>0</v>
      </c>
      <c r="BN137" s="192">
        <f t="shared" si="6"/>
        <v>0</v>
      </c>
    </row>
    <row r="138" spans="1:66" ht="18" customHeight="1">
      <c r="A138" s="21"/>
      <c r="B138" s="16"/>
      <c r="C138" s="19"/>
      <c r="D138" s="2"/>
      <c r="E138" s="6"/>
      <c r="F138" s="190" t="str">
        <f>IF(B138="","",IF(C138="F",INDEX(Barèmes!$A$1:$A$7,MATCH((YEAR($B138)),Barèmes!$B$1:$B$7,-1)),INDEX(Barèmes!$C$1:$C$7,MATCH((YEAR($B138)),Barèmes!$B$1:$B$7,-1))))</f>
        <v/>
      </c>
      <c r="G138" s="93"/>
      <c r="H138" s="93"/>
      <c r="I138" s="93"/>
      <c r="J138" s="93"/>
      <c r="K138" s="93"/>
      <c r="L138" s="93"/>
      <c r="M138" s="93"/>
      <c r="N138" s="93"/>
      <c r="O138" s="93"/>
      <c r="P138" s="93"/>
      <c r="Q138" s="93"/>
      <c r="R138" s="93"/>
      <c r="S138" s="93"/>
      <c r="T138" s="93"/>
      <c r="U138" s="93"/>
      <c r="V138" s="93"/>
      <c r="W138" s="93"/>
      <c r="X138" s="93"/>
      <c r="Y138" s="93"/>
      <c r="Z138" s="93"/>
      <c r="AA138" s="93"/>
      <c r="AB138" s="93"/>
      <c r="AC138" s="93"/>
      <c r="AD138" s="93"/>
      <c r="AE138" s="93"/>
      <c r="AF138" s="93"/>
      <c r="AG138" s="93"/>
      <c r="AH138" s="93"/>
      <c r="AI138" s="93"/>
      <c r="AJ138" s="93"/>
      <c r="AK138" s="93"/>
      <c r="AL138" s="93"/>
      <c r="AM138" s="93"/>
      <c r="AN138" s="93"/>
      <c r="AO138" s="93"/>
      <c r="AP138" s="93"/>
      <c r="AQ138" s="93"/>
      <c r="AR138" s="93"/>
      <c r="AS138" s="93"/>
      <c r="AT138" s="93"/>
      <c r="AU138" s="93"/>
      <c r="AV138" s="93"/>
      <c r="AW138" s="93"/>
      <c r="AX138" s="93"/>
      <c r="AY138" s="93"/>
      <c r="AZ138" s="93"/>
      <c r="BA138" s="93"/>
      <c r="BB138" s="93"/>
      <c r="BC138" s="93"/>
      <c r="BD138" s="93"/>
      <c r="BE138" s="93"/>
      <c r="BF138" s="93"/>
      <c r="BG138" s="93"/>
      <c r="BH138" s="93"/>
      <c r="BI138" s="93"/>
      <c r="BJ138" s="93"/>
      <c r="BK138" s="93"/>
      <c r="BL138" s="93"/>
      <c r="BM138" s="192">
        <f t="shared" si="5"/>
        <v>0</v>
      </c>
      <c r="BN138" s="192">
        <f t="shared" si="6"/>
        <v>0</v>
      </c>
    </row>
    <row r="139" spans="1:66" ht="18" customHeight="1">
      <c r="A139" s="21"/>
      <c r="B139" s="16"/>
      <c r="C139" s="19"/>
      <c r="D139" s="2"/>
      <c r="E139" s="6"/>
      <c r="F139" s="190" t="str">
        <f>IF(B139="","",IF(C139="F",INDEX(Barèmes!$A$1:$A$7,MATCH((YEAR($B139)),Barèmes!$B$1:$B$7,-1)),INDEX(Barèmes!$C$1:$C$7,MATCH((YEAR($B139)),Barèmes!$B$1:$B$7,-1))))</f>
        <v/>
      </c>
      <c r="G139" s="93"/>
      <c r="H139" s="93"/>
      <c r="I139" s="93"/>
      <c r="J139" s="93"/>
      <c r="K139" s="93"/>
      <c r="L139" s="93"/>
      <c r="M139" s="93"/>
      <c r="N139" s="93"/>
      <c r="O139" s="93"/>
      <c r="P139" s="93"/>
      <c r="Q139" s="93"/>
      <c r="R139" s="93"/>
      <c r="S139" s="93"/>
      <c r="T139" s="93"/>
      <c r="U139" s="93"/>
      <c r="V139" s="93"/>
      <c r="W139" s="93"/>
      <c r="X139" s="93"/>
      <c r="Y139" s="93"/>
      <c r="Z139" s="93"/>
      <c r="AA139" s="93"/>
      <c r="AB139" s="93"/>
      <c r="AC139" s="93"/>
      <c r="AD139" s="93"/>
      <c r="AE139" s="93"/>
      <c r="AF139" s="93"/>
      <c r="AG139" s="93"/>
      <c r="AH139" s="93"/>
      <c r="AI139" s="93"/>
      <c r="AJ139" s="93"/>
      <c r="AK139" s="93"/>
      <c r="AL139" s="93"/>
      <c r="AM139" s="93"/>
      <c r="AN139" s="93"/>
      <c r="AO139" s="93"/>
      <c r="AP139" s="93"/>
      <c r="AQ139" s="93"/>
      <c r="AR139" s="93"/>
      <c r="AS139" s="93"/>
      <c r="AT139" s="93"/>
      <c r="AU139" s="93"/>
      <c r="AV139" s="93"/>
      <c r="AW139" s="93"/>
      <c r="AX139" s="93"/>
      <c r="AY139" s="93"/>
      <c r="AZ139" s="93"/>
      <c r="BA139" s="93"/>
      <c r="BB139" s="93"/>
      <c r="BC139" s="93"/>
      <c r="BD139" s="93"/>
      <c r="BE139" s="93"/>
      <c r="BF139" s="93"/>
      <c r="BG139" s="93"/>
      <c r="BH139" s="93"/>
      <c r="BI139" s="93"/>
      <c r="BJ139" s="93"/>
      <c r="BK139" s="93"/>
      <c r="BL139" s="93"/>
      <c r="BM139" s="192">
        <f t="shared" si="5"/>
        <v>0</v>
      </c>
      <c r="BN139" s="192">
        <f t="shared" si="6"/>
        <v>0</v>
      </c>
    </row>
    <row r="140" spans="1:66" ht="18" customHeight="1">
      <c r="A140" s="21"/>
      <c r="B140" s="16"/>
      <c r="C140" s="19"/>
      <c r="D140" s="2"/>
      <c r="E140" s="6"/>
      <c r="F140" s="190" t="str">
        <f>IF(B140="","",IF(C140="F",INDEX(Barèmes!$A$1:$A$7,MATCH((YEAR($B140)),Barèmes!$B$1:$B$7,-1)),INDEX(Barèmes!$C$1:$C$7,MATCH((YEAR($B140)),Barèmes!$B$1:$B$7,-1))))</f>
        <v/>
      </c>
      <c r="G140" s="93"/>
      <c r="H140" s="93"/>
      <c r="I140" s="93"/>
      <c r="J140" s="93"/>
      <c r="K140" s="93"/>
      <c r="L140" s="93"/>
      <c r="M140" s="93"/>
      <c r="N140" s="93"/>
      <c r="O140" s="93"/>
      <c r="P140" s="93"/>
      <c r="Q140" s="93"/>
      <c r="R140" s="93"/>
      <c r="S140" s="93"/>
      <c r="T140" s="93"/>
      <c r="U140" s="93"/>
      <c r="V140" s="93"/>
      <c r="W140" s="93"/>
      <c r="X140" s="93"/>
      <c r="Y140" s="93"/>
      <c r="Z140" s="93"/>
      <c r="AA140" s="93"/>
      <c r="AB140" s="93"/>
      <c r="AC140" s="93"/>
      <c r="AD140" s="93"/>
      <c r="AE140" s="93"/>
      <c r="AF140" s="93"/>
      <c r="AG140" s="93"/>
      <c r="AH140" s="93"/>
      <c r="AI140" s="93"/>
      <c r="AJ140" s="93"/>
      <c r="AK140" s="93"/>
      <c r="AL140" s="93"/>
      <c r="AM140" s="93"/>
      <c r="AN140" s="93"/>
      <c r="AO140" s="93"/>
      <c r="AP140" s="93"/>
      <c r="AQ140" s="93"/>
      <c r="AR140" s="93"/>
      <c r="AS140" s="93"/>
      <c r="AT140" s="93"/>
      <c r="AU140" s="93"/>
      <c r="AV140" s="93"/>
      <c r="AW140" s="93"/>
      <c r="AX140" s="93"/>
      <c r="AY140" s="93"/>
      <c r="AZ140" s="93"/>
      <c r="BA140" s="93"/>
      <c r="BB140" s="93"/>
      <c r="BC140" s="93"/>
      <c r="BD140" s="93"/>
      <c r="BE140" s="93"/>
      <c r="BF140" s="93"/>
      <c r="BG140" s="93"/>
      <c r="BH140" s="93"/>
      <c r="BI140" s="93"/>
      <c r="BJ140" s="93"/>
      <c r="BK140" s="93"/>
      <c r="BL140" s="93"/>
      <c r="BM140" s="192">
        <f t="shared" si="5"/>
        <v>0</v>
      </c>
      <c r="BN140" s="192">
        <f t="shared" si="6"/>
        <v>0</v>
      </c>
    </row>
    <row r="141" spans="1:66" ht="18" customHeight="1">
      <c r="A141" s="21"/>
      <c r="B141" s="16"/>
      <c r="C141" s="19"/>
      <c r="D141" s="2"/>
      <c r="E141" s="6"/>
      <c r="F141" s="190" t="str">
        <f>IF(B141="","",IF(C141="F",INDEX(Barèmes!$A$1:$A$7,MATCH((YEAR($B141)),Barèmes!$B$1:$B$7,-1)),INDEX(Barèmes!$C$1:$C$7,MATCH((YEAR($B141)),Barèmes!$B$1:$B$7,-1))))</f>
        <v/>
      </c>
      <c r="G141" s="93"/>
      <c r="H141" s="93"/>
      <c r="I141" s="93"/>
      <c r="J141" s="93"/>
      <c r="K141" s="93"/>
      <c r="L141" s="93"/>
      <c r="M141" s="93"/>
      <c r="N141" s="93"/>
      <c r="O141" s="93"/>
      <c r="P141" s="93"/>
      <c r="Q141" s="93"/>
      <c r="R141" s="93"/>
      <c r="S141" s="93"/>
      <c r="T141" s="93"/>
      <c r="U141" s="93"/>
      <c r="V141" s="93"/>
      <c r="W141" s="93"/>
      <c r="X141" s="93"/>
      <c r="Y141" s="93"/>
      <c r="Z141" s="93"/>
      <c r="AA141" s="93"/>
      <c r="AB141" s="93"/>
      <c r="AC141" s="93"/>
      <c r="AD141" s="93"/>
      <c r="AE141" s="93"/>
      <c r="AF141" s="93"/>
      <c r="AG141" s="93"/>
      <c r="AH141" s="93"/>
      <c r="AI141" s="93"/>
      <c r="AJ141" s="93"/>
      <c r="AK141" s="93"/>
      <c r="AL141" s="93"/>
      <c r="AM141" s="93"/>
      <c r="AN141" s="93"/>
      <c r="AO141" s="93"/>
      <c r="AP141" s="93"/>
      <c r="AQ141" s="93"/>
      <c r="AR141" s="93"/>
      <c r="AS141" s="93"/>
      <c r="AT141" s="93"/>
      <c r="AU141" s="93"/>
      <c r="AV141" s="93"/>
      <c r="AW141" s="93"/>
      <c r="AX141" s="93"/>
      <c r="AY141" s="93"/>
      <c r="AZ141" s="93"/>
      <c r="BA141" s="93"/>
      <c r="BB141" s="93"/>
      <c r="BC141" s="93"/>
      <c r="BD141" s="93"/>
      <c r="BE141" s="93"/>
      <c r="BF141" s="93"/>
      <c r="BG141" s="93"/>
      <c r="BH141" s="93"/>
      <c r="BI141" s="93"/>
      <c r="BJ141" s="93"/>
      <c r="BK141" s="93"/>
      <c r="BL141" s="93"/>
      <c r="BM141" s="192">
        <f t="shared" si="5"/>
        <v>0</v>
      </c>
      <c r="BN141" s="192">
        <f t="shared" si="6"/>
        <v>0</v>
      </c>
    </row>
    <row r="142" spans="1:66" ht="18" customHeight="1">
      <c r="A142" s="21"/>
      <c r="B142" s="16"/>
      <c r="C142" s="19"/>
      <c r="D142" s="2"/>
      <c r="E142" s="6"/>
      <c r="F142" s="190" t="str">
        <f>IF(B142="","",IF(C142="F",INDEX(Barèmes!$A$1:$A$7,MATCH((YEAR($B142)),Barèmes!$B$1:$B$7,-1)),INDEX(Barèmes!$C$1:$C$7,MATCH((YEAR($B142)),Barèmes!$B$1:$B$7,-1))))</f>
        <v/>
      </c>
      <c r="G142" s="93"/>
      <c r="H142" s="93"/>
      <c r="I142" s="93"/>
      <c r="J142" s="93"/>
      <c r="K142" s="93"/>
      <c r="L142" s="93"/>
      <c r="M142" s="93"/>
      <c r="N142" s="93"/>
      <c r="O142" s="93"/>
      <c r="P142" s="93"/>
      <c r="Q142" s="93"/>
      <c r="R142" s="93"/>
      <c r="S142" s="93"/>
      <c r="T142" s="93"/>
      <c r="U142" s="93"/>
      <c r="V142" s="93"/>
      <c r="W142" s="93"/>
      <c r="X142" s="93"/>
      <c r="Y142" s="93"/>
      <c r="Z142" s="93"/>
      <c r="AA142" s="93"/>
      <c r="AB142" s="93"/>
      <c r="AC142" s="93"/>
      <c r="AD142" s="93"/>
      <c r="AE142" s="93"/>
      <c r="AF142" s="93"/>
      <c r="AG142" s="93"/>
      <c r="AH142" s="93"/>
      <c r="AI142" s="93"/>
      <c r="AJ142" s="93"/>
      <c r="AK142" s="93"/>
      <c r="AL142" s="93"/>
      <c r="AM142" s="93"/>
      <c r="AN142" s="93"/>
      <c r="AO142" s="93"/>
      <c r="AP142" s="93"/>
      <c r="AQ142" s="93"/>
      <c r="AR142" s="93"/>
      <c r="AS142" s="93"/>
      <c r="AT142" s="93"/>
      <c r="AU142" s="93"/>
      <c r="AV142" s="93"/>
      <c r="AW142" s="93"/>
      <c r="AX142" s="93"/>
      <c r="AY142" s="93"/>
      <c r="AZ142" s="93"/>
      <c r="BA142" s="93"/>
      <c r="BB142" s="93"/>
      <c r="BC142" s="93"/>
      <c r="BD142" s="93"/>
      <c r="BE142" s="93"/>
      <c r="BF142" s="93"/>
      <c r="BG142" s="93"/>
      <c r="BH142" s="93"/>
      <c r="BI142" s="93"/>
      <c r="BJ142" s="93"/>
      <c r="BK142" s="93"/>
      <c r="BL142" s="93"/>
      <c r="BM142" s="192">
        <f t="shared" si="5"/>
        <v>0</v>
      </c>
      <c r="BN142" s="192">
        <f t="shared" si="6"/>
        <v>0</v>
      </c>
    </row>
    <row r="143" spans="1:66" ht="18" customHeight="1">
      <c r="A143" s="21"/>
      <c r="B143" s="16"/>
      <c r="C143" s="19"/>
      <c r="D143" s="2"/>
      <c r="E143" s="6"/>
      <c r="F143" s="190" t="str">
        <f>IF(B143="","",IF(C143="F",INDEX(Barèmes!$A$1:$A$7,MATCH((YEAR($B143)),Barèmes!$B$1:$B$7,-1)),INDEX(Barèmes!$C$1:$C$7,MATCH((YEAR($B143)),Barèmes!$B$1:$B$7,-1))))</f>
        <v/>
      </c>
      <c r="G143" s="93"/>
      <c r="H143" s="93"/>
      <c r="I143" s="93"/>
      <c r="J143" s="93"/>
      <c r="K143" s="93"/>
      <c r="L143" s="93"/>
      <c r="M143" s="93"/>
      <c r="N143" s="93"/>
      <c r="O143" s="93"/>
      <c r="P143" s="93"/>
      <c r="Q143" s="93"/>
      <c r="R143" s="93"/>
      <c r="S143" s="93"/>
      <c r="T143" s="93"/>
      <c r="U143" s="93"/>
      <c r="V143" s="93"/>
      <c r="W143" s="93"/>
      <c r="X143" s="93"/>
      <c r="Y143" s="93"/>
      <c r="Z143" s="93"/>
      <c r="AA143" s="93"/>
      <c r="AB143" s="93"/>
      <c r="AC143" s="93"/>
      <c r="AD143" s="93"/>
      <c r="AE143" s="93"/>
      <c r="AF143" s="93"/>
      <c r="AG143" s="93"/>
      <c r="AH143" s="93"/>
      <c r="AI143" s="93"/>
      <c r="AJ143" s="93"/>
      <c r="AK143" s="93"/>
      <c r="AL143" s="93"/>
      <c r="AM143" s="93"/>
      <c r="AN143" s="93"/>
      <c r="AO143" s="93"/>
      <c r="AP143" s="93"/>
      <c r="AQ143" s="93"/>
      <c r="AR143" s="93"/>
      <c r="AS143" s="93"/>
      <c r="AT143" s="93"/>
      <c r="AU143" s="93"/>
      <c r="AV143" s="93"/>
      <c r="AW143" s="93"/>
      <c r="AX143" s="93"/>
      <c r="AY143" s="93"/>
      <c r="AZ143" s="93"/>
      <c r="BA143" s="93"/>
      <c r="BB143" s="93"/>
      <c r="BC143" s="93"/>
      <c r="BD143" s="93"/>
      <c r="BE143" s="93"/>
      <c r="BF143" s="93"/>
      <c r="BG143" s="93"/>
      <c r="BH143" s="93"/>
      <c r="BI143" s="93"/>
      <c r="BJ143" s="93"/>
      <c r="BK143" s="93"/>
      <c r="BL143" s="93"/>
      <c r="BM143" s="192">
        <f t="shared" si="5"/>
        <v>0</v>
      </c>
      <c r="BN143" s="192">
        <f t="shared" si="6"/>
        <v>0</v>
      </c>
    </row>
    <row r="144" spans="1:66" ht="18" customHeight="1">
      <c r="A144" s="21"/>
      <c r="B144" s="16"/>
      <c r="C144" s="19"/>
      <c r="D144" s="2"/>
      <c r="E144" s="6"/>
      <c r="F144" s="190" t="str">
        <f>IF(B144="","",IF(C144="F",INDEX(Barèmes!$A$1:$A$7,MATCH((YEAR($B144)),Barèmes!$B$1:$B$7,-1)),INDEX(Barèmes!$C$1:$C$7,MATCH((YEAR($B144)),Barèmes!$B$1:$B$7,-1))))</f>
        <v/>
      </c>
      <c r="G144" s="93"/>
      <c r="H144" s="93"/>
      <c r="I144" s="93"/>
      <c r="J144" s="93"/>
      <c r="K144" s="93"/>
      <c r="L144" s="93"/>
      <c r="M144" s="93"/>
      <c r="N144" s="93"/>
      <c r="O144" s="93"/>
      <c r="P144" s="93"/>
      <c r="Q144" s="93"/>
      <c r="R144" s="93"/>
      <c r="S144" s="93"/>
      <c r="T144" s="93"/>
      <c r="U144" s="93"/>
      <c r="V144" s="93"/>
      <c r="W144" s="93"/>
      <c r="X144" s="93"/>
      <c r="Y144" s="93"/>
      <c r="Z144" s="93"/>
      <c r="AA144" s="93"/>
      <c r="AB144" s="93"/>
      <c r="AC144" s="93"/>
      <c r="AD144" s="93"/>
      <c r="AE144" s="93"/>
      <c r="AF144" s="93"/>
      <c r="AG144" s="93"/>
      <c r="AH144" s="93"/>
      <c r="AI144" s="93"/>
      <c r="AJ144" s="93"/>
      <c r="AK144" s="93"/>
      <c r="AL144" s="93"/>
      <c r="AM144" s="93"/>
      <c r="AN144" s="93"/>
      <c r="AO144" s="93"/>
      <c r="AP144" s="93"/>
      <c r="AQ144" s="93"/>
      <c r="AR144" s="93"/>
      <c r="AS144" s="93"/>
      <c r="AT144" s="93"/>
      <c r="AU144" s="93"/>
      <c r="AV144" s="93"/>
      <c r="AW144" s="93"/>
      <c r="AX144" s="93"/>
      <c r="AY144" s="93"/>
      <c r="AZ144" s="93"/>
      <c r="BA144" s="93"/>
      <c r="BB144" s="93"/>
      <c r="BC144" s="93"/>
      <c r="BD144" s="93"/>
      <c r="BE144" s="93"/>
      <c r="BF144" s="93"/>
      <c r="BG144" s="93"/>
      <c r="BH144" s="93"/>
      <c r="BI144" s="93"/>
      <c r="BJ144" s="93"/>
      <c r="BK144" s="93"/>
      <c r="BL144" s="93"/>
      <c r="BM144" s="192">
        <f t="shared" si="5"/>
        <v>0</v>
      </c>
      <c r="BN144" s="192">
        <f t="shared" si="6"/>
        <v>0</v>
      </c>
    </row>
    <row r="145" spans="1:71" ht="18" customHeight="1">
      <c r="A145" s="21"/>
      <c r="B145" s="16"/>
      <c r="C145" s="19"/>
      <c r="D145" s="2"/>
      <c r="E145" s="6"/>
      <c r="F145" s="190" t="str">
        <f>IF(B145="","",IF(C145="F",INDEX(Barèmes!$A$1:$A$7,MATCH((YEAR($B145)),Barèmes!$B$1:$B$7,-1)),INDEX(Barèmes!$C$1:$C$7,MATCH((YEAR($B145)),Barèmes!$B$1:$B$7,-1))))</f>
        <v/>
      </c>
      <c r="G145" s="93"/>
      <c r="H145" s="93"/>
      <c r="I145" s="93"/>
      <c r="J145" s="93"/>
      <c r="K145" s="93"/>
      <c r="L145" s="93"/>
      <c r="M145" s="93"/>
      <c r="N145" s="93"/>
      <c r="O145" s="93"/>
      <c r="P145" s="93"/>
      <c r="Q145" s="93"/>
      <c r="R145" s="93"/>
      <c r="S145" s="93"/>
      <c r="T145" s="93"/>
      <c r="U145" s="93"/>
      <c r="V145" s="93"/>
      <c r="W145" s="93"/>
      <c r="X145" s="93"/>
      <c r="Y145" s="93"/>
      <c r="Z145" s="93"/>
      <c r="AA145" s="93"/>
      <c r="AB145" s="93"/>
      <c r="AC145" s="93"/>
      <c r="AD145" s="93"/>
      <c r="AE145" s="93"/>
      <c r="AF145" s="93"/>
      <c r="AG145" s="93"/>
      <c r="AH145" s="93"/>
      <c r="AI145" s="93"/>
      <c r="AJ145" s="93"/>
      <c r="AK145" s="93"/>
      <c r="AL145" s="93"/>
      <c r="AM145" s="93"/>
      <c r="AN145" s="93"/>
      <c r="AO145" s="93"/>
      <c r="AP145" s="93"/>
      <c r="AQ145" s="93"/>
      <c r="AR145" s="93"/>
      <c r="AS145" s="93"/>
      <c r="AT145" s="93"/>
      <c r="AU145" s="93"/>
      <c r="AV145" s="93"/>
      <c r="AW145" s="93"/>
      <c r="AX145" s="93"/>
      <c r="AY145" s="93"/>
      <c r="AZ145" s="93"/>
      <c r="BA145" s="93"/>
      <c r="BB145" s="93"/>
      <c r="BC145" s="93"/>
      <c r="BD145" s="93"/>
      <c r="BE145" s="93"/>
      <c r="BF145" s="93"/>
      <c r="BG145" s="93"/>
      <c r="BH145" s="93"/>
      <c r="BI145" s="93"/>
      <c r="BJ145" s="93"/>
      <c r="BK145" s="93"/>
      <c r="BL145" s="93"/>
      <c r="BM145" s="192">
        <f t="shared" si="5"/>
        <v>0</v>
      </c>
      <c r="BN145" s="192">
        <f t="shared" si="6"/>
        <v>0</v>
      </c>
    </row>
    <row r="146" spans="1:71" ht="18" customHeight="1">
      <c r="A146" s="21"/>
      <c r="B146" s="16"/>
      <c r="C146" s="19"/>
      <c r="D146" s="2"/>
      <c r="E146" s="6"/>
      <c r="F146" s="190" t="str">
        <f>IF(B146="","",IF(C146="F",INDEX(Barèmes!$A$1:$A$7,MATCH((YEAR($B146)),Barèmes!$B$1:$B$7,-1)),INDEX(Barèmes!$C$1:$C$7,MATCH((YEAR($B146)),Barèmes!$B$1:$B$7,-1))))</f>
        <v/>
      </c>
      <c r="G146" s="93"/>
      <c r="H146" s="93"/>
      <c r="I146" s="93"/>
      <c r="J146" s="93"/>
      <c r="K146" s="93"/>
      <c r="L146" s="93"/>
      <c r="M146" s="93"/>
      <c r="N146" s="93"/>
      <c r="O146" s="93"/>
      <c r="P146" s="93"/>
      <c r="Q146" s="93"/>
      <c r="R146" s="93"/>
      <c r="S146" s="93"/>
      <c r="T146" s="93"/>
      <c r="U146" s="93"/>
      <c r="V146" s="93"/>
      <c r="W146" s="93"/>
      <c r="X146" s="93"/>
      <c r="Y146" s="93"/>
      <c r="Z146" s="93"/>
      <c r="AA146" s="93"/>
      <c r="AB146" s="93"/>
      <c r="AC146" s="93"/>
      <c r="AD146" s="93"/>
      <c r="AE146" s="93"/>
      <c r="AF146" s="93"/>
      <c r="AG146" s="93"/>
      <c r="AH146" s="93"/>
      <c r="AI146" s="93"/>
      <c r="AJ146" s="93"/>
      <c r="AK146" s="93"/>
      <c r="AL146" s="93"/>
      <c r="AM146" s="93"/>
      <c r="AN146" s="93"/>
      <c r="AO146" s="93"/>
      <c r="AP146" s="93"/>
      <c r="AQ146" s="93"/>
      <c r="AR146" s="93"/>
      <c r="AS146" s="93"/>
      <c r="AT146" s="93"/>
      <c r="AU146" s="93"/>
      <c r="AV146" s="93"/>
      <c r="AW146" s="93"/>
      <c r="AX146" s="93"/>
      <c r="AY146" s="93"/>
      <c r="AZ146" s="93"/>
      <c r="BA146" s="93"/>
      <c r="BB146" s="93"/>
      <c r="BC146" s="93"/>
      <c r="BD146" s="93"/>
      <c r="BE146" s="93"/>
      <c r="BF146" s="93"/>
      <c r="BG146" s="93"/>
      <c r="BH146" s="93"/>
      <c r="BI146" s="93"/>
      <c r="BJ146" s="93"/>
      <c r="BK146" s="93"/>
      <c r="BL146" s="93"/>
      <c r="BM146" s="192">
        <f t="shared" si="5"/>
        <v>0</v>
      </c>
      <c r="BN146" s="192">
        <f t="shared" si="6"/>
        <v>0</v>
      </c>
    </row>
    <row r="147" spans="1:71" ht="18" customHeight="1">
      <c r="A147" s="21"/>
      <c r="B147" s="16"/>
      <c r="C147" s="19"/>
      <c r="D147" s="2"/>
      <c r="E147" s="6"/>
      <c r="F147" s="190" t="str">
        <f>IF(B147="","",IF(C147="F",INDEX(Barèmes!$A$1:$A$7,MATCH((YEAR($B147)),Barèmes!$B$1:$B$7,-1)),INDEX(Barèmes!$C$1:$C$7,MATCH((YEAR($B147)),Barèmes!$B$1:$B$7,-1))))</f>
        <v/>
      </c>
      <c r="G147" s="93"/>
      <c r="H147" s="93"/>
      <c r="I147" s="93"/>
      <c r="J147" s="93"/>
      <c r="K147" s="93"/>
      <c r="L147" s="93"/>
      <c r="M147" s="93"/>
      <c r="N147" s="93"/>
      <c r="O147" s="93"/>
      <c r="P147" s="93"/>
      <c r="Q147" s="93"/>
      <c r="R147" s="93"/>
      <c r="S147" s="93"/>
      <c r="T147" s="93"/>
      <c r="U147" s="93"/>
      <c r="V147" s="93"/>
      <c r="W147" s="93"/>
      <c r="X147" s="93"/>
      <c r="Y147" s="93"/>
      <c r="Z147" s="93"/>
      <c r="AA147" s="93"/>
      <c r="AB147" s="93"/>
      <c r="AC147" s="93"/>
      <c r="AD147" s="93"/>
      <c r="AE147" s="93"/>
      <c r="AF147" s="93"/>
      <c r="AG147" s="93"/>
      <c r="AH147" s="93"/>
      <c r="AI147" s="93"/>
      <c r="AJ147" s="93"/>
      <c r="AK147" s="93"/>
      <c r="AL147" s="93"/>
      <c r="AM147" s="93"/>
      <c r="AN147" s="93"/>
      <c r="AO147" s="93"/>
      <c r="AP147" s="93"/>
      <c r="AQ147" s="93"/>
      <c r="AR147" s="93"/>
      <c r="AS147" s="93"/>
      <c r="AT147" s="93"/>
      <c r="AU147" s="93"/>
      <c r="AV147" s="93"/>
      <c r="AW147" s="93"/>
      <c r="AX147" s="93"/>
      <c r="AY147" s="93"/>
      <c r="AZ147" s="93"/>
      <c r="BA147" s="93"/>
      <c r="BB147" s="93"/>
      <c r="BC147" s="93"/>
      <c r="BD147" s="93"/>
      <c r="BE147" s="93"/>
      <c r="BF147" s="93"/>
      <c r="BG147" s="93"/>
      <c r="BH147" s="93"/>
      <c r="BI147" s="93"/>
      <c r="BJ147" s="93"/>
      <c r="BK147" s="93"/>
      <c r="BL147" s="93"/>
      <c r="BM147" s="192">
        <f t="shared" si="5"/>
        <v>0</v>
      </c>
      <c r="BN147" s="192">
        <f t="shared" si="6"/>
        <v>0</v>
      </c>
    </row>
    <row r="148" spans="1:71" ht="18" customHeight="1">
      <c r="A148" s="21"/>
      <c r="B148" s="16"/>
      <c r="C148" s="19"/>
      <c r="D148" s="2"/>
      <c r="E148" s="6"/>
      <c r="F148" s="190" t="str">
        <f>IF(B148="","",IF(C148="F",INDEX(Barèmes!$A$1:$A$7,MATCH((YEAR($B148)),Barèmes!$B$1:$B$7,-1)),INDEX(Barèmes!$C$1:$C$7,MATCH((YEAR($B148)),Barèmes!$B$1:$B$7,-1))))</f>
        <v/>
      </c>
      <c r="G148" s="93"/>
      <c r="H148" s="93"/>
      <c r="I148" s="93"/>
      <c r="J148" s="93"/>
      <c r="K148" s="93"/>
      <c r="L148" s="93"/>
      <c r="M148" s="93"/>
      <c r="N148" s="93"/>
      <c r="O148" s="93"/>
      <c r="P148" s="93"/>
      <c r="Q148" s="93"/>
      <c r="R148" s="93"/>
      <c r="S148" s="93"/>
      <c r="T148" s="93"/>
      <c r="U148" s="93"/>
      <c r="V148" s="93"/>
      <c r="W148" s="93"/>
      <c r="X148" s="93"/>
      <c r="Y148" s="93"/>
      <c r="Z148" s="93"/>
      <c r="AA148" s="93"/>
      <c r="AB148" s="93"/>
      <c r="AC148" s="93"/>
      <c r="AD148" s="93"/>
      <c r="AE148" s="93"/>
      <c r="AF148" s="93"/>
      <c r="AG148" s="93"/>
      <c r="AH148" s="93"/>
      <c r="AI148" s="93"/>
      <c r="AJ148" s="93"/>
      <c r="AK148" s="93"/>
      <c r="AL148" s="93"/>
      <c r="AM148" s="93"/>
      <c r="AN148" s="93"/>
      <c r="AO148" s="93"/>
      <c r="AP148" s="93"/>
      <c r="AQ148" s="93"/>
      <c r="AR148" s="93"/>
      <c r="AS148" s="93"/>
      <c r="AT148" s="93"/>
      <c r="AU148" s="93"/>
      <c r="AV148" s="93"/>
      <c r="AW148" s="93"/>
      <c r="AX148" s="93"/>
      <c r="AY148" s="93"/>
      <c r="AZ148" s="93"/>
      <c r="BA148" s="93"/>
      <c r="BB148" s="93"/>
      <c r="BC148" s="93"/>
      <c r="BD148" s="93"/>
      <c r="BE148" s="93"/>
      <c r="BF148" s="93"/>
      <c r="BG148" s="93"/>
      <c r="BH148" s="93"/>
      <c r="BI148" s="93"/>
      <c r="BJ148" s="93"/>
      <c r="BK148" s="93"/>
      <c r="BL148" s="93"/>
      <c r="BM148" s="192">
        <f t="shared" si="5"/>
        <v>0</v>
      </c>
      <c r="BN148" s="192">
        <f t="shared" si="6"/>
        <v>0</v>
      </c>
    </row>
    <row r="149" spans="1:71" ht="18" customHeight="1">
      <c r="A149" s="21"/>
      <c r="B149" s="16"/>
      <c r="C149" s="19"/>
      <c r="D149" s="2"/>
      <c r="E149" s="6"/>
      <c r="F149" s="190" t="str">
        <f>IF(B149="","",IF(C149="F",INDEX(Barèmes!$A$1:$A$7,MATCH((YEAR($B149)),Barèmes!$B$1:$B$7,-1)),INDEX(Barèmes!$C$1:$C$7,MATCH((YEAR($B149)),Barèmes!$B$1:$B$7,-1))))</f>
        <v/>
      </c>
      <c r="G149" s="93"/>
      <c r="H149" s="93"/>
      <c r="I149" s="93"/>
      <c r="J149" s="93"/>
      <c r="K149" s="93"/>
      <c r="L149" s="93"/>
      <c r="M149" s="93"/>
      <c r="N149" s="93"/>
      <c r="O149" s="93"/>
      <c r="P149" s="93"/>
      <c r="Q149" s="93"/>
      <c r="R149" s="93"/>
      <c r="S149" s="93"/>
      <c r="T149" s="93"/>
      <c r="U149" s="93"/>
      <c r="V149" s="93"/>
      <c r="W149" s="93"/>
      <c r="X149" s="93"/>
      <c r="Y149" s="93"/>
      <c r="Z149" s="93"/>
      <c r="AA149" s="93"/>
      <c r="AB149" s="93"/>
      <c r="AC149" s="93"/>
      <c r="AD149" s="93"/>
      <c r="AE149" s="93"/>
      <c r="AF149" s="93"/>
      <c r="AG149" s="93"/>
      <c r="AH149" s="93"/>
      <c r="AI149" s="93"/>
      <c r="AJ149" s="93"/>
      <c r="AK149" s="93"/>
      <c r="AL149" s="93"/>
      <c r="AM149" s="93"/>
      <c r="AN149" s="93"/>
      <c r="AO149" s="93"/>
      <c r="AP149" s="93"/>
      <c r="AQ149" s="93"/>
      <c r="AR149" s="93"/>
      <c r="AS149" s="93"/>
      <c r="AT149" s="93"/>
      <c r="AU149" s="93"/>
      <c r="AV149" s="93"/>
      <c r="AW149" s="93"/>
      <c r="AX149" s="93"/>
      <c r="AY149" s="93"/>
      <c r="AZ149" s="93"/>
      <c r="BA149" s="93"/>
      <c r="BB149" s="93"/>
      <c r="BC149" s="93"/>
      <c r="BD149" s="93"/>
      <c r="BE149" s="93"/>
      <c r="BF149" s="93"/>
      <c r="BG149" s="93"/>
      <c r="BH149" s="93"/>
      <c r="BI149" s="93"/>
      <c r="BJ149" s="93"/>
      <c r="BK149" s="93"/>
      <c r="BL149" s="93"/>
      <c r="BM149" s="192">
        <f t="shared" si="5"/>
        <v>0</v>
      </c>
      <c r="BN149" s="192">
        <f t="shared" si="6"/>
        <v>0</v>
      </c>
    </row>
    <row r="150" spans="1:71" ht="18" customHeight="1">
      <c r="A150" s="21"/>
      <c r="B150" s="16"/>
      <c r="C150" s="19"/>
      <c r="D150" s="2"/>
      <c r="E150" s="6"/>
      <c r="F150" s="191" t="str">
        <f>IF(B150="","",IF(C150="F",INDEX(Barèmes!$A$1:$A$7,MATCH((YEAR($B150)),Barèmes!$B$1:$B$7,-1)),INDEX(Barèmes!$C$1:$C$7,MATCH((YEAR($B150)),Barèmes!$B$1:$B$7,-1))))</f>
        <v/>
      </c>
      <c r="G150" s="56"/>
      <c r="H150" s="56"/>
      <c r="I150" s="56"/>
      <c r="J150" s="56"/>
      <c r="K150" s="56"/>
      <c r="L150" s="56"/>
      <c r="M150" s="56"/>
      <c r="N150" s="56"/>
      <c r="O150" s="56"/>
      <c r="P150" s="56"/>
      <c r="Q150" s="56"/>
      <c r="R150" s="56"/>
      <c r="S150" s="56"/>
      <c r="T150" s="56"/>
      <c r="U150" s="56"/>
      <c r="V150" s="56"/>
      <c r="W150" s="56"/>
      <c r="X150" s="56"/>
      <c r="Y150" s="56"/>
      <c r="Z150" s="56"/>
      <c r="AA150" s="56"/>
      <c r="AB150" s="56"/>
      <c r="AC150" s="56"/>
      <c r="AD150" s="56"/>
      <c r="AE150" s="56"/>
      <c r="AF150" s="56"/>
      <c r="AG150" s="56"/>
      <c r="AH150" s="56"/>
      <c r="AI150" s="56"/>
      <c r="AJ150" s="56"/>
      <c r="AK150" s="56"/>
      <c r="AL150" s="56"/>
      <c r="AM150" s="56"/>
      <c r="AN150" s="56"/>
      <c r="AO150" s="56"/>
      <c r="AP150" s="56"/>
      <c r="AQ150" s="56"/>
      <c r="AR150" s="56"/>
      <c r="AS150" s="56"/>
      <c r="AT150" s="56"/>
      <c r="AU150" s="56"/>
      <c r="AV150" s="56"/>
      <c r="AW150" s="56"/>
      <c r="AX150" s="56"/>
      <c r="AY150" s="56"/>
      <c r="AZ150" s="56"/>
      <c r="BA150" s="56"/>
      <c r="BB150" s="56"/>
      <c r="BC150" s="56"/>
      <c r="BD150" s="56"/>
      <c r="BE150" s="56"/>
      <c r="BF150" s="56"/>
      <c r="BG150" s="56"/>
      <c r="BH150" s="56"/>
      <c r="BI150" s="56"/>
      <c r="BJ150" s="56"/>
      <c r="BK150" s="56"/>
      <c r="BL150" s="56"/>
      <c r="BM150" s="192">
        <f t="shared" si="5"/>
        <v>0</v>
      </c>
      <c r="BN150" s="192">
        <f t="shared" si="6"/>
        <v>0</v>
      </c>
    </row>
    <row r="151" spans="1:71" ht="18" customHeight="1">
      <c r="E151" s="57"/>
      <c r="F151" s="193" t="s">
        <v>30</v>
      </c>
      <c r="G151" s="194">
        <f t="shared" ref="G151:BL151" si="7">COUNTIF(G4:G150,"E")+COUNTIF(G4:G150,"c")</f>
        <v>0</v>
      </c>
      <c r="H151" s="194">
        <f t="shared" si="7"/>
        <v>0</v>
      </c>
      <c r="I151" s="194">
        <f t="shared" si="7"/>
        <v>0</v>
      </c>
      <c r="J151" s="194">
        <f t="shared" si="7"/>
        <v>0</v>
      </c>
      <c r="K151" s="194">
        <f t="shared" si="7"/>
        <v>0</v>
      </c>
      <c r="L151" s="194">
        <f t="shared" si="7"/>
        <v>0</v>
      </c>
      <c r="M151" s="194">
        <f t="shared" si="7"/>
        <v>0</v>
      </c>
      <c r="N151" s="194">
        <f t="shared" si="7"/>
        <v>0</v>
      </c>
      <c r="O151" s="194">
        <f t="shared" si="7"/>
        <v>0</v>
      </c>
      <c r="P151" s="194">
        <f t="shared" si="7"/>
        <v>0</v>
      </c>
      <c r="Q151" s="194">
        <f t="shared" si="7"/>
        <v>0</v>
      </c>
      <c r="R151" s="194">
        <f t="shared" si="7"/>
        <v>0</v>
      </c>
      <c r="S151" s="194">
        <f t="shared" si="7"/>
        <v>0</v>
      </c>
      <c r="T151" s="194">
        <f t="shared" si="7"/>
        <v>0</v>
      </c>
      <c r="U151" s="194">
        <f t="shared" si="7"/>
        <v>0</v>
      </c>
      <c r="V151" s="194">
        <f t="shared" si="7"/>
        <v>0</v>
      </c>
      <c r="W151" s="194">
        <f t="shared" si="7"/>
        <v>0</v>
      </c>
      <c r="X151" s="194">
        <f t="shared" si="7"/>
        <v>0</v>
      </c>
      <c r="Y151" s="194">
        <f t="shared" si="7"/>
        <v>0</v>
      </c>
      <c r="Z151" s="194">
        <f t="shared" si="7"/>
        <v>0</v>
      </c>
      <c r="AA151" s="194">
        <f t="shared" si="7"/>
        <v>0</v>
      </c>
      <c r="AB151" s="194">
        <f t="shared" si="7"/>
        <v>0</v>
      </c>
      <c r="AC151" s="194">
        <f t="shared" si="7"/>
        <v>0</v>
      </c>
      <c r="AD151" s="194">
        <f t="shared" si="7"/>
        <v>0</v>
      </c>
      <c r="AE151" s="194">
        <f t="shared" si="7"/>
        <v>0</v>
      </c>
      <c r="AF151" s="194">
        <f t="shared" si="7"/>
        <v>0</v>
      </c>
      <c r="AG151" s="194">
        <f t="shared" si="7"/>
        <v>0</v>
      </c>
      <c r="AH151" s="194">
        <f t="shared" si="7"/>
        <v>0</v>
      </c>
      <c r="AI151" s="194">
        <f t="shared" si="7"/>
        <v>0</v>
      </c>
      <c r="AJ151" s="194">
        <f t="shared" si="7"/>
        <v>0</v>
      </c>
      <c r="AK151" s="194">
        <f t="shared" si="7"/>
        <v>0</v>
      </c>
      <c r="AL151" s="194">
        <f t="shared" si="7"/>
        <v>0</v>
      </c>
      <c r="AM151" s="194">
        <f t="shared" si="7"/>
        <v>0</v>
      </c>
      <c r="AN151" s="194">
        <f t="shared" si="7"/>
        <v>0</v>
      </c>
      <c r="AO151" s="194">
        <f t="shared" si="7"/>
        <v>0</v>
      </c>
      <c r="AP151" s="194">
        <f t="shared" si="7"/>
        <v>0</v>
      </c>
      <c r="AQ151" s="194">
        <f t="shared" si="7"/>
        <v>0</v>
      </c>
      <c r="AR151" s="194">
        <f t="shared" si="7"/>
        <v>0</v>
      </c>
      <c r="AS151" s="194">
        <f t="shared" si="7"/>
        <v>0</v>
      </c>
      <c r="AT151" s="194">
        <f t="shared" si="7"/>
        <v>0</v>
      </c>
      <c r="AU151" s="194">
        <f t="shared" si="7"/>
        <v>0</v>
      </c>
      <c r="AV151" s="194">
        <f t="shared" si="7"/>
        <v>0</v>
      </c>
      <c r="AW151" s="194">
        <f t="shared" si="7"/>
        <v>0</v>
      </c>
      <c r="AX151" s="194">
        <f t="shared" si="7"/>
        <v>0</v>
      </c>
      <c r="AY151" s="194">
        <f t="shared" si="7"/>
        <v>0</v>
      </c>
      <c r="AZ151" s="194">
        <f t="shared" si="7"/>
        <v>0</v>
      </c>
      <c r="BA151" s="194">
        <f t="shared" si="7"/>
        <v>0</v>
      </c>
      <c r="BB151" s="194">
        <f>COUNTIF(BB4:BB150,"E")+COUNTIF(BB4:BB150,"c")</f>
        <v>0</v>
      </c>
      <c r="BC151" s="194">
        <f t="shared" si="7"/>
        <v>0</v>
      </c>
      <c r="BD151" s="194">
        <f t="shared" si="7"/>
        <v>0</v>
      </c>
      <c r="BE151" s="194">
        <f t="shared" si="7"/>
        <v>0</v>
      </c>
      <c r="BF151" s="194">
        <f t="shared" si="7"/>
        <v>0</v>
      </c>
      <c r="BG151" s="194">
        <f t="shared" si="7"/>
        <v>0</v>
      </c>
      <c r="BH151" s="194">
        <f t="shared" si="7"/>
        <v>0</v>
      </c>
      <c r="BI151" s="194">
        <f t="shared" si="7"/>
        <v>0</v>
      </c>
      <c r="BJ151" s="194">
        <f t="shared" si="7"/>
        <v>0</v>
      </c>
      <c r="BK151" s="194">
        <f t="shared" si="7"/>
        <v>0</v>
      </c>
      <c r="BL151" s="194">
        <f t="shared" si="7"/>
        <v>0</v>
      </c>
      <c r="BM151" s="192">
        <f>SUM(BM4:BM150)</f>
        <v>0</v>
      </c>
      <c r="BN151" s="192">
        <f>SUM(BN4:BN150)</f>
        <v>0</v>
      </c>
      <c r="BO151" s="14" t="str">
        <f ca="1">IF(AND(BM151='Cahier AS'!D14,'Cahier AS'!E14=BN151),"Cahier AS OK", "Pb Cahier AS")</f>
        <v>Cahier AS OK</v>
      </c>
    </row>
    <row r="152" spans="1:71">
      <c r="F152" s="193" t="s">
        <v>23</v>
      </c>
      <c r="G152" s="194">
        <f t="shared" ref="G152:BL152" si="8">COUNTIF(G4:G150,"c")</f>
        <v>0</v>
      </c>
      <c r="H152" s="194">
        <f t="shared" si="8"/>
        <v>0</v>
      </c>
      <c r="I152" s="194">
        <f t="shared" si="8"/>
        <v>0</v>
      </c>
      <c r="J152" s="194">
        <f t="shared" si="8"/>
        <v>0</v>
      </c>
      <c r="K152" s="194">
        <f t="shared" si="8"/>
        <v>0</v>
      </c>
      <c r="L152" s="194">
        <f t="shared" si="8"/>
        <v>0</v>
      </c>
      <c r="M152" s="194">
        <f t="shared" si="8"/>
        <v>0</v>
      </c>
      <c r="N152" s="194">
        <f t="shared" si="8"/>
        <v>0</v>
      </c>
      <c r="O152" s="194">
        <f t="shared" si="8"/>
        <v>0</v>
      </c>
      <c r="P152" s="194">
        <f t="shared" si="8"/>
        <v>0</v>
      </c>
      <c r="Q152" s="194">
        <f t="shared" si="8"/>
        <v>0</v>
      </c>
      <c r="R152" s="194">
        <f t="shared" si="8"/>
        <v>0</v>
      </c>
      <c r="S152" s="194">
        <f t="shared" si="8"/>
        <v>0</v>
      </c>
      <c r="T152" s="194">
        <f t="shared" si="8"/>
        <v>0</v>
      </c>
      <c r="U152" s="194">
        <f t="shared" si="8"/>
        <v>0</v>
      </c>
      <c r="V152" s="194">
        <f t="shared" si="8"/>
        <v>0</v>
      </c>
      <c r="W152" s="194">
        <f t="shared" si="8"/>
        <v>0</v>
      </c>
      <c r="X152" s="194">
        <f t="shared" si="8"/>
        <v>0</v>
      </c>
      <c r="Y152" s="194">
        <f t="shared" si="8"/>
        <v>0</v>
      </c>
      <c r="Z152" s="194">
        <f t="shared" si="8"/>
        <v>0</v>
      </c>
      <c r="AA152" s="194">
        <f t="shared" si="8"/>
        <v>0</v>
      </c>
      <c r="AB152" s="194">
        <f t="shared" si="8"/>
        <v>0</v>
      </c>
      <c r="AC152" s="194">
        <f t="shared" si="8"/>
        <v>0</v>
      </c>
      <c r="AD152" s="194">
        <f t="shared" si="8"/>
        <v>0</v>
      </c>
      <c r="AE152" s="194">
        <f t="shared" si="8"/>
        <v>0</v>
      </c>
      <c r="AF152" s="194">
        <f t="shared" si="8"/>
        <v>0</v>
      </c>
      <c r="AG152" s="194">
        <f t="shared" si="8"/>
        <v>0</v>
      </c>
      <c r="AH152" s="194">
        <f t="shared" si="8"/>
        <v>0</v>
      </c>
      <c r="AI152" s="194">
        <f t="shared" si="8"/>
        <v>0</v>
      </c>
      <c r="AJ152" s="194">
        <f t="shared" si="8"/>
        <v>0</v>
      </c>
      <c r="AK152" s="194">
        <f t="shared" si="8"/>
        <v>0</v>
      </c>
      <c r="AL152" s="194">
        <f t="shared" si="8"/>
        <v>0</v>
      </c>
      <c r="AM152" s="194">
        <f t="shared" si="8"/>
        <v>0</v>
      </c>
      <c r="AN152" s="194">
        <f t="shared" si="8"/>
        <v>0</v>
      </c>
      <c r="AO152" s="194">
        <f t="shared" si="8"/>
        <v>0</v>
      </c>
      <c r="AP152" s="194">
        <f t="shared" si="8"/>
        <v>0</v>
      </c>
      <c r="AQ152" s="194">
        <f t="shared" si="8"/>
        <v>0</v>
      </c>
      <c r="AR152" s="194">
        <f t="shared" si="8"/>
        <v>0</v>
      </c>
      <c r="AS152" s="194">
        <f t="shared" si="8"/>
        <v>0</v>
      </c>
      <c r="AT152" s="194">
        <f t="shared" si="8"/>
        <v>0</v>
      </c>
      <c r="AU152" s="194">
        <f t="shared" si="8"/>
        <v>0</v>
      </c>
      <c r="AV152" s="194">
        <f t="shared" si="8"/>
        <v>0</v>
      </c>
      <c r="AW152" s="194">
        <f t="shared" si="8"/>
        <v>0</v>
      </c>
      <c r="AX152" s="194">
        <f t="shared" si="8"/>
        <v>0</v>
      </c>
      <c r="AY152" s="194">
        <f t="shared" si="8"/>
        <v>0</v>
      </c>
      <c r="AZ152" s="194">
        <f t="shared" si="8"/>
        <v>0</v>
      </c>
      <c r="BA152" s="194">
        <f t="shared" si="8"/>
        <v>0</v>
      </c>
      <c r="BB152" s="194">
        <f>COUNTIF(BB4:BB150,"c")</f>
        <v>0</v>
      </c>
      <c r="BC152" s="194">
        <f t="shared" si="8"/>
        <v>0</v>
      </c>
      <c r="BD152" s="194">
        <f t="shared" si="8"/>
        <v>0</v>
      </c>
      <c r="BE152" s="194">
        <f t="shared" si="8"/>
        <v>0</v>
      </c>
      <c r="BF152" s="194">
        <f t="shared" si="8"/>
        <v>0</v>
      </c>
      <c r="BG152" s="194">
        <f t="shared" si="8"/>
        <v>0</v>
      </c>
      <c r="BH152" s="194">
        <f t="shared" si="8"/>
        <v>0</v>
      </c>
      <c r="BI152" s="194">
        <f t="shared" si="8"/>
        <v>0</v>
      </c>
      <c r="BJ152" s="194">
        <f t="shared" si="8"/>
        <v>0</v>
      </c>
      <c r="BK152" s="194">
        <f t="shared" si="8"/>
        <v>0</v>
      </c>
      <c r="BL152" s="194">
        <f t="shared" si="8"/>
        <v>0</v>
      </c>
    </row>
    <row r="153" spans="1:71" ht="15" customHeight="1">
      <c r="BP153" s="195" t="s">
        <v>103</v>
      </c>
      <c r="BQ153" s="196"/>
      <c r="BR153" s="197"/>
      <c r="BS153" s="50"/>
    </row>
    <row r="154" spans="1:71">
      <c r="E154" s="25"/>
      <c r="K154" s="58"/>
      <c r="L154" s="58"/>
      <c r="BP154" s="198"/>
      <c r="BQ154" s="199"/>
      <c r="BR154" s="200"/>
      <c r="BS154" s="50"/>
    </row>
    <row r="155" spans="1:71" ht="38.25" customHeight="1">
      <c r="E155" s="25"/>
      <c r="BP155" s="201" t="s">
        <v>8</v>
      </c>
      <c r="BQ155" s="201" t="s">
        <v>44</v>
      </c>
      <c r="BR155" s="201" t="s">
        <v>78</v>
      </c>
      <c r="BS155" s="50"/>
    </row>
    <row r="156" spans="1:71">
      <c r="BP156" s="191" t="s">
        <v>71</v>
      </c>
      <c r="BQ156" s="202"/>
      <c r="BR156" s="202"/>
      <c r="BS156" s="50"/>
    </row>
    <row r="157" spans="1:71">
      <c r="BP157" s="191" t="s">
        <v>54</v>
      </c>
      <c r="BQ157" s="202"/>
      <c r="BR157" s="202"/>
      <c r="BS157" s="50"/>
    </row>
    <row r="158" spans="1:71">
      <c r="BP158" s="191" t="s">
        <v>35</v>
      </c>
      <c r="BQ158" s="202"/>
      <c r="BR158" s="202"/>
      <c r="BS158" s="50"/>
    </row>
    <row r="159" spans="1:71">
      <c r="BP159" s="191" t="s">
        <v>33</v>
      </c>
      <c r="BQ159" s="202"/>
      <c r="BR159" s="202"/>
      <c r="BS159" s="50"/>
    </row>
    <row r="160" spans="1:71">
      <c r="BP160" s="191" t="s">
        <v>41</v>
      </c>
      <c r="BQ160" s="202"/>
      <c r="BR160" s="202"/>
      <c r="BS160" s="50"/>
    </row>
    <row r="161" spans="68:71">
      <c r="BP161" s="191" t="s">
        <v>42</v>
      </c>
      <c r="BQ161" s="202"/>
      <c r="BR161" s="202"/>
      <c r="BS161" s="50"/>
    </row>
    <row r="162" spans="68:71">
      <c r="BP162" s="191" t="s">
        <v>43</v>
      </c>
      <c r="BQ162" s="202"/>
      <c r="BR162" s="202"/>
      <c r="BS162" s="50"/>
    </row>
  </sheetData>
  <sheetProtection formatCells="0" formatColumns="0" formatRows="0" insertColumns="0"/>
  <mergeCells count="2">
    <mergeCell ref="BP153:BR154"/>
    <mergeCell ref="A1:B2"/>
  </mergeCells>
  <conditionalFormatting sqref="E4:E6 E9:E11 E14:E16 E19:E21">
    <cfRule type="cellIs" dxfId="59" priority="24" stopIfTrue="1" operator="equal">
      <formula>"Int"</formula>
    </cfRule>
  </conditionalFormatting>
  <conditionalFormatting sqref="BO151">
    <cfRule type="cellIs" dxfId="58" priority="29" stopIfTrue="1" operator="equal">
      <formula>"Pb Cahier AS"</formula>
    </cfRule>
    <cfRule type="cellIs" dxfId="57" priority="30" stopIfTrue="1" operator="equal">
      <formula>"Cahier AS OK"</formula>
    </cfRule>
  </conditionalFormatting>
  <conditionalFormatting sqref="G4:BL150">
    <cfRule type="expression" dxfId="56" priority="28" stopIfTrue="1">
      <formula>G$2="E"</formula>
    </cfRule>
  </conditionalFormatting>
  <conditionalFormatting sqref="G4:BL150">
    <cfRule type="expression" dxfId="55" priority="27" stopIfTrue="1">
      <formula>G$2="M"</formula>
    </cfRule>
  </conditionalFormatting>
  <conditionalFormatting sqref="G4:BL150">
    <cfRule type="expression" dxfId="54" priority="26" stopIfTrue="1">
      <formula>G$2="C"</formula>
    </cfRule>
  </conditionalFormatting>
  <conditionalFormatting sqref="E7:E8 E12:E13 E17:E18 E22:E150">
    <cfRule type="cellIs" dxfId="53" priority="25" stopIfTrue="1" operator="equal">
      <formula>"Int"</formula>
    </cfRule>
  </conditionalFormatting>
  <conditionalFormatting sqref="A4:A150">
    <cfRule type="duplicateValues" dxfId="52" priority="31" stopIfTrue="1"/>
  </conditionalFormatting>
  <conditionalFormatting sqref="E7:E8 E12:E13 E17:E18 E22:E150">
    <cfRule type="cellIs" dxfId="51" priority="22" stopIfTrue="1" operator="equal">
      <formula>"Int"</formula>
    </cfRule>
  </conditionalFormatting>
  <conditionalFormatting sqref="E4:E6 E9:E11 E14:E16 E19:E21">
    <cfRule type="cellIs" dxfId="50" priority="21" stopIfTrue="1" operator="equal">
      <formula>"Int"</formula>
    </cfRule>
  </conditionalFormatting>
  <conditionalFormatting sqref="A4:A150">
    <cfRule type="duplicateValues" dxfId="49" priority="20" stopIfTrue="1"/>
  </conditionalFormatting>
  <conditionalFormatting sqref="E4:E7">
    <cfRule type="cellIs" dxfId="48" priority="19" stopIfTrue="1" operator="equal">
      <formula>"Int"</formula>
    </cfRule>
  </conditionalFormatting>
  <conditionalFormatting sqref="A4:A7">
    <cfRule type="duplicateValues" dxfId="47" priority="18" stopIfTrue="1"/>
  </conditionalFormatting>
  <conditionalFormatting sqref="E4:E7">
    <cfRule type="cellIs" dxfId="46" priority="17" stopIfTrue="1" operator="equal">
      <formula>"Int"</formula>
    </cfRule>
  </conditionalFormatting>
  <conditionalFormatting sqref="A4:A7">
    <cfRule type="duplicateValues" dxfId="45" priority="16" stopIfTrue="1"/>
  </conditionalFormatting>
  <conditionalFormatting sqref="E23:E150">
    <cfRule type="cellIs" dxfId="44" priority="15" stopIfTrue="1" operator="equal">
      <formula>"Int"</formula>
    </cfRule>
  </conditionalFormatting>
  <conditionalFormatting sqref="A23:A150">
    <cfRule type="duplicateValues" dxfId="43" priority="14" stopIfTrue="1"/>
  </conditionalFormatting>
  <conditionalFormatting sqref="E4:E150">
    <cfRule type="cellIs" dxfId="42" priority="13" stopIfTrue="1" operator="equal">
      <formula>"Int"</formula>
    </cfRule>
  </conditionalFormatting>
  <conditionalFormatting sqref="A4:A150">
    <cfRule type="duplicateValues" dxfId="41" priority="12" stopIfTrue="1"/>
  </conditionalFormatting>
  <conditionalFormatting sqref="E8:E10">
    <cfRule type="cellIs" dxfId="40" priority="11" stopIfTrue="1" operator="equal">
      <formula>"Int"</formula>
    </cfRule>
  </conditionalFormatting>
  <conditionalFormatting sqref="E11:E14">
    <cfRule type="cellIs" dxfId="39" priority="10" stopIfTrue="1" operator="equal">
      <formula>"Int"</formula>
    </cfRule>
  </conditionalFormatting>
  <conditionalFormatting sqref="A11:A14">
    <cfRule type="duplicateValues" dxfId="38" priority="9" stopIfTrue="1"/>
  </conditionalFormatting>
  <conditionalFormatting sqref="E15:E18">
    <cfRule type="cellIs" dxfId="37" priority="8" stopIfTrue="1" operator="equal">
      <formula>"Int"</formula>
    </cfRule>
  </conditionalFormatting>
  <conditionalFormatting sqref="A15:A18">
    <cfRule type="duplicateValues" dxfId="36" priority="7" stopIfTrue="1"/>
  </conditionalFormatting>
  <conditionalFormatting sqref="E19:E22">
    <cfRule type="cellIs" dxfId="35" priority="6" stopIfTrue="1" operator="equal">
      <formula>"Int"</formula>
    </cfRule>
  </conditionalFormatting>
  <conditionalFormatting sqref="A19:A22">
    <cfRule type="duplicateValues" dxfId="34" priority="5" stopIfTrue="1"/>
  </conditionalFormatting>
  <conditionalFormatting sqref="A8:A10">
    <cfRule type="duplicateValues" dxfId="33" priority="4" stopIfTrue="1"/>
  </conditionalFormatting>
  <conditionalFormatting sqref="E4:E150">
    <cfRule type="cellIs" dxfId="32" priority="3" stopIfTrue="1" operator="equal">
      <formula>"Int"</formula>
    </cfRule>
  </conditionalFormatting>
  <conditionalFormatting sqref="A4:A150">
    <cfRule type="duplicateValues" dxfId="31" priority="2" stopIfTrue="1"/>
  </conditionalFormatting>
  <conditionalFormatting sqref="A4:E150">
    <cfRule type="expression" dxfId="30" priority="1">
      <formula>IF(SEARCH("non",VLOOKUP($A4,inscrits,11))=1,TRUE,FALSE)</formula>
    </cfRule>
  </conditionalFormatting>
  <dataValidations count="1">
    <dataValidation type="list" allowBlank="1" showInputMessage="1" showErrorMessage="1" sqref="BQ156:BQ162">
      <formula1>"District, Départemental, académique, Interacadémique,CF"</formula1>
    </dataValidation>
  </dataValidations>
  <pageMargins left="0.23622047244094491" right="0.23622047244094491" top="0.74803149606299213" bottom="0.74803149606299213" header="0.51181102362204722" footer="0.51181102362204722"/>
  <pageSetup paperSize="9" firstPageNumber="0" orientation="landscape" r:id="rId1"/>
  <legacyDrawing r:id="rId2"/>
  <controls>
    <control shapeId="68613" r:id="rId3" name="CommandButton3"/>
    <control shapeId="68612" r:id="rId4" name="CommandButton2"/>
    <control shapeId="68611" r:id="rId5" name="CommandButton5"/>
    <control shapeId="68610" r:id="rId6" name="CommandButton1"/>
    <control shapeId="68609" r:id="rId7" name="CommandButton4"/>
  </controls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expression" priority="32" id="{E1FF56B1-D212-4FB0-BF19-060EC00207C4}">
            <xm:f>IF(VLOOKUP($A4,'Inscr AS'!$A$4:$K$700,11,TRUE)="non",TRUE,FALSE)</xm:f>
            <x14:dxf>
              <fill>
                <patternFill>
                  <bgColor rgb="FFFF0000"/>
                </patternFill>
              </fill>
            </x14:dxf>
          </x14:cfRule>
          <xm:sqref>A4:A150</xm:sqref>
        </x14:conditionalFormatting>
      </x14:conditionalFormattings>
    </ext>
  </extLst>
</worksheet>
</file>

<file path=xl/worksheets/sheet14.xml><?xml version="1.0" encoding="utf-8"?>
<worksheet xmlns="http://schemas.openxmlformats.org/spreadsheetml/2006/main" xmlns:r="http://schemas.openxmlformats.org/officeDocument/2006/relationships">
  <sheetPr codeName="Feuil19">
    <tabColor rgb="FFC0C0FF"/>
  </sheetPr>
  <dimension ref="A1:BS162"/>
  <sheetViews>
    <sheetView tabSelected="1" zoomScale="55" zoomScaleNormal="55" workbookViewId="0">
      <pane ySplit="3" topLeftCell="A111" activePane="bottomLeft" state="frozen"/>
      <selection activeCell="B24" sqref="B24"/>
      <selection pane="bottomLeft" activeCell="B24" sqref="B24"/>
    </sheetView>
  </sheetViews>
  <sheetFormatPr baseColWidth="10" defaultColWidth="9.140625" defaultRowHeight="15"/>
  <cols>
    <col min="1" max="1" width="26.7109375" style="52" customWidth="1"/>
    <col min="2" max="2" width="12.42578125" style="52" customWidth="1"/>
    <col min="3" max="5" width="11.140625" style="52" customWidth="1"/>
    <col min="6" max="6" width="12" style="52" customWidth="1"/>
    <col min="7" max="31" width="3.7109375" style="49" customWidth="1"/>
    <col min="32" max="32" width="3.7109375" style="50" customWidth="1"/>
    <col min="33" max="64" width="3.7109375" style="49" customWidth="1"/>
    <col min="65" max="65" width="8.140625" style="52" customWidth="1"/>
    <col min="66" max="66" width="6.7109375" style="52" customWidth="1"/>
    <col min="67" max="67" width="13.7109375" style="49" customWidth="1"/>
    <col min="68" max="68" width="20.28515625" style="49" customWidth="1"/>
    <col min="69" max="69" width="19.7109375" style="49" customWidth="1"/>
    <col min="70" max="70" width="16.85546875" style="49" customWidth="1"/>
    <col min="71" max="16384" width="9.140625" style="49"/>
  </cols>
  <sheetData>
    <row r="1" spans="1:69" ht="11.25" customHeight="1">
      <c r="A1" s="183" t="s">
        <v>97</v>
      </c>
      <c r="B1" s="183"/>
      <c r="C1" s="26"/>
      <c r="D1" s="26"/>
      <c r="E1" s="26"/>
      <c r="F1" s="26"/>
      <c r="G1" s="48"/>
      <c r="AX1" s="51"/>
      <c r="AY1" s="51"/>
    </row>
    <row r="2" spans="1:69" ht="27.75" customHeight="1">
      <c r="A2" s="184"/>
      <c r="B2" s="184"/>
      <c r="C2" s="27"/>
      <c r="D2" s="27"/>
      <c r="E2" s="27"/>
      <c r="F2" s="30"/>
      <c r="G2" s="53" t="str">
        <f t="shared" ref="G2:BL2" si="0">IF(AND(COUNTIF(G4:G150,"E")=0,COUNTIF(G4:G150,"C")=0),"",IF(AND(COUNTIF(G4:G150,"E")&gt;0,COUNTIF(G4:G150,"C")=0),"E",IF(AND(COUNTIF(G4:G150,"E")=0,COUNTIF(G4:G150,"C")&gt;0),"C",IF(AND(COUNTIF(G4:G150,"E")&gt;0,COUNTIF(G4:G150,"C")&gt;0),"M"))))</f>
        <v/>
      </c>
      <c r="H2" s="53" t="str">
        <f t="shared" si="0"/>
        <v/>
      </c>
      <c r="I2" s="53" t="str">
        <f t="shared" si="0"/>
        <v/>
      </c>
      <c r="J2" s="53" t="str">
        <f t="shared" si="0"/>
        <v/>
      </c>
      <c r="K2" s="53" t="str">
        <f t="shared" si="0"/>
        <v/>
      </c>
      <c r="L2" s="53" t="str">
        <f t="shared" si="0"/>
        <v/>
      </c>
      <c r="M2" s="53" t="str">
        <f t="shared" si="0"/>
        <v/>
      </c>
      <c r="N2" s="53" t="str">
        <f t="shared" si="0"/>
        <v/>
      </c>
      <c r="O2" s="53" t="str">
        <f t="shared" si="0"/>
        <v/>
      </c>
      <c r="P2" s="53" t="str">
        <f t="shared" si="0"/>
        <v/>
      </c>
      <c r="Q2" s="53" t="str">
        <f t="shared" si="0"/>
        <v/>
      </c>
      <c r="R2" s="53" t="str">
        <f t="shared" si="0"/>
        <v/>
      </c>
      <c r="S2" s="53" t="str">
        <f t="shared" si="0"/>
        <v/>
      </c>
      <c r="T2" s="53" t="str">
        <f t="shared" si="0"/>
        <v/>
      </c>
      <c r="U2" s="53" t="str">
        <f t="shared" si="0"/>
        <v/>
      </c>
      <c r="V2" s="53" t="str">
        <f t="shared" si="0"/>
        <v/>
      </c>
      <c r="W2" s="53" t="str">
        <f t="shared" si="0"/>
        <v/>
      </c>
      <c r="X2" s="53" t="str">
        <f t="shared" si="0"/>
        <v/>
      </c>
      <c r="Y2" s="53" t="str">
        <f t="shared" si="0"/>
        <v/>
      </c>
      <c r="Z2" s="53" t="str">
        <f t="shared" si="0"/>
        <v/>
      </c>
      <c r="AA2" s="53" t="str">
        <f t="shared" si="0"/>
        <v/>
      </c>
      <c r="AB2" s="53" t="str">
        <f t="shared" si="0"/>
        <v/>
      </c>
      <c r="AC2" s="53" t="str">
        <f t="shared" si="0"/>
        <v/>
      </c>
      <c r="AD2" s="53" t="str">
        <f t="shared" si="0"/>
        <v/>
      </c>
      <c r="AE2" s="53" t="str">
        <f t="shared" si="0"/>
        <v/>
      </c>
      <c r="AF2" s="53" t="str">
        <f t="shared" si="0"/>
        <v/>
      </c>
      <c r="AG2" s="53" t="str">
        <f t="shared" si="0"/>
        <v/>
      </c>
      <c r="AH2" s="53" t="str">
        <f t="shared" si="0"/>
        <v/>
      </c>
      <c r="AI2" s="53" t="str">
        <f t="shared" si="0"/>
        <v/>
      </c>
      <c r="AJ2" s="53" t="str">
        <f t="shared" si="0"/>
        <v/>
      </c>
      <c r="AK2" s="53" t="str">
        <f t="shared" si="0"/>
        <v/>
      </c>
      <c r="AL2" s="53" t="str">
        <f t="shared" si="0"/>
        <v/>
      </c>
      <c r="AM2" s="53" t="str">
        <f t="shared" si="0"/>
        <v/>
      </c>
      <c r="AN2" s="53" t="str">
        <f t="shared" si="0"/>
        <v/>
      </c>
      <c r="AO2" s="53" t="str">
        <f t="shared" si="0"/>
        <v/>
      </c>
      <c r="AP2" s="53" t="str">
        <f t="shared" si="0"/>
        <v/>
      </c>
      <c r="AQ2" s="53" t="str">
        <f t="shared" si="0"/>
        <v/>
      </c>
      <c r="AR2" s="53" t="str">
        <f t="shared" si="0"/>
        <v/>
      </c>
      <c r="AS2" s="53" t="str">
        <f t="shared" si="0"/>
        <v/>
      </c>
      <c r="AT2" s="53" t="str">
        <f t="shared" si="0"/>
        <v/>
      </c>
      <c r="AU2" s="53" t="str">
        <f t="shared" si="0"/>
        <v/>
      </c>
      <c r="AV2" s="53" t="str">
        <f t="shared" si="0"/>
        <v/>
      </c>
      <c r="AW2" s="53" t="str">
        <f t="shared" si="0"/>
        <v/>
      </c>
      <c r="AX2" s="53" t="str">
        <f t="shared" si="0"/>
        <v/>
      </c>
      <c r="AY2" s="53" t="str">
        <f t="shared" si="0"/>
        <v/>
      </c>
      <c r="AZ2" s="53" t="str">
        <f t="shared" si="0"/>
        <v/>
      </c>
      <c r="BA2" s="53" t="str">
        <f t="shared" si="0"/>
        <v/>
      </c>
      <c r="BB2" s="53" t="str">
        <f>IF(AND(COUNTIF(BB4:BB150,"E")=0,COUNTIF(BB4:BB150,"C")=0),"",IF(AND(COUNTIF(BB4:BB150,"E")&gt;0,COUNTIF(BB4:BB150,"C")=0),"E",IF(AND(COUNTIF(BB4:BB150,"E")=0,COUNTIF(BB4:BB150,"C")&gt;0),"C",IF(AND(COUNTIF(BB4:BB150,"E")&gt;0,COUNTIF(BB4:BB150,"C")&gt;0),"M"))))</f>
        <v/>
      </c>
      <c r="BC2" s="53" t="str">
        <f t="shared" si="0"/>
        <v/>
      </c>
      <c r="BD2" s="53" t="str">
        <f t="shared" si="0"/>
        <v/>
      </c>
      <c r="BE2" s="53" t="str">
        <f t="shared" si="0"/>
        <v/>
      </c>
      <c r="BF2" s="53" t="str">
        <f t="shared" si="0"/>
        <v/>
      </c>
      <c r="BG2" s="53" t="str">
        <f t="shared" si="0"/>
        <v/>
      </c>
      <c r="BH2" s="53" t="str">
        <f t="shared" si="0"/>
        <v/>
      </c>
      <c r="BI2" s="53" t="str">
        <f t="shared" si="0"/>
        <v/>
      </c>
      <c r="BJ2" s="53" t="str">
        <f t="shared" si="0"/>
        <v/>
      </c>
      <c r="BK2" s="53" t="str">
        <f t="shared" si="0"/>
        <v/>
      </c>
      <c r="BL2" s="53" t="str">
        <f t="shared" si="0"/>
        <v/>
      </c>
    </row>
    <row r="3" spans="1:69" ht="81.75" customHeight="1">
      <c r="A3" s="185" t="s">
        <v>0</v>
      </c>
      <c r="B3" s="186" t="s">
        <v>3</v>
      </c>
      <c r="C3" s="186" t="s">
        <v>14</v>
      </c>
      <c r="D3" s="185" t="s">
        <v>2</v>
      </c>
      <c r="E3" s="185" t="s">
        <v>39</v>
      </c>
      <c r="F3" s="187" t="s">
        <v>8</v>
      </c>
      <c r="G3" s="188"/>
      <c r="H3" s="188"/>
      <c r="I3" s="188"/>
      <c r="J3" s="188"/>
      <c r="K3" s="188"/>
      <c r="L3" s="188"/>
      <c r="M3" s="188"/>
      <c r="N3" s="188"/>
      <c r="O3" s="188"/>
      <c r="P3" s="188"/>
      <c r="Q3" s="188"/>
      <c r="R3" s="188"/>
      <c r="S3" s="188"/>
      <c r="T3" s="188"/>
      <c r="U3" s="188"/>
      <c r="V3" s="188"/>
      <c r="W3" s="188"/>
      <c r="X3" s="188"/>
      <c r="Y3" s="188"/>
      <c r="Z3" s="188"/>
      <c r="AA3" s="188"/>
      <c r="AB3" s="188"/>
      <c r="AC3" s="188"/>
      <c r="AD3" s="188"/>
      <c r="AE3" s="188"/>
      <c r="AF3" s="188"/>
      <c r="AG3" s="188"/>
      <c r="AH3" s="188"/>
      <c r="AI3" s="188"/>
      <c r="AJ3" s="188"/>
      <c r="AK3" s="188"/>
      <c r="AL3" s="188"/>
      <c r="AM3" s="188"/>
      <c r="AN3" s="188"/>
      <c r="AO3" s="188"/>
      <c r="AP3" s="188"/>
      <c r="AQ3" s="188"/>
      <c r="AR3" s="188"/>
      <c r="AS3" s="188"/>
      <c r="AT3" s="188"/>
      <c r="AU3" s="188"/>
      <c r="AV3" s="188"/>
      <c r="AW3" s="188"/>
      <c r="AX3" s="188"/>
      <c r="AY3" s="188"/>
      <c r="AZ3" s="188"/>
      <c r="BA3" s="188"/>
      <c r="BB3" s="188"/>
      <c r="BC3" s="188"/>
      <c r="BD3" s="188"/>
      <c r="BE3" s="188"/>
      <c r="BF3" s="188"/>
      <c r="BG3" s="188"/>
      <c r="BH3" s="188"/>
      <c r="BI3" s="188"/>
      <c r="BJ3" s="188"/>
      <c r="BK3" s="188"/>
      <c r="BL3" s="188"/>
      <c r="BM3" s="189" t="s">
        <v>22</v>
      </c>
      <c r="BN3" s="189" t="s">
        <v>23</v>
      </c>
    </row>
    <row r="4" spans="1:69" ht="18" customHeight="1">
      <c r="A4" s="21"/>
      <c r="B4" s="16"/>
      <c r="C4" s="19"/>
      <c r="D4" s="2"/>
      <c r="E4" s="6"/>
      <c r="F4" s="190" t="str">
        <f>IF(B4="","",IF(C4="F",INDEX(Barèmes!$A$1:$A$7,MATCH((YEAR($B4)),Barèmes!$B$1:$B$7,-1)),INDEX(Barèmes!$C$1:$C$7,MATCH((YEAR($B4)),Barèmes!$B$1:$B$7,-1))))</f>
        <v/>
      </c>
      <c r="G4" s="93"/>
      <c r="H4" s="93"/>
      <c r="I4" s="93"/>
      <c r="J4" s="93"/>
      <c r="K4" s="93"/>
      <c r="L4" s="93"/>
      <c r="M4" s="93"/>
      <c r="N4" s="93"/>
      <c r="O4" s="93"/>
      <c r="P4" s="93"/>
      <c r="Q4" s="93"/>
      <c r="R4" s="93"/>
      <c r="S4" s="93"/>
      <c r="T4" s="93"/>
      <c r="U4" s="93"/>
      <c r="V4" s="93"/>
      <c r="W4" s="93"/>
      <c r="X4" s="93"/>
      <c r="Y4" s="93"/>
      <c r="Z4" s="93"/>
      <c r="AA4" s="93"/>
      <c r="AB4" s="93"/>
      <c r="AC4" s="93"/>
      <c r="AD4" s="93"/>
      <c r="AE4" s="93"/>
      <c r="AF4" s="93"/>
      <c r="AG4" s="93"/>
      <c r="AH4" s="93"/>
      <c r="AI4" s="93"/>
      <c r="AJ4" s="93"/>
      <c r="AK4" s="93"/>
      <c r="AL4" s="93"/>
      <c r="AM4" s="93"/>
      <c r="AN4" s="93"/>
      <c r="AO4" s="93"/>
      <c r="AP4" s="93"/>
      <c r="AQ4" s="93"/>
      <c r="AR4" s="93"/>
      <c r="AS4" s="93"/>
      <c r="AT4" s="93"/>
      <c r="AU4" s="93"/>
      <c r="AV4" s="93"/>
      <c r="AW4" s="93"/>
      <c r="AX4" s="93"/>
      <c r="AY4" s="93"/>
      <c r="AZ4" s="93"/>
      <c r="BA4" s="93"/>
      <c r="BB4" s="93"/>
      <c r="BC4" s="93"/>
      <c r="BD4" s="93"/>
      <c r="BE4" s="93"/>
      <c r="BF4" s="93"/>
      <c r="BG4" s="93"/>
      <c r="BH4" s="93"/>
      <c r="BI4" s="93"/>
      <c r="BJ4" s="93"/>
      <c r="BK4" s="93"/>
      <c r="BL4" s="93"/>
      <c r="BM4" s="192">
        <f t="shared" ref="BM4:BM67" si="1">SUM((SUM(COUNTIF(G4:BL4,"E"))),SUM(COUNTIF(G4:BL4,"c")))</f>
        <v>0</v>
      </c>
      <c r="BN4" s="192">
        <f t="shared" ref="BN4:BN67" si="2">SUM(COUNTIF(G4:BL4,"c"))</f>
        <v>0</v>
      </c>
    </row>
    <row r="5" spans="1:69" ht="18" customHeight="1">
      <c r="A5" s="21"/>
      <c r="B5" s="16"/>
      <c r="C5" s="19"/>
      <c r="D5" s="2"/>
      <c r="E5" s="6"/>
      <c r="F5" s="190" t="str">
        <f>IF(B5="","",IF(C5="F",INDEX(Barèmes!$A$1:$A$7,MATCH((YEAR($B5)),Barèmes!$B$1:$B$7,-1)),INDEX(Barèmes!$C$1:$C$7,MATCH((YEAR($B5)),Barèmes!$B$1:$B$7,-1))))</f>
        <v/>
      </c>
      <c r="G5" s="93"/>
      <c r="H5" s="93"/>
      <c r="I5" s="93"/>
      <c r="J5" s="93"/>
      <c r="K5" s="93"/>
      <c r="L5" s="93"/>
      <c r="M5" s="93"/>
      <c r="N5" s="93"/>
      <c r="O5" s="93"/>
      <c r="P5" s="93"/>
      <c r="Q5" s="93"/>
      <c r="R5" s="93"/>
      <c r="S5" s="93"/>
      <c r="T5" s="93"/>
      <c r="U5" s="93"/>
      <c r="V5" s="93"/>
      <c r="W5" s="93"/>
      <c r="X5" s="93"/>
      <c r="Y5" s="93"/>
      <c r="Z5" s="93"/>
      <c r="AA5" s="93"/>
      <c r="AB5" s="93"/>
      <c r="AC5" s="93"/>
      <c r="AD5" s="93"/>
      <c r="AE5" s="93"/>
      <c r="AF5" s="93"/>
      <c r="AG5" s="93"/>
      <c r="AH5" s="93"/>
      <c r="AI5" s="93"/>
      <c r="AJ5" s="93"/>
      <c r="AK5" s="93"/>
      <c r="AL5" s="93"/>
      <c r="AM5" s="93"/>
      <c r="AN5" s="93"/>
      <c r="AO5" s="93"/>
      <c r="AP5" s="93"/>
      <c r="AQ5" s="93"/>
      <c r="AR5" s="93"/>
      <c r="AS5" s="93"/>
      <c r="AT5" s="93"/>
      <c r="AU5" s="93"/>
      <c r="AV5" s="93"/>
      <c r="AW5" s="93"/>
      <c r="AX5" s="93"/>
      <c r="AY5" s="93"/>
      <c r="AZ5" s="93"/>
      <c r="BA5" s="93"/>
      <c r="BB5" s="93"/>
      <c r="BC5" s="93"/>
      <c r="BD5" s="93"/>
      <c r="BE5" s="93"/>
      <c r="BF5" s="93"/>
      <c r="BG5" s="93"/>
      <c r="BH5" s="93"/>
      <c r="BI5" s="93"/>
      <c r="BJ5" s="93"/>
      <c r="BK5" s="93"/>
      <c r="BL5" s="93"/>
      <c r="BM5" s="192">
        <f t="shared" si="1"/>
        <v>0</v>
      </c>
      <c r="BN5" s="192">
        <f t="shared" si="2"/>
        <v>0</v>
      </c>
    </row>
    <row r="6" spans="1:69" ht="18" customHeight="1">
      <c r="A6" s="21"/>
      <c r="B6" s="16"/>
      <c r="C6" s="19"/>
      <c r="D6" s="2"/>
      <c r="E6" s="6"/>
      <c r="F6" s="190" t="str">
        <f>IF(B6="","",IF(C6="F",INDEX(Barèmes!$A$1:$A$7,MATCH((YEAR($B6)),Barèmes!$B$1:$B$7,-1)),INDEX(Barèmes!$C$1:$C$7,MATCH((YEAR($B6)),Barèmes!$B$1:$B$7,-1))))</f>
        <v/>
      </c>
      <c r="G6" s="93"/>
      <c r="H6" s="93"/>
      <c r="I6" s="93"/>
      <c r="J6" s="93"/>
      <c r="K6" s="93"/>
      <c r="L6" s="93"/>
      <c r="M6" s="93"/>
      <c r="N6" s="93"/>
      <c r="O6" s="93"/>
      <c r="P6" s="93"/>
      <c r="Q6" s="93"/>
      <c r="R6" s="93"/>
      <c r="S6" s="93"/>
      <c r="T6" s="93"/>
      <c r="U6" s="93"/>
      <c r="V6" s="93"/>
      <c r="W6" s="93"/>
      <c r="X6" s="93"/>
      <c r="Y6" s="93"/>
      <c r="Z6" s="93"/>
      <c r="AA6" s="93"/>
      <c r="AB6" s="93"/>
      <c r="AC6" s="93"/>
      <c r="AD6" s="93"/>
      <c r="AE6" s="93"/>
      <c r="AF6" s="93"/>
      <c r="AG6" s="93"/>
      <c r="AH6" s="93"/>
      <c r="AI6" s="93"/>
      <c r="AJ6" s="93"/>
      <c r="AK6" s="93"/>
      <c r="AL6" s="93"/>
      <c r="AM6" s="93"/>
      <c r="AN6" s="93"/>
      <c r="AO6" s="93"/>
      <c r="AP6" s="93"/>
      <c r="AQ6" s="93"/>
      <c r="AR6" s="93"/>
      <c r="AS6" s="93"/>
      <c r="AT6" s="93"/>
      <c r="AU6" s="93"/>
      <c r="AV6" s="93"/>
      <c r="AW6" s="93"/>
      <c r="AX6" s="93"/>
      <c r="AY6" s="93"/>
      <c r="AZ6" s="93"/>
      <c r="BA6" s="93"/>
      <c r="BB6" s="93"/>
      <c r="BC6" s="93"/>
      <c r="BD6" s="93"/>
      <c r="BE6" s="93"/>
      <c r="BF6" s="93"/>
      <c r="BG6" s="93"/>
      <c r="BH6" s="93"/>
      <c r="BI6" s="93"/>
      <c r="BJ6" s="93"/>
      <c r="BK6" s="93"/>
      <c r="BL6" s="93"/>
      <c r="BM6" s="192">
        <f t="shared" si="1"/>
        <v>0</v>
      </c>
      <c r="BN6" s="192">
        <f t="shared" si="2"/>
        <v>0</v>
      </c>
    </row>
    <row r="7" spans="1:69" ht="18" customHeight="1">
      <c r="A7" s="21"/>
      <c r="B7" s="16"/>
      <c r="C7" s="19"/>
      <c r="D7" s="2"/>
      <c r="E7" s="6"/>
      <c r="F7" s="190" t="str">
        <f>IF(B7="","",IF(C7="F",INDEX(Barèmes!$A$1:$A$7,MATCH((YEAR($B7)),Barèmes!$B$1:$B$7,-1)),INDEX(Barèmes!$C$1:$C$7,MATCH((YEAR($B7)),Barèmes!$B$1:$B$7,-1))))</f>
        <v/>
      </c>
      <c r="G7" s="93"/>
      <c r="H7" s="93"/>
      <c r="I7" s="93"/>
      <c r="J7" s="93"/>
      <c r="K7" s="93"/>
      <c r="L7" s="93"/>
      <c r="M7" s="93"/>
      <c r="N7" s="93"/>
      <c r="O7" s="93"/>
      <c r="P7" s="93"/>
      <c r="Q7" s="93"/>
      <c r="R7" s="93"/>
      <c r="S7" s="93"/>
      <c r="T7" s="93"/>
      <c r="U7" s="93"/>
      <c r="V7" s="93"/>
      <c r="W7" s="93"/>
      <c r="X7" s="93"/>
      <c r="Y7" s="93"/>
      <c r="Z7" s="93"/>
      <c r="AA7" s="93"/>
      <c r="AB7" s="93"/>
      <c r="AC7" s="93"/>
      <c r="AD7" s="93"/>
      <c r="AE7" s="93"/>
      <c r="AF7" s="93"/>
      <c r="AG7" s="93"/>
      <c r="AH7" s="93"/>
      <c r="AI7" s="93"/>
      <c r="AJ7" s="93"/>
      <c r="AK7" s="93"/>
      <c r="AL7" s="93"/>
      <c r="AM7" s="93"/>
      <c r="AN7" s="93"/>
      <c r="AO7" s="93"/>
      <c r="AP7" s="93"/>
      <c r="AQ7" s="93"/>
      <c r="AR7" s="93"/>
      <c r="AS7" s="93"/>
      <c r="AT7" s="93"/>
      <c r="AU7" s="93"/>
      <c r="AV7" s="93"/>
      <c r="AW7" s="93"/>
      <c r="AX7" s="93"/>
      <c r="AY7" s="93"/>
      <c r="AZ7" s="93"/>
      <c r="BA7" s="93"/>
      <c r="BB7" s="93"/>
      <c r="BC7" s="93"/>
      <c r="BD7" s="93"/>
      <c r="BE7" s="93"/>
      <c r="BF7" s="93"/>
      <c r="BG7" s="93"/>
      <c r="BH7" s="93"/>
      <c r="BI7" s="93"/>
      <c r="BJ7" s="93"/>
      <c r="BK7" s="93"/>
      <c r="BL7" s="93"/>
      <c r="BM7" s="192">
        <f t="shared" si="1"/>
        <v>0</v>
      </c>
      <c r="BN7" s="192">
        <f t="shared" si="2"/>
        <v>0</v>
      </c>
    </row>
    <row r="8" spans="1:69" ht="18" customHeight="1">
      <c r="A8" s="21"/>
      <c r="B8" s="16"/>
      <c r="C8" s="19"/>
      <c r="D8" s="2"/>
      <c r="E8" s="6"/>
      <c r="F8" s="190" t="str">
        <f>IF(B8="","",IF(C8="F",INDEX(Barèmes!$A$1:$A$7,MATCH((YEAR($B8)),Barèmes!$B$1:$B$7,-1)),INDEX(Barèmes!$C$1:$C$7,MATCH((YEAR($B8)),Barèmes!$B$1:$B$7,-1))))</f>
        <v/>
      </c>
      <c r="G8" s="93"/>
      <c r="H8" s="93"/>
      <c r="I8" s="93"/>
      <c r="J8" s="93"/>
      <c r="K8" s="93"/>
      <c r="L8" s="93"/>
      <c r="M8" s="93"/>
      <c r="N8" s="93"/>
      <c r="O8" s="93"/>
      <c r="P8" s="93"/>
      <c r="Q8" s="93"/>
      <c r="R8" s="93"/>
      <c r="S8" s="93"/>
      <c r="T8" s="93"/>
      <c r="U8" s="93"/>
      <c r="V8" s="93"/>
      <c r="W8" s="93"/>
      <c r="X8" s="93"/>
      <c r="Y8" s="93"/>
      <c r="Z8" s="93"/>
      <c r="AA8" s="93"/>
      <c r="AB8" s="93"/>
      <c r="AC8" s="93"/>
      <c r="AD8" s="93"/>
      <c r="AE8" s="93"/>
      <c r="AF8" s="93"/>
      <c r="AG8" s="93"/>
      <c r="AH8" s="93"/>
      <c r="AI8" s="93"/>
      <c r="AJ8" s="93"/>
      <c r="AK8" s="93"/>
      <c r="AL8" s="93"/>
      <c r="AM8" s="93"/>
      <c r="AN8" s="93"/>
      <c r="AO8" s="93"/>
      <c r="AP8" s="93"/>
      <c r="AQ8" s="93"/>
      <c r="AR8" s="93"/>
      <c r="AS8" s="93"/>
      <c r="AT8" s="93"/>
      <c r="AU8" s="93"/>
      <c r="AV8" s="93"/>
      <c r="AW8" s="93"/>
      <c r="AX8" s="93"/>
      <c r="AY8" s="93"/>
      <c r="AZ8" s="93"/>
      <c r="BA8" s="93"/>
      <c r="BB8" s="93"/>
      <c r="BC8" s="93"/>
      <c r="BD8" s="93"/>
      <c r="BE8" s="93"/>
      <c r="BF8" s="93"/>
      <c r="BG8" s="93"/>
      <c r="BH8" s="93"/>
      <c r="BI8" s="93"/>
      <c r="BJ8" s="93"/>
      <c r="BK8" s="93"/>
      <c r="BL8" s="93"/>
      <c r="BM8" s="192">
        <f t="shared" si="1"/>
        <v>0</v>
      </c>
      <c r="BN8" s="192">
        <f t="shared" si="2"/>
        <v>0</v>
      </c>
    </row>
    <row r="9" spans="1:69" ht="18" customHeight="1">
      <c r="A9" s="21"/>
      <c r="B9" s="16"/>
      <c r="C9" s="19"/>
      <c r="D9" s="2"/>
      <c r="E9" s="6"/>
      <c r="F9" s="190" t="str">
        <f>IF(B9="","",IF(C9="F",INDEX(Barèmes!$A$1:$A$7,MATCH((YEAR($B9)),Barèmes!$B$1:$B$7,-1)),INDEX(Barèmes!$C$1:$C$7,MATCH((YEAR($B9)),Barèmes!$B$1:$B$7,-1))))</f>
        <v/>
      </c>
      <c r="G9" s="93"/>
      <c r="H9" s="93"/>
      <c r="I9" s="93"/>
      <c r="J9" s="93"/>
      <c r="K9" s="93"/>
      <c r="L9" s="93"/>
      <c r="M9" s="93"/>
      <c r="N9" s="93"/>
      <c r="O9" s="93"/>
      <c r="P9" s="93"/>
      <c r="Q9" s="93"/>
      <c r="R9" s="93"/>
      <c r="S9" s="93"/>
      <c r="T9" s="93"/>
      <c r="U9" s="93"/>
      <c r="V9" s="93"/>
      <c r="W9" s="93"/>
      <c r="X9" s="93"/>
      <c r="Y9" s="93"/>
      <c r="Z9" s="93"/>
      <c r="AA9" s="93"/>
      <c r="AB9" s="93"/>
      <c r="AC9" s="93"/>
      <c r="AD9" s="93"/>
      <c r="AE9" s="93"/>
      <c r="AF9" s="93"/>
      <c r="AG9" s="93"/>
      <c r="AH9" s="93"/>
      <c r="AI9" s="93"/>
      <c r="AJ9" s="93"/>
      <c r="AK9" s="93"/>
      <c r="AL9" s="93"/>
      <c r="AM9" s="93"/>
      <c r="AN9" s="93"/>
      <c r="AO9" s="93"/>
      <c r="AP9" s="93"/>
      <c r="AQ9" s="93"/>
      <c r="AR9" s="93"/>
      <c r="AS9" s="93"/>
      <c r="AT9" s="93"/>
      <c r="AU9" s="93"/>
      <c r="AV9" s="93"/>
      <c r="AW9" s="93"/>
      <c r="AX9" s="93"/>
      <c r="AY9" s="93"/>
      <c r="AZ9" s="93"/>
      <c r="BA9" s="93"/>
      <c r="BB9" s="93"/>
      <c r="BC9" s="93"/>
      <c r="BD9" s="93"/>
      <c r="BE9" s="93"/>
      <c r="BF9" s="93"/>
      <c r="BG9" s="93"/>
      <c r="BH9" s="93"/>
      <c r="BI9" s="93"/>
      <c r="BJ9" s="93"/>
      <c r="BK9" s="93"/>
      <c r="BL9" s="93"/>
      <c r="BM9" s="192">
        <f t="shared" si="1"/>
        <v>0</v>
      </c>
      <c r="BN9" s="192">
        <f t="shared" si="2"/>
        <v>0</v>
      </c>
      <c r="BQ9" s="54"/>
    </row>
    <row r="10" spans="1:69" ht="18" customHeight="1">
      <c r="A10" s="21"/>
      <c r="B10" s="16"/>
      <c r="C10" s="19"/>
      <c r="D10" s="2"/>
      <c r="E10" s="6"/>
      <c r="F10" s="190" t="str">
        <f>IF(B10="","",IF(C10="F",INDEX(Barèmes!$A$1:$A$7,MATCH((YEAR($B10)),Barèmes!$B$1:$B$7,-1)),INDEX(Barèmes!$C$1:$C$7,MATCH((YEAR($B10)),Barèmes!$B$1:$B$7,-1))))</f>
        <v/>
      </c>
      <c r="G10" s="93"/>
      <c r="H10" s="93"/>
      <c r="I10" s="93"/>
      <c r="J10" s="93"/>
      <c r="K10" s="93"/>
      <c r="L10" s="93"/>
      <c r="M10" s="93"/>
      <c r="N10" s="93"/>
      <c r="O10" s="93"/>
      <c r="P10" s="93"/>
      <c r="Q10" s="93"/>
      <c r="R10" s="93"/>
      <c r="S10" s="93"/>
      <c r="T10" s="93"/>
      <c r="U10" s="93"/>
      <c r="V10" s="93"/>
      <c r="W10" s="93"/>
      <c r="X10" s="93"/>
      <c r="Y10" s="93"/>
      <c r="Z10" s="93"/>
      <c r="AA10" s="93"/>
      <c r="AB10" s="93"/>
      <c r="AC10" s="93"/>
      <c r="AD10" s="93"/>
      <c r="AE10" s="93"/>
      <c r="AF10" s="93"/>
      <c r="AG10" s="93"/>
      <c r="AH10" s="93"/>
      <c r="AI10" s="93"/>
      <c r="AJ10" s="93"/>
      <c r="AK10" s="93"/>
      <c r="AL10" s="93"/>
      <c r="AM10" s="93"/>
      <c r="AN10" s="93"/>
      <c r="AO10" s="93"/>
      <c r="AP10" s="93"/>
      <c r="AQ10" s="93"/>
      <c r="AR10" s="93"/>
      <c r="AS10" s="93"/>
      <c r="AT10" s="93"/>
      <c r="AU10" s="93"/>
      <c r="AV10" s="93"/>
      <c r="AW10" s="93"/>
      <c r="AX10" s="93"/>
      <c r="AY10" s="93"/>
      <c r="AZ10" s="93"/>
      <c r="BA10" s="93"/>
      <c r="BB10" s="93"/>
      <c r="BC10" s="93"/>
      <c r="BD10" s="93"/>
      <c r="BE10" s="93"/>
      <c r="BF10" s="93"/>
      <c r="BG10" s="93"/>
      <c r="BH10" s="93"/>
      <c r="BI10" s="93"/>
      <c r="BJ10" s="93"/>
      <c r="BK10" s="93"/>
      <c r="BL10" s="93"/>
      <c r="BM10" s="192">
        <f t="shared" si="1"/>
        <v>0</v>
      </c>
      <c r="BN10" s="192">
        <f t="shared" si="2"/>
        <v>0</v>
      </c>
      <c r="BQ10" s="54"/>
    </row>
    <row r="11" spans="1:69" ht="18" customHeight="1">
      <c r="A11" s="21"/>
      <c r="B11" s="16"/>
      <c r="C11" s="19"/>
      <c r="D11" s="2"/>
      <c r="E11" s="6"/>
      <c r="F11" s="190" t="str">
        <f>IF(B11="","",IF(C11="F",INDEX(Barèmes!$A$1:$A$7,MATCH((YEAR($B11)),Barèmes!$B$1:$B$7,-1)),INDEX(Barèmes!$C$1:$C$7,MATCH((YEAR($B11)),Barèmes!$B$1:$B$7,-1))))</f>
        <v/>
      </c>
      <c r="G11" s="93"/>
      <c r="H11" s="93"/>
      <c r="I11" s="93"/>
      <c r="J11" s="93"/>
      <c r="K11" s="93"/>
      <c r="L11" s="93"/>
      <c r="M11" s="93"/>
      <c r="N11" s="93"/>
      <c r="O11" s="93"/>
      <c r="P11" s="93"/>
      <c r="Q11" s="93"/>
      <c r="R11" s="93"/>
      <c r="S11" s="93"/>
      <c r="T11" s="93"/>
      <c r="U11" s="93"/>
      <c r="V11" s="93"/>
      <c r="W11" s="93"/>
      <c r="X11" s="93"/>
      <c r="Y11" s="93"/>
      <c r="Z11" s="93"/>
      <c r="AA11" s="93"/>
      <c r="AB11" s="93"/>
      <c r="AC11" s="93"/>
      <c r="AD11" s="93"/>
      <c r="AE11" s="93"/>
      <c r="AF11" s="93"/>
      <c r="AG11" s="93"/>
      <c r="AH11" s="93"/>
      <c r="AI11" s="93"/>
      <c r="AJ11" s="93"/>
      <c r="AK11" s="93"/>
      <c r="AL11" s="93"/>
      <c r="AM11" s="93"/>
      <c r="AN11" s="93"/>
      <c r="AO11" s="93"/>
      <c r="AP11" s="93"/>
      <c r="AQ11" s="93"/>
      <c r="AR11" s="93"/>
      <c r="AS11" s="93"/>
      <c r="AT11" s="93"/>
      <c r="AU11" s="93"/>
      <c r="AV11" s="93"/>
      <c r="AW11" s="93"/>
      <c r="AX11" s="93"/>
      <c r="AY11" s="93"/>
      <c r="AZ11" s="93"/>
      <c r="BA11" s="93"/>
      <c r="BB11" s="93"/>
      <c r="BC11" s="93"/>
      <c r="BD11" s="93"/>
      <c r="BE11" s="93"/>
      <c r="BF11" s="93"/>
      <c r="BG11" s="93"/>
      <c r="BH11" s="93"/>
      <c r="BI11" s="93"/>
      <c r="BJ11" s="93"/>
      <c r="BK11" s="93"/>
      <c r="BL11" s="93"/>
      <c r="BM11" s="192">
        <f t="shared" si="1"/>
        <v>0</v>
      </c>
      <c r="BN11" s="192">
        <f t="shared" si="2"/>
        <v>0</v>
      </c>
      <c r="BQ11" s="54"/>
    </row>
    <row r="12" spans="1:69" ht="18" customHeight="1">
      <c r="A12" s="21"/>
      <c r="B12" s="16"/>
      <c r="C12" s="19"/>
      <c r="D12" s="2"/>
      <c r="E12" s="6"/>
      <c r="F12" s="190" t="str">
        <f>IF(B12="","",IF(C12="F",INDEX(Barèmes!$A$1:$A$7,MATCH((YEAR($B12)),Barèmes!$B$1:$B$7,-1)),INDEX(Barèmes!$C$1:$C$7,MATCH((YEAR($B12)),Barèmes!$B$1:$B$7,-1))))</f>
        <v/>
      </c>
      <c r="G12" s="93"/>
      <c r="H12" s="93"/>
      <c r="I12" s="93"/>
      <c r="J12" s="93"/>
      <c r="K12" s="93"/>
      <c r="L12" s="93"/>
      <c r="M12" s="93"/>
      <c r="N12" s="93"/>
      <c r="O12" s="93"/>
      <c r="P12" s="93"/>
      <c r="Q12" s="93"/>
      <c r="R12" s="93"/>
      <c r="S12" s="93"/>
      <c r="T12" s="93"/>
      <c r="U12" s="93"/>
      <c r="V12" s="93"/>
      <c r="W12" s="93"/>
      <c r="X12" s="93"/>
      <c r="Y12" s="93"/>
      <c r="Z12" s="93"/>
      <c r="AA12" s="93"/>
      <c r="AB12" s="93"/>
      <c r="AC12" s="93"/>
      <c r="AD12" s="93"/>
      <c r="AE12" s="93"/>
      <c r="AF12" s="93"/>
      <c r="AG12" s="93"/>
      <c r="AH12" s="93"/>
      <c r="AI12" s="93"/>
      <c r="AJ12" s="93"/>
      <c r="AK12" s="93"/>
      <c r="AL12" s="93"/>
      <c r="AM12" s="93"/>
      <c r="AN12" s="93"/>
      <c r="AO12" s="93"/>
      <c r="AP12" s="93"/>
      <c r="AQ12" s="93"/>
      <c r="AR12" s="93"/>
      <c r="AS12" s="93"/>
      <c r="AT12" s="93"/>
      <c r="AU12" s="93"/>
      <c r="AV12" s="93"/>
      <c r="AW12" s="93"/>
      <c r="AX12" s="93"/>
      <c r="AY12" s="93"/>
      <c r="AZ12" s="93"/>
      <c r="BA12" s="93"/>
      <c r="BB12" s="93"/>
      <c r="BC12" s="93"/>
      <c r="BD12" s="93"/>
      <c r="BE12" s="93"/>
      <c r="BF12" s="93"/>
      <c r="BG12" s="93"/>
      <c r="BH12" s="93"/>
      <c r="BI12" s="93"/>
      <c r="BJ12" s="93"/>
      <c r="BK12" s="93"/>
      <c r="BL12" s="93"/>
      <c r="BM12" s="192">
        <f t="shared" si="1"/>
        <v>0</v>
      </c>
      <c r="BN12" s="192">
        <f t="shared" si="2"/>
        <v>0</v>
      </c>
      <c r="BQ12" s="54"/>
    </row>
    <row r="13" spans="1:69" ht="18" customHeight="1">
      <c r="A13" s="21"/>
      <c r="B13" s="16"/>
      <c r="C13" s="19"/>
      <c r="D13" s="2"/>
      <c r="E13" s="6"/>
      <c r="F13" s="190" t="str">
        <f>IF(B13="","",IF(C13="F",INDEX(Barèmes!$A$1:$A$7,MATCH((YEAR($B13)),Barèmes!$B$1:$B$7,-1)),INDEX(Barèmes!$C$1:$C$7,MATCH((YEAR($B13)),Barèmes!$B$1:$B$7,-1))))</f>
        <v/>
      </c>
      <c r="G13" s="93"/>
      <c r="H13" s="93"/>
      <c r="I13" s="93"/>
      <c r="J13" s="93"/>
      <c r="K13" s="93"/>
      <c r="L13" s="93"/>
      <c r="M13" s="93"/>
      <c r="N13" s="93"/>
      <c r="O13" s="93"/>
      <c r="P13" s="93"/>
      <c r="Q13" s="93"/>
      <c r="R13" s="93"/>
      <c r="S13" s="93"/>
      <c r="T13" s="93"/>
      <c r="U13" s="93"/>
      <c r="V13" s="93"/>
      <c r="W13" s="93"/>
      <c r="X13" s="93"/>
      <c r="Y13" s="93"/>
      <c r="Z13" s="93"/>
      <c r="AA13" s="93"/>
      <c r="AB13" s="93"/>
      <c r="AC13" s="93"/>
      <c r="AD13" s="93"/>
      <c r="AE13" s="93"/>
      <c r="AF13" s="93"/>
      <c r="AG13" s="93"/>
      <c r="AH13" s="93"/>
      <c r="AI13" s="93"/>
      <c r="AJ13" s="93"/>
      <c r="AK13" s="93"/>
      <c r="AL13" s="93"/>
      <c r="AM13" s="93"/>
      <c r="AN13" s="93"/>
      <c r="AO13" s="93"/>
      <c r="AP13" s="93"/>
      <c r="AQ13" s="93"/>
      <c r="AR13" s="93"/>
      <c r="AS13" s="93"/>
      <c r="AT13" s="93"/>
      <c r="AU13" s="93"/>
      <c r="AV13" s="93"/>
      <c r="AW13" s="93"/>
      <c r="AX13" s="93"/>
      <c r="AY13" s="93"/>
      <c r="AZ13" s="93"/>
      <c r="BA13" s="93"/>
      <c r="BB13" s="93"/>
      <c r="BC13" s="93"/>
      <c r="BD13" s="93"/>
      <c r="BE13" s="93"/>
      <c r="BF13" s="93"/>
      <c r="BG13" s="93"/>
      <c r="BH13" s="93"/>
      <c r="BI13" s="93"/>
      <c r="BJ13" s="93"/>
      <c r="BK13" s="93"/>
      <c r="BL13" s="93"/>
      <c r="BM13" s="192">
        <f t="shared" si="1"/>
        <v>0</v>
      </c>
      <c r="BN13" s="192">
        <f t="shared" si="2"/>
        <v>0</v>
      </c>
      <c r="BQ13" s="54"/>
    </row>
    <row r="14" spans="1:69" ht="18" customHeight="1">
      <c r="A14" s="21"/>
      <c r="B14" s="16"/>
      <c r="C14" s="19"/>
      <c r="D14" s="2"/>
      <c r="E14" s="6"/>
      <c r="F14" s="190" t="str">
        <f>IF(B14="","",IF(C14="F",INDEX(Barèmes!$A$1:$A$7,MATCH((YEAR($B14)),Barèmes!$B$1:$B$7,-1)),INDEX(Barèmes!$C$1:$C$7,MATCH((YEAR($B14)),Barèmes!$B$1:$B$7,-1))))</f>
        <v/>
      </c>
      <c r="G14" s="93"/>
      <c r="H14" s="93"/>
      <c r="I14" s="93"/>
      <c r="J14" s="93"/>
      <c r="K14" s="93"/>
      <c r="L14" s="93"/>
      <c r="M14" s="93"/>
      <c r="N14" s="93"/>
      <c r="O14" s="93"/>
      <c r="P14" s="93"/>
      <c r="Q14" s="93"/>
      <c r="R14" s="93"/>
      <c r="S14" s="93"/>
      <c r="T14" s="93"/>
      <c r="U14" s="93"/>
      <c r="V14" s="93"/>
      <c r="W14" s="93"/>
      <c r="X14" s="93"/>
      <c r="Y14" s="93"/>
      <c r="Z14" s="93"/>
      <c r="AA14" s="93"/>
      <c r="AB14" s="93"/>
      <c r="AC14" s="93"/>
      <c r="AD14" s="93"/>
      <c r="AE14" s="93"/>
      <c r="AF14" s="93"/>
      <c r="AG14" s="93"/>
      <c r="AH14" s="93"/>
      <c r="AI14" s="93"/>
      <c r="AJ14" s="93"/>
      <c r="AK14" s="93"/>
      <c r="AL14" s="93"/>
      <c r="AM14" s="93"/>
      <c r="AN14" s="93"/>
      <c r="AO14" s="93"/>
      <c r="AP14" s="93"/>
      <c r="AQ14" s="93"/>
      <c r="AR14" s="93"/>
      <c r="AS14" s="93"/>
      <c r="AT14" s="93"/>
      <c r="AU14" s="93"/>
      <c r="AV14" s="93"/>
      <c r="AW14" s="93"/>
      <c r="AX14" s="93"/>
      <c r="AY14" s="93"/>
      <c r="AZ14" s="93"/>
      <c r="BA14" s="93"/>
      <c r="BB14" s="93"/>
      <c r="BC14" s="93"/>
      <c r="BD14" s="93"/>
      <c r="BE14" s="93"/>
      <c r="BF14" s="93"/>
      <c r="BG14" s="93"/>
      <c r="BH14" s="93"/>
      <c r="BI14" s="93"/>
      <c r="BJ14" s="93"/>
      <c r="BK14" s="93"/>
      <c r="BL14" s="93"/>
      <c r="BM14" s="192">
        <f t="shared" si="1"/>
        <v>0</v>
      </c>
      <c r="BN14" s="192">
        <f t="shared" si="2"/>
        <v>0</v>
      </c>
    </row>
    <row r="15" spans="1:69" ht="18" customHeight="1">
      <c r="A15" s="21"/>
      <c r="B15" s="16"/>
      <c r="C15" s="19"/>
      <c r="D15" s="2"/>
      <c r="E15" s="6"/>
      <c r="F15" s="190" t="str">
        <f>IF(B15="","",IF(C15="F",INDEX(Barèmes!$A$1:$A$7,MATCH((YEAR($B15)),Barèmes!$B$1:$B$7,-1)),INDEX(Barèmes!$C$1:$C$7,MATCH((YEAR($B15)),Barèmes!$B$1:$B$7,-1))))</f>
        <v/>
      </c>
      <c r="G15" s="93"/>
      <c r="H15" s="93"/>
      <c r="I15" s="93"/>
      <c r="J15" s="93"/>
      <c r="K15" s="93"/>
      <c r="L15" s="93"/>
      <c r="M15" s="93"/>
      <c r="N15" s="93"/>
      <c r="O15" s="93"/>
      <c r="P15" s="93"/>
      <c r="Q15" s="93"/>
      <c r="R15" s="93"/>
      <c r="S15" s="93"/>
      <c r="T15" s="93"/>
      <c r="U15" s="93"/>
      <c r="V15" s="93"/>
      <c r="W15" s="93"/>
      <c r="X15" s="93"/>
      <c r="Y15" s="93"/>
      <c r="Z15" s="93"/>
      <c r="AA15" s="93"/>
      <c r="AB15" s="93"/>
      <c r="AC15" s="93"/>
      <c r="AD15" s="93"/>
      <c r="AE15" s="93"/>
      <c r="AF15" s="93"/>
      <c r="AG15" s="93"/>
      <c r="AH15" s="93"/>
      <c r="AI15" s="93"/>
      <c r="AJ15" s="93"/>
      <c r="AK15" s="93"/>
      <c r="AL15" s="93"/>
      <c r="AM15" s="93"/>
      <c r="AN15" s="93"/>
      <c r="AO15" s="93"/>
      <c r="AP15" s="93"/>
      <c r="AQ15" s="93"/>
      <c r="AR15" s="93"/>
      <c r="AS15" s="93"/>
      <c r="AT15" s="93"/>
      <c r="AU15" s="93"/>
      <c r="AV15" s="93"/>
      <c r="AW15" s="93"/>
      <c r="AX15" s="93"/>
      <c r="AY15" s="93"/>
      <c r="AZ15" s="93"/>
      <c r="BA15" s="93"/>
      <c r="BB15" s="93"/>
      <c r="BC15" s="93"/>
      <c r="BD15" s="93"/>
      <c r="BE15" s="93"/>
      <c r="BF15" s="93"/>
      <c r="BG15" s="93"/>
      <c r="BH15" s="93"/>
      <c r="BI15" s="93"/>
      <c r="BJ15" s="93"/>
      <c r="BK15" s="93"/>
      <c r="BL15" s="93"/>
      <c r="BM15" s="192">
        <f t="shared" si="1"/>
        <v>0</v>
      </c>
      <c r="BN15" s="192">
        <f t="shared" si="2"/>
        <v>0</v>
      </c>
    </row>
    <row r="16" spans="1:69" ht="18" customHeight="1">
      <c r="A16" s="21"/>
      <c r="B16" s="16"/>
      <c r="C16" s="19"/>
      <c r="D16" s="2"/>
      <c r="E16" s="6"/>
      <c r="F16" s="190" t="str">
        <f>IF(B16="","",IF(C16="F",INDEX(Barèmes!$A$1:$A$7,MATCH((YEAR($B16)),Barèmes!$B$1:$B$7,-1)),INDEX(Barèmes!$C$1:$C$7,MATCH((YEAR($B16)),Barèmes!$B$1:$B$7,-1))))</f>
        <v/>
      </c>
      <c r="G16" s="93"/>
      <c r="H16" s="93"/>
      <c r="I16" s="93"/>
      <c r="J16" s="93"/>
      <c r="K16" s="93"/>
      <c r="L16" s="93"/>
      <c r="M16" s="93"/>
      <c r="N16" s="93"/>
      <c r="O16" s="93"/>
      <c r="P16" s="93"/>
      <c r="Q16" s="93"/>
      <c r="R16" s="93"/>
      <c r="S16" s="93"/>
      <c r="T16" s="93"/>
      <c r="U16" s="93"/>
      <c r="V16" s="93"/>
      <c r="W16" s="93"/>
      <c r="X16" s="93"/>
      <c r="Y16" s="93"/>
      <c r="Z16" s="93"/>
      <c r="AA16" s="93"/>
      <c r="AB16" s="93"/>
      <c r="AC16" s="93"/>
      <c r="AD16" s="93"/>
      <c r="AE16" s="93"/>
      <c r="AF16" s="93"/>
      <c r="AG16" s="93"/>
      <c r="AH16" s="93"/>
      <c r="AI16" s="93"/>
      <c r="AJ16" s="93"/>
      <c r="AK16" s="93"/>
      <c r="AL16" s="93"/>
      <c r="AM16" s="93"/>
      <c r="AN16" s="93"/>
      <c r="AO16" s="93"/>
      <c r="AP16" s="93"/>
      <c r="AQ16" s="93"/>
      <c r="AR16" s="93"/>
      <c r="AS16" s="93"/>
      <c r="AT16" s="93"/>
      <c r="AU16" s="93"/>
      <c r="AV16" s="93"/>
      <c r="AW16" s="93"/>
      <c r="AX16" s="93"/>
      <c r="AY16" s="93"/>
      <c r="AZ16" s="93"/>
      <c r="BA16" s="93"/>
      <c r="BB16" s="93"/>
      <c r="BC16" s="93"/>
      <c r="BD16" s="93"/>
      <c r="BE16" s="93"/>
      <c r="BF16" s="93"/>
      <c r="BG16" s="93"/>
      <c r="BH16" s="93"/>
      <c r="BI16" s="93"/>
      <c r="BJ16" s="93"/>
      <c r="BK16" s="93"/>
      <c r="BL16" s="93"/>
      <c r="BM16" s="192">
        <f t="shared" si="1"/>
        <v>0</v>
      </c>
      <c r="BN16" s="192">
        <f t="shared" si="2"/>
        <v>0</v>
      </c>
    </row>
    <row r="17" spans="1:70" ht="18" customHeight="1">
      <c r="A17" s="21"/>
      <c r="B17" s="16"/>
      <c r="C17" s="19"/>
      <c r="D17" s="2"/>
      <c r="E17" s="6"/>
      <c r="F17" s="190" t="str">
        <f>IF(B17="","",IF(C17="F",INDEX(Barèmes!$A$1:$A$7,MATCH((YEAR($B17)),Barèmes!$B$1:$B$7,-1)),INDEX(Barèmes!$C$1:$C$7,MATCH((YEAR($B17)),Barèmes!$B$1:$B$7,-1))))</f>
        <v/>
      </c>
      <c r="G17" s="93"/>
      <c r="H17" s="93"/>
      <c r="I17" s="93"/>
      <c r="J17" s="93"/>
      <c r="K17" s="93"/>
      <c r="L17" s="93"/>
      <c r="M17" s="93"/>
      <c r="N17" s="93"/>
      <c r="O17" s="93"/>
      <c r="P17" s="93"/>
      <c r="Q17" s="93"/>
      <c r="R17" s="93"/>
      <c r="S17" s="93"/>
      <c r="T17" s="93"/>
      <c r="U17" s="93"/>
      <c r="V17" s="93"/>
      <c r="W17" s="93"/>
      <c r="X17" s="93"/>
      <c r="Y17" s="93"/>
      <c r="Z17" s="93"/>
      <c r="AA17" s="93"/>
      <c r="AB17" s="93"/>
      <c r="AC17" s="93"/>
      <c r="AD17" s="93"/>
      <c r="AE17" s="93"/>
      <c r="AF17" s="93"/>
      <c r="AG17" s="93"/>
      <c r="AH17" s="93"/>
      <c r="AI17" s="93"/>
      <c r="AJ17" s="93"/>
      <c r="AK17" s="93"/>
      <c r="AL17" s="93"/>
      <c r="AM17" s="93"/>
      <c r="AN17" s="93"/>
      <c r="AO17" s="93"/>
      <c r="AP17" s="93"/>
      <c r="AQ17" s="93"/>
      <c r="AR17" s="93"/>
      <c r="AS17" s="93"/>
      <c r="AT17" s="93"/>
      <c r="AU17" s="93"/>
      <c r="AV17" s="93"/>
      <c r="AW17" s="93"/>
      <c r="AX17" s="93"/>
      <c r="AY17" s="93"/>
      <c r="AZ17" s="93"/>
      <c r="BA17" s="93"/>
      <c r="BB17" s="93"/>
      <c r="BC17" s="93"/>
      <c r="BD17" s="93"/>
      <c r="BE17" s="93"/>
      <c r="BF17" s="93"/>
      <c r="BG17" s="93"/>
      <c r="BH17" s="93"/>
      <c r="BI17" s="93"/>
      <c r="BJ17" s="93"/>
      <c r="BK17" s="93"/>
      <c r="BL17" s="93"/>
      <c r="BM17" s="192">
        <f t="shared" si="1"/>
        <v>0</v>
      </c>
      <c r="BN17" s="192">
        <f t="shared" si="2"/>
        <v>0</v>
      </c>
    </row>
    <row r="18" spans="1:70" ht="18" customHeight="1">
      <c r="A18" s="21"/>
      <c r="B18" s="16"/>
      <c r="C18" s="19"/>
      <c r="D18" s="2"/>
      <c r="E18" s="6"/>
      <c r="F18" s="190" t="str">
        <f>IF(B18="","",IF(C18="F",INDEX(Barèmes!$A$1:$A$7,MATCH((YEAR($B18)),Barèmes!$B$1:$B$7,-1)),INDEX(Barèmes!$C$1:$C$7,MATCH((YEAR($B18)),Barèmes!$B$1:$B$7,-1))))</f>
        <v/>
      </c>
      <c r="G18" s="93"/>
      <c r="H18" s="93"/>
      <c r="I18" s="93"/>
      <c r="J18" s="93"/>
      <c r="K18" s="93"/>
      <c r="L18" s="93"/>
      <c r="M18" s="93"/>
      <c r="N18" s="93"/>
      <c r="O18" s="93"/>
      <c r="P18" s="93"/>
      <c r="Q18" s="93"/>
      <c r="R18" s="93"/>
      <c r="S18" s="93"/>
      <c r="T18" s="93"/>
      <c r="U18" s="93"/>
      <c r="V18" s="93"/>
      <c r="W18" s="93"/>
      <c r="X18" s="93"/>
      <c r="Y18" s="93"/>
      <c r="Z18" s="93"/>
      <c r="AA18" s="93"/>
      <c r="AB18" s="93"/>
      <c r="AC18" s="93"/>
      <c r="AD18" s="93"/>
      <c r="AE18" s="93"/>
      <c r="AF18" s="93"/>
      <c r="AG18" s="93"/>
      <c r="AH18" s="93"/>
      <c r="AI18" s="93"/>
      <c r="AJ18" s="93"/>
      <c r="AK18" s="93"/>
      <c r="AL18" s="93"/>
      <c r="AM18" s="93"/>
      <c r="AN18" s="93"/>
      <c r="AO18" s="93"/>
      <c r="AP18" s="93"/>
      <c r="AQ18" s="93"/>
      <c r="AR18" s="93"/>
      <c r="AS18" s="93"/>
      <c r="AT18" s="93"/>
      <c r="AU18" s="93"/>
      <c r="AV18" s="93"/>
      <c r="AW18" s="93"/>
      <c r="AX18" s="93"/>
      <c r="AY18" s="93"/>
      <c r="AZ18" s="93"/>
      <c r="BA18" s="93"/>
      <c r="BB18" s="93"/>
      <c r="BC18" s="93"/>
      <c r="BD18" s="93"/>
      <c r="BE18" s="93"/>
      <c r="BF18" s="93"/>
      <c r="BG18" s="93"/>
      <c r="BH18" s="93"/>
      <c r="BI18" s="93"/>
      <c r="BJ18" s="93"/>
      <c r="BK18" s="93"/>
      <c r="BL18" s="93"/>
      <c r="BM18" s="192">
        <f t="shared" si="1"/>
        <v>0</v>
      </c>
      <c r="BN18" s="192">
        <f t="shared" si="2"/>
        <v>0</v>
      </c>
    </row>
    <row r="19" spans="1:70" ht="18" customHeight="1">
      <c r="A19" s="21"/>
      <c r="B19" s="16"/>
      <c r="C19" s="19"/>
      <c r="D19" s="2"/>
      <c r="E19" s="6"/>
      <c r="F19" s="190" t="str">
        <f>IF(B19="","",IF(C19="F",INDEX(Barèmes!$A$1:$A$7,MATCH((YEAR($B19)),Barèmes!$B$1:$B$7,-1)),INDEX(Barèmes!$C$1:$C$7,MATCH((YEAR($B19)),Barèmes!$B$1:$B$7,-1))))</f>
        <v/>
      </c>
      <c r="G19" s="93"/>
      <c r="H19" s="93"/>
      <c r="I19" s="93"/>
      <c r="J19" s="93"/>
      <c r="K19" s="93"/>
      <c r="L19" s="93"/>
      <c r="M19" s="93"/>
      <c r="N19" s="93"/>
      <c r="O19" s="93"/>
      <c r="P19" s="93"/>
      <c r="Q19" s="93"/>
      <c r="R19" s="93"/>
      <c r="S19" s="93"/>
      <c r="T19" s="93"/>
      <c r="U19" s="93"/>
      <c r="V19" s="93"/>
      <c r="W19" s="93"/>
      <c r="X19" s="93"/>
      <c r="Y19" s="93"/>
      <c r="Z19" s="93"/>
      <c r="AA19" s="93"/>
      <c r="AB19" s="93"/>
      <c r="AC19" s="93"/>
      <c r="AD19" s="93"/>
      <c r="AE19" s="93"/>
      <c r="AF19" s="93"/>
      <c r="AG19" s="93"/>
      <c r="AH19" s="93"/>
      <c r="AI19" s="93"/>
      <c r="AJ19" s="93"/>
      <c r="AK19" s="93"/>
      <c r="AL19" s="93"/>
      <c r="AM19" s="93"/>
      <c r="AN19" s="93"/>
      <c r="AO19" s="93"/>
      <c r="AP19" s="93"/>
      <c r="AQ19" s="93"/>
      <c r="AR19" s="93"/>
      <c r="AS19" s="93"/>
      <c r="AT19" s="93"/>
      <c r="AU19" s="93"/>
      <c r="AV19" s="93"/>
      <c r="AW19" s="93"/>
      <c r="AX19" s="93"/>
      <c r="AY19" s="93"/>
      <c r="AZ19" s="93"/>
      <c r="BA19" s="93"/>
      <c r="BB19" s="93"/>
      <c r="BC19" s="93"/>
      <c r="BD19" s="93"/>
      <c r="BE19" s="93"/>
      <c r="BF19" s="93"/>
      <c r="BG19" s="93"/>
      <c r="BH19" s="93"/>
      <c r="BI19" s="93"/>
      <c r="BJ19" s="93"/>
      <c r="BK19" s="93"/>
      <c r="BL19" s="93"/>
      <c r="BM19" s="192">
        <f t="shared" si="1"/>
        <v>0</v>
      </c>
      <c r="BN19" s="192">
        <f t="shared" si="2"/>
        <v>0</v>
      </c>
    </row>
    <row r="20" spans="1:70" ht="18" customHeight="1">
      <c r="A20" s="21"/>
      <c r="B20" s="16"/>
      <c r="C20" s="19"/>
      <c r="D20" s="2"/>
      <c r="E20" s="6"/>
      <c r="F20" s="190" t="str">
        <f>IF(B20="","",IF(C20="F",INDEX(Barèmes!$A$1:$A$7,MATCH((YEAR($B20)),Barèmes!$B$1:$B$7,-1)),INDEX(Barèmes!$C$1:$C$7,MATCH((YEAR($B20)),Barèmes!$B$1:$B$7,-1))))</f>
        <v/>
      </c>
      <c r="G20" s="93"/>
      <c r="H20" s="93"/>
      <c r="I20" s="93"/>
      <c r="J20" s="93"/>
      <c r="K20" s="93"/>
      <c r="L20" s="93"/>
      <c r="M20" s="93"/>
      <c r="N20" s="93"/>
      <c r="O20" s="93"/>
      <c r="P20" s="93"/>
      <c r="Q20" s="93"/>
      <c r="R20" s="93"/>
      <c r="S20" s="93"/>
      <c r="T20" s="93"/>
      <c r="U20" s="93"/>
      <c r="V20" s="93"/>
      <c r="W20" s="93"/>
      <c r="X20" s="93"/>
      <c r="Y20" s="93"/>
      <c r="Z20" s="93"/>
      <c r="AA20" s="93"/>
      <c r="AB20" s="93"/>
      <c r="AC20" s="93"/>
      <c r="AD20" s="93"/>
      <c r="AE20" s="93"/>
      <c r="AF20" s="93"/>
      <c r="AG20" s="93"/>
      <c r="AH20" s="93"/>
      <c r="AI20" s="93"/>
      <c r="AJ20" s="93"/>
      <c r="AK20" s="93"/>
      <c r="AL20" s="93"/>
      <c r="AM20" s="93"/>
      <c r="AN20" s="93"/>
      <c r="AO20" s="93"/>
      <c r="AP20" s="93"/>
      <c r="AQ20" s="93"/>
      <c r="AR20" s="93"/>
      <c r="AS20" s="93"/>
      <c r="AT20" s="93"/>
      <c r="AU20" s="93"/>
      <c r="AV20" s="93"/>
      <c r="AW20" s="93"/>
      <c r="AX20" s="93"/>
      <c r="AY20" s="93"/>
      <c r="AZ20" s="93"/>
      <c r="BA20" s="93"/>
      <c r="BB20" s="93"/>
      <c r="BC20" s="93"/>
      <c r="BD20" s="93"/>
      <c r="BE20" s="93"/>
      <c r="BF20" s="93"/>
      <c r="BG20" s="93"/>
      <c r="BH20" s="93"/>
      <c r="BI20" s="93"/>
      <c r="BJ20" s="93"/>
      <c r="BK20" s="93"/>
      <c r="BL20" s="93"/>
      <c r="BM20" s="192">
        <f t="shared" si="1"/>
        <v>0</v>
      </c>
      <c r="BN20" s="192">
        <f t="shared" si="2"/>
        <v>0</v>
      </c>
    </row>
    <row r="21" spans="1:70" ht="18" customHeight="1">
      <c r="A21" s="21"/>
      <c r="B21" s="16"/>
      <c r="C21" s="19"/>
      <c r="D21" s="2"/>
      <c r="E21" s="6"/>
      <c r="F21" s="190" t="str">
        <f>IF(B21="","",IF(C21="F",INDEX(Barèmes!$A$1:$A$7,MATCH((YEAR($B21)),Barèmes!$B$1:$B$7,-1)),INDEX(Barèmes!$C$1:$C$7,MATCH((YEAR($B21)),Barèmes!$B$1:$B$7,-1))))</f>
        <v/>
      </c>
      <c r="G21" s="93"/>
      <c r="H21" s="93"/>
      <c r="I21" s="93"/>
      <c r="J21" s="93"/>
      <c r="K21" s="93"/>
      <c r="L21" s="93"/>
      <c r="M21" s="93"/>
      <c r="N21" s="93"/>
      <c r="O21" s="93"/>
      <c r="P21" s="93"/>
      <c r="Q21" s="93"/>
      <c r="R21" s="93"/>
      <c r="S21" s="93"/>
      <c r="T21" s="93"/>
      <c r="U21" s="93"/>
      <c r="V21" s="93"/>
      <c r="W21" s="93"/>
      <c r="X21" s="93"/>
      <c r="Y21" s="93"/>
      <c r="Z21" s="93"/>
      <c r="AA21" s="93"/>
      <c r="AB21" s="93"/>
      <c r="AC21" s="93"/>
      <c r="AD21" s="93"/>
      <c r="AE21" s="93"/>
      <c r="AF21" s="93"/>
      <c r="AG21" s="93"/>
      <c r="AH21" s="93"/>
      <c r="AI21" s="93"/>
      <c r="AJ21" s="93"/>
      <c r="AK21" s="93"/>
      <c r="AL21" s="93"/>
      <c r="AM21" s="93"/>
      <c r="AN21" s="93"/>
      <c r="AO21" s="93"/>
      <c r="AP21" s="93"/>
      <c r="AQ21" s="93"/>
      <c r="AR21" s="93"/>
      <c r="AS21" s="93"/>
      <c r="AT21" s="93"/>
      <c r="AU21" s="93"/>
      <c r="AV21" s="93"/>
      <c r="AW21" s="93"/>
      <c r="AX21" s="93"/>
      <c r="AY21" s="93"/>
      <c r="AZ21" s="93"/>
      <c r="BA21" s="93"/>
      <c r="BB21" s="93"/>
      <c r="BC21" s="93"/>
      <c r="BD21" s="93"/>
      <c r="BE21" s="93"/>
      <c r="BF21" s="93"/>
      <c r="BG21" s="93"/>
      <c r="BH21" s="93"/>
      <c r="BI21" s="93"/>
      <c r="BJ21" s="93"/>
      <c r="BK21" s="93"/>
      <c r="BL21" s="93"/>
      <c r="BM21" s="192">
        <f t="shared" si="1"/>
        <v>0</v>
      </c>
      <c r="BN21" s="192">
        <f t="shared" si="2"/>
        <v>0</v>
      </c>
      <c r="BR21" s="55"/>
    </row>
    <row r="22" spans="1:70" ht="18" customHeight="1">
      <c r="A22" s="21"/>
      <c r="B22" s="16"/>
      <c r="C22" s="19"/>
      <c r="D22" s="2"/>
      <c r="E22" s="6"/>
      <c r="F22" s="190" t="str">
        <f>IF(B22="","",IF(C22="F",INDEX(Barèmes!$A$1:$A$7,MATCH((YEAR($B22)),Barèmes!$B$1:$B$7,-1)),INDEX(Barèmes!$C$1:$C$7,MATCH((YEAR($B22)),Barèmes!$B$1:$B$7,-1))))</f>
        <v/>
      </c>
      <c r="G22" s="93"/>
      <c r="H22" s="93"/>
      <c r="I22" s="93"/>
      <c r="J22" s="93"/>
      <c r="K22" s="93"/>
      <c r="L22" s="93"/>
      <c r="M22" s="93"/>
      <c r="N22" s="93"/>
      <c r="O22" s="93"/>
      <c r="P22" s="93"/>
      <c r="Q22" s="93"/>
      <c r="R22" s="93"/>
      <c r="S22" s="93"/>
      <c r="T22" s="93"/>
      <c r="U22" s="93"/>
      <c r="V22" s="93"/>
      <c r="W22" s="93"/>
      <c r="X22" s="93"/>
      <c r="Y22" s="93"/>
      <c r="Z22" s="93"/>
      <c r="AA22" s="93"/>
      <c r="AB22" s="93"/>
      <c r="AC22" s="93"/>
      <c r="AD22" s="93"/>
      <c r="AE22" s="93"/>
      <c r="AF22" s="93"/>
      <c r="AG22" s="93"/>
      <c r="AH22" s="93"/>
      <c r="AI22" s="93"/>
      <c r="AJ22" s="93"/>
      <c r="AK22" s="93"/>
      <c r="AL22" s="93"/>
      <c r="AM22" s="93"/>
      <c r="AN22" s="93"/>
      <c r="AO22" s="93"/>
      <c r="AP22" s="93"/>
      <c r="AQ22" s="93"/>
      <c r="AR22" s="93"/>
      <c r="AS22" s="93"/>
      <c r="AT22" s="93"/>
      <c r="AU22" s="93"/>
      <c r="AV22" s="93"/>
      <c r="AW22" s="93"/>
      <c r="AX22" s="93"/>
      <c r="AY22" s="93"/>
      <c r="AZ22" s="93"/>
      <c r="BA22" s="93"/>
      <c r="BB22" s="93"/>
      <c r="BC22" s="93"/>
      <c r="BD22" s="93"/>
      <c r="BE22" s="93"/>
      <c r="BF22" s="93"/>
      <c r="BG22" s="93"/>
      <c r="BH22" s="93"/>
      <c r="BI22" s="93"/>
      <c r="BJ22" s="93"/>
      <c r="BK22" s="93"/>
      <c r="BL22" s="93"/>
      <c r="BM22" s="192">
        <f t="shared" si="1"/>
        <v>0</v>
      </c>
      <c r="BN22" s="192">
        <f t="shared" si="2"/>
        <v>0</v>
      </c>
    </row>
    <row r="23" spans="1:70" ht="18" customHeight="1">
      <c r="A23" s="21"/>
      <c r="B23" s="16"/>
      <c r="C23" s="19"/>
      <c r="D23" s="2"/>
      <c r="E23" s="6"/>
      <c r="F23" s="190" t="str">
        <f>IF(B23="","",IF(C23="F",INDEX(Barèmes!$A$1:$A$7,MATCH((YEAR($B23)),Barèmes!$B$1:$B$7,-1)),INDEX(Barèmes!$C$1:$C$7,MATCH((YEAR($B23)),Barèmes!$B$1:$B$7,-1))))</f>
        <v/>
      </c>
      <c r="G23" s="93"/>
      <c r="H23" s="93"/>
      <c r="I23" s="93"/>
      <c r="J23" s="93"/>
      <c r="K23" s="93"/>
      <c r="L23" s="93"/>
      <c r="M23" s="93"/>
      <c r="N23" s="93"/>
      <c r="O23" s="93"/>
      <c r="P23" s="93"/>
      <c r="Q23" s="93"/>
      <c r="R23" s="93"/>
      <c r="S23" s="93"/>
      <c r="T23" s="93"/>
      <c r="U23" s="93"/>
      <c r="V23" s="93"/>
      <c r="W23" s="93"/>
      <c r="X23" s="93"/>
      <c r="Y23" s="93"/>
      <c r="Z23" s="93"/>
      <c r="AA23" s="93"/>
      <c r="AB23" s="93"/>
      <c r="AC23" s="93"/>
      <c r="AD23" s="93"/>
      <c r="AE23" s="93"/>
      <c r="AF23" s="93"/>
      <c r="AG23" s="93"/>
      <c r="AH23" s="93"/>
      <c r="AI23" s="93"/>
      <c r="AJ23" s="93"/>
      <c r="AK23" s="93"/>
      <c r="AL23" s="93"/>
      <c r="AM23" s="93"/>
      <c r="AN23" s="93"/>
      <c r="AO23" s="93"/>
      <c r="AP23" s="93"/>
      <c r="AQ23" s="93"/>
      <c r="AR23" s="93"/>
      <c r="AS23" s="93"/>
      <c r="AT23" s="93"/>
      <c r="AU23" s="93"/>
      <c r="AV23" s="93"/>
      <c r="AW23" s="93"/>
      <c r="AX23" s="93"/>
      <c r="AY23" s="93"/>
      <c r="AZ23" s="93"/>
      <c r="BA23" s="93"/>
      <c r="BB23" s="93"/>
      <c r="BC23" s="93"/>
      <c r="BD23" s="93"/>
      <c r="BE23" s="93"/>
      <c r="BF23" s="93"/>
      <c r="BG23" s="93"/>
      <c r="BH23" s="93"/>
      <c r="BI23" s="93"/>
      <c r="BJ23" s="93"/>
      <c r="BK23" s="93"/>
      <c r="BL23" s="93"/>
      <c r="BM23" s="192">
        <f t="shared" si="1"/>
        <v>0</v>
      </c>
      <c r="BN23" s="192">
        <f t="shared" si="2"/>
        <v>0</v>
      </c>
    </row>
    <row r="24" spans="1:70" ht="18" customHeight="1">
      <c r="A24" s="21"/>
      <c r="B24" s="16"/>
      <c r="C24" s="19"/>
      <c r="D24" s="2"/>
      <c r="E24" s="6"/>
      <c r="F24" s="190" t="str">
        <f>IF(B24="","",IF(C24="F",INDEX(Barèmes!$A$1:$A$7,MATCH((YEAR($B24)),Barèmes!$B$1:$B$7,-1)),INDEX(Barèmes!$C$1:$C$7,MATCH((YEAR($B24)),Barèmes!$B$1:$B$7,-1))))</f>
        <v/>
      </c>
      <c r="G24" s="93"/>
      <c r="H24" s="93"/>
      <c r="I24" s="93"/>
      <c r="J24" s="93"/>
      <c r="K24" s="93"/>
      <c r="L24" s="93"/>
      <c r="M24" s="93"/>
      <c r="N24" s="93"/>
      <c r="O24" s="93"/>
      <c r="P24" s="93"/>
      <c r="Q24" s="93"/>
      <c r="R24" s="93"/>
      <c r="S24" s="93"/>
      <c r="T24" s="93"/>
      <c r="U24" s="93"/>
      <c r="V24" s="93"/>
      <c r="W24" s="93"/>
      <c r="X24" s="93"/>
      <c r="Y24" s="93"/>
      <c r="Z24" s="93"/>
      <c r="AA24" s="93"/>
      <c r="AB24" s="93"/>
      <c r="AC24" s="93"/>
      <c r="AD24" s="93"/>
      <c r="AE24" s="93"/>
      <c r="AF24" s="93"/>
      <c r="AG24" s="93"/>
      <c r="AH24" s="93"/>
      <c r="AI24" s="93"/>
      <c r="AJ24" s="93"/>
      <c r="AK24" s="93"/>
      <c r="AL24" s="93"/>
      <c r="AM24" s="93"/>
      <c r="AN24" s="93"/>
      <c r="AO24" s="93"/>
      <c r="AP24" s="93"/>
      <c r="AQ24" s="93"/>
      <c r="AR24" s="93"/>
      <c r="AS24" s="93"/>
      <c r="AT24" s="93"/>
      <c r="AU24" s="93"/>
      <c r="AV24" s="93"/>
      <c r="AW24" s="93"/>
      <c r="AX24" s="93"/>
      <c r="AY24" s="93"/>
      <c r="AZ24" s="93"/>
      <c r="BA24" s="93"/>
      <c r="BB24" s="93"/>
      <c r="BC24" s="93"/>
      <c r="BD24" s="93"/>
      <c r="BE24" s="93"/>
      <c r="BF24" s="93"/>
      <c r="BG24" s="93"/>
      <c r="BH24" s="93"/>
      <c r="BI24" s="93"/>
      <c r="BJ24" s="93"/>
      <c r="BK24" s="93"/>
      <c r="BL24" s="93"/>
      <c r="BM24" s="192">
        <f t="shared" si="1"/>
        <v>0</v>
      </c>
      <c r="BN24" s="192">
        <f t="shared" si="2"/>
        <v>0</v>
      </c>
    </row>
    <row r="25" spans="1:70" ht="18" customHeight="1">
      <c r="A25" s="21"/>
      <c r="B25" s="16"/>
      <c r="C25" s="19"/>
      <c r="D25" s="2"/>
      <c r="E25" s="6"/>
      <c r="F25" s="190" t="str">
        <f>IF(B25="","",IF(C25="F",INDEX(Barèmes!$A$1:$A$7,MATCH((YEAR($B25)),Barèmes!$B$1:$B$7,-1)),INDEX(Barèmes!$C$1:$C$7,MATCH((YEAR($B25)),Barèmes!$B$1:$B$7,-1))))</f>
        <v/>
      </c>
      <c r="G25" s="93"/>
      <c r="H25" s="93"/>
      <c r="I25" s="93"/>
      <c r="J25" s="93"/>
      <c r="K25" s="93"/>
      <c r="L25" s="93"/>
      <c r="M25" s="93"/>
      <c r="N25" s="93"/>
      <c r="O25" s="93"/>
      <c r="P25" s="93"/>
      <c r="Q25" s="93"/>
      <c r="R25" s="93"/>
      <c r="S25" s="93"/>
      <c r="T25" s="93"/>
      <c r="U25" s="93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93"/>
      <c r="AH25" s="93"/>
      <c r="AI25" s="93"/>
      <c r="AJ25" s="93"/>
      <c r="AK25" s="93"/>
      <c r="AL25" s="93"/>
      <c r="AM25" s="93"/>
      <c r="AN25" s="93"/>
      <c r="AO25" s="93"/>
      <c r="AP25" s="93"/>
      <c r="AQ25" s="93"/>
      <c r="AR25" s="93"/>
      <c r="AS25" s="93"/>
      <c r="AT25" s="93"/>
      <c r="AU25" s="93"/>
      <c r="AV25" s="93"/>
      <c r="AW25" s="93"/>
      <c r="AX25" s="93"/>
      <c r="AY25" s="93"/>
      <c r="AZ25" s="93"/>
      <c r="BA25" s="93"/>
      <c r="BB25" s="93"/>
      <c r="BC25" s="93"/>
      <c r="BD25" s="93"/>
      <c r="BE25" s="93"/>
      <c r="BF25" s="93"/>
      <c r="BG25" s="93"/>
      <c r="BH25" s="93"/>
      <c r="BI25" s="93"/>
      <c r="BJ25" s="93"/>
      <c r="BK25" s="93"/>
      <c r="BL25" s="93"/>
      <c r="BM25" s="192">
        <f t="shared" si="1"/>
        <v>0</v>
      </c>
      <c r="BN25" s="192">
        <f t="shared" si="2"/>
        <v>0</v>
      </c>
    </row>
    <row r="26" spans="1:70" ht="18" customHeight="1">
      <c r="A26" s="21"/>
      <c r="B26" s="16"/>
      <c r="C26" s="19"/>
      <c r="D26" s="2"/>
      <c r="E26" s="6"/>
      <c r="F26" s="190" t="str">
        <f>IF(B26="","",IF(C26="F",INDEX(Barèmes!$A$1:$A$7,MATCH((YEAR($B26)),Barèmes!$B$1:$B$7,-1)),INDEX(Barèmes!$C$1:$C$7,MATCH((YEAR($B26)),Barèmes!$B$1:$B$7,-1))))</f>
        <v/>
      </c>
      <c r="G26" s="93"/>
      <c r="H26" s="93"/>
      <c r="I26" s="93"/>
      <c r="J26" s="93"/>
      <c r="K26" s="93"/>
      <c r="L26" s="93"/>
      <c r="M26" s="93"/>
      <c r="N26" s="93"/>
      <c r="O26" s="93"/>
      <c r="P26" s="93"/>
      <c r="Q26" s="93"/>
      <c r="R26" s="93"/>
      <c r="S26" s="93"/>
      <c r="T26" s="93"/>
      <c r="U26" s="93"/>
      <c r="V26" s="93"/>
      <c r="W26" s="93"/>
      <c r="X26" s="93"/>
      <c r="Y26" s="93"/>
      <c r="Z26" s="93"/>
      <c r="AA26" s="93"/>
      <c r="AB26" s="93"/>
      <c r="AC26" s="93"/>
      <c r="AD26" s="93"/>
      <c r="AE26" s="93"/>
      <c r="AF26" s="93"/>
      <c r="AG26" s="93"/>
      <c r="AH26" s="93"/>
      <c r="AI26" s="93"/>
      <c r="AJ26" s="93"/>
      <c r="AK26" s="93"/>
      <c r="AL26" s="93"/>
      <c r="AM26" s="93"/>
      <c r="AN26" s="93"/>
      <c r="AO26" s="93"/>
      <c r="AP26" s="93"/>
      <c r="AQ26" s="93"/>
      <c r="AR26" s="93"/>
      <c r="AS26" s="93"/>
      <c r="AT26" s="93"/>
      <c r="AU26" s="93"/>
      <c r="AV26" s="93"/>
      <c r="AW26" s="93"/>
      <c r="AX26" s="93"/>
      <c r="AY26" s="93"/>
      <c r="AZ26" s="93"/>
      <c r="BA26" s="93"/>
      <c r="BB26" s="93"/>
      <c r="BC26" s="93"/>
      <c r="BD26" s="93"/>
      <c r="BE26" s="93"/>
      <c r="BF26" s="93"/>
      <c r="BG26" s="93"/>
      <c r="BH26" s="93"/>
      <c r="BI26" s="93"/>
      <c r="BJ26" s="93"/>
      <c r="BK26" s="93"/>
      <c r="BL26" s="93"/>
      <c r="BM26" s="192">
        <f t="shared" si="1"/>
        <v>0</v>
      </c>
      <c r="BN26" s="192">
        <f t="shared" si="2"/>
        <v>0</v>
      </c>
    </row>
    <row r="27" spans="1:70" ht="18" customHeight="1">
      <c r="A27" s="21"/>
      <c r="B27" s="16"/>
      <c r="C27" s="19"/>
      <c r="D27" s="2"/>
      <c r="E27" s="6"/>
      <c r="F27" s="190" t="str">
        <f>IF(B27="","",IF(C27="F",INDEX(Barèmes!$A$1:$A$7,MATCH((YEAR($B27)),Barèmes!$B$1:$B$7,-1)),INDEX(Barèmes!$C$1:$C$7,MATCH((YEAR($B27)),Barèmes!$B$1:$B$7,-1))))</f>
        <v/>
      </c>
      <c r="G27" s="93"/>
      <c r="H27" s="93"/>
      <c r="I27" s="93"/>
      <c r="J27" s="93"/>
      <c r="K27" s="93"/>
      <c r="L27" s="93"/>
      <c r="M27" s="93"/>
      <c r="N27" s="93"/>
      <c r="O27" s="93"/>
      <c r="P27" s="93"/>
      <c r="Q27" s="93"/>
      <c r="R27" s="93"/>
      <c r="S27" s="93"/>
      <c r="T27" s="93"/>
      <c r="U27" s="93"/>
      <c r="V27" s="93"/>
      <c r="W27" s="93"/>
      <c r="X27" s="93"/>
      <c r="Y27" s="93"/>
      <c r="Z27" s="93"/>
      <c r="AA27" s="93"/>
      <c r="AB27" s="93"/>
      <c r="AC27" s="93"/>
      <c r="AD27" s="93"/>
      <c r="AE27" s="93"/>
      <c r="AF27" s="93"/>
      <c r="AG27" s="93"/>
      <c r="AH27" s="93"/>
      <c r="AI27" s="93"/>
      <c r="AJ27" s="93"/>
      <c r="AK27" s="93"/>
      <c r="AL27" s="93"/>
      <c r="AM27" s="93"/>
      <c r="AN27" s="93"/>
      <c r="AO27" s="93"/>
      <c r="AP27" s="93"/>
      <c r="AQ27" s="93"/>
      <c r="AR27" s="93"/>
      <c r="AS27" s="93"/>
      <c r="AT27" s="93"/>
      <c r="AU27" s="93"/>
      <c r="AV27" s="93"/>
      <c r="AW27" s="93"/>
      <c r="AX27" s="93"/>
      <c r="AY27" s="93"/>
      <c r="AZ27" s="93"/>
      <c r="BA27" s="93"/>
      <c r="BB27" s="93"/>
      <c r="BC27" s="93"/>
      <c r="BD27" s="93"/>
      <c r="BE27" s="93"/>
      <c r="BF27" s="93"/>
      <c r="BG27" s="93"/>
      <c r="BH27" s="93"/>
      <c r="BI27" s="93"/>
      <c r="BJ27" s="93"/>
      <c r="BK27" s="93"/>
      <c r="BL27" s="93"/>
      <c r="BM27" s="192">
        <f t="shared" si="1"/>
        <v>0</v>
      </c>
      <c r="BN27" s="192">
        <f t="shared" si="2"/>
        <v>0</v>
      </c>
    </row>
    <row r="28" spans="1:70" ht="18" customHeight="1">
      <c r="A28" s="21"/>
      <c r="B28" s="16"/>
      <c r="C28" s="19"/>
      <c r="D28" s="2"/>
      <c r="E28" s="6"/>
      <c r="F28" s="190" t="str">
        <f>IF(B28="","",IF(C28="F",INDEX(Barèmes!$A$1:$A$7,MATCH((YEAR($B28)),Barèmes!$B$1:$B$7,-1)),INDEX(Barèmes!$C$1:$C$7,MATCH((YEAR($B28)),Barèmes!$B$1:$B$7,-1))))</f>
        <v/>
      </c>
      <c r="G28" s="93"/>
      <c r="H28" s="93"/>
      <c r="I28" s="93"/>
      <c r="J28" s="93"/>
      <c r="K28" s="93"/>
      <c r="L28" s="93"/>
      <c r="M28" s="93"/>
      <c r="N28" s="93"/>
      <c r="O28" s="93"/>
      <c r="P28" s="93"/>
      <c r="Q28" s="93"/>
      <c r="R28" s="93"/>
      <c r="S28" s="93"/>
      <c r="T28" s="93"/>
      <c r="U28" s="93"/>
      <c r="V28" s="93"/>
      <c r="W28" s="93"/>
      <c r="X28" s="93"/>
      <c r="Y28" s="93"/>
      <c r="Z28" s="93"/>
      <c r="AA28" s="93"/>
      <c r="AB28" s="93"/>
      <c r="AC28" s="93"/>
      <c r="AD28" s="93"/>
      <c r="AE28" s="93"/>
      <c r="AF28" s="93"/>
      <c r="AG28" s="93"/>
      <c r="AH28" s="93"/>
      <c r="AI28" s="93"/>
      <c r="AJ28" s="93"/>
      <c r="AK28" s="93"/>
      <c r="AL28" s="93"/>
      <c r="AM28" s="93"/>
      <c r="AN28" s="93"/>
      <c r="AO28" s="93"/>
      <c r="AP28" s="93"/>
      <c r="AQ28" s="93"/>
      <c r="AR28" s="93"/>
      <c r="AS28" s="93"/>
      <c r="AT28" s="93"/>
      <c r="AU28" s="93"/>
      <c r="AV28" s="93"/>
      <c r="AW28" s="93"/>
      <c r="AX28" s="93"/>
      <c r="AY28" s="93"/>
      <c r="AZ28" s="93"/>
      <c r="BA28" s="93"/>
      <c r="BB28" s="93"/>
      <c r="BC28" s="93"/>
      <c r="BD28" s="93"/>
      <c r="BE28" s="93"/>
      <c r="BF28" s="93"/>
      <c r="BG28" s="93"/>
      <c r="BH28" s="93"/>
      <c r="BI28" s="93"/>
      <c r="BJ28" s="93"/>
      <c r="BK28" s="93"/>
      <c r="BL28" s="93"/>
      <c r="BM28" s="192">
        <f t="shared" si="1"/>
        <v>0</v>
      </c>
      <c r="BN28" s="192">
        <f t="shared" si="2"/>
        <v>0</v>
      </c>
    </row>
    <row r="29" spans="1:70" ht="18" customHeight="1">
      <c r="A29" s="21"/>
      <c r="B29" s="16"/>
      <c r="C29" s="19"/>
      <c r="D29" s="2"/>
      <c r="E29" s="6"/>
      <c r="F29" s="190" t="str">
        <f>IF(B29="","",IF(C29="F",INDEX(Barèmes!$A$1:$A$7,MATCH((YEAR($B29)),Barèmes!$B$1:$B$7,-1)),INDEX(Barèmes!$C$1:$C$7,MATCH((YEAR($B29)),Barèmes!$B$1:$B$7,-1))))</f>
        <v/>
      </c>
      <c r="G29" s="93"/>
      <c r="H29" s="93"/>
      <c r="I29" s="93"/>
      <c r="J29" s="93"/>
      <c r="K29" s="93"/>
      <c r="L29" s="93"/>
      <c r="M29" s="93"/>
      <c r="N29" s="93"/>
      <c r="O29" s="93"/>
      <c r="P29" s="93"/>
      <c r="Q29" s="93"/>
      <c r="R29" s="93"/>
      <c r="S29" s="93"/>
      <c r="T29" s="93"/>
      <c r="U29" s="93"/>
      <c r="V29" s="93"/>
      <c r="W29" s="93"/>
      <c r="X29" s="93"/>
      <c r="Y29" s="93"/>
      <c r="Z29" s="93"/>
      <c r="AA29" s="93"/>
      <c r="AB29" s="93"/>
      <c r="AC29" s="93"/>
      <c r="AD29" s="93"/>
      <c r="AE29" s="93"/>
      <c r="AF29" s="93"/>
      <c r="AG29" s="93"/>
      <c r="AH29" s="93"/>
      <c r="AI29" s="93"/>
      <c r="AJ29" s="93"/>
      <c r="AK29" s="93"/>
      <c r="AL29" s="93"/>
      <c r="AM29" s="93"/>
      <c r="AN29" s="93"/>
      <c r="AO29" s="93"/>
      <c r="AP29" s="93"/>
      <c r="AQ29" s="93"/>
      <c r="AR29" s="93"/>
      <c r="AS29" s="93"/>
      <c r="AT29" s="93"/>
      <c r="AU29" s="93"/>
      <c r="AV29" s="93"/>
      <c r="AW29" s="93"/>
      <c r="AX29" s="93"/>
      <c r="AY29" s="93"/>
      <c r="AZ29" s="93"/>
      <c r="BA29" s="93"/>
      <c r="BB29" s="93"/>
      <c r="BC29" s="93"/>
      <c r="BD29" s="93"/>
      <c r="BE29" s="93"/>
      <c r="BF29" s="93"/>
      <c r="BG29" s="93"/>
      <c r="BH29" s="93"/>
      <c r="BI29" s="93"/>
      <c r="BJ29" s="93"/>
      <c r="BK29" s="93"/>
      <c r="BL29" s="93"/>
      <c r="BM29" s="192">
        <f t="shared" si="1"/>
        <v>0</v>
      </c>
      <c r="BN29" s="192">
        <f t="shared" si="2"/>
        <v>0</v>
      </c>
    </row>
    <row r="30" spans="1:70" ht="18" customHeight="1">
      <c r="A30" s="21"/>
      <c r="B30" s="16"/>
      <c r="C30" s="19"/>
      <c r="D30" s="2"/>
      <c r="E30" s="6"/>
      <c r="F30" s="190" t="str">
        <f>IF(B30="","",IF(C30="F",INDEX(Barèmes!$A$1:$A$7,MATCH((YEAR($B30)),Barèmes!$B$1:$B$7,-1)),INDEX(Barèmes!$C$1:$C$7,MATCH((YEAR($B30)),Barèmes!$B$1:$B$7,-1))))</f>
        <v/>
      </c>
      <c r="G30" s="93"/>
      <c r="H30" s="93"/>
      <c r="I30" s="93"/>
      <c r="J30" s="93"/>
      <c r="K30" s="93"/>
      <c r="L30" s="93"/>
      <c r="M30" s="93"/>
      <c r="N30" s="93"/>
      <c r="O30" s="93"/>
      <c r="P30" s="93"/>
      <c r="Q30" s="93"/>
      <c r="R30" s="93"/>
      <c r="S30" s="93"/>
      <c r="T30" s="93"/>
      <c r="U30" s="93"/>
      <c r="V30" s="93"/>
      <c r="W30" s="93"/>
      <c r="X30" s="93"/>
      <c r="Y30" s="93"/>
      <c r="Z30" s="93"/>
      <c r="AA30" s="93"/>
      <c r="AB30" s="93"/>
      <c r="AC30" s="93"/>
      <c r="AD30" s="93"/>
      <c r="AE30" s="93"/>
      <c r="AF30" s="93"/>
      <c r="AG30" s="93"/>
      <c r="AH30" s="93"/>
      <c r="AI30" s="93"/>
      <c r="AJ30" s="93"/>
      <c r="AK30" s="93"/>
      <c r="AL30" s="93"/>
      <c r="AM30" s="93"/>
      <c r="AN30" s="93"/>
      <c r="AO30" s="93"/>
      <c r="AP30" s="93"/>
      <c r="AQ30" s="93"/>
      <c r="AR30" s="93"/>
      <c r="AS30" s="93"/>
      <c r="AT30" s="93"/>
      <c r="AU30" s="93"/>
      <c r="AV30" s="93"/>
      <c r="AW30" s="93"/>
      <c r="AX30" s="93"/>
      <c r="AY30" s="93"/>
      <c r="AZ30" s="93"/>
      <c r="BA30" s="93"/>
      <c r="BB30" s="93"/>
      <c r="BC30" s="93"/>
      <c r="BD30" s="93"/>
      <c r="BE30" s="93"/>
      <c r="BF30" s="93"/>
      <c r="BG30" s="93"/>
      <c r="BH30" s="93"/>
      <c r="BI30" s="93"/>
      <c r="BJ30" s="93"/>
      <c r="BK30" s="93"/>
      <c r="BL30" s="93"/>
      <c r="BM30" s="192">
        <f t="shared" si="1"/>
        <v>0</v>
      </c>
      <c r="BN30" s="192">
        <f t="shared" si="2"/>
        <v>0</v>
      </c>
    </row>
    <row r="31" spans="1:70" ht="18" customHeight="1">
      <c r="A31" s="21"/>
      <c r="B31" s="16"/>
      <c r="C31" s="19"/>
      <c r="D31" s="2"/>
      <c r="E31" s="6"/>
      <c r="F31" s="190" t="str">
        <f>IF(B31="","",IF(C31="F",INDEX(Barèmes!$A$1:$A$7,MATCH((YEAR($B31)),Barèmes!$B$1:$B$7,-1)),INDEX(Barèmes!$C$1:$C$7,MATCH((YEAR($B31)),Barèmes!$B$1:$B$7,-1))))</f>
        <v/>
      </c>
      <c r="G31" s="93"/>
      <c r="H31" s="93"/>
      <c r="I31" s="93"/>
      <c r="J31" s="93"/>
      <c r="K31" s="93"/>
      <c r="L31" s="93"/>
      <c r="M31" s="93"/>
      <c r="N31" s="93"/>
      <c r="O31" s="93"/>
      <c r="P31" s="93"/>
      <c r="Q31" s="93"/>
      <c r="R31" s="93"/>
      <c r="S31" s="93"/>
      <c r="T31" s="93"/>
      <c r="U31" s="93"/>
      <c r="V31" s="93"/>
      <c r="W31" s="93"/>
      <c r="X31" s="93"/>
      <c r="Y31" s="93"/>
      <c r="Z31" s="93"/>
      <c r="AA31" s="93"/>
      <c r="AB31" s="93"/>
      <c r="AC31" s="93"/>
      <c r="AD31" s="93"/>
      <c r="AE31" s="93"/>
      <c r="AF31" s="93"/>
      <c r="AG31" s="93"/>
      <c r="AH31" s="93"/>
      <c r="AI31" s="93"/>
      <c r="AJ31" s="93"/>
      <c r="AK31" s="93"/>
      <c r="AL31" s="93"/>
      <c r="AM31" s="93"/>
      <c r="AN31" s="93"/>
      <c r="AO31" s="93"/>
      <c r="AP31" s="93"/>
      <c r="AQ31" s="93"/>
      <c r="AR31" s="93"/>
      <c r="AS31" s="93"/>
      <c r="AT31" s="93"/>
      <c r="AU31" s="93"/>
      <c r="AV31" s="93"/>
      <c r="AW31" s="93"/>
      <c r="AX31" s="93"/>
      <c r="AY31" s="93"/>
      <c r="AZ31" s="93"/>
      <c r="BA31" s="93"/>
      <c r="BB31" s="93"/>
      <c r="BC31" s="93"/>
      <c r="BD31" s="93"/>
      <c r="BE31" s="93"/>
      <c r="BF31" s="93"/>
      <c r="BG31" s="93"/>
      <c r="BH31" s="93"/>
      <c r="BI31" s="93"/>
      <c r="BJ31" s="93"/>
      <c r="BK31" s="93"/>
      <c r="BL31" s="93"/>
      <c r="BM31" s="192">
        <f t="shared" si="1"/>
        <v>0</v>
      </c>
      <c r="BN31" s="192">
        <f t="shared" si="2"/>
        <v>0</v>
      </c>
    </row>
    <row r="32" spans="1:70" ht="18" customHeight="1">
      <c r="A32" s="21"/>
      <c r="B32" s="16"/>
      <c r="C32" s="19"/>
      <c r="D32" s="2"/>
      <c r="E32" s="6"/>
      <c r="F32" s="190" t="str">
        <f>IF(B32="","",IF(C32="F",INDEX(Barèmes!$A$1:$A$7,MATCH((YEAR($B32)),Barèmes!$B$1:$B$7,-1)),INDEX(Barèmes!$C$1:$C$7,MATCH((YEAR($B32)),Barèmes!$B$1:$B$7,-1))))</f>
        <v/>
      </c>
      <c r="G32" s="93"/>
      <c r="H32" s="93"/>
      <c r="I32" s="93"/>
      <c r="J32" s="93"/>
      <c r="K32" s="93"/>
      <c r="L32" s="93"/>
      <c r="M32" s="93"/>
      <c r="N32" s="93"/>
      <c r="O32" s="93"/>
      <c r="P32" s="93"/>
      <c r="Q32" s="93"/>
      <c r="R32" s="93"/>
      <c r="S32" s="93"/>
      <c r="T32" s="93"/>
      <c r="U32" s="93"/>
      <c r="V32" s="93"/>
      <c r="W32" s="93"/>
      <c r="X32" s="93"/>
      <c r="Y32" s="93"/>
      <c r="Z32" s="93"/>
      <c r="AA32" s="93"/>
      <c r="AB32" s="93"/>
      <c r="AC32" s="93"/>
      <c r="AD32" s="93"/>
      <c r="AE32" s="93"/>
      <c r="AF32" s="93"/>
      <c r="AG32" s="93"/>
      <c r="AH32" s="93"/>
      <c r="AI32" s="93"/>
      <c r="AJ32" s="93"/>
      <c r="AK32" s="93"/>
      <c r="AL32" s="93"/>
      <c r="AM32" s="93"/>
      <c r="AN32" s="93"/>
      <c r="AO32" s="93"/>
      <c r="AP32" s="93"/>
      <c r="AQ32" s="93"/>
      <c r="AR32" s="93"/>
      <c r="AS32" s="93"/>
      <c r="AT32" s="93"/>
      <c r="AU32" s="93"/>
      <c r="AV32" s="93"/>
      <c r="AW32" s="93"/>
      <c r="AX32" s="93"/>
      <c r="AY32" s="93"/>
      <c r="AZ32" s="93"/>
      <c r="BA32" s="93"/>
      <c r="BB32" s="93"/>
      <c r="BC32" s="93"/>
      <c r="BD32" s="93"/>
      <c r="BE32" s="93"/>
      <c r="BF32" s="93"/>
      <c r="BG32" s="93"/>
      <c r="BH32" s="93"/>
      <c r="BI32" s="93"/>
      <c r="BJ32" s="93"/>
      <c r="BK32" s="93"/>
      <c r="BL32" s="93"/>
      <c r="BM32" s="192">
        <f t="shared" si="1"/>
        <v>0</v>
      </c>
      <c r="BN32" s="192">
        <f t="shared" si="2"/>
        <v>0</v>
      </c>
    </row>
    <row r="33" spans="1:66" ht="18" customHeight="1">
      <c r="A33" s="21"/>
      <c r="B33" s="16"/>
      <c r="C33" s="19"/>
      <c r="D33" s="2"/>
      <c r="E33" s="6"/>
      <c r="F33" s="190" t="str">
        <f>IF(B33="","",IF(C33="F",INDEX(Barèmes!$A$1:$A$7,MATCH((YEAR($B33)),Barèmes!$B$1:$B$7,-1)),INDEX(Barèmes!$C$1:$C$7,MATCH((YEAR($B33)),Barèmes!$B$1:$B$7,-1))))</f>
        <v/>
      </c>
      <c r="G33" s="93"/>
      <c r="H33" s="93"/>
      <c r="I33" s="93"/>
      <c r="J33" s="93"/>
      <c r="K33" s="93"/>
      <c r="L33" s="93"/>
      <c r="M33" s="93"/>
      <c r="N33" s="93"/>
      <c r="O33" s="93"/>
      <c r="P33" s="93"/>
      <c r="Q33" s="93"/>
      <c r="R33" s="93"/>
      <c r="S33" s="93"/>
      <c r="T33" s="93"/>
      <c r="U33" s="93"/>
      <c r="V33" s="93"/>
      <c r="W33" s="93"/>
      <c r="X33" s="93"/>
      <c r="Y33" s="93"/>
      <c r="Z33" s="93"/>
      <c r="AA33" s="93"/>
      <c r="AB33" s="93"/>
      <c r="AC33" s="93"/>
      <c r="AD33" s="93"/>
      <c r="AE33" s="93"/>
      <c r="AF33" s="93"/>
      <c r="AG33" s="93"/>
      <c r="AH33" s="93"/>
      <c r="AI33" s="93"/>
      <c r="AJ33" s="93"/>
      <c r="AK33" s="93"/>
      <c r="AL33" s="93"/>
      <c r="AM33" s="93"/>
      <c r="AN33" s="93"/>
      <c r="AO33" s="93"/>
      <c r="AP33" s="93"/>
      <c r="AQ33" s="93"/>
      <c r="AR33" s="93"/>
      <c r="AS33" s="93"/>
      <c r="AT33" s="93"/>
      <c r="AU33" s="93"/>
      <c r="AV33" s="93"/>
      <c r="AW33" s="93"/>
      <c r="AX33" s="93"/>
      <c r="AY33" s="93"/>
      <c r="AZ33" s="93"/>
      <c r="BA33" s="93"/>
      <c r="BB33" s="93"/>
      <c r="BC33" s="93"/>
      <c r="BD33" s="93"/>
      <c r="BE33" s="93"/>
      <c r="BF33" s="93"/>
      <c r="BG33" s="93"/>
      <c r="BH33" s="93"/>
      <c r="BI33" s="93"/>
      <c r="BJ33" s="93"/>
      <c r="BK33" s="93"/>
      <c r="BL33" s="93"/>
      <c r="BM33" s="192">
        <f t="shared" si="1"/>
        <v>0</v>
      </c>
      <c r="BN33" s="192">
        <f t="shared" si="2"/>
        <v>0</v>
      </c>
    </row>
    <row r="34" spans="1:66" ht="18" customHeight="1">
      <c r="A34" s="21"/>
      <c r="B34" s="16"/>
      <c r="C34" s="19"/>
      <c r="D34" s="2"/>
      <c r="E34" s="6"/>
      <c r="F34" s="190" t="str">
        <f>IF(B34="","",IF(C34="F",INDEX(Barèmes!$A$1:$A$7,MATCH((YEAR($B34)),Barèmes!$B$1:$B$7,-1)),INDEX(Barèmes!$C$1:$C$7,MATCH((YEAR($B34)),Barèmes!$B$1:$B$7,-1))))</f>
        <v/>
      </c>
      <c r="G34" s="93"/>
      <c r="H34" s="93"/>
      <c r="I34" s="93"/>
      <c r="J34" s="93"/>
      <c r="K34" s="93"/>
      <c r="L34" s="93"/>
      <c r="M34" s="93"/>
      <c r="N34" s="93"/>
      <c r="O34" s="93"/>
      <c r="P34" s="93"/>
      <c r="Q34" s="93"/>
      <c r="R34" s="93"/>
      <c r="S34" s="93"/>
      <c r="T34" s="93"/>
      <c r="U34" s="93"/>
      <c r="V34" s="93"/>
      <c r="W34" s="93"/>
      <c r="X34" s="93"/>
      <c r="Y34" s="93"/>
      <c r="Z34" s="93"/>
      <c r="AA34" s="93"/>
      <c r="AB34" s="93"/>
      <c r="AC34" s="93"/>
      <c r="AD34" s="93"/>
      <c r="AE34" s="93"/>
      <c r="AF34" s="93"/>
      <c r="AG34" s="93"/>
      <c r="AH34" s="93"/>
      <c r="AI34" s="93"/>
      <c r="AJ34" s="93"/>
      <c r="AK34" s="93"/>
      <c r="AL34" s="93"/>
      <c r="AM34" s="93"/>
      <c r="AN34" s="93"/>
      <c r="AO34" s="93"/>
      <c r="AP34" s="93"/>
      <c r="AQ34" s="93"/>
      <c r="AR34" s="93"/>
      <c r="AS34" s="93"/>
      <c r="AT34" s="93"/>
      <c r="AU34" s="93"/>
      <c r="AV34" s="93"/>
      <c r="AW34" s="93"/>
      <c r="AX34" s="93"/>
      <c r="AY34" s="93"/>
      <c r="AZ34" s="93"/>
      <c r="BA34" s="93"/>
      <c r="BB34" s="93"/>
      <c r="BC34" s="93"/>
      <c r="BD34" s="93"/>
      <c r="BE34" s="93"/>
      <c r="BF34" s="93"/>
      <c r="BG34" s="93"/>
      <c r="BH34" s="93"/>
      <c r="BI34" s="93"/>
      <c r="BJ34" s="93"/>
      <c r="BK34" s="93"/>
      <c r="BL34" s="93"/>
      <c r="BM34" s="192">
        <f t="shared" si="1"/>
        <v>0</v>
      </c>
      <c r="BN34" s="192">
        <f t="shared" si="2"/>
        <v>0</v>
      </c>
    </row>
    <row r="35" spans="1:66" ht="18" customHeight="1">
      <c r="A35" s="21"/>
      <c r="B35" s="16"/>
      <c r="C35" s="19"/>
      <c r="D35" s="2"/>
      <c r="E35" s="6"/>
      <c r="F35" s="190" t="str">
        <f>IF(B35="","",IF(C35="F",INDEX(Barèmes!$A$1:$A$7,MATCH((YEAR($B35)),Barèmes!$B$1:$B$7,-1)),INDEX(Barèmes!$C$1:$C$7,MATCH((YEAR($B35)),Barèmes!$B$1:$B$7,-1))))</f>
        <v/>
      </c>
      <c r="G35" s="93"/>
      <c r="H35" s="93"/>
      <c r="I35" s="93"/>
      <c r="J35" s="93"/>
      <c r="K35" s="93"/>
      <c r="L35" s="93"/>
      <c r="M35" s="93"/>
      <c r="N35" s="93"/>
      <c r="O35" s="93"/>
      <c r="P35" s="93"/>
      <c r="Q35" s="93"/>
      <c r="R35" s="93"/>
      <c r="S35" s="93"/>
      <c r="T35" s="93"/>
      <c r="U35" s="93"/>
      <c r="V35" s="93"/>
      <c r="W35" s="93"/>
      <c r="X35" s="93"/>
      <c r="Y35" s="93"/>
      <c r="Z35" s="93"/>
      <c r="AA35" s="93"/>
      <c r="AB35" s="93"/>
      <c r="AC35" s="93"/>
      <c r="AD35" s="93"/>
      <c r="AE35" s="93"/>
      <c r="AF35" s="93"/>
      <c r="AG35" s="93"/>
      <c r="AH35" s="93"/>
      <c r="AI35" s="93"/>
      <c r="AJ35" s="93"/>
      <c r="AK35" s="93"/>
      <c r="AL35" s="93"/>
      <c r="AM35" s="93"/>
      <c r="AN35" s="93"/>
      <c r="AO35" s="93"/>
      <c r="AP35" s="93"/>
      <c r="AQ35" s="93"/>
      <c r="AR35" s="93"/>
      <c r="AS35" s="93"/>
      <c r="AT35" s="93"/>
      <c r="AU35" s="93"/>
      <c r="AV35" s="93"/>
      <c r="AW35" s="93"/>
      <c r="AX35" s="93"/>
      <c r="AY35" s="93"/>
      <c r="AZ35" s="93"/>
      <c r="BA35" s="93"/>
      <c r="BB35" s="93"/>
      <c r="BC35" s="93"/>
      <c r="BD35" s="93"/>
      <c r="BE35" s="93"/>
      <c r="BF35" s="93"/>
      <c r="BG35" s="93"/>
      <c r="BH35" s="93"/>
      <c r="BI35" s="93"/>
      <c r="BJ35" s="93"/>
      <c r="BK35" s="93"/>
      <c r="BL35" s="93"/>
      <c r="BM35" s="192">
        <f t="shared" si="1"/>
        <v>0</v>
      </c>
      <c r="BN35" s="192">
        <f t="shared" si="2"/>
        <v>0</v>
      </c>
    </row>
    <row r="36" spans="1:66" ht="18" customHeight="1">
      <c r="A36" s="21"/>
      <c r="B36" s="16"/>
      <c r="C36" s="19"/>
      <c r="D36" s="2"/>
      <c r="E36" s="6"/>
      <c r="F36" s="190" t="str">
        <f>IF(B36="","",IF(C36="F",INDEX(Barèmes!$A$1:$A$7,MATCH((YEAR($B36)),Barèmes!$B$1:$B$7,-1)),INDEX(Barèmes!$C$1:$C$7,MATCH((YEAR($B36)),Barèmes!$B$1:$B$7,-1))))</f>
        <v/>
      </c>
      <c r="G36" s="93"/>
      <c r="H36" s="93"/>
      <c r="I36" s="93"/>
      <c r="J36" s="93"/>
      <c r="K36" s="93"/>
      <c r="L36" s="93"/>
      <c r="M36" s="93"/>
      <c r="N36" s="93"/>
      <c r="O36" s="93"/>
      <c r="P36" s="93"/>
      <c r="Q36" s="93"/>
      <c r="R36" s="93"/>
      <c r="S36" s="93"/>
      <c r="T36" s="93"/>
      <c r="U36" s="93"/>
      <c r="V36" s="93"/>
      <c r="W36" s="93"/>
      <c r="X36" s="93"/>
      <c r="Y36" s="93"/>
      <c r="Z36" s="93"/>
      <c r="AA36" s="93"/>
      <c r="AB36" s="93"/>
      <c r="AC36" s="93"/>
      <c r="AD36" s="93"/>
      <c r="AE36" s="93"/>
      <c r="AF36" s="93"/>
      <c r="AG36" s="93"/>
      <c r="AH36" s="93"/>
      <c r="AI36" s="93"/>
      <c r="AJ36" s="93"/>
      <c r="AK36" s="93"/>
      <c r="AL36" s="93"/>
      <c r="AM36" s="93"/>
      <c r="AN36" s="93"/>
      <c r="AO36" s="93"/>
      <c r="AP36" s="93"/>
      <c r="AQ36" s="93"/>
      <c r="AR36" s="93"/>
      <c r="AS36" s="93"/>
      <c r="AT36" s="93"/>
      <c r="AU36" s="93"/>
      <c r="AV36" s="93"/>
      <c r="AW36" s="93"/>
      <c r="AX36" s="93"/>
      <c r="AY36" s="93"/>
      <c r="AZ36" s="93"/>
      <c r="BA36" s="93"/>
      <c r="BB36" s="93"/>
      <c r="BC36" s="93"/>
      <c r="BD36" s="93"/>
      <c r="BE36" s="93"/>
      <c r="BF36" s="93"/>
      <c r="BG36" s="93"/>
      <c r="BH36" s="93"/>
      <c r="BI36" s="93"/>
      <c r="BJ36" s="93"/>
      <c r="BK36" s="93"/>
      <c r="BL36" s="93"/>
      <c r="BM36" s="192">
        <f t="shared" si="1"/>
        <v>0</v>
      </c>
      <c r="BN36" s="192">
        <f t="shared" si="2"/>
        <v>0</v>
      </c>
    </row>
    <row r="37" spans="1:66" ht="18" customHeight="1">
      <c r="A37" s="21"/>
      <c r="B37" s="16"/>
      <c r="C37" s="19"/>
      <c r="D37" s="2"/>
      <c r="E37" s="6"/>
      <c r="F37" s="190" t="str">
        <f>IF(B37="","",IF(C37="F",INDEX(Barèmes!$A$1:$A$7,MATCH((YEAR($B37)),Barèmes!$B$1:$B$7,-1)),INDEX(Barèmes!$C$1:$C$7,MATCH((YEAR($B37)),Barèmes!$B$1:$B$7,-1))))</f>
        <v/>
      </c>
      <c r="G37" s="93"/>
      <c r="H37" s="93"/>
      <c r="I37" s="93"/>
      <c r="J37" s="93"/>
      <c r="K37" s="93"/>
      <c r="L37" s="93"/>
      <c r="M37" s="93"/>
      <c r="N37" s="93"/>
      <c r="O37" s="93"/>
      <c r="P37" s="93"/>
      <c r="Q37" s="93"/>
      <c r="R37" s="93"/>
      <c r="S37" s="93"/>
      <c r="T37" s="93"/>
      <c r="U37" s="93"/>
      <c r="V37" s="93"/>
      <c r="W37" s="93"/>
      <c r="X37" s="93"/>
      <c r="Y37" s="93"/>
      <c r="Z37" s="93"/>
      <c r="AA37" s="93"/>
      <c r="AB37" s="93"/>
      <c r="AC37" s="93"/>
      <c r="AD37" s="93"/>
      <c r="AE37" s="93"/>
      <c r="AF37" s="93"/>
      <c r="AG37" s="93"/>
      <c r="AH37" s="93"/>
      <c r="AI37" s="93"/>
      <c r="AJ37" s="93"/>
      <c r="AK37" s="93"/>
      <c r="AL37" s="93"/>
      <c r="AM37" s="93"/>
      <c r="AN37" s="93"/>
      <c r="AO37" s="93"/>
      <c r="AP37" s="93"/>
      <c r="AQ37" s="93"/>
      <c r="AR37" s="93"/>
      <c r="AS37" s="93"/>
      <c r="AT37" s="93"/>
      <c r="AU37" s="93"/>
      <c r="AV37" s="93"/>
      <c r="AW37" s="93"/>
      <c r="AX37" s="93"/>
      <c r="AY37" s="93"/>
      <c r="AZ37" s="93"/>
      <c r="BA37" s="93"/>
      <c r="BB37" s="93"/>
      <c r="BC37" s="93"/>
      <c r="BD37" s="93"/>
      <c r="BE37" s="93"/>
      <c r="BF37" s="93"/>
      <c r="BG37" s="93"/>
      <c r="BH37" s="93"/>
      <c r="BI37" s="93"/>
      <c r="BJ37" s="93"/>
      <c r="BK37" s="93"/>
      <c r="BL37" s="93"/>
      <c r="BM37" s="192">
        <f t="shared" si="1"/>
        <v>0</v>
      </c>
      <c r="BN37" s="192">
        <f t="shared" si="2"/>
        <v>0</v>
      </c>
    </row>
    <row r="38" spans="1:66" ht="18" customHeight="1">
      <c r="A38" s="21"/>
      <c r="B38" s="16"/>
      <c r="C38" s="19"/>
      <c r="D38" s="2"/>
      <c r="E38" s="6"/>
      <c r="F38" s="190" t="str">
        <f>IF(B38="","",IF(C38="F",INDEX(Barèmes!$A$1:$A$7,MATCH((YEAR($B38)),Barèmes!$B$1:$B$7,-1)),INDEX(Barèmes!$C$1:$C$7,MATCH((YEAR($B38)),Barèmes!$B$1:$B$7,-1))))</f>
        <v/>
      </c>
      <c r="G38" s="93"/>
      <c r="H38" s="93"/>
      <c r="I38" s="93"/>
      <c r="J38" s="93"/>
      <c r="K38" s="93"/>
      <c r="L38" s="93"/>
      <c r="M38" s="93"/>
      <c r="N38" s="93"/>
      <c r="O38" s="93"/>
      <c r="P38" s="93"/>
      <c r="Q38" s="93"/>
      <c r="R38" s="93"/>
      <c r="S38" s="93"/>
      <c r="T38" s="93"/>
      <c r="U38" s="93"/>
      <c r="V38" s="93"/>
      <c r="W38" s="93"/>
      <c r="X38" s="93"/>
      <c r="Y38" s="93"/>
      <c r="Z38" s="93"/>
      <c r="AA38" s="93"/>
      <c r="AB38" s="93"/>
      <c r="AC38" s="93"/>
      <c r="AD38" s="93"/>
      <c r="AE38" s="93"/>
      <c r="AF38" s="93"/>
      <c r="AG38" s="93"/>
      <c r="AH38" s="93"/>
      <c r="AI38" s="93"/>
      <c r="AJ38" s="93"/>
      <c r="AK38" s="93"/>
      <c r="AL38" s="93"/>
      <c r="AM38" s="93"/>
      <c r="AN38" s="93"/>
      <c r="AO38" s="93"/>
      <c r="AP38" s="93"/>
      <c r="AQ38" s="93"/>
      <c r="AR38" s="93"/>
      <c r="AS38" s="93"/>
      <c r="AT38" s="93"/>
      <c r="AU38" s="93"/>
      <c r="AV38" s="93"/>
      <c r="AW38" s="93"/>
      <c r="AX38" s="93"/>
      <c r="AY38" s="93"/>
      <c r="AZ38" s="93"/>
      <c r="BA38" s="93"/>
      <c r="BB38" s="93"/>
      <c r="BC38" s="93"/>
      <c r="BD38" s="93"/>
      <c r="BE38" s="93"/>
      <c r="BF38" s="93"/>
      <c r="BG38" s="93"/>
      <c r="BH38" s="93"/>
      <c r="BI38" s="93"/>
      <c r="BJ38" s="93"/>
      <c r="BK38" s="93"/>
      <c r="BL38" s="93"/>
      <c r="BM38" s="192">
        <f t="shared" si="1"/>
        <v>0</v>
      </c>
      <c r="BN38" s="192">
        <f t="shared" si="2"/>
        <v>0</v>
      </c>
    </row>
    <row r="39" spans="1:66" ht="18" customHeight="1">
      <c r="A39" s="21"/>
      <c r="B39" s="16"/>
      <c r="C39" s="19"/>
      <c r="D39" s="2"/>
      <c r="E39" s="6"/>
      <c r="F39" s="190" t="str">
        <f>IF(B39="","",IF(C39="F",INDEX(Barèmes!$A$1:$A$7,MATCH((YEAR($B39)),Barèmes!$B$1:$B$7,-1)),INDEX(Barèmes!$C$1:$C$7,MATCH((YEAR($B39)),Barèmes!$B$1:$B$7,-1))))</f>
        <v/>
      </c>
      <c r="G39" s="93"/>
      <c r="H39" s="93"/>
      <c r="I39" s="93"/>
      <c r="J39" s="93"/>
      <c r="K39" s="93"/>
      <c r="L39" s="93"/>
      <c r="M39" s="93"/>
      <c r="N39" s="93"/>
      <c r="O39" s="93"/>
      <c r="P39" s="93"/>
      <c r="Q39" s="93"/>
      <c r="R39" s="93"/>
      <c r="S39" s="93"/>
      <c r="T39" s="93"/>
      <c r="U39" s="93"/>
      <c r="V39" s="93"/>
      <c r="W39" s="93"/>
      <c r="X39" s="93"/>
      <c r="Y39" s="93"/>
      <c r="Z39" s="93"/>
      <c r="AA39" s="93"/>
      <c r="AB39" s="93"/>
      <c r="AC39" s="93"/>
      <c r="AD39" s="93"/>
      <c r="AE39" s="93"/>
      <c r="AF39" s="93"/>
      <c r="AG39" s="93"/>
      <c r="AH39" s="93"/>
      <c r="AI39" s="93"/>
      <c r="AJ39" s="93"/>
      <c r="AK39" s="93"/>
      <c r="AL39" s="93"/>
      <c r="AM39" s="93"/>
      <c r="AN39" s="93"/>
      <c r="AO39" s="93"/>
      <c r="AP39" s="93"/>
      <c r="AQ39" s="93"/>
      <c r="AR39" s="93"/>
      <c r="AS39" s="93"/>
      <c r="AT39" s="93"/>
      <c r="AU39" s="93"/>
      <c r="AV39" s="93"/>
      <c r="AW39" s="93"/>
      <c r="AX39" s="93"/>
      <c r="AY39" s="93"/>
      <c r="AZ39" s="93"/>
      <c r="BA39" s="93"/>
      <c r="BB39" s="93"/>
      <c r="BC39" s="93"/>
      <c r="BD39" s="93"/>
      <c r="BE39" s="93"/>
      <c r="BF39" s="93"/>
      <c r="BG39" s="93"/>
      <c r="BH39" s="93"/>
      <c r="BI39" s="93"/>
      <c r="BJ39" s="93"/>
      <c r="BK39" s="93"/>
      <c r="BL39" s="93"/>
      <c r="BM39" s="192">
        <f t="shared" si="1"/>
        <v>0</v>
      </c>
      <c r="BN39" s="192">
        <f t="shared" si="2"/>
        <v>0</v>
      </c>
    </row>
    <row r="40" spans="1:66" ht="18" customHeight="1">
      <c r="A40" s="21"/>
      <c r="B40" s="16"/>
      <c r="C40" s="19"/>
      <c r="D40" s="2"/>
      <c r="E40" s="6"/>
      <c r="F40" s="190" t="str">
        <f>IF(B40="","",IF(C40="F",INDEX(Barèmes!$A$1:$A$7,MATCH((YEAR($B40)),Barèmes!$B$1:$B$7,-1)),INDEX(Barèmes!$C$1:$C$7,MATCH((YEAR($B40)),Barèmes!$B$1:$B$7,-1))))</f>
        <v/>
      </c>
      <c r="G40" s="93"/>
      <c r="H40" s="93"/>
      <c r="I40" s="93"/>
      <c r="J40" s="93"/>
      <c r="K40" s="93"/>
      <c r="L40" s="93"/>
      <c r="M40" s="93"/>
      <c r="N40" s="93"/>
      <c r="O40" s="93"/>
      <c r="P40" s="93"/>
      <c r="Q40" s="93"/>
      <c r="R40" s="93"/>
      <c r="S40" s="93"/>
      <c r="T40" s="93"/>
      <c r="U40" s="93"/>
      <c r="V40" s="93"/>
      <c r="W40" s="93"/>
      <c r="X40" s="93"/>
      <c r="Y40" s="93"/>
      <c r="Z40" s="93"/>
      <c r="AA40" s="93"/>
      <c r="AB40" s="93"/>
      <c r="AC40" s="93"/>
      <c r="AD40" s="93"/>
      <c r="AE40" s="93"/>
      <c r="AF40" s="93"/>
      <c r="AG40" s="93"/>
      <c r="AH40" s="93"/>
      <c r="AI40" s="93"/>
      <c r="AJ40" s="93"/>
      <c r="AK40" s="93"/>
      <c r="AL40" s="93"/>
      <c r="AM40" s="93"/>
      <c r="AN40" s="93"/>
      <c r="AO40" s="93"/>
      <c r="AP40" s="93"/>
      <c r="AQ40" s="93"/>
      <c r="AR40" s="93"/>
      <c r="AS40" s="93"/>
      <c r="AT40" s="93"/>
      <c r="AU40" s="93"/>
      <c r="AV40" s="93"/>
      <c r="AW40" s="93"/>
      <c r="AX40" s="93"/>
      <c r="AY40" s="93"/>
      <c r="AZ40" s="93"/>
      <c r="BA40" s="93"/>
      <c r="BB40" s="93"/>
      <c r="BC40" s="93"/>
      <c r="BD40" s="93"/>
      <c r="BE40" s="93"/>
      <c r="BF40" s="93"/>
      <c r="BG40" s="93"/>
      <c r="BH40" s="93"/>
      <c r="BI40" s="93"/>
      <c r="BJ40" s="93"/>
      <c r="BK40" s="93"/>
      <c r="BL40" s="93"/>
      <c r="BM40" s="192">
        <f t="shared" si="1"/>
        <v>0</v>
      </c>
      <c r="BN40" s="192">
        <f t="shared" si="2"/>
        <v>0</v>
      </c>
    </row>
    <row r="41" spans="1:66" ht="18" customHeight="1">
      <c r="A41" s="21"/>
      <c r="B41" s="16"/>
      <c r="C41" s="19"/>
      <c r="D41" s="2"/>
      <c r="E41" s="6"/>
      <c r="F41" s="190" t="str">
        <f>IF(B41="","",IF(C41="F",INDEX(Barèmes!$A$1:$A$7,MATCH((YEAR($B41)),Barèmes!$B$1:$B$7,-1)),INDEX(Barèmes!$C$1:$C$7,MATCH((YEAR($B41)),Barèmes!$B$1:$B$7,-1))))</f>
        <v/>
      </c>
      <c r="G41" s="93"/>
      <c r="H41" s="93"/>
      <c r="I41" s="93"/>
      <c r="J41" s="93"/>
      <c r="K41" s="93"/>
      <c r="L41" s="93"/>
      <c r="M41" s="93"/>
      <c r="N41" s="93"/>
      <c r="O41" s="93"/>
      <c r="P41" s="93"/>
      <c r="Q41" s="93"/>
      <c r="R41" s="93"/>
      <c r="S41" s="93"/>
      <c r="T41" s="93"/>
      <c r="U41" s="93"/>
      <c r="V41" s="93"/>
      <c r="W41" s="93"/>
      <c r="X41" s="93"/>
      <c r="Y41" s="93"/>
      <c r="Z41" s="93"/>
      <c r="AA41" s="93"/>
      <c r="AB41" s="93"/>
      <c r="AC41" s="93"/>
      <c r="AD41" s="93"/>
      <c r="AE41" s="93"/>
      <c r="AF41" s="93"/>
      <c r="AG41" s="93"/>
      <c r="AH41" s="93"/>
      <c r="AI41" s="93"/>
      <c r="AJ41" s="93"/>
      <c r="AK41" s="93"/>
      <c r="AL41" s="93"/>
      <c r="AM41" s="93"/>
      <c r="AN41" s="93"/>
      <c r="AO41" s="93"/>
      <c r="AP41" s="93"/>
      <c r="AQ41" s="93"/>
      <c r="AR41" s="93"/>
      <c r="AS41" s="93"/>
      <c r="AT41" s="93"/>
      <c r="AU41" s="93"/>
      <c r="AV41" s="93"/>
      <c r="AW41" s="93"/>
      <c r="AX41" s="93"/>
      <c r="AY41" s="93"/>
      <c r="AZ41" s="93"/>
      <c r="BA41" s="93"/>
      <c r="BB41" s="93"/>
      <c r="BC41" s="93"/>
      <c r="BD41" s="93"/>
      <c r="BE41" s="93"/>
      <c r="BF41" s="93"/>
      <c r="BG41" s="93"/>
      <c r="BH41" s="93"/>
      <c r="BI41" s="93"/>
      <c r="BJ41" s="93"/>
      <c r="BK41" s="93"/>
      <c r="BL41" s="93"/>
      <c r="BM41" s="192">
        <f t="shared" si="1"/>
        <v>0</v>
      </c>
      <c r="BN41" s="192">
        <f t="shared" si="2"/>
        <v>0</v>
      </c>
    </row>
    <row r="42" spans="1:66" ht="18" customHeight="1">
      <c r="A42" s="21"/>
      <c r="B42" s="16"/>
      <c r="C42" s="19"/>
      <c r="D42" s="2"/>
      <c r="E42" s="6"/>
      <c r="F42" s="190" t="str">
        <f>IF(B42="","",IF(C42="F",INDEX(Barèmes!$A$1:$A$7,MATCH((YEAR($B42)),Barèmes!$B$1:$B$7,-1)),INDEX(Barèmes!$C$1:$C$7,MATCH((YEAR($B42)),Barèmes!$B$1:$B$7,-1))))</f>
        <v/>
      </c>
      <c r="G42" s="93"/>
      <c r="H42" s="93"/>
      <c r="I42" s="93"/>
      <c r="J42" s="93"/>
      <c r="K42" s="93"/>
      <c r="L42" s="93"/>
      <c r="M42" s="93"/>
      <c r="N42" s="93"/>
      <c r="O42" s="93"/>
      <c r="P42" s="93"/>
      <c r="Q42" s="93"/>
      <c r="R42" s="93"/>
      <c r="S42" s="93"/>
      <c r="T42" s="93"/>
      <c r="U42" s="93"/>
      <c r="V42" s="93"/>
      <c r="W42" s="93"/>
      <c r="X42" s="93"/>
      <c r="Y42" s="93"/>
      <c r="Z42" s="93"/>
      <c r="AA42" s="93"/>
      <c r="AB42" s="93"/>
      <c r="AC42" s="93"/>
      <c r="AD42" s="93"/>
      <c r="AE42" s="93"/>
      <c r="AF42" s="93"/>
      <c r="AG42" s="93"/>
      <c r="AH42" s="93"/>
      <c r="AI42" s="93"/>
      <c r="AJ42" s="93"/>
      <c r="AK42" s="93"/>
      <c r="AL42" s="93"/>
      <c r="AM42" s="93"/>
      <c r="AN42" s="93"/>
      <c r="AO42" s="93"/>
      <c r="AP42" s="93"/>
      <c r="AQ42" s="93"/>
      <c r="AR42" s="93"/>
      <c r="AS42" s="93"/>
      <c r="AT42" s="93"/>
      <c r="AU42" s="93"/>
      <c r="AV42" s="93"/>
      <c r="AW42" s="93"/>
      <c r="AX42" s="93"/>
      <c r="AY42" s="93"/>
      <c r="AZ42" s="93"/>
      <c r="BA42" s="93"/>
      <c r="BB42" s="93"/>
      <c r="BC42" s="93"/>
      <c r="BD42" s="93"/>
      <c r="BE42" s="93"/>
      <c r="BF42" s="93"/>
      <c r="BG42" s="93"/>
      <c r="BH42" s="93"/>
      <c r="BI42" s="93"/>
      <c r="BJ42" s="93"/>
      <c r="BK42" s="93"/>
      <c r="BL42" s="93"/>
      <c r="BM42" s="192">
        <f t="shared" si="1"/>
        <v>0</v>
      </c>
      <c r="BN42" s="192">
        <f t="shared" si="2"/>
        <v>0</v>
      </c>
    </row>
    <row r="43" spans="1:66" ht="18" customHeight="1">
      <c r="A43" s="21"/>
      <c r="B43" s="16"/>
      <c r="C43" s="19"/>
      <c r="D43" s="2"/>
      <c r="E43" s="6"/>
      <c r="F43" s="190" t="str">
        <f>IF(B43="","",IF(C43="F",INDEX(Barèmes!$A$1:$A$7,MATCH((YEAR($B43)),Barèmes!$B$1:$B$7,-1)),INDEX(Barèmes!$C$1:$C$7,MATCH((YEAR($B43)),Barèmes!$B$1:$B$7,-1))))</f>
        <v/>
      </c>
      <c r="G43" s="93"/>
      <c r="H43" s="93"/>
      <c r="I43" s="93"/>
      <c r="J43" s="93"/>
      <c r="K43" s="93"/>
      <c r="L43" s="93"/>
      <c r="M43" s="93"/>
      <c r="N43" s="93"/>
      <c r="O43" s="93"/>
      <c r="P43" s="93"/>
      <c r="Q43" s="93"/>
      <c r="R43" s="93"/>
      <c r="S43" s="93"/>
      <c r="T43" s="93"/>
      <c r="U43" s="93"/>
      <c r="V43" s="93"/>
      <c r="W43" s="93"/>
      <c r="X43" s="93"/>
      <c r="Y43" s="93"/>
      <c r="Z43" s="93"/>
      <c r="AA43" s="93"/>
      <c r="AB43" s="93"/>
      <c r="AC43" s="93"/>
      <c r="AD43" s="93"/>
      <c r="AE43" s="93"/>
      <c r="AF43" s="93"/>
      <c r="AG43" s="93"/>
      <c r="AH43" s="93"/>
      <c r="AI43" s="93"/>
      <c r="AJ43" s="93"/>
      <c r="AK43" s="93"/>
      <c r="AL43" s="93"/>
      <c r="AM43" s="93"/>
      <c r="AN43" s="93"/>
      <c r="AO43" s="93"/>
      <c r="AP43" s="93"/>
      <c r="AQ43" s="93"/>
      <c r="AR43" s="93"/>
      <c r="AS43" s="93"/>
      <c r="AT43" s="93"/>
      <c r="AU43" s="93"/>
      <c r="AV43" s="93"/>
      <c r="AW43" s="93"/>
      <c r="AX43" s="93"/>
      <c r="AY43" s="93"/>
      <c r="AZ43" s="93"/>
      <c r="BA43" s="93"/>
      <c r="BB43" s="93"/>
      <c r="BC43" s="93"/>
      <c r="BD43" s="93"/>
      <c r="BE43" s="93"/>
      <c r="BF43" s="93"/>
      <c r="BG43" s="93"/>
      <c r="BH43" s="93"/>
      <c r="BI43" s="93"/>
      <c r="BJ43" s="93"/>
      <c r="BK43" s="93"/>
      <c r="BL43" s="93"/>
      <c r="BM43" s="192">
        <f t="shared" si="1"/>
        <v>0</v>
      </c>
      <c r="BN43" s="192">
        <f t="shared" si="2"/>
        <v>0</v>
      </c>
    </row>
    <row r="44" spans="1:66" ht="18" customHeight="1">
      <c r="A44" s="21"/>
      <c r="B44" s="16"/>
      <c r="C44" s="19"/>
      <c r="D44" s="2"/>
      <c r="E44" s="6"/>
      <c r="F44" s="190" t="str">
        <f>IF(B44="","",IF(C44="F",INDEX(Barèmes!$A$1:$A$7,MATCH((YEAR($B44)),Barèmes!$B$1:$B$7,-1)),INDEX(Barèmes!$C$1:$C$7,MATCH((YEAR($B44)),Barèmes!$B$1:$B$7,-1))))</f>
        <v/>
      </c>
      <c r="G44" s="93"/>
      <c r="H44" s="93"/>
      <c r="I44" s="93"/>
      <c r="J44" s="93"/>
      <c r="K44" s="93"/>
      <c r="L44" s="93"/>
      <c r="M44" s="93"/>
      <c r="N44" s="93"/>
      <c r="O44" s="93"/>
      <c r="P44" s="93"/>
      <c r="Q44" s="93"/>
      <c r="R44" s="93"/>
      <c r="S44" s="93"/>
      <c r="T44" s="93"/>
      <c r="U44" s="93"/>
      <c r="V44" s="93"/>
      <c r="W44" s="93"/>
      <c r="X44" s="93"/>
      <c r="Y44" s="93"/>
      <c r="Z44" s="93"/>
      <c r="AA44" s="93"/>
      <c r="AB44" s="93"/>
      <c r="AC44" s="93"/>
      <c r="AD44" s="93"/>
      <c r="AE44" s="93"/>
      <c r="AF44" s="93"/>
      <c r="AG44" s="93"/>
      <c r="AH44" s="93"/>
      <c r="AI44" s="93"/>
      <c r="AJ44" s="93"/>
      <c r="AK44" s="93"/>
      <c r="AL44" s="93"/>
      <c r="AM44" s="93"/>
      <c r="AN44" s="93"/>
      <c r="AO44" s="93"/>
      <c r="AP44" s="93"/>
      <c r="AQ44" s="93"/>
      <c r="AR44" s="93"/>
      <c r="AS44" s="93"/>
      <c r="AT44" s="93"/>
      <c r="AU44" s="93"/>
      <c r="AV44" s="93"/>
      <c r="AW44" s="93"/>
      <c r="AX44" s="93"/>
      <c r="AY44" s="93"/>
      <c r="AZ44" s="93"/>
      <c r="BA44" s="93"/>
      <c r="BB44" s="93"/>
      <c r="BC44" s="93"/>
      <c r="BD44" s="93"/>
      <c r="BE44" s="93"/>
      <c r="BF44" s="93"/>
      <c r="BG44" s="93"/>
      <c r="BH44" s="93"/>
      <c r="BI44" s="93"/>
      <c r="BJ44" s="93"/>
      <c r="BK44" s="93"/>
      <c r="BL44" s="93"/>
      <c r="BM44" s="192">
        <f t="shared" si="1"/>
        <v>0</v>
      </c>
      <c r="BN44" s="192">
        <f t="shared" si="2"/>
        <v>0</v>
      </c>
    </row>
    <row r="45" spans="1:66" ht="18" customHeight="1">
      <c r="A45" s="21"/>
      <c r="B45" s="16"/>
      <c r="C45" s="19"/>
      <c r="D45" s="2"/>
      <c r="E45" s="6"/>
      <c r="F45" s="190" t="str">
        <f>IF(B45="","",IF(C45="F",INDEX(Barèmes!$A$1:$A$7,MATCH((YEAR($B45)),Barèmes!$B$1:$B$7,-1)),INDEX(Barèmes!$C$1:$C$7,MATCH((YEAR($B45)),Barèmes!$B$1:$B$7,-1))))</f>
        <v/>
      </c>
      <c r="G45" s="93"/>
      <c r="H45" s="93"/>
      <c r="I45" s="93"/>
      <c r="J45" s="93"/>
      <c r="K45" s="93"/>
      <c r="L45" s="93"/>
      <c r="M45" s="93"/>
      <c r="N45" s="93"/>
      <c r="O45" s="93"/>
      <c r="P45" s="93"/>
      <c r="Q45" s="93"/>
      <c r="R45" s="93"/>
      <c r="S45" s="93"/>
      <c r="T45" s="93"/>
      <c r="U45" s="93"/>
      <c r="V45" s="93"/>
      <c r="W45" s="93"/>
      <c r="X45" s="93"/>
      <c r="Y45" s="93"/>
      <c r="Z45" s="93"/>
      <c r="AA45" s="93"/>
      <c r="AB45" s="93"/>
      <c r="AC45" s="93"/>
      <c r="AD45" s="93"/>
      <c r="AE45" s="93"/>
      <c r="AF45" s="93"/>
      <c r="AG45" s="93"/>
      <c r="AH45" s="93"/>
      <c r="AI45" s="93"/>
      <c r="AJ45" s="93"/>
      <c r="AK45" s="93"/>
      <c r="AL45" s="93"/>
      <c r="AM45" s="93"/>
      <c r="AN45" s="93"/>
      <c r="AO45" s="93"/>
      <c r="AP45" s="93"/>
      <c r="AQ45" s="93"/>
      <c r="AR45" s="93"/>
      <c r="AS45" s="93"/>
      <c r="AT45" s="93"/>
      <c r="AU45" s="93"/>
      <c r="AV45" s="93"/>
      <c r="AW45" s="93"/>
      <c r="AX45" s="93"/>
      <c r="AY45" s="93"/>
      <c r="AZ45" s="93"/>
      <c r="BA45" s="93"/>
      <c r="BB45" s="93"/>
      <c r="BC45" s="93"/>
      <c r="BD45" s="93"/>
      <c r="BE45" s="93"/>
      <c r="BF45" s="93"/>
      <c r="BG45" s="93"/>
      <c r="BH45" s="93"/>
      <c r="BI45" s="93"/>
      <c r="BJ45" s="93"/>
      <c r="BK45" s="93"/>
      <c r="BL45" s="93"/>
      <c r="BM45" s="192">
        <f t="shared" si="1"/>
        <v>0</v>
      </c>
      <c r="BN45" s="192">
        <f t="shared" si="2"/>
        <v>0</v>
      </c>
    </row>
    <row r="46" spans="1:66" ht="18" customHeight="1">
      <c r="A46" s="21"/>
      <c r="B46" s="16"/>
      <c r="C46" s="19"/>
      <c r="D46" s="2"/>
      <c r="E46" s="6"/>
      <c r="F46" s="190" t="str">
        <f>IF(B46="","",IF(C46="F",INDEX(Barèmes!$A$1:$A$7,MATCH((YEAR($B46)),Barèmes!$B$1:$B$7,-1)),INDEX(Barèmes!$C$1:$C$7,MATCH((YEAR($B46)),Barèmes!$B$1:$B$7,-1))))</f>
        <v/>
      </c>
      <c r="G46" s="93"/>
      <c r="H46" s="93"/>
      <c r="I46" s="93"/>
      <c r="J46" s="93"/>
      <c r="K46" s="93"/>
      <c r="L46" s="93"/>
      <c r="M46" s="93"/>
      <c r="N46" s="93"/>
      <c r="O46" s="93"/>
      <c r="P46" s="93"/>
      <c r="Q46" s="93"/>
      <c r="R46" s="93"/>
      <c r="S46" s="93"/>
      <c r="T46" s="93"/>
      <c r="U46" s="93"/>
      <c r="V46" s="93"/>
      <c r="W46" s="93"/>
      <c r="X46" s="93"/>
      <c r="Y46" s="93"/>
      <c r="Z46" s="93"/>
      <c r="AA46" s="93"/>
      <c r="AB46" s="93"/>
      <c r="AC46" s="93"/>
      <c r="AD46" s="93"/>
      <c r="AE46" s="93"/>
      <c r="AF46" s="93"/>
      <c r="AG46" s="93"/>
      <c r="AH46" s="93"/>
      <c r="AI46" s="93"/>
      <c r="AJ46" s="93"/>
      <c r="AK46" s="93"/>
      <c r="AL46" s="93"/>
      <c r="AM46" s="93"/>
      <c r="AN46" s="93"/>
      <c r="AO46" s="93"/>
      <c r="AP46" s="93"/>
      <c r="AQ46" s="93"/>
      <c r="AR46" s="93"/>
      <c r="AS46" s="93"/>
      <c r="AT46" s="93"/>
      <c r="AU46" s="93"/>
      <c r="AV46" s="93"/>
      <c r="AW46" s="93"/>
      <c r="AX46" s="93"/>
      <c r="AY46" s="93"/>
      <c r="AZ46" s="93"/>
      <c r="BA46" s="93"/>
      <c r="BB46" s="93"/>
      <c r="BC46" s="93"/>
      <c r="BD46" s="93"/>
      <c r="BE46" s="93"/>
      <c r="BF46" s="93"/>
      <c r="BG46" s="93"/>
      <c r="BH46" s="93"/>
      <c r="BI46" s="93"/>
      <c r="BJ46" s="93"/>
      <c r="BK46" s="93"/>
      <c r="BL46" s="93"/>
      <c r="BM46" s="192">
        <f t="shared" si="1"/>
        <v>0</v>
      </c>
      <c r="BN46" s="192">
        <f t="shared" si="2"/>
        <v>0</v>
      </c>
    </row>
    <row r="47" spans="1:66" ht="18" customHeight="1">
      <c r="A47" s="21"/>
      <c r="B47" s="16"/>
      <c r="C47" s="19"/>
      <c r="D47" s="2"/>
      <c r="E47" s="6"/>
      <c r="F47" s="190" t="str">
        <f>IF(B47="","",IF(C47="F",INDEX(Barèmes!$A$1:$A$7,MATCH((YEAR($B47)),Barèmes!$B$1:$B$7,-1)),INDEX(Barèmes!$C$1:$C$7,MATCH((YEAR($B47)),Barèmes!$B$1:$B$7,-1))))</f>
        <v/>
      </c>
      <c r="G47" s="93"/>
      <c r="H47" s="93"/>
      <c r="I47" s="93"/>
      <c r="J47" s="93"/>
      <c r="K47" s="93"/>
      <c r="L47" s="93"/>
      <c r="M47" s="93"/>
      <c r="N47" s="93"/>
      <c r="O47" s="93"/>
      <c r="P47" s="93"/>
      <c r="Q47" s="93"/>
      <c r="R47" s="93"/>
      <c r="S47" s="93"/>
      <c r="T47" s="93"/>
      <c r="U47" s="93"/>
      <c r="V47" s="93"/>
      <c r="W47" s="93"/>
      <c r="X47" s="93"/>
      <c r="Y47" s="93"/>
      <c r="Z47" s="93"/>
      <c r="AA47" s="93"/>
      <c r="AB47" s="93"/>
      <c r="AC47" s="93"/>
      <c r="AD47" s="93"/>
      <c r="AE47" s="93"/>
      <c r="AF47" s="93"/>
      <c r="AG47" s="93"/>
      <c r="AH47" s="93"/>
      <c r="AI47" s="93"/>
      <c r="AJ47" s="93"/>
      <c r="AK47" s="93"/>
      <c r="AL47" s="93"/>
      <c r="AM47" s="93"/>
      <c r="AN47" s="93"/>
      <c r="AO47" s="93"/>
      <c r="AP47" s="93"/>
      <c r="AQ47" s="93"/>
      <c r="AR47" s="93"/>
      <c r="AS47" s="93"/>
      <c r="AT47" s="93"/>
      <c r="AU47" s="93"/>
      <c r="AV47" s="93"/>
      <c r="AW47" s="93"/>
      <c r="AX47" s="93"/>
      <c r="AY47" s="93"/>
      <c r="AZ47" s="93"/>
      <c r="BA47" s="93"/>
      <c r="BB47" s="93"/>
      <c r="BC47" s="93"/>
      <c r="BD47" s="93"/>
      <c r="BE47" s="93"/>
      <c r="BF47" s="93"/>
      <c r="BG47" s="93"/>
      <c r="BH47" s="93"/>
      <c r="BI47" s="93"/>
      <c r="BJ47" s="93"/>
      <c r="BK47" s="93"/>
      <c r="BL47" s="93"/>
      <c r="BM47" s="192">
        <f t="shared" si="1"/>
        <v>0</v>
      </c>
      <c r="BN47" s="192">
        <f t="shared" si="2"/>
        <v>0</v>
      </c>
    </row>
    <row r="48" spans="1:66" ht="18" customHeight="1">
      <c r="A48" s="21"/>
      <c r="B48" s="16"/>
      <c r="C48" s="19"/>
      <c r="D48" s="2"/>
      <c r="E48" s="6"/>
      <c r="F48" s="190" t="str">
        <f>IF(B48="","",IF(C48="F",INDEX(Barèmes!$A$1:$A$7,MATCH((YEAR($B48)),Barèmes!$B$1:$B$7,-1)),INDEX(Barèmes!$C$1:$C$7,MATCH((YEAR($B48)),Barèmes!$B$1:$B$7,-1))))</f>
        <v/>
      </c>
      <c r="G48" s="93"/>
      <c r="H48" s="93"/>
      <c r="I48" s="93"/>
      <c r="J48" s="93"/>
      <c r="K48" s="93"/>
      <c r="L48" s="93"/>
      <c r="M48" s="93"/>
      <c r="N48" s="93"/>
      <c r="O48" s="93"/>
      <c r="P48" s="93"/>
      <c r="Q48" s="93"/>
      <c r="R48" s="93"/>
      <c r="S48" s="93"/>
      <c r="T48" s="93"/>
      <c r="U48" s="93"/>
      <c r="V48" s="93"/>
      <c r="W48" s="93"/>
      <c r="X48" s="93"/>
      <c r="Y48" s="93"/>
      <c r="Z48" s="93"/>
      <c r="AA48" s="93"/>
      <c r="AB48" s="93"/>
      <c r="AC48" s="93"/>
      <c r="AD48" s="93"/>
      <c r="AE48" s="93"/>
      <c r="AF48" s="93"/>
      <c r="AG48" s="93"/>
      <c r="AH48" s="93"/>
      <c r="AI48" s="93"/>
      <c r="AJ48" s="93"/>
      <c r="AK48" s="93"/>
      <c r="AL48" s="93"/>
      <c r="AM48" s="93"/>
      <c r="AN48" s="93"/>
      <c r="AO48" s="93"/>
      <c r="AP48" s="93"/>
      <c r="AQ48" s="93"/>
      <c r="AR48" s="93"/>
      <c r="AS48" s="93"/>
      <c r="AT48" s="93"/>
      <c r="AU48" s="93"/>
      <c r="AV48" s="93"/>
      <c r="AW48" s="93"/>
      <c r="AX48" s="93"/>
      <c r="AY48" s="93"/>
      <c r="AZ48" s="93"/>
      <c r="BA48" s="93"/>
      <c r="BB48" s="93"/>
      <c r="BC48" s="93"/>
      <c r="BD48" s="93"/>
      <c r="BE48" s="93"/>
      <c r="BF48" s="93"/>
      <c r="BG48" s="93"/>
      <c r="BH48" s="93"/>
      <c r="BI48" s="93"/>
      <c r="BJ48" s="93"/>
      <c r="BK48" s="93"/>
      <c r="BL48" s="93"/>
      <c r="BM48" s="192">
        <f t="shared" si="1"/>
        <v>0</v>
      </c>
      <c r="BN48" s="192">
        <f t="shared" si="2"/>
        <v>0</v>
      </c>
    </row>
    <row r="49" spans="1:66" ht="18" customHeight="1">
      <c r="A49" s="21"/>
      <c r="B49" s="16"/>
      <c r="C49" s="19"/>
      <c r="D49" s="2"/>
      <c r="E49" s="6"/>
      <c r="F49" s="190" t="str">
        <f>IF(B49="","",IF(C49="F",INDEX(Barèmes!$A$1:$A$7,MATCH((YEAR($B49)),Barèmes!$B$1:$B$7,-1)),INDEX(Barèmes!$C$1:$C$7,MATCH((YEAR($B49)),Barèmes!$B$1:$B$7,-1))))</f>
        <v/>
      </c>
      <c r="G49" s="93"/>
      <c r="H49" s="93"/>
      <c r="I49" s="93"/>
      <c r="J49" s="93"/>
      <c r="K49" s="93"/>
      <c r="L49" s="93"/>
      <c r="M49" s="93"/>
      <c r="N49" s="93"/>
      <c r="O49" s="93"/>
      <c r="P49" s="93"/>
      <c r="Q49" s="93"/>
      <c r="R49" s="93"/>
      <c r="S49" s="93"/>
      <c r="T49" s="93"/>
      <c r="U49" s="93"/>
      <c r="V49" s="93"/>
      <c r="W49" s="93"/>
      <c r="X49" s="93"/>
      <c r="Y49" s="93"/>
      <c r="Z49" s="93"/>
      <c r="AA49" s="93"/>
      <c r="AB49" s="93"/>
      <c r="AC49" s="93"/>
      <c r="AD49" s="93"/>
      <c r="AE49" s="93"/>
      <c r="AF49" s="93"/>
      <c r="AG49" s="93"/>
      <c r="AH49" s="93"/>
      <c r="AI49" s="93"/>
      <c r="AJ49" s="93"/>
      <c r="AK49" s="93"/>
      <c r="AL49" s="93"/>
      <c r="AM49" s="93"/>
      <c r="AN49" s="93"/>
      <c r="AO49" s="93"/>
      <c r="AP49" s="93"/>
      <c r="AQ49" s="93"/>
      <c r="AR49" s="93"/>
      <c r="AS49" s="93"/>
      <c r="AT49" s="93"/>
      <c r="AU49" s="93"/>
      <c r="AV49" s="93"/>
      <c r="AW49" s="93"/>
      <c r="AX49" s="93"/>
      <c r="AY49" s="93"/>
      <c r="AZ49" s="93"/>
      <c r="BA49" s="93"/>
      <c r="BB49" s="93"/>
      <c r="BC49" s="93"/>
      <c r="BD49" s="93"/>
      <c r="BE49" s="93"/>
      <c r="BF49" s="93"/>
      <c r="BG49" s="93"/>
      <c r="BH49" s="93"/>
      <c r="BI49" s="93"/>
      <c r="BJ49" s="93"/>
      <c r="BK49" s="93"/>
      <c r="BL49" s="93"/>
      <c r="BM49" s="192">
        <f t="shared" si="1"/>
        <v>0</v>
      </c>
      <c r="BN49" s="192">
        <f t="shared" si="2"/>
        <v>0</v>
      </c>
    </row>
    <row r="50" spans="1:66" ht="18" customHeight="1">
      <c r="A50" s="21"/>
      <c r="B50" s="16"/>
      <c r="C50" s="19"/>
      <c r="D50" s="2"/>
      <c r="E50" s="6"/>
      <c r="F50" s="190" t="str">
        <f>IF(B50="","",IF(C50="F",INDEX(Barèmes!$A$1:$A$7,MATCH((YEAR($B50)),Barèmes!$B$1:$B$7,-1)),INDEX(Barèmes!$C$1:$C$7,MATCH((YEAR($B50)),Barèmes!$B$1:$B$7,-1))))</f>
        <v/>
      </c>
      <c r="G50" s="93"/>
      <c r="H50" s="93"/>
      <c r="I50" s="93"/>
      <c r="J50" s="93"/>
      <c r="K50" s="93"/>
      <c r="L50" s="93"/>
      <c r="M50" s="93"/>
      <c r="N50" s="93"/>
      <c r="O50" s="93"/>
      <c r="P50" s="93"/>
      <c r="Q50" s="93"/>
      <c r="R50" s="93"/>
      <c r="S50" s="93"/>
      <c r="T50" s="93"/>
      <c r="U50" s="93"/>
      <c r="V50" s="93"/>
      <c r="W50" s="93"/>
      <c r="X50" s="93"/>
      <c r="Y50" s="93"/>
      <c r="Z50" s="93"/>
      <c r="AA50" s="93"/>
      <c r="AB50" s="93"/>
      <c r="AC50" s="93"/>
      <c r="AD50" s="93"/>
      <c r="AE50" s="93"/>
      <c r="AF50" s="93"/>
      <c r="AG50" s="93"/>
      <c r="AH50" s="93"/>
      <c r="AI50" s="93"/>
      <c r="AJ50" s="93"/>
      <c r="AK50" s="93"/>
      <c r="AL50" s="93"/>
      <c r="AM50" s="93"/>
      <c r="AN50" s="93"/>
      <c r="AO50" s="93"/>
      <c r="AP50" s="93"/>
      <c r="AQ50" s="93"/>
      <c r="AR50" s="93"/>
      <c r="AS50" s="93"/>
      <c r="AT50" s="93"/>
      <c r="AU50" s="93"/>
      <c r="AV50" s="93"/>
      <c r="AW50" s="93"/>
      <c r="AX50" s="93"/>
      <c r="AY50" s="93"/>
      <c r="AZ50" s="93"/>
      <c r="BA50" s="93"/>
      <c r="BB50" s="93"/>
      <c r="BC50" s="93"/>
      <c r="BD50" s="93"/>
      <c r="BE50" s="93"/>
      <c r="BF50" s="93"/>
      <c r="BG50" s="93"/>
      <c r="BH50" s="93"/>
      <c r="BI50" s="93"/>
      <c r="BJ50" s="93"/>
      <c r="BK50" s="93"/>
      <c r="BL50" s="93"/>
      <c r="BM50" s="192">
        <f t="shared" si="1"/>
        <v>0</v>
      </c>
      <c r="BN50" s="192">
        <f t="shared" si="2"/>
        <v>0</v>
      </c>
    </row>
    <row r="51" spans="1:66" ht="18" customHeight="1">
      <c r="A51" s="21"/>
      <c r="B51" s="16"/>
      <c r="C51" s="19"/>
      <c r="D51" s="2"/>
      <c r="E51" s="6"/>
      <c r="F51" s="190" t="str">
        <f>IF(B51="","",IF(C51="F",INDEX(Barèmes!$A$1:$A$7,MATCH((YEAR($B51)),Barèmes!$B$1:$B$7,-1)),INDEX(Barèmes!$C$1:$C$7,MATCH((YEAR($B51)),Barèmes!$B$1:$B$7,-1))))</f>
        <v/>
      </c>
      <c r="G51" s="93"/>
      <c r="H51" s="93"/>
      <c r="I51" s="93"/>
      <c r="J51" s="93"/>
      <c r="K51" s="93"/>
      <c r="L51" s="93"/>
      <c r="M51" s="93"/>
      <c r="N51" s="93"/>
      <c r="O51" s="93"/>
      <c r="P51" s="93"/>
      <c r="Q51" s="93"/>
      <c r="R51" s="93"/>
      <c r="S51" s="93"/>
      <c r="T51" s="93"/>
      <c r="U51" s="93"/>
      <c r="V51" s="93"/>
      <c r="W51" s="93"/>
      <c r="X51" s="93"/>
      <c r="Y51" s="93"/>
      <c r="Z51" s="93"/>
      <c r="AA51" s="93"/>
      <c r="AB51" s="93"/>
      <c r="AC51" s="93"/>
      <c r="AD51" s="93"/>
      <c r="AE51" s="93"/>
      <c r="AF51" s="93"/>
      <c r="AG51" s="93"/>
      <c r="AH51" s="93"/>
      <c r="AI51" s="93"/>
      <c r="AJ51" s="93"/>
      <c r="AK51" s="93"/>
      <c r="AL51" s="93"/>
      <c r="AM51" s="93"/>
      <c r="AN51" s="93"/>
      <c r="AO51" s="93"/>
      <c r="AP51" s="93"/>
      <c r="AQ51" s="93"/>
      <c r="AR51" s="93"/>
      <c r="AS51" s="93"/>
      <c r="AT51" s="93"/>
      <c r="AU51" s="93"/>
      <c r="AV51" s="93"/>
      <c r="AW51" s="93"/>
      <c r="AX51" s="93"/>
      <c r="AY51" s="93"/>
      <c r="AZ51" s="93"/>
      <c r="BA51" s="93"/>
      <c r="BB51" s="93"/>
      <c r="BC51" s="93"/>
      <c r="BD51" s="93"/>
      <c r="BE51" s="93"/>
      <c r="BF51" s="93"/>
      <c r="BG51" s="93"/>
      <c r="BH51" s="93"/>
      <c r="BI51" s="93"/>
      <c r="BJ51" s="93"/>
      <c r="BK51" s="93"/>
      <c r="BL51" s="93"/>
      <c r="BM51" s="192">
        <f t="shared" si="1"/>
        <v>0</v>
      </c>
      <c r="BN51" s="192">
        <f t="shared" si="2"/>
        <v>0</v>
      </c>
    </row>
    <row r="52" spans="1:66" ht="18" customHeight="1">
      <c r="A52" s="21"/>
      <c r="B52" s="16"/>
      <c r="C52" s="19"/>
      <c r="D52" s="2"/>
      <c r="E52" s="6"/>
      <c r="F52" s="190" t="str">
        <f>IF(B52="","",IF(C52="F",INDEX(Barèmes!$A$1:$A$7,MATCH((YEAR($B52)),Barèmes!$B$1:$B$7,-1)),INDEX(Barèmes!$C$1:$C$7,MATCH((YEAR($B52)),Barèmes!$B$1:$B$7,-1))))</f>
        <v/>
      </c>
      <c r="G52" s="93"/>
      <c r="H52" s="93"/>
      <c r="I52" s="93"/>
      <c r="J52" s="93"/>
      <c r="K52" s="93"/>
      <c r="L52" s="93"/>
      <c r="M52" s="93"/>
      <c r="N52" s="93"/>
      <c r="O52" s="93"/>
      <c r="P52" s="93"/>
      <c r="Q52" s="93"/>
      <c r="R52" s="93"/>
      <c r="S52" s="93"/>
      <c r="T52" s="93"/>
      <c r="U52" s="93"/>
      <c r="V52" s="93"/>
      <c r="W52" s="93"/>
      <c r="X52" s="93"/>
      <c r="Y52" s="93"/>
      <c r="Z52" s="93"/>
      <c r="AA52" s="93"/>
      <c r="AB52" s="93"/>
      <c r="AC52" s="93"/>
      <c r="AD52" s="93"/>
      <c r="AE52" s="93"/>
      <c r="AF52" s="93"/>
      <c r="AG52" s="93"/>
      <c r="AH52" s="93"/>
      <c r="AI52" s="93"/>
      <c r="AJ52" s="93"/>
      <c r="AK52" s="93"/>
      <c r="AL52" s="93"/>
      <c r="AM52" s="93"/>
      <c r="AN52" s="93"/>
      <c r="AO52" s="93"/>
      <c r="AP52" s="93"/>
      <c r="AQ52" s="93"/>
      <c r="AR52" s="93"/>
      <c r="AS52" s="93"/>
      <c r="AT52" s="93"/>
      <c r="AU52" s="93"/>
      <c r="AV52" s="93"/>
      <c r="AW52" s="93"/>
      <c r="AX52" s="93"/>
      <c r="AY52" s="93"/>
      <c r="AZ52" s="93"/>
      <c r="BA52" s="93"/>
      <c r="BB52" s="93"/>
      <c r="BC52" s="93"/>
      <c r="BD52" s="93"/>
      <c r="BE52" s="93"/>
      <c r="BF52" s="93"/>
      <c r="BG52" s="93"/>
      <c r="BH52" s="93"/>
      <c r="BI52" s="93"/>
      <c r="BJ52" s="93"/>
      <c r="BK52" s="93"/>
      <c r="BL52" s="93"/>
      <c r="BM52" s="192">
        <f t="shared" si="1"/>
        <v>0</v>
      </c>
      <c r="BN52" s="192">
        <f t="shared" si="2"/>
        <v>0</v>
      </c>
    </row>
    <row r="53" spans="1:66" ht="18" customHeight="1">
      <c r="A53" s="21"/>
      <c r="B53" s="16"/>
      <c r="C53" s="19"/>
      <c r="D53" s="2"/>
      <c r="E53" s="6"/>
      <c r="F53" s="190" t="str">
        <f>IF(B53="","",IF(C53="F",INDEX(Barèmes!$A$1:$A$7,MATCH((YEAR($B53)),Barèmes!$B$1:$B$7,-1)),INDEX(Barèmes!$C$1:$C$7,MATCH((YEAR($B53)),Barèmes!$B$1:$B$7,-1))))</f>
        <v/>
      </c>
      <c r="G53" s="93"/>
      <c r="H53" s="93"/>
      <c r="I53" s="93"/>
      <c r="J53" s="93"/>
      <c r="K53" s="93"/>
      <c r="L53" s="93"/>
      <c r="M53" s="93"/>
      <c r="N53" s="93"/>
      <c r="O53" s="93"/>
      <c r="P53" s="93"/>
      <c r="Q53" s="93"/>
      <c r="R53" s="93"/>
      <c r="S53" s="93"/>
      <c r="T53" s="93"/>
      <c r="U53" s="93"/>
      <c r="V53" s="93"/>
      <c r="W53" s="93"/>
      <c r="X53" s="93"/>
      <c r="Y53" s="93"/>
      <c r="Z53" s="93"/>
      <c r="AA53" s="93"/>
      <c r="AB53" s="93"/>
      <c r="AC53" s="93"/>
      <c r="AD53" s="93"/>
      <c r="AE53" s="93"/>
      <c r="AF53" s="93"/>
      <c r="AG53" s="93"/>
      <c r="AH53" s="93"/>
      <c r="AI53" s="93"/>
      <c r="AJ53" s="93"/>
      <c r="AK53" s="93"/>
      <c r="AL53" s="93"/>
      <c r="AM53" s="93"/>
      <c r="AN53" s="93"/>
      <c r="AO53" s="93"/>
      <c r="AP53" s="93"/>
      <c r="AQ53" s="93"/>
      <c r="AR53" s="93"/>
      <c r="AS53" s="93"/>
      <c r="AT53" s="93"/>
      <c r="AU53" s="93"/>
      <c r="AV53" s="93"/>
      <c r="AW53" s="93"/>
      <c r="AX53" s="93"/>
      <c r="AY53" s="93"/>
      <c r="AZ53" s="93"/>
      <c r="BA53" s="93"/>
      <c r="BB53" s="93"/>
      <c r="BC53" s="93"/>
      <c r="BD53" s="93"/>
      <c r="BE53" s="93"/>
      <c r="BF53" s="93"/>
      <c r="BG53" s="93"/>
      <c r="BH53" s="93"/>
      <c r="BI53" s="93"/>
      <c r="BJ53" s="93"/>
      <c r="BK53" s="93"/>
      <c r="BL53" s="93"/>
      <c r="BM53" s="192">
        <f t="shared" si="1"/>
        <v>0</v>
      </c>
      <c r="BN53" s="192">
        <f t="shared" si="2"/>
        <v>0</v>
      </c>
    </row>
    <row r="54" spans="1:66" ht="18" customHeight="1">
      <c r="A54" s="21"/>
      <c r="B54" s="16"/>
      <c r="C54" s="19"/>
      <c r="D54" s="2"/>
      <c r="E54" s="6"/>
      <c r="F54" s="190" t="str">
        <f>IF(B54="","",IF(C54="F",INDEX(Barèmes!$A$1:$A$7,MATCH((YEAR($B54)),Barèmes!$B$1:$B$7,-1)),INDEX(Barèmes!$C$1:$C$7,MATCH((YEAR($B54)),Barèmes!$B$1:$B$7,-1))))</f>
        <v/>
      </c>
      <c r="G54" s="93"/>
      <c r="H54" s="93"/>
      <c r="I54" s="93"/>
      <c r="J54" s="93"/>
      <c r="K54" s="93"/>
      <c r="L54" s="93"/>
      <c r="M54" s="93"/>
      <c r="N54" s="93"/>
      <c r="O54" s="93"/>
      <c r="P54" s="93"/>
      <c r="Q54" s="93"/>
      <c r="R54" s="93"/>
      <c r="S54" s="93"/>
      <c r="T54" s="93"/>
      <c r="U54" s="93"/>
      <c r="V54" s="93"/>
      <c r="W54" s="93"/>
      <c r="X54" s="93"/>
      <c r="Y54" s="93"/>
      <c r="Z54" s="93"/>
      <c r="AA54" s="93"/>
      <c r="AB54" s="93"/>
      <c r="AC54" s="93"/>
      <c r="AD54" s="93"/>
      <c r="AE54" s="93"/>
      <c r="AF54" s="93"/>
      <c r="AG54" s="93"/>
      <c r="AH54" s="93"/>
      <c r="AI54" s="93"/>
      <c r="AJ54" s="93"/>
      <c r="AK54" s="93"/>
      <c r="AL54" s="93"/>
      <c r="AM54" s="93"/>
      <c r="AN54" s="93"/>
      <c r="AO54" s="93"/>
      <c r="AP54" s="93"/>
      <c r="AQ54" s="93"/>
      <c r="AR54" s="93"/>
      <c r="AS54" s="93"/>
      <c r="AT54" s="93"/>
      <c r="AU54" s="93"/>
      <c r="AV54" s="93"/>
      <c r="AW54" s="93"/>
      <c r="AX54" s="93"/>
      <c r="AY54" s="93"/>
      <c r="AZ54" s="93"/>
      <c r="BA54" s="93"/>
      <c r="BB54" s="93"/>
      <c r="BC54" s="93"/>
      <c r="BD54" s="93"/>
      <c r="BE54" s="93"/>
      <c r="BF54" s="93"/>
      <c r="BG54" s="93"/>
      <c r="BH54" s="93"/>
      <c r="BI54" s="93"/>
      <c r="BJ54" s="93"/>
      <c r="BK54" s="93"/>
      <c r="BL54" s="93"/>
      <c r="BM54" s="192">
        <f t="shared" si="1"/>
        <v>0</v>
      </c>
      <c r="BN54" s="192">
        <f t="shared" si="2"/>
        <v>0</v>
      </c>
    </row>
    <row r="55" spans="1:66" ht="18" customHeight="1">
      <c r="A55" s="21"/>
      <c r="B55" s="16"/>
      <c r="C55" s="19"/>
      <c r="D55" s="2"/>
      <c r="E55" s="6"/>
      <c r="F55" s="190" t="str">
        <f>IF(B55="","",IF(C55="F",INDEX(Barèmes!$A$1:$A$7,MATCH((YEAR($B55)),Barèmes!$B$1:$B$7,-1)),INDEX(Barèmes!$C$1:$C$7,MATCH((YEAR($B55)),Barèmes!$B$1:$B$7,-1))))</f>
        <v/>
      </c>
      <c r="G55" s="93"/>
      <c r="H55" s="93"/>
      <c r="I55" s="93"/>
      <c r="J55" s="93"/>
      <c r="K55" s="93"/>
      <c r="L55" s="93"/>
      <c r="M55" s="93"/>
      <c r="N55" s="93"/>
      <c r="O55" s="93"/>
      <c r="P55" s="93"/>
      <c r="Q55" s="93"/>
      <c r="R55" s="93"/>
      <c r="S55" s="93"/>
      <c r="T55" s="93"/>
      <c r="U55" s="93"/>
      <c r="V55" s="93"/>
      <c r="W55" s="93"/>
      <c r="X55" s="93"/>
      <c r="Y55" s="93"/>
      <c r="Z55" s="93"/>
      <c r="AA55" s="93"/>
      <c r="AB55" s="93"/>
      <c r="AC55" s="93"/>
      <c r="AD55" s="93"/>
      <c r="AE55" s="93"/>
      <c r="AF55" s="93"/>
      <c r="AG55" s="93"/>
      <c r="AH55" s="93"/>
      <c r="AI55" s="93"/>
      <c r="AJ55" s="93"/>
      <c r="AK55" s="93"/>
      <c r="AL55" s="93"/>
      <c r="AM55" s="93"/>
      <c r="AN55" s="93"/>
      <c r="AO55" s="93"/>
      <c r="AP55" s="93"/>
      <c r="AQ55" s="93"/>
      <c r="AR55" s="93"/>
      <c r="AS55" s="93"/>
      <c r="AT55" s="93"/>
      <c r="AU55" s="93"/>
      <c r="AV55" s="93"/>
      <c r="AW55" s="93"/>
      <c r="AX55" s="93"/>
      <c r="AY55" s="93"/>
      <c r="AZ55" s="93"/>
      <c r="BA55" s="93"/>
      <c r="BB55" s="93"/>
      <c r="BC55" s="93"/>
      <c r="BD55" s="93"/>
      <c r="BE55" s="93"/>
      <c r="BF55" s="93"/>
      <c r="BG55" s="93"/>
      <c r="BH55" s="93"/>
      <c r="BI55" s="93"/>
      <c r="BJ55" s="93"/>
      <c r="BK55" s="93"/>
      <c r="BL55" s="93"/>
      <c r="BM55" s="192">
        <f t="shared" si="1"/>
        <v>0</v>
      </c>
      <c r="BN55" s="192">
        <f t="shared" si="2"/>
        <v>0</v>
      </c>
    </row>
    <row r="56" spans="1:66" ht="18" customHeight="1">
      <c r="A56" s="21"/>
      <c r="B56" s="16"/>
      <c r="C56" s="19"/>
      <c r="D56" s="2"/>
      <c r="E56" s="6"/>
      <c r="F56" s="190" t="str">
        <f>IF(B56="","",IF(C56="F",INDEX(Barèmes!$A$1:$A$7,MATCH((YEAR($B56)),Barèmes!$B$1:$B$7,-1)),INDEX(Barèmes!$C$1:$C$7,MATCH((YEAR($B56)),Barèmes!$B$1:$B$7,-1))))</f>
        <v/>
      </c>
      <c r="G56" s="93"/>
      <c r="H56" s="93"/>
      <c r="I56" s="93"/>
      <c r="J56" s="93"/>
      <c r="K56" s="93"/>
      <c r="L56" s="93"/>
      <c r="M56" s="93"/>
      <c r="N56" s="93"/>
      <c r="O56" s="93"/>
      <c r="P56" s="93"/>
      <c r="Q56" s="93"/>
      <c r="R56" s="93"/>
      <c r="S56" s="93"/>
      <c r="T56" s="93"/>
      <c r="U56" s="93"/>
      <c r="V56" s="93"/>
      <c r="W56" s="93"/>
      <c r="X56" s="93"/>
      <c r="Y56" s="93"/>
      <c r="Z56" s="93"/>
      <c r="AA56" s="93"/>
      <c r="AB56" s="93"/>
      <c r="AC56" s="93"/>
      <c r="AD56" s="93"/>
      <c r="AE56" s="93"/>
      <c r="AF56" s="93"/>
      <c r="AG56" s="93"/>
      <c r="AH56" s="93"/>
      <c r="AI56" s="93"/>
      <c r="AJ56" s="93"/>
      <c r="AK56" s="93"/>
      <c r="AL56" s="93"/>
      <c r="AM56" s="93"/>
      <c r="AN56" s="93"/>
      <c r="AO56" s="93"/>
      <c r="AP56" s="93"/>
      <c r="AQ56" s="93"/>
      <c r="AR56" s="93"/>
      <c r="AS56" s="93"/>
      <c r="AT56" s="93"/>
      <c r="AU56" s="93"/>
      <c r="AV56" s="93"/>
      <c r="AW56" s="93"/>
      <c r="AX56" s="93"/>
      <c r="AY56" s="93"/>
      <c r="AZ56" s="93"/>
      <c r="BA56" s="93"/>
      <c r="BB56" s="93"/>
      <c r="BC56" s="93"/>
      <c r="BD56" s="93"/>
      <c r="BE56" s="93"/>
      <c r="BF56" s="93"/>
      <c r="BG56" s="93"/>
      <c r="BH56" s="93"/>
      <c r="BI56" s="93"/>
      <c r="BJ56" s="93"/>
      <c r="BK56" s="93"/>
      <c r="BL56" s="93"/>
      <c r="BM56" s="192">
        <f t="shared" si="1"/>
        <v>0</v>
      </c>
      <c r="BN56" s="192">
        <f t="shared" si="2"/>
        <v>0</v>
      </c>
    </row>
    <row r="57" spans="1:66" ht="18" customHeight="1">
      <c r="A57" s="21"/>
      <c r="B57" s="16"/>
      <c r="C57" s="19"/>
      <c r="D57" s="2"/>
      <c r="E57" s="6"/>
      <c r="F57" s="190" t="str">
        <f>IF(B57="","",IF(C57="F",INDEX(Barèmes!$A$1:$A$7,MATCH((YEAR($B57)),Barèmes!$B$1:$B$7,-1)),INDEX(Barèmes!$C$1:$C$7,MATCH((YEAR($B57)),Barèmes!$B$1:$B$7,-1))))</f>
        <v/>
      </c>
      <c r="G57" s="93"/>
      <c r="H57" s="93"/>
      <c r="I57" s="93"/>
      <c r="J57" s="93"/>
      <c r="K57" s="93"/>
      <c r="L57" s="93"/>
      <c r="M57" s="93"/>
      <c r="N57" s="93"/>
      <c r="O57" s="93"/>
      <c r="P57" s="93"/>
      <c r="Q57" s="93"/>
      <c r="R57" s="93"/>
      <c r="S57" s="93"/>
      <c r="T57" s="93"/>
      <c r="U57" s="93"/>
      <c r="V57" s="93"/>
      <c r="W57" s="93"/>
      <c r="X57" s="93"/>
      <c r="Y57" s="93"/>
      <c r="Z57" s="93"/>
      <c r="AA57" s="93"/>
      <c r="AB57" s="93"/>
      <c r="AC57" s="93"/>
      <c r="AD57" s="93"/>
      <c r="AE57" s="93"/>
      <c r="AF57" s="93"/>
      <c r="AG57" s="93"/>
      <c r="AH57" s="93"/>
      <c r="AI57" s="93"/>
      <c r="AJ57" s="93"/>
      <c r="AK57" s="93"/>
      <c r="AL57" s="93"/>
      <c r="AM57" s="93"/>
      <c r="AN57" s="93"/>
      <c r="AO57" s="93"/>
      <c r="AP57" s="93"/>
      <c r="AQ57" s="93"/>
      <c r="AR57" s="93"/>
      <c r="AS57" s="93"/>
      <c r="AT57" s="93"/>
      <c r="AU57" s="93"/>
      <c r="AV57" s="93"/>
      <c r="AW57" s="93"/>
      <c r="AX57" s="93"/>
      <c r="AY57" s="93"/>
      <c r="AZ57" s="93"/>
      <c r="BA57" s="93"/>
      <c r="BB57" s="93"/>
      <c r="BC57" s="93"/>
      <c r="BD57" s="93"/>
      <c r="BE57" s="93"/>
      <c r="BF57" s="93"/>
      <c r="BG57" s="93"/>
      <c r="BH57" s="93"/>
      <c r="BI57" s="93"/>
      <c r="BJ57" s="93"/>
      <c r="BK57" s="93"/>
      <c r="BL57" s="93"/>
      <c r="BM57" s="192">
        <f t="shared" si="1"/>
        <v>0</v>
      </c>
      <c r="BN57" s="192">
        <f t="shared" si="2"/>
        <v>0</v>
      </c>
    </row>
    <row r="58" spans="1:66" ht="18" customHeight="1">
      <c r="A58" s="21"/>
      <c r="B58" s="16"/>
      <c r="C58" s="19"/>
      <c r="D58" s="2"/>
      <c r="E58" s="6"/>
      <c r="F58" s="190" t="str">
        <f>IF(B58="","",IF(C58="F",INDEX(Barèmes!$A$1:$A$7,MATCH((YEAR($B58)),Barèmes!$B$1:$B$7,-1)),INDEX(Barèmes!$C$1:$C$7,MATCH((YEAR($B58)),Barèmes!$B$1:$B$7,-1))))</f>
        <v/>
      </c>
      <c r="G58" s="93"/>
      <c r="H58" s="93"/>
      <c r="I58" s="93"/>
      <c r="J58" s="93"/>
      <c r="K58" s="93"/>
      <c r="L58" s="93"/>
      <c r="M58" s="93"/>
      <c r="N58" s="93"/>
      <c r="O58" s="93"/>
      <c r="P58" s="93"/>
      <c r="Q58" s="93"/>
      <c r="R58" s="93"/>
      <c r="S58" s="93"/>
      <c r="T58" s="93"/>
      <c r="U58" s="93"/>
      <c r="V58" s="93"/>
      <c r="W58" s="93"/>
      <c r="X58" s="93"/>
      <c r="Y58" s="93"/>
      <c r="Z58" s="93"/>
      <c r="AA58" s="93"/>
      <c r="AB58" s="93"/>
      <c r="AC58" s="93"/>
      <c r="AD58" s="93"/>
      <c r="AE58" s="93"/>
      <c r="AF58" s="93"/>
      <c r="AG58" s="93"/>
      <c r="AH58" s="93"/>
      <c r="AI58" s="93"/>
      <c r="AJ58" s="93"/>
      <c r="AK58" s="93"/>
      <c r="AL58" s="93"/>
      <c r="AM58" s="93"/>
      <c r="AN58" s="93"/>
      <c r="AO58" s="93"/>
      <c r="AP58" s="93"/>
      <c r="AQ58" s="93"/>
      <c r="AR58" s="93"/>
      <c r="AS58" s="93"/>
      <c r="AT58" s="93"/>
      <c r="AU58" s="93"/>
      <c r="AV58" s="93"/>
      <c r="AW58" s="93"/>
      <c r="AX58" s="93"/>
      <c r="AY58" s="93"/>
      <c r="AZ58" s="93"/>
      <c r="BA58" s="93"/>
      <c r="BB58" s="93"/>
      <c r="BC58" s="93"/>
      <c r="BD58" s="93"/>
      <c r="BE58" s="93"/>
      <c r="BF58" s="93"/>
      <c r="BG58" s="93"/>
      <c r="BH58" s="93"/>
      <c r="BI58" s="93"/>
      <c r="BJ58" s="93"/>
      <c r="BK58" s="93"/>
      <c r="BL58" s="93"/>
      <c r="BM58" s="192">
        <f t="shared" si="1"/>
        <v>0</v>
      </c>
      <c r="BN58" s="192">
        <f t="shared" si="2"/>
        <v>0</v>
      </c>
    </row>
    <row r="59" spans="1:66" ht="18" customHeight="1">
      <c r="A59" s="21"/>
      <c r="B59" s="16"/>
      <c r="C59" s="19"/>
      <c r="D59" s="2"/>
      <c r="E59" s="6"/>
      <c r="F59" s="190" t="str">
        <f>IF(B59="","",IF(C59="F",INDEX(Barèmes!$A$1:$A$7,MATCH((YEAR($B59)),Barèmes!$B$1:$B$7,-1)),INDEX(Barèmes!$C$1:$C$7,MATCH((YEAR($B59)),Barèmes!$B$1:$B$7,-1))))</f>
        <v/>
      </c>
      <c r="G59" s="93"/>
      <c r="H59" s="93"/>
      <c r="I59" s="93"/>
      <c r="J59" s="93"/>
      <c r="K59" s="93"/>
      <c r="L59" s="93"/>
      <c r="M59" s="93"/>
      <c r="N59" s="93"/>
      <c r="O59" s="93"/>
      <c r="P59" s="93"/>
      <c r="Q59" s="93"/>
      <c r="R59" s="93"/>
      <c r="S59" s="93"/>
      <c r="T59" s="93"/>
      <c r="U59" s="93"/>
      <c r="V59" s="93"/>
      <c r="W59" s="93"/>
      <c r="X59" s="93"/>
      <c r="Y59" s="93"/>
      <c r="Z59" s="93"/>
      <c r="AA59" s="93"/>
      <c r="AB59" s="93"/>
      <c r="AC59" s="93"/>
      <c r="AD59" s="93"/>
      <c r="AE59" s="93"/>
      <c r="AF59" s="93"/>
      <c r="AG59" s="93"/>
      <c r="AH59" s="93"/>
      <c r="AI59" s="93"/>
      <c r="AJ59" s="93"/>
      <c r="AK59" s="93"/>
      <c r="AL59" s="93"/>
      <c r="AM59" s="93"/>
      <c r="AN59" s="93"/>
      <c r="AO59" s="93"/>
      <c r="AP59" s="93"/>
      <c r="AQ59" s="93"/>
      <c r="AR59" s="93"/>
      <c r="AS59" s="93"/>
      <c r="AT59" s="93"/>
      <c r="AU59" s="93"/>
      <c r="AV59" s="93"/>
      <c r="AW59" s="93"/>
      <c r="AX59" s="93"/>
      <c r="AY59" s="93"/>
      <c r="AZ59" s="93"/>
      <c r="BA59" s="93"/>
      <c r="BB59" s="93"/>
      <c r="BC59" s="93"/>
      <c r="BD59" s="93"/>
      <c r="BE59" s="93"/>
      <c r="BF59" s="93"/>
      <c r="BG59" s="93"/>
      <c r="BH59" s="93"/>
      <c r="BI59" s="93"/>
      <c r="BJ59" s="93"/>
      <c r="BK59" s="93"/>
      <c r="BL59" s="93"/>
      <c r="BM59" s="192">
        <f t="shared" si="1"/>
        <v>0</v>
      </c>
      <c r="BN59" s="192">
        <f t="shared" si="2"/>
        <v>0</v>
      </c>
    </row>
    <row r="60" spans="1:66" ht="18" customHeight="1">
      <c r="A60" s="21"/>
      <c r="B60" s="16"/>
      <c r="C60" s="19"/>
      <c r="D60" s="2"/>
      <c r="E60" s="6"/>
      <c r="F60" s="190" t="str">
        <f>IF(B60="","",IF(C60="F",INDEX(Barèmes!$A$1:$A$7,MATCH((YEAR($B60)),Barèmes!$B$1:$B$7,-1)),INDEX(Barèmes!$C$1:$C$7,MATCH((YEAR($B60)),Barèmes!$B$1:$B$7,-1))))</f>
        <v/>
      </c>
      <c r="G60" s="93"/>
      <c r="H60" s="93"/>
      <c r="I60" s="93"/>
      <c r="J60" s="93"/>
      <c r="K60" s="93"/>
      <c r="L60" s="93"/>
      <c r="M60" s="93"/>
      <c r="N60" s="93"/>
      <c r="O60" s="93"/>
      <c r="P60" s="93"/>
      <c r="Q60" s="93"/>
      <c r="R60" s="93"/>
      <c r="S60" s="93"/>
      <c r="T60" s="93"/>
      <c r="U60" s="93"/>
      <c r="V60" s="93"/>
      <c r="W60" s="93"/>
      <c r="X60" s="93"/>
      <c r="Y60" s="93"/>
      <c r="Z60" s="93"/>
      <c r="AA60" s="93"/>
      <c r="AB60" s="93"/>
      <c r="AC60" s="93"/>
      <c r="AD60" s="93"/>
      <c r="AE60" s="93"/>
      <c r="AF60" s="93"/>
      <c r="AG60" s="93"/>
      <c r="AH60" s="93"/>
      <c r="AI60" s="93"/>
      <c r="AJ60" s="93"/>
      <c r="AK60" s="93"/>
      <c r="AL60" s="93"/>
      <c r="AM60" s="93"/>
      <c r="AN60" s="93"/>
      <c r="AO60" s="93"/>
      <c r="AP60" s="93"/>
      <c r="AQ60" s="93"/>
      <c r="AR60" s="93"/>
      <c r="AS60" s="93"/>
      <c r="AT60" s="93"/>
      <c r="AU60" s="93"/>
      <c r="AV60" s="93"/>
      <c r="AW60" s="93"/>
      <c r="AX60" s="93"/>
      <c r="AY60" s="93"/>
      <c r="AZ60" s="93"/>
      <c r="BA60" s="93"/>
      <c r="BB60" s="93"/>
      <c r="BC60" s="93"/>
      <c r="BD60" s="93"/>
      <c r="BE60" s="93"/>
      <c r="BF60" s="93"/>
      <c r="BG60" s="93"/>
      <c r="BH60" s="93"/>
      <c r="BI60" s="93"/>
      <c r="BJ60" s="93"/>
      <c r="BK60" s="93"/>
      <c r="BL60" s="93"/>
      <c r="BM60" s="192">
        <f t="shared" si="1"/>
        <v>0</v>
      </c>
      <c r="BN60" s="192">
        <f t="shared" si="2"/>
        <v>0</v>
      </c>
    </row>
    <row r="61" spans="1:66" ht="18" customHeight="1">
      <c r="A61" s="21"/>
      <c r="B61" s="16"/>
      <c r="C61" s="19"/>
      <c r="D61" s="2"/>
      <c r="E61" s="6"/>
      <c r="F61" s="190" t="str">
        <f>IF(B61="","",IF(C61="F",INDEX(Barèmes!$A$1:$A$7,MATCH((YEAR($B61)),Barèmes!$B$1:$B$7,-1)),INDEX(Barèmes!$C$1:$C$7,MATCH((YEAR($B61)),Barèmes!$B$1:$B$7,-1))))</f>
        <v/>
      </c>
      <c r="G61" s="93"/>
      <c r="H61" s="93"/>
      <c r="I61" s="93"/>
      <c r="J61" s="93"/>
      <c r="K61" s="93"/>
      <c r="L61" s="93"/>
      <c r="M61" s="93"/>
      <c r="N61" s="93"/>
      <c r="O61" s="93"/>
      <c r="P61" s="93"/>
      <c r="Q61" s="93"/>
      <c r="R61" s="93"/>
      <c r="S61" s="93"/>
      <c r="T61" s="93"/>
      <c r="U61" s="93"/>
      <c r="V61" s="93"/>
      <c r="W61" s="93"/>
      <c r="X61" s="93"/>
      <c r="Y61" s="93"/>
      <c r="Z61" s="93"/>
      <c r="AA61" s="93"/>
      <c r="AB61" s="93"/>
      <c r="AC61" s="93"/>
      <c r="AD61" s="93"/>
      <c r="AE61" s="93"/>
      <c r="AF61" s="93"/>
      <c r="AG61" s="93"/>
      <c r="AH61" s="93"/>
      <c r="AI61" s="93"/>
      <c r="AJ61" s="93"/>
      <c r="AK61" s="93"/>
      <c r="AL61" s="93"/>
      <c r="AM61" s="93"/>
      <c r="AN61" s="93"/>
      <c r="AO61" s="93"/>
      <c r="AP61" s="93"/>
      <c r="AQ61" s="93"/>
      <c r="AR61" s="93"/>
      <c r="AS61" s="93"/>
      <c r="AT61" s="93"/>
      <c r="AU61" s="93"/>
      <c r="AV61" s="93"/>
      <c r="AW61" s="93"/>
      <c r="AX61" s="93"/>
      <c r="AY61" s="93"/>
      <c r="AZ61" s="93"/>
      <c r="BA61" s="93"/>
      <c r="BB61" s="93"/>
      <c r="BC61" s="93"/>
      <c r="BD61" s="93"/>
      <c r="BE61" s="93"/>
      <c r="BF61" s="93"/>
      <c r="BG61" s="93"/>
      <c r="BH61" s="93"/>
      <c r="BI61" s="93"/>
      <c r="BJ61" s="93"/>
      <c r="BK61" s="93"/>
      <c r="BL61" s="93"/>
      <c r="BM61" s="192">
        <f t="shared" si="1"/>
        <v>0</v>
      </c>
      <c r="BN61" s="192">
        <f t="shared" si="2"/>
        <v>0</v>
      </c>
    </row>
    <row r="62" spans="1:66" ht="18" customHeight="1">
      <c r="A62" s="21"/>
      <c r="B62" s="16"/>
      <c r="C62" s="19"/>
      <c r="D62" s="2"/>
      <c r="E62" s="6"/>
      <c r="F62" s="190" t="str">
        <f>IF(B62="","",IF(C62="F",INDEX(Barèmes!$A$1:$A$7,MATCH((YEAR($B62)),Barèmes!$B$1:$B$7,-1)),INDEX(Barèmes!$C$1:$C$7,MATCH((YEAR($B62)),Barèmes!$B$1:$B$7,-1))))</f>
        <v/>
      </c>
      <c r="G62" s="93"/>
      <c r="H62" s="93"/>
      <c r="I62" s="93"/>
      <c r="J62" s="93"/>
      <c r="K62" s="93"/>
      <c r="L62" s="93"/>
      <c r="M62" s="93"/>
      <c r="N62" s="93"/>
      <c r="O62" s="93"/>
      <c r="P62" s="93"/>
      <c r="Q62" s="93"/>
      <c r="R62" s="93"/>
      <c r="S62" s="93"/>
      <c r="T62" s="93"/>
      <c r="U62" s="93"/>
      <c r="V62" s="93"/>
      <c r="W62" s="93"/>
      <c r="X62" s="93"/>
      <c r="Y62" s="93"/>
      <c r="Z62" s="93"/>
      <c r="AA62" s="93"/>
      <c r="AB62" s="93"/>
      <c r="AC62" s="93"/>
      <c r="AD62" s="93"/>
      <c r="AE62" s="93"/>
      <c r="AF62" s="93"/>
      <c r="AG62" s="93"/>
      <c r="AH62" s="93"/>
      <c r="AI62" s="93"/>
      <c r="AJ62" s="93"/>
      <c r="AK62" s="93"/>
      <c r="AL62" s="93"/>
      <c r="AM62" s="93"/>
      <c r="AN62" s="93"/>
      <c r="AO62" s="93"/>
      <c r="AP62" s="93"/>
      <c r="AQ62" s="93"/>
      <c r="AR62" s="93"/>
      <c r="AS62" s="93"/>
      <c r="AT62" s="93"/>
      <c r="AU62" s="93"/>
      <c r="AV62" s="93"/>
      <c r="AW62" s="93"/>
      <c r="AX62" s="93"/>
      <c r="AY62" s="93"/>
      <c r="AZ62" s="93"/>
      <c r="BA62" s="93"/>
      <c r="BB62" s="93"/>
      <c r="BC62" s="93"/>
      <c r="BD62" s="93"/>
      <c r="BE62" s="93"/>
      <c r="BF62" s="93"/>
      <c r="BG62" s="93"/>
      <c r="BH62" s="93"/>
      <c r="BI62" s="93"/>
      <c r="BJ62" s="93"/>
      <c r="BK62" s="93"/>
      <c r="BL62" s="93"/>
      <c r="BM62" s="192">
        <f t="shared" si="1"/>
        <v>0</v>
      </c>
      <c r="BN62" s="192">
        <f t="shared" si="2"/>
        <v>0</v>
      </c>
    </row>
    <row r="63" spans="1:66" ht="18" customHeight="1">
      <c r="A63" s="21"/>
      <c r="B63" s="16"/>
      <c r="C63" s="19"/>
      <c r="D63" s="2"/>
      <c r="E63" s="6"/>
      <c r="F63" s="190" t="str">
        <f>IF(B63="","",IF(C63="F",INDEX(Barèmes!$A$1:$A$7,MATCH((YEAR($B63)),Barèmes!$B$1:$B$7,-1)),INDEX(Barèmes!$C$1:$C$7,MATCH((YEAR($B63)),Barèmes!$B$1:$B$7,-1))))</f>
        <v/>
      </c>
      <c r="G63" s="93"/>
      <c r="H63" s="93"/>
      <c r="I63" s="93"/>
      <c r="J63" s="93"/>
      <c r="K63" s="93"/>
      <c r="L63" s="93"/>
      <c r="M63" s="93"/>
      <c r="N63" s="93"/>
      <c r="O63" s="93"/>
      <c r="P63" s="93"/>
      <c r="Q63" s="93"/>
      <c r="R63" s="93"/>
      <c r="S63" s="93"/>
      <c r="T63" s="93"/>
      <c r="U63" s="93"/>
      <c r="V63" s="93"/>
      <c r="W63" s="93"/>
      <c r="X63" s="93"/>
      <c r="Y63" s="93"/>
      <c r="Z63" s="93"/>
      <c r="AA63" s="93"/>
      <c r="AB63" s="93"/>
      <c r="AC63" s="93"/>
      <c r="AD63" s="93"/>
      <c r="AE63" s="93"/>
      <c r="AF63" s="93"/>
      <c r="AG63" s="93"/>
      <c r="AH63" s="93"/>
      <c r="AI63" s="93"/>
      <c r="AJ63" s="93"/>
      <c r="AK63" s="93"/>
      <c r="AL63" s="93"/>
      <c r="AM63" s="93"/>
      <c r="AN63" s="93"/>
      <c r="AO63" s="93"/>
      <c r="AP63" s="93"/>
      <c r="AQ63" s="93"/>
      <c r="AR63" s="93"/>
      <c r="AS63" s="93"/>
      <c r="AT63" s="93"/>
      <c r="AU63" s="93"/>
      <c r="AV63" s="93"/>
      <c r="AW63" s="93"/>
      <c r="AX63" s="93"/>
      <c r="AY63" s="93"/>
      <c r="AZ63" s="93"/>
      <c r="BA63" s="93"/>
      <c r="BB63" s="93"/>
      <c r="BC63" s="93"/>
      <c r="BD63" s="93"/>
      <c r="BE63" s="93"/>
      <c r="BF63" s="93"/>
      <c r="BG63" s="93"/>
      <c r="BH63" s="93"/>
      <c r="BI63" s="93"/>
      <c r="BJ63" s="93"/>
      <c r="BK63" s="93"/>
      <c r="BL63" s="93"/>
      <c r="BM63" s="192">
        <f t="shared" si="1"/>
        <v>0</v>
      </c>
      <c r="BN63" s="192">
        <f t="shared" si="2"/>
        <v>0</v>
      </c>
    </row>
    <row r="64" spans="1:66" ht="18" customHeight="1">
      <c r="A64" s="21"/>
      <c r="B64" s="16"/>
      <c r="C64" s="19"/>
      <c r="D64" s="2"/>
      <c r="E64" s="6"/>
      <c r="F64" s="190" t="str">
        <f>IF(B64="","",IF(C64="F",INDEX(Barèmes!$A$1:$A$7,MATCH((YEAR($B64)),Barèmes!$B$1:$B$7,-1)),INDEX(Barèmes!$C$1:$C$7,MATCH((YEAR($B64)),Barèmes!$B$1:$B$7,-1))))</f>
        <v/>
      </c>
      <c r="G64" s="93"/>
      <c r="H64" s="93"/>
      <c r="I64" s="93"/>
      <c r="J64" s="93"/>
      <c r="K64" s="93"/>
      <c r="L64" s="93"/>
      <c r="M64" s="93"/>
      <c r="N64" s="93"/>
      <c r="O64" s="93"/>
      <c r="P64" s="93"/>
      <c r="Q64" s="93"/>
      <c r="R64" s="93"/>
      <c r="S64" s="93"/>
      <c r="T64" s="93"/>
      <c r="U64" s="93"/>
      <c r="V64" s="93"/>
      <c r="W64" s="93"/>
      <c r="X64" s="93"/>
      <c r="Y64" s="93"/>
      <c r="Z64" s="93"/>
      <c r="AA64" s="93"/>
      <c r="AB64" s="93"/>
      <c r="AC64" s="93"/>
      <c r="AD64" s="93"/>
      <c r="AE64" s="93"/>
      <c r="AF64" s="93"/>
      <c r="AG64" s="93"/>
      <c r="AH64" s="93"/>
      <c r="AI64" s="93"/>
      <c r="AJ64" s="93"/>
      <c r="AK64" s="93"/>
      <c r="AL64" s="93"/>
      <c r="AM64" s="93"/>
      <c r="AN64" s="93"/>
      <c r="AO64" s="93"/>
      <c r="AP64" s="93"/>
      <c r="AQ64" s="93"/>
      <c r="AR64" s="93"/>
      <c r="AS64" s="93"/>
      <c r="AT64" s="93"/>
      <c r="AU64" s="93"/>
      <c r="AV64" s="93"/>
      <c r="AW64" s="93"/>
      <c r="AX64" s="93"/>
      <c r="AY64" s="93"/>
      <c r="AZ64" s="93"/>
      <c r="BA64" s="93"/>
      <c r="BB64" s="93"/>
      <c r="BC64" s="93"/>
      <c r="BD64" s="93"/>
      <c r="BE64" s="93"/>
      <c r="BF64" s="93"/>
      <c r="BG64" s="93"/>
      <c r="BH64" s="93"/>
      <c r="BI64" s="93"/>
      <c r="BJ64" s="93"/>
      <c r="BK64" s="93"/>
      <c r="BL64" s="93"/>
      <c r="BM64" s="192">
        <f t="shared" si="1"/>
        <v>0</v>
      </c>
      <c r="BN64" s="192">
        <f t="shared" si="2"/>
        <v>0</v>
      </c>
    </row>
    <row r="65" spans="1:66" ht="18" customHeight="1">
      <c r="A65" s="21"/>
      <c r="B65" s="16"/>
      <c r="C65" s="19"/>
      <c r="D65" s="2"/>
      <c r="E65" s="6"/>
      <c r="F65" s="190" t="str">
        <f>IF(B65="","",IF(C65="F",INDEX(Barèmes!$A$1:$A$7,MATCH((YEAR($B65)),Barèmes!$B$1:$B$7,-1)),INDEX(Barèmes!$C$1:$C$7,MATCH((YEAR($B65)),Barèmes!$B$1:$B$7,-1))))</f>
        <v/>
      </c>
      <c r="G65" s="93"/>
      <c r="H65" s="93"/>
      <c r="I65" s="93"/>
      <c r="J65" s="93"/>
      <c r="K65" s="93"/>
      <c r="L65" s="93"/>
      <c r="M65" s="93"/>
      <c r="N65" s="93"/>
      <c r="O65" s="93"/>
      <c r="P65" s="93"/>
      <c r="Q65" s="93"/>
      <c r="R65" s="93"/>
      <c r="S65" s="93"/>
      <c r="T65" s="93"/>
      <c r="U65" s="93"/>
      <c r="V65" s="93"/>
      <c r="W65" s="93"/>
      <c r="X65" s="93"/>
      <c r="Y65" s="93"/>
      <c r="Z65" s="93"/>
      <c r="AA65" s="93"/>
      <c r="AB65" s="93"/>
      <c r="AC65" s="93"/>
      <c r="AD65" s="93"/>
      <c r="AE65" s="93"/>
      <c r="AF65" s="93"/>
      <c r="AG65" s="93"/>
      <c r="AH65" s="93"/>
      <c r="AI65" s="93"/>
      <c r="AJ65" s="93"/>
      <c r="AK65" s="93"/>
      <c r="AL65" s="93"/>
      <c r="AM65" s="93"/>
      <c r="AN65" s="93"/>
      <c r="AO65" s="93"/>
      <c r="AP65" s="93"/>
      <c r="AQ65" s="93"/>
      <c r="AR65" s="93"/>
      <c r="AS65" s="93"/>
      <c r="AT65" s="93"/>
      <c r="AU65" s="93"/>
      <c r="AV65" s="93"/>
      <c r="AW65" s="93"/>
      <c r="AX65" s="93"/>
      <c r="AY65" s="93"/>
      <c r="AZ65" s="93"/>
      <c r="BA65" s="93"/>
      <c r="BB65" s="93"/>
      <c r="BC65" s="93"/>
      <c r="BD65" s="93"/>
      <c r="BE65" s="93"/>
      <c r="BF65" s="93"/>
      <c r="BG65" s="93"/>
      <c r="BH65" s="93"/>
      <c r="BI65" s="93"/>
      <c r="BJ65" s="93"/>
      <c r="BK65" s="93"/>
      <c r="BL65" s="93"/>
      <c r="BM65" s="192">
        <f t="shared" si="1"/>
        <v>0</v>
      </c>
      <c r="BN65" s="192">
        <f t="shared" si="2"/>
        <v>0</v>
      </c>
    </row>
    <row r="66" spans="1:66" ht="18" customHeight="1">
      <c r="A66" s="21"/>
      <c r="B66" s="16"/>
      <c r="C66" s="19"/>
      <c r="D66" s="2"/>
      <c r="E66" s="6"/>
      <c r="F66" s="190" t="str">
        <f>IF(B66="","",IF(C66="F",INDEX(Barèmes!$A$1:$A$7,MATCH((YEAR($B66)),Barèmes!$B$1:$B$7,-1)),INDEX(Barèmes!$C$1:$C$7,MATCH((YEAR($B66)),Barèmes!$B$1:$B$7,-1))))</f>
        <v/>
      </c>
      <c r="G66" s="93"/>
      <c r="H66" s="93"/>
      <c r="I66" s="93"/>
      <c r="J66" s="93"/>
      <c r="K66" s="93"/>
      <c r="L66" s="93"/>
      <c r="M66" s="93"/>
      <c r="N66" s="93"/>
      <c r="O66" s="93"/>
      <c r="P66" s="93"/>
      <c r="Q66" s="93"/>
      <c r="R66" s="93"/>
      <c r="S66" s="93"/>
      <c r="T66" s="93"/>
      <c r="U66" s="93"/>
      <c r="V66" s="93"/>
      <c r="W66" s="93"/>
      <c r="X66" s="93"/>
      <c r="Y66" s="93"/>
      <c r="Z66" s="93"/>
      <c r="AA66" s="93"/>
      <c r="AB66" s="93"/>
      <c r="AC66" s="93"/>
      <c r="AD66" s="93"/>
      <c r="AE66" s="93"/>
      <c r="AF66" s="93"/>
      <c r="AG66" s="93"/>
      <c r="AH66" s="93"/>
      <c r="AI66" s="93"/>
      <c r="AJ66" s="93"/>
      <c r="AK66" s="93"/>
      <c r="AL66" s="93"/>
      <c r="AM66" s="93"/>
      <c r="AN66" s="93"/>
      <c r="AO66" s="93"/>
      <c r="AP66" s="93"/>
      <c r="AQ66" s="93"/>
      <c r="AR66" s="93"/>
      <c r="AS66" s="93"/>
      <c r="AT66" s="93"/>
      <c r="AU66" s="93"/>
      <c r="AV66" s="93"/>
      <c r="AW66" s="93"/>
      <c r="AX66" s="93"/>
      <c r="AY66" s="93"/>
      <c r="AZ66" s="93"/>
      <c r="BA66" s="93"/>
      <c r="BB66" s="93"/>
      <c r="BC66" s="93"/>
      <c r="BD66" s="93"/>
      <c r="BE66" s="93"/>
      <c r="BF66" s="93"/>
      <c r="BG66" s="93"/>
      <c r="BH66" s="93"/>
      <c r="BI66" s="93"/>
      <c r="BJ66" s="93"/>
      <c r="BK66" s="93"/>
      <c r="BL66" s="93"/>
      <c r="BM66" s="192">
        <f t="shared" si="1"/>
        <v>0</v>
      </c>
      <c r="BN66" s="192">
        <f t="shared" si="2"/>
        <v>0</v>
      </c>
    </row>
    <row r="67" spans="1:66" ht="18" customHeight="1">
      <c r="A67" s="21"/>
      <c r="B67" s="16"/>
      <c r="C67" s="19"/>
      <c r="D67" s="2"/>
      <c r="E67" s="6"/>
      <c r="F67" s="190" t="str">
        <f>IF(B67="","",IF(C67="F",INDEX(Barèmes!$A$1:$A$7,MATCH((YEAR($B67)),Barèmes!$B$1:$B$7,-1)),INDEX(Barèmes!$C$1:$C$7,MATCH((YEAR($B67)),Barèmes!$B$1:$B$7,-1))))</f>
        <v/>
      </c>
      <c r="G67" s="93"/>
      <c r="H67" s="93"/>
      <c r="I67" s="93"/>
      <c r="J67" s="93"/>
      <c r="K67" s="93"/>
      <c r="L67" s="93"/>
      <c r="M67" s="93"/>
      <c r="N67" s="93"/>
      <c r="O67" s="93"/>
      <c r="P67" s="93"/>
      <c r="Q67" s="93"/>
      <c r="R67" s="93"/>
      <c r="S67" s="93"/>
      <c r="T67" s="93"/>
      <c r="U67" s="93"/>
      <c r="V67" s="93"/>
      <c r="W67" s="93"/>
      <c r="X67" s="93"/>
      <c r="Y67" s="93"/>
      <c r="Z67" s="93"/>
      <c r="AA67" s="93"/>
      <c r="AB67" s="93"/>
      <c r="AC67" s="93"/>
      <c r="AD67" s="93"/>
      <c r="AE67" s="93"/>
      <c r="AF67" s="93"/>
      <c r="AG67" s="93"/>
      <c r="AH67" s="93"/>
      <c r="AI67" s="93"/>
      <c r="AJ67" s="93"/>
      <c r="AK67" s="93"/>
      <c r="AL67" s="93"/>
      <c r="AM67" s="93"/>
      <c r="AN67" s="93"/>
      <c r="AO67" s="93"/>
      <c r="AP67" s="93"/>
      <c r="AQ67" s="93"/>
      <c r="AR67" s="93"/>
      <c r="AS67" s="93"/>
      <c r="AT67" s="93"/>
      <c r="AU67" s="93"/>
      <c r="AV67" s="93"/>
      <c r="AW67" s="93"/>
      <c r="AX67" s="93"/>
      <c r="AY67" s="93"/>
      <c r="AZ67" s="93"/>
      <c r="BA67" s="93"/>
      <c r="BB67" s="93"/>
      <c r="BC67" s="93"/>
      <c r="BD67" s="93"/>
      <c r="BE67" s="93"/>
      <c r="BF67" s="93"/>
      <c r="BG67" s="93"/>
      <c r="BH67" s="93"/>
      <c r="BI67" s="93"/>
      <c r="BJ67" s="93"/>
      <c r="BK67" s="93"/>
      <c r="BL67" s="93"/>
      <c r="BM67" s="192">
        <f t="shared" si="1"/>
        <v>0</v>
      </c>
      <c r="BN67" s="192">
        <f t="shared" si="2"/>
        <v>0</v>
      </c>
    </row>
    <row r="68" spans="1:66" ht="18" customHeight="1">
      <c r="A68" s="21"/>
      <c r="B68" s="16"/>
      <c r="C68" s="19"/>
      <c r="D68" s="2"/>
      <c r="E68" s="6"/>
      <c r="F68" s="190" t="str">
        <f>IF(B68="","",IF(C68="F",INDEX(Barèmes!$A$1:$A$7,MATCH((YEAR($B68)),Barèmes!$B$1:$B$7,-1)),INDEX(Barèmes!$C$1:$C$7,MATCH((YEAR($B68)),Barèmes!$B$1:$B$7,-1))))</f>
        <v/>
      </c>
      <c r="G68" s="93"/>
      <c r="H68" s="93"/>
      <c r="I68" s="93"/>
      <c r="J68" s="93"/>
      <c r="K68" s="93"/>
      <c r="L68" s="93"/>
      <c r="M68" s="93"/>
      <c r="N68" s="93"/>
      <c r="O68" s="93"/>
      <c r="P68" s="93"/>
      <c r="Q68" s="93"/>
      <c r="R68" s="93"/>
      <c r="S68" s="93"/>
      <c r="T68" s="93"/>
      <c r="U68" s="93"/>
      <c r="V68" s="93"/>
      <c r="W68" s="93"/>
      <c r="X68" s="93"/>
      <c r="Y68" s="93"/>
      <c r="Z68" s="93"/>
      <c r="AA68" s="93"/>
      <c r="AB68" s="93"/>
      <c r="AC68" s="93"/>
      <c r="AD68" s="93"/>
      <c r="AE68" s="93"/>
      <c r="AF68" s="93"/>
      <c r="AG68" s="93"/>
      <c r="AH68" s="93"/>
      <c r="AI68" s="93"/>
      <c r="AJ68" s="93"/>
      <c r="AK68" s="93"/>
      <c r="AL68" s="93"/>
      <c r="AM68" s="93"/>
      <c r="AN68" s="93"/>
      <c r="AO68" s="93"/>
      <c r="AP68" s="93"/>
      <c r="AQ68" s="93"/>
      <c r="AR68" s="93"/>
      <c r="AS68" s="93"/>
      <c r="AT68" s="93"/>
      <c r="AU68" s="93"/>
      <c r="AV68" s="93"/>
      <c r="AW68" s="93"/>
      <c r="AX68" s="93"/>
      <c r="AY68" s="93"/>
      <c r="AZ68" s="93"/>
      <c r="BA68" s="93"/>
      <c r="BB68" s="93"/>
      <c r="BC68" s="93"/>
      <c r="BD68" s="93"/>
      <c r="BE68" s="93"/>
      <c r="BF68" s="93"/>
      <c r="BG68" s="93"/>
      <c r="BH68" s="93"/>
      <c r="BI68" s="93"/>
      <c r="BJ68" s="93"/>
      <c r="BK68" s="93"/>
      <c r="BL68" s="93"/>
      <c r="BM68" s="192">
        <f t="shared" ref="BM68:BM131" si="3">SUM((SUM(COUNTIF(G68:BL68,"E"))),SUM(COUNTIF(G68:BL68,"c")))</f>
        <v>0</v>
      </c>
      <c r="BN68" s="192">
        <f t="shared" ref="BN68:BN131" si="4">SUM(COUNTIF(G68:BL68,"c"))</f>
        <v>0</v>
      </c>
    </row>
    <row r="69" spans="1:66" ht="18" customHeight="1">
      <c r="A69" s="21"/>
      <c r="B69" s="16"/>
      <c r="C69" s="19"/>
      <c r="D69" s="2"/>
      <c r="E69" s="6"/>
      <c r="F69" s="190" t="str">
        <f>IF(B69="","",IF(C69="F",INDEX(Barèmes!$A$1:$A$7,MATCH((YEAR($B69)),Barèmes!$B$1:$B$7,-1)),INDEX(Barèmes!$C$1:$C$7,MATCH((YEAR($B69)),Barèmes!$B$1:$B$7,-1))))</f>
        <v/>
      </c>
      <c r="G69" s="93"/>
      <c r="H69" s="93"/>
      <c r="I69" s="93"/>
      <c r="J69" s="93"/>
      <c r="K69" s="93"/>
      <c r="L69" s="93"/>
      <c r="M69" s="93"/>
      <c r="N69" s="93"/>
      <c r="O69" s="93"/>
      <c r="P69" s="93"/>
      <c r="Q69" s="93"/>
      <c r="R69" s="93"/>
      <c r="S69" s="93"/>
      <c r="T69" s="93"/>
      <c r="U69" s="93"/>
      <c r="V69" s="93"/>
      <c r="W69" s="93"/>
      <c r="X69" s="93"/>
      <c r="Y69" s="93"/>
      <c r="Z69" s="93"/>
      <c r="AA69" s="93"/>
      <c r="AB69" s="93"/>
      <c r="AC69" s="93"/>
      <c r="AD69" s="93"/>
      <c r="AE69" s="93"/>
      <c r="AF69" s="93"/>
      <c r="AG69" s="93"/>
      <c r="AH69" s="93"/>
      <c r="AI69" s="93"/>
      <c r="AJ69" s="93"/>
      <c r="AK69" s="93"/>
      <c r="AL69" s="93"/>
      <c r="AM69" s="93"/>
      <c r="AN69" s="93"/>
      <c r="AO69" s="93"/>
      <c r="AP69" s="93"/>
      <c r="AQ69" s="93"/>
      <c r="AR69" s="93"/>
      <c r="AS69" s="93"/>
      <c r="AT69" s="93"/>
      <c r="AU69" s="93"/>
      <c r="AV69" s="93"/>
      <c r="AW69" s="93"/>
      <c r="AX69" s="93"/>
      <c r="AY69" s="93"/>
      <c r="AZ69" s="93"/>
      <c r="BA69" s="93"/>
      <c r="BB69" s="93"/>
      <c r="BC69" s="93"/>
      <c r="BD69" s="93"/>
      <c r="BE69" s="93"/>
      <c r="BF69" s="93"/>
      <c r="BG69" s="93"/>
      <c r="BH69" s="93"/>
      <c r="BI69" s="93"/>
      <c r="BJ69" s="93"/>
      <c r="BK69" s="93"/>
      <c r="BL69" s="93"/>
      <c r="BM69" s="192">
        <f t="shared" si="3"/>
        <v>0</v>
      </c>
      <c r="BN69" s="192">
        <f t="shared" si="4"/>
        <v>0</v>
      </c>
    </row>
    <row r="70" spans="1:66" ht="18" customHeight="1">
      <c r="A70" s="21"/>
      <c r="B70" s="16"/>
      <c r="C70" s="19"/>
      <c r="D70" s="2"/>
      <c r="E70" s="6"/>
      <c r="F70" s="190" t="str">
        <f>IF(B70="","",IF(C70="F",INDEX(Barèmes!$A$1:$A$7,MATCH((YEAR($B70)),Barèmes!$B$1:$B$7,-1)),INDEX(Barèmes!$C$1:$C$7,MATCH((YEAR($B70)),Barèmes!$B$1:$B$7,-1))))</f>
        <v/>
      </c>
      <c r="G70" s="93"/>
      <c r="H70" s="93"/>
      <c r="I70" s="93"/>
      <c r="J70" s="93"/>
      <c r="K70" s="93"/>
      <c r="L70" s="93"/>
      <c r="M70" s="93"/>
      <c r="N70" s="93"/>
      <c r="O70" s="93"/>
      <c r="P70" s="93"/>
      <c r="Q70" s="93"/>
      <c r="R70" s="93"/>
      <c r="S70" s="93"/>
      <c r="T70" s="93"/>
      <c r="U70" s="93"/>
      <c r="V70" s="93"/>
      <c r="W70" s="93"/>
      <c r="X70" s="93"/>
      <c r="Y70" s="93"/>
      <c r="Z70" s="93"/>
      <c r="AA70" s="93"/>
      <c r="AB70" s="93"/>
      <c r="AC70" s="93"/>
      <c r="AD70" s="93"/>
      <c r="AE70" s="93"/>
      <c r="AF70" s="93"/>
      <c r="AG70" s="93"/>
      <c r="AH70" s="93"/>
      <c r="AI70" s="93"/>
      <c r="AJ70" s="93"/>
      <c r="AK70" s="93"/>
      <c r="AL70" s="93"/>
      <c r="AM70" s="93"/>
      <c r="AN70" s="93"/>
      <c r="AO70" s="93"/>
      <c r="AP70" s="93"/>
      <c r="AQ70" s="93"/>
      <c r="AR70" s="93"/>
      <c r="AS70" s="93"/>
      <c r="AT70" s="93"/>
      <c r="AU70" s="93"/>
      <c r="AV70" s="93"/>
      <c r="AW70" s="93"/>
      <c r="AX70" s="93"/>
      <c r="AY70" s="93"/>
      <c r="AZ70" s="93"/>
      <c r="BA70" s="93"/>
      <c r="BB70" s="93"/>
      <c r="BC70" s="93"/>
      <c r="BD70" s="93"/>
      <c r="BE70" s="93"/>
      <c r="BF70" s="93"/>
      <c r="BG70" s="93"/>
      <c r="BH70" s="93"/>
      <c r="BI70" s="93"/>
      <c r="BJ70" s="93"/>
      <c r="BK70" s="93"/>
      <c r="BL70" s="93"/>
      <c r="BM70" s="192">
        <f t="shared" si="3"/>
        <v>0</v>
      </c>
      <c r="BN70" s="192">
        <f t="shared" si="4"/>
        <v>0</v>
      </c>
    </row>
    <row r="71" spans="1:66" ht="18" customHeight="1">
      <c r="A71" s="21"/>
      <c r="B71" s="16"/>
      <c r="C71" s="19"/>
      <c r="D71" s="2"/>
      <c r="E71" s="6"/>
      <c r="F71" s="190" t="str">
        <f>IF(B71="","",IF(C71="F",INDEX(Barèmes!$A$1:$A$7,MATCH((YEAR($B71)),Barèmes!$B$1:$B$7,-1)),INDEX(Barèmes!$C$1:$C$7,MATCH((YEAR($B71)),Barèmes!$B$1:$B$7,-1))))</f>
        <v/>
      </c>
      <c r="G71" s="93"/>
      <c r="H71" s="93"/>
      <c r="I71" s="93"/>
      <c r="J71" s="93"/>
      <c r="K71" s="93"/>
      <c r="L71" s="93"/>
      <c r="M71" s="93"/>
      <c r="N71" s="93"/>
      <c r="O71" s="93"/>
      <c r="P71" s="93"/>
      <c r="Q71" s="93"/>
      <c r="R71" s="93"/>
      <c r="S71" s="93"/>
      <c r="T71" s="93"/>
      <c r="U71" s="93"/>
      <c r="V71" s="93"/>
      <c r="W71" s="93"/>
      <c r="X71" s="93"/>
      <c r="Y71" s="93"/>
      <c r="Z71" s="93"/>
      <c r="AA71" s="93"/>
      <c r="AB71" s="93"/>
      <c r="AC71" s="93"/>
      <c r="AD71" s="93"/>
      <c r="AE71" s="93"/>
      <c r="AF71" s="93"/>
      <c r="AG71" s="93"/>
      <c r="AH71" s="93"/>
      <c r="AI71" s="93"/>
      <c r="AJ71" s="93"/>
      <c r="AK71" s="93"/>
      <c r="AL71" s="93"/>
      <c r="AM71" s="93"/>
      <c r="AN71" s="93"/>
      <c r="AO71" s="93"/>
      <c r="AP71" s="93"/>
      <c r="AQ71" s="93"/>
      <c r="AR71" s="93"/>
      <c r="AS71" s="93"/>
      <c r="AT71" s="93"/>
      <c r="AU71" s="93"/>
      <c r="AV71" s="93"/>
      <c r="AW71" s="93"/>
      <c r="AX71" s="93"/>
      <c r="AY71" s="93"/>
      <c r="AZ71" s="93"/>
      <c r="BA71" s="93"/>
      <c r="BB71" s="93"/>
      <c r="BC71" s="93"/>
      <c r="BD71" s="93"/>
      <c r="BE71" s="93"/>
      <c r="BF71" s="93"/>
      <c r="BG71" s="93"/>
      <c r="BH71" s="93"/>
      <c r="BI71" s="93"/>
      <c r="BJ71" s="93"/>
      <c r="BK71" s="93"/>
      <c r="BL71" s="93"/>
      <c r="BM71" s="192">
        <f t="shared" si="3"/>
        <v>0</v>
      </c>
      <c r="BN71" s="192">
        <f t="shared" si="4"/>
        <v>0</v>
      </c>
    </row>
    <row r="72" spans="1:66" ht="18" customHeight="1">
      <c r="A72" s="21"/>
      <c r="B72" s="16"/>
      <c r="C72" s="19"/>
      <c r="D72" s="2"/>
      <c r="E72" s="6"/>
      <c r="F72" s="190" t="str">
        <f>IF(B72="","",IF(C72="F",INDEX(Barèmes!$A$1:$A$7,MATCH((YEAR($B72)),Barèmes!$B$1:$B$7,-1)),INDEX(Barèmes!$C$1:$C$7,MATCH((YEAR($B72)),Barèmes!$B$1:$B$7,-1))))</f>
        <v/>
      </c>
      <c r="G72" s="93"/>
      <c r="H72" s="93"/>
      <c r="I72" s="93"/>
      <c r="J72" s="93"/>
      <c r="K72" s="93"/>
      <c r="L72" s="93"/>
      <c r="M72" s="93"/>
      <c r="N72" s="93"/>
      <c r="O72" s="93"/>
      <c r="P72" s="93"/>
      <c r="Q72" s="93"/>
      <c r="R72" s="93"/>
      <c r="S72" s="93"/>
      <c r="T72" s="93"/>
      <c r="U72" s="93"/>
      <c r="V72" s="93"/>
      <c r="W72" s="93"/>
      <c r="X72" s="93"/>
      <c r="Y72" s="93"/>
      <c r="Z72" s="93"/>
      <c r="AA72" s="93"/>
      <c r="AB72" s="93"/>
      <c r="AC72" s="93"/>
      <c r="AD72" s="93"/>
      <c r="AE72" s="93"/>
      <c r="AF72" s="93"/>
      <c r="AG72" s="93"/>
      <c r="AH72" s="93"/>
      <c r="AI72" s="93"/>
      <c r="AJ72" s="93"/>
      <c r="AK72" s="93"/>
      <c r="AL72" s="93"/>
      <c r="AM72" s="93"/>
      <c r="AN72" s="93"/>
      <c r="AO72" s="93"/>
      <c r="AP72" s="93"/>
      <c r="AQ72" s="93"/>
      <c r="AR72" s="93"/>
      <c r="AS72" s="93"/>
      <c r="AT72" s="93"/>
      <c r="AU72" s="93"/>
      <c r="AV72" s="93"/>
      <c r="AW72" s="93"/>
      <c r="AX72" s="93"/>
      <c r="AY72" s="93"/>
      <c r="AZ72" s="93"/>
      <c r="BA72" s="93"/>
      <c r="BB72" s="93"/>
      <c r="BC72" s="93"/>
      <c r="BD72" s="93"/>
      <c r="BE72" s="93"/>
      <c r="BF72" s="93"/>
      <c r="BG72" s="93"/>
      <c r="BH72" s="93"/>
      <c r="BI72" s="93"/>
      <c r="BJ72" s="93"/>
      <c r="BK72" s="93"/>
      <c r="BL72" s="93"/>
      <c r="BM72" s="192">
        <f t="shared" si="3"/>
        <v>0</v>
      </c>
      <c r="BN72" s="192">
        <f t="shared" si="4"/>
        <v>0</v>
      </c>
    </row>
    <row r="73" spans="1:66" ht="18" customHeight="1">
      <c r="A73" s="21"/>
      <c r="B73" s="16"/>
      <c r="C73" s="19"/>
      <c r="D73" s="2"/>
      <c r="E73" s="6"/>
      <c r="F73" s="190" t="str">
        <f>IF(B73="","",IF(C73="F",INDEX(Barèmes!$A$1:$A$7,MATCH((YEAR($B73)),Barèmes!$B$1:$B$7,-1)),INDEX(Barèmes!$C$1:$C$7,MATCH((YEAR($B73)),Barèmes!$B$1:$B$7,-1))))</f>
        <v/>
      </c>
      <c r="G73" s="93"/>
      <c r="H73" s="93"/>
      <c r="I73" s="93"/>
      <c r="J73" s="93"/>
      <c r="K73" s="93"/>
      <c r="L73" s="93"/>
      <c r="M73" s="93"/>
      <c r="N73" s="93"/>
      <c r="O73" s="93"/>
      <c r="P73" s="93"/>
      <c r="Q73" s="93"/>
      <c r="R73" s="93"/>
      <c r="S73" s="93"/>
      <c r="T73" s="93"/>
      <c r="U73" s="93"/>
      <c r="V73" s="93"/>
      <c r="W73" s="93"/>
      <c r="X73" s="93"/>
      <c r="Y73" s="93"/>
      <c r="Z73" s="93"/>
      <c r="AA73" s="93"/>
      <c r="AB73" s="93"/>
      <c r="AC73" s="93"/>
      <c r="AD73" s="93"/>
      <c r="AE73" s="93"/>
      <c r="AF73" s="93"/>
      <c r="AG73" s="93"/>
      <c r="AH73" s="93"/>
      <c r="AI73" s="93"/>
      <c r="AJ73" s="93"/>
      <c r="AK73" s="93"/>
      <c r="AL73" s="93"/>
      <c r="AM73" s="93"/>
      <c r="AN73" s="93"/>
      <c r="AO73" s="93"/>
      <c r="AP73" s="93"/>
      <c r="AQ73" s="93"/>
      <c r="AR73" s="93"/>
      <c r="AS73" s="93"/>
      <c r="AT73" s="93"/>
      <c r="AU73" s="93"/>
      <c r="AV73" s="93"/>
      <c r="AW73" s="93"/>
      <c r="AX73" s="93"/>
      <c r="AY73" s="93"/>
      <c r="AZ73" s="93"/>
      <c r="BA73" s="93"/>
      <c r="BB73" s="93"/>
      <c r="BC73" s="93"/>
      <c r="BD73" s="93"/>
      <c r="BE73" s="93"/>
      <c r="BF73" s="93"/>
      <c r="BG73" s="93"/>
      <c r="BH73" s="93"/>
      <c r="BI73" s="93"/>
      <c r="BJ73" s="93"/>
      <c r="BK73" s="93"/>
      <c r="BL73" s="93"/>
      <c r="BM73" s="192">
        <f t="shared" si="3"/>
        <v>0</v>
      </c>
      <c r="BN73" s="192">
        <f t="shared" si="4"/>
        <v>0</v>
      </c>
    </row>
    <row r="74" spans="1:66" ht="18" customHeight="1">
      <c r="A74" s="21"/>
      <c r="B74" s="16"/>
      <c r="C74" s="19"/>
      <c r="D74" s="2"/>
      <c r="E74" s="6"/>
      <c r="F74" s="190" t="str">
        <f>IF(B74="","",IF(C74="F",INDEX(Barèmes!$A$1:$A$7,MATCH((YEAR($B74)),Barèmes!$B$1:$B$7,-1)),INDEX(Barèmes!$C$1:$C$7,MATCH((YEAR($B74)),Barèmes!$B$1:$B$7,-1))))</f>
        <v/>
      </c>
      <c r="G74" s="93"/>
      <c r="H74" s="93"/>
      <c r="I74" s="93"/>
      <c r="J74" s="93"/>
      <c r="K74" s="93"/>
      <c r="L74" s="93"/>
      <c r="M74" s="93"/>
      <c r="N74" s="93"/>
      <c r="O74" s="93"/>
      <c r="P74" s="93"/>
      <c r="Q74" s="93"/>
      <c r="R74" s="93"/>
      <c r="S74" s="93"/>
      <c r="T74" s="93"/>
      <c r="U74" s="93"/>
      <c r="V74" s="93"/>
      <c r="W74" s="93"/>
      <c r="X74" s="93"/>
      <c r="Y74" s="93"/>
      <c r="Z74" s="93"/>
      <c r="AA74" s="93"/>
      <c r="AB74" s="93"/>
      <c r="AC74" s="93"/>
      <c r="AD74" s="93"/>
      <c r="AE74" s="93"/>
      <c r="AF74" s="93"/>
      <c r="AG74" s="93"/>
      <c r="AH74" s="93"/>
      <c r="AI74" s="93"/>
      <c r="AJ74" s="93"/>
      <c r="AK74" s="93"/>
      <c r="AL74" s="93"/>
      <c r="AM74" s="93"/>
      <c r="AN74" s="93"/>
      <c r="AO74" s="93"/>
      <c r="AP74" s="93"/>
      <c r="AQ74" s="93"/>
      <c r="AR74" s="93"/>
      <c r="AS74" s="93"/>
      <c r="AT74" s="93"/>
      <c r="AU74" s="93"/>
      <c r="AV74" s="93"/>
      <c r="AW74" s="93"/>
      <c r="AX74" s="93"/>
      <c r="AY74" s="93"/>
      <c r="AZ74" s="93"/>
      <c r="BA74" s="93"/>
      <c r="BB74" s="93"/>
      <c r="BC74" s="93"/>
      <c r="BD74" s="93"/>
      <c r="BE74" s="93"/>
      <c r="BF74" s="93"/>
      <c r="BG74" s="93"/>
      <c r="BH74" s="93"/>
      <c r="BI74" s="93"/>
      <c r="BJ74" s="93"/>
      <c r="BK74" s="93"/>
      <c r="BL74" s="93"/>
      <c r="BM74" s="192">
        <f t="shared" si="3"/>
        <v>0</v>
      </c>
      <c r="BN74" s="192">
        <f t="shared" si="4"/>
        <v>0</v>
      </c>
    </row>
    <row r="75" spans="1:66" ht="18" customHeight="1">
      <c r="A75" s="21"/>
      <c r="B75" s="16"/>
      <c r="C75" s="19"/>
      <c r="D75" s="2"/>
      <c r="E75" s="6"/>
      <c r="F75" s="190" t="str">
        <f>IF(B75="","",IF(C75="F",INDEX(Barèmes!$A$1:$A$7,MATCH((YEAR($B75)),Barèmes!$B$1:$B$7,-1)),INDEX(Barèmes!$C$1:$C$7,MATCH((YEAR($B75)),Barèmes!$B$1:$B$7,-1))))</f>
        <v/>
      </c>
      <c r="G75" s="93"/>
      <c r="H75" s="93"/>
      <c r="I75" s="93"/>
      <c r="J75" s="93"/>
      <c r="K75" s="93"/>
      <c r="L75" s="93"/>
      <c r="M75" s="93"/>
      <c r="N75" s="93"/>
      <c r="O75" s="93"/>
      <c r="P75" s="93"/>
      <c r="Q75" s="93"/>
      <c r="R75" s="93"/>
      <c r="S75" s="93"/>
      <c r="T75" s="93"/>
      <c r="U75" s="93"/>
      <c r="V75" s="93"/>
      <c r="W75" s="93"/>
      <c r="X75" s="93"/>
      <c r="Y75" s="93"/>
      <c r="Z75" s="93"/>
      <c r="AA75" s="93"/>
      <c r="AB75" s="93"/>
      <c r="AC75" s="93"/>
      <c r="AD75" s="93"/>
      <c r="AE75" s="93"/>
      <c r="AF75" s="93"/>
      <c r="AG75" s="93"/>
      <c r="AH75" s="93"/>
      <c r="AI75" s="93"/>
      <c r="AJ75" s="93"/>
      <c r="AK75" s="93"/>
      <c r="AL75" s="93"/>
      <c r="AM75" s="93"/>
      <c r="AN75" s="93"/>
      <c r="AO75" s="93"/>
      <c r="AP75" s="93"/>
      <c r="AQ75" s="93"/>
      <c r="AR75" s="93"/>
      <c r="AS75" s="93"/>
      <c r="AT75" s="93"/>
      <c r="AU75" s="93"/>
      <c r="AV75" s="93"/>
      <c r="AW75" s="93"/>
      <c r="AX75" s="93"/>
      <c r="AY75" s="93"/>
      <c r="AZ75" s="93"/>
      <c r="BA75" s="93"/>
      <c r="BB75" s="93"/>
      <c r="BC75" s="93"/>
      <c r="BD75" s="93"/>
      <c r="BE75" s="93"/>
      <c r="BF75" s="93"/>
      <c r="BG75" s="93"/>
      <c r="BH75" s="93"/>
      <c r="BI75" s="93"/>
      <c r="BJ75" s="93"/>
      <c r="BK75" s="93"/>
      <c r="BL75" s="93"/>
      <c r="BM75" s="192">
        <f t="shared" si="3"/>
        <v>0</v>
      </c>
      <c r="BN75" s="192">
        <f t="shared" si="4"/>
        <v>0</v>
      </c>
    </row>
    <row r="76" spans="1:66" ht="18" customHeight="1">
      <c r="A76" s="21"/>
      <c r="B76" s="16"/>
      <c r="C76" s="19"/>
      <c r="D76" s="2"/>
      <c r="E76" s="6"/>
      <c r="F76" s="190" t="str">
        <f>IF(B76="","",IF(C76="F",INDEX(Barèmes!$A$1:$A$7,MATCH((YEAR($B76)),Barèmes!$B$1:$B$7,-1)),INDEX(Barèmes!$C$1:$C$7,MATCH((YEAR($B76)),Barèmes!$B$1:$B$7,-1))))</f>
        <v/>
      </c>
      <c r="G76" s="93"/>
      <c r="H76" s="93"/>
      <c r="I76" s="93"/>
      <c r="J76" s="93"/>
      <c r="K76" s="93"/>
      <c r="L76" s="93"/>
      <c r="M76" s="93"/>
      <c r="N76" s="93"/>
      <c r="O76" s="93"/>
      <c r="P76" s="93"/>
      <c r="Q76" s="93"/>
      <c r="R76" s="93"/>
      <c r="S76" s="93"/>
      <c r="T76" s="93"/>
      <c r="U76" s="93"/>
      <c r="V76" s="93"/>
      <c r="W76" s="93"/>
      <c r="X76" s="93"/>
      <c r="Y76" s="93"/>
      <c r="Z76" s="93"/>
      <c r="AA76" s="93"/>
      <c r="AB76" s="93"/>
      <c r="AC76" s="93"/>
      <c r="AD76" s="93"/>
      <c r="AE76" s="93"/>
      <c r="AF76" s="93"/>
      <c r="AG76" s="93"/>
      <c r="AH76" s="93"/>
      <c r="AI76" s="93"/>
      <c r="AJ76" s="93"/>
      <c r="AK76" s="93"/>
      <c r="AL76" s="93"/>
      <c r="AM76" s="93"/>
      <c r="AN76" s="93"/>
      <c r="AO76" s="93"/>
      <c r="AP76" s="93"/>
      <c r="AQ76" s="93"/>
      <c r="AR76" s="93"/>
      <c r="AS76" s="93"/>
      <c r="AT76" s="93"/>
      <c r="AU76" s="93"/>
      <c r="AV76" s="93"/>
      <c r="AW76" s="93"/>
      <c r="AX76" s="93"/>
      <c r="AY76" s="93"/>
      <c r="AZ76" s="93"/>
      <c r="BA76" s="93"/>
      <c r="BB76" s="93"/>
      <c r="BC76" s="93"/>
      <c r="BD76" s="93"/>
      <c r="BE76" s="93"/>
      <c r="BF76" s="93"/>
      <c r="BG76" s="93"/>
      <c r="BH76" s="93"/>
      <c r="BI76" s="93"/>
      <c r="BJ76" s="93"/>
      <c r="BK76" s="93"/>
      <c r="BL76" s="93"/>
      <c r="BM76" s="192">
        <f t="shared" si="3"/>
        <v>0</v>
      </c>
      <c r="BN76" s="192">
        <f t="shared" si="4"/>
        <v>0</v>
      </c>
    </row>
    <row r="77" spans="1:66" ht="18" customHeight="1">
      <c r="A77" s="21"/>
      <c r="B77" s="16"/>
      <c r="C77" s="19"/>
      <c r="D77" s="2"/>
      <c r="E77" s="6"/>
      <c r="F77" s="190" t="str">
        <f>IF(B77="","",IF(C77="F",INDEX(Barèmes!$A$1:$A$7,MATCH((YEAR($B77)),Barèmes!$B$1:$B$7,-1)),INDEX(Barèmes!$C$1:$C$7,MATCH((YEAR($B77)),Barèmes!$B$1:$B$7,-1))))</f>
        <v/>
      </c>
      <c r="G77" s="93"/>
      <c r="H77" s="93"/>
      <c r="I77" s="93"/>
      <c r="J77" s="93"/>
      <c r="K77" s="93"/>
      <c r="L77" s="93"/>
      <c r="M77" s="93"/>
      <c r="N77" s="93"/>
      <c r="O77" s="93"/>
      <c r="P77" s="93"/>
      <c r="Q77" s="93"/>
      <c r="R77" s="93"/>
      <c r="S77" s="93"/>
      <c r="T77" s="93"/>
      <c r="U77" s="93"/>
      <c r="V77" s="93"/>
      <c r="W77" s="93"/>
      <c r="X77" s="93"/>
      <c r="Y77" s="93"/>
      <c r="Z77" s="93"/>
      <c r="AA77" s="93"/>
      <c r="AB77" s="93"/>
      <c r="AC77" s="93"/>
      <c r="AD77" s="93"/>
      <c r="AE77" s="93"/>
      <c r="AF77" s="93"/>
      <c r="AG77" s="93"/>
      <c r="AH77" s="93"/>
      <c r="AI77" s="93"/>
      <c r="AJ77" s="93"/>
      <c r="AK77" s="93"/>
      <c r="AL77" s="93"/>
      <c r="AM77" s="93"/>
      <c r="AN77" s="93"/>
      <c r="AO77" s="93"/>
      <c r="AP77" s="93"/>
      <c r="AQ77" s="93"/>
      <c r="AR77" s="93"/>
      <c r="AS77" s="93"/>
      <c r="AT77" s="93"/>
      <c r="AU77" s="93"/>
      <c r="AV77" s="93"/>
      <c r="AW77" s="93"/>
      <c r="AX77" s="93"/>
      <c r="AY77" s="93"/>
      <c r="AZ77" s="93"/>
      <c r="BA77" s="93"/>
      <c r="BB77" s="93"/>
      <c r="BC77" s="93"/>
      <c r="BD77" s="93"/>
      <c r="BE77" s="93"/>
      <c r="BF77" s="93"/>
      <c r="BG77" s="93"/>
      <c r="BH77" s="93"/>
      <c r="BI77" s="93"/>
      <c r="BJ77" s="93"/>
      <c r="BK77" s="93"/>
      <c r="BL77" s="93"/>
      <c r="BM77" s="192">
        <f t="shared" si="3"/>
        <v>0</v>
      </c>
      <c r="BN77" s="192">
        <f t="shared" si="4"/>
        <v>0</v>
      </c>
    </row>
    <row r="78" spans="1:66" ht="18" customHeight="1">
      <c r="A78" s="21"/>
      <c r="B78" s="16"/>
      <c r="C78" s="19"/>
      <c r="D78" s="2"/>
      <c r="E78" s="6"/>
      <c r="F78" s="190" t="str">
        <f>IF(B78="","",IF(C78="F",INDEX(Barèmes!$A$1:$A$7,MATCH((YEAR($B78)),Barèmes!$B$1:$B$7,-1)),INDEX(Barèmes!$C$1:$C$7,MATCH((YEAR($B78)),Barèmes!$B$1:$B$7,-1))))</f>
        <v/>
      </c>
      <c r="G78" s="93"/>
      <c r="H78" s="93"/>
      <c r="I78" s="93"/>
      <c r="J78" s="93"/>
      <c r="K78" s="93"/>
      <c r="L78" s="93"/>
      <c r="M78" s="93"/>
      <c r="N78" s="93"/>
      <c r="O78" s="93"/>
      <c r="P78" s="93"/>
      <c r="Q78" s="93"/>
      <c r="R78" s="93"/>
      <c r="S78" s="93"/>
      <c r="T78" s="93"/>
      <c r="U78" s="93"/>
      <c r="V78" s="93"/>
      <c r="W78" s="93"/>
      <c r="X78" s="93"/>
      <c r="Y78" s="93"/>
      <c r="Z78" s="93"/>
      <c r="AA78" s="93"/>
      <c r="AB78" s="93"/>
      <c r="AC78" s="93"/>
      <c r="AD78" s="93"/>
      <c r="AE78" s="93"/>
      <c r="AF78" s="93"/>
      <c r="AG78" s="93"/>
      <c r="AH78" s="93"/>
      <c r="AI78" s="93"/>
      <c r="AJ78" s="93"/>
      <c r="AK78" s="93"/>
      <c r="AL78" s="93"/>
      <c r="AM78" s="93"/>
      <c r="AN78" s="93"/>
      <c r="AO78" s="93"/>
      <c r="AP78" s="93"/>
      <c r="AQ78" s="93"/>
      <c r="AR78" s="93"/>
      <c r="AS78" s="93"/>
      <c r="AT78" s="93"/>
      <c r="AU78" s="93"/>
      <c r="AV78" s="93"/>
      <c r="AW78" s="93"/>
      <c r="AX78" s="93"/>
      <c r="AY78" s="93"/>
      <c r="AZ78" s="93"/>
      <c r="BA78" s="93"/>
      <c r="BB78" s="93"/>
      <c r="BC78" s="93"/>
      <c r="BD78" s="93"/>
      <c r="BE78" s="93"/>
      <c r="BF78" s="93"/>
      <c r="BG78" s="93"/>
      <c r="BH78" s="93"/>
      <c r="BI78" s="93"/>
      <c r="BJ78" s="93"/>
      <c r="BK78" s="93"/>
      <c r="BL78" s="93"/>
      <c r="BM78" s="192">
        <f t="shared" si="3"/>
        <v>0</v>
      </c>
      <c r="BN78" s="192">
        <f t="shared" si="4"/>
        <v>0</v>
      </c>
    </row>
    <row r="79" spans="1:66" ht="18" customHeight="1">
      <c r="A79" s="21"/>
      <c r="B79" s="16"/>
      <c r="C79" s="19"/>
      <c r="D79" s="2"/>
      <c r="E79" s="6"/>
      <c r="F79" s="190" t="str">
        <f>IF(B79="","",IF(C79="F",INDEX(Barèmes!$A$1:$A$7,MATCH((YEAR($B79)),Barèmes!$B$1:$B$7,-1)),INDEX(Barèmes!$C$1:$C$7,MATCH((YEAR($B79)),Barèmes!$B$1:$B$7,-1))))</f>
        <v/>
      </c>
      <c r="G79" s="93"/>
      <c r="H79" s="93"/>
      <c r="I79" s="93"/>
      <c r="J79" s="93"/>
      <c r="K79" s="93"/>
      <c r="L79" s="93"/>
      <c r="M79" s="93"/>
      <c r="N79" s="93"/>
      <c r="O79" s="93"/>
      <c r="P79" s="93"/>
      <c r="Q79" s="93"/>
      <c r="R79" s="93"/>
      <c r="S79" s="93"/>
      <c r="T79" s="93"/>
      <c r="U79" s="93"/>
      <c r="V79" s="93"/>
      <c r="W79" s="93"/>
      <c r="X79" s="93"/>
      <c r="Y79" s="93"/>
      <c r="Z79" s="93"/>
      <c r="AA79" s="93"/>
      <c r="AB79" s="93"/>
      <c r="AC79" s="93"/>
      <c r="AD79" s="93"/>
      <c r="AE79" s="93"/>
      <c r="AF79" s="93"/>
      <c r="AG79" s="93"/>
      <c r="AH79" s="93"/>
      <c r="AI79" s="93"/>
      <c r="AJ79" s="93"/>
      <c r="AK79" s="93"/>
      <c r="AL79" s="93"/>
      <c r="AM79" s="93"/>
      <c r="AN79" s="93"/>
      <c r="AO79" s="93"/>
      <c r="AP79" s="93"/>
      <c r="AQ79" s="93"/>
      <c r="AR79" s="93"/>
      <c r="AS79" s="93"/>
      <c r="AT79" s="93"/>
      <c r="AU79" s="93"/>
      <c r="AV79" s="93"/>
      <c r="AW79" s="93"/>
      <c r="AX79" s="93"/>
      <c r="AY79" s="93"/>
      <c r="AZ79" s="93"/>
      <c r="BA79" s="93"/>
      <c r="BB79" s="93"/>
      <c r="BC79" s="93"/>
      <c r="BD79" s="93"/>
      <c r="BE79" s="93"/>
      <c r="BF79" s="93"/>
      <c r="BG79" s="93"/>
      <c r="BH79" s="93"/>
      <c r="BI79" s="93"/>
      <c r="BJ79" s="93"/>
      <c r="BK79" s="93"/>
      <c r="BL79" s="93"/>
      <c r="BM79" s="192">
        <f t="shared" si="3"/>
        <v>0</v>
      </c>
      <c r="BN79" s="192">
        <f t="shared" si="4"/>
        <v>0</v>
      </c>
    </row>
    <row r="80" spans="1:66" ht="18" customHeight="1">
      <c r="A80" s="21"/>
      <c r="B80" s="16"/>
      <c r="C80" s="19"/>
      <c r="D80" s="2"/>
      <c r="E80" s="6"/>
      <c r="F80" s="190" t="str">
        <f>IF(B80="","",IF(C80="F",INDEX(Barèmes!$A$1:$A$7,MATCH((YEAR($B80)),Barèmes!$B$1:$B$7,-1)),INDEX(Barèmes!$C$1:$C$7,MATCH((YEAR($B80)),Barèmes!$B$1:$B$7,-1))))</f>
        <v/>
      </c>
      <c r="G80" s="93"/>
      <c r="H80" s="93"/>
      <c r="I80" s="93"/>
      <c r="J80" s="93"/>
      <c r="K80" s="93"/>
      <c r="L80" s="93"/>
      <c r="M80" s="93"/>
      <c r="N80" s="93"/>
      <c r="O80" s="93"/>
      <c r="P80" s="93"/>
      <c r="Q80" s="93"/>
      <c r="R80" s="93"/>
      <c r="S80" s="93"/>
      <c r="T80" s="93"/>
      <c r="U80" s="93"/>
      <c r="V80" s="93"/>
      <c r="W80" s="93"/>
      <c r="X80" s="93"/>
      <c r="Y80" s="93"/>
      <c r="Z80" s="93"/>
      <c r="AA80" s="93"/>
      <c r="AB80" s="93"/>
      <c r="AC80" s="93"/>
      <c r="AD80" s="93"/>
      <c r="AE80" s="93"/>
      <c r="AF80" s="93"/>
      <c r="AG80" s="93"/>
      <c r="AH80" s="93"/>
      <c r="AI80" s="93"/>
      <c r="AJ80" s="93"/>
      <c r="AK80" s="93"/>
      <c r="AL80" s="93"/>
      <c r="AM80" s="93"/>
      <c r="AN80" s="93"/>
      <c r="AO80" s="93"/>
      <c r="AP80" s="93"/>
      <c r="AQ80" s="93"/>
      <c r="AR80" s="93"/>
      <c r="AS80" s="93"/>
      <c r="AT80" s="93"/>
      <c r="AU80" s="93"/>
      <c r="AV80" s="93"/>
      <c r="AW80" s="93"/>
      <c r="AX80" s="93"/>
      <c r="AY80" s="93"/>
      <c r="AZ80" s="93"/>
      <c r="BA80" s="93"/>
      <c r="BB80" s="93"/>
      <c r="BC80" s="93"/>
      <c r="BD80" s="93"/>
      <c r="BE80" s="93"/>
      <c r="BF80" s="93"/>
      <c r="BG80" s="93"/>
      <c r="BH80" s="93"/>
      <c r="BI80" s="93"/>
      <c r="BJ80" s="93"/>
      <c r="BK80" s="93"/>
      <c r="BL80" s="93"/>
      <c r="BM80" s="192">
        <f t="shared" si="3"/>
        <v>0</v>
      </c>
      <c r="BN80" s="192">
        <f t="shared" si="4"/>
        <v>0</v>
      </c>
    </row>
    <row r="81" spans="1:66" ht="18" customHeight="1">
      <c r="A81" s="21"/>
      <c r="B81" s="16"/>
      <c r="C81" s="19"/>
      <c r="D81" s="2"/>
      <c r="E81" s="6"/>
      <c r="F81" s="190" t="str">
        <f>IF(B81="","",IF(C81="F",INDEX(Barèmes!$A$1:$A$7,MATCH((YEAR($B81)),Barèmes!$B$1:$B$7,-1)),INDEX(Barèmes!$C$1:$C$7,MATCH((YEAR($B81)),Barèmes!$B$1:$B$7,-1))))</f>
        <v/>
      </c>
      <c r="G81" s="93"/>
      <c r="H81" s="93"/>
      <c r="I81" s="93"/>
      <c r="J81" s="93"/>
      <c r="K81" s="93"/>
      <c r="L81" s="93"/>
      <c r="M81" s="93"/>
      <c r="N81" s="93"/>
      <c r="O81" s="93"/>
      <c r="P81" s="93"/>
      <c r="Q81" s="93"/>
      <c r="R81" s="93"/>
      <c r="S81" s="93"/>
      <c r="T81" s="93"/>
      <c r="U81" s="93"/>
      <c r="V81" s="93"/>
      <c r="W81" s="93"/>
      <c r="X81" s="93"/>
      <c r="Y81" s="93"/>
      <c r="Z81" s="93"/>
      <c r="AA81" s="93"/>
      <c r="AB81" s="93"/>
      <c r="AC81" s="93"/>
      <c r="AD81" s="93"/>
      <c r="AE81" s="93"/>
      <c r="AF81" s="93"/>
      <c r="AG81" s="93"/>
      <c r="AH81" s="93"/>
      <c r="AI81" s="93"/>
      <c r="AJ81" s="93"/>
      <c r="AK81" s="93"/>
      <c r="AL81" s="93"/>
      <c r="AM81" s="93"/>
      <c r="AN81" s="93"/>
      <c r="AO81" s="93"/>
      <c r="AP81" s="93"/>
      <c r="AQ81" s="93"/>
      <c r="AR81" s="93"/>
      <c r="AS81" s="93"/>
      <c r="AT81" s="93"/>
      <c r="AU81" s="93"/>
      <c r="AV81" s="93"/>
      <c r="AW81" s="93"/>
      <c r="AX81" s="93"/>
      <c r="AY81" s="93"/>
      <c r="AZ81" s="93"/>
      <c r="BA81" s="93"/>
      <c r="BB81" s="93"/>
      <c r="BC81" s="93"/>
      <c r="BD81" s="93"/>
      <c r="BE81" s="93"/>
      <c r="BF81" s="93"/>
      <c r="BG81" s="93"/>
      <c r="BH81" s="93"/>
      <c r="BI81" s="93"/>
      <c r="BJ81" s="93"/>
      <c r="BK81" s="93"/>
      <c r="BL81" s="93"/>
      <c r="BM81" s="192">
        <f t="shared" si="3"/>
        <v>0</v>
      </c>
      <c r="BN81" s="192">
        <f t="shared" si="4"/>
        <v>0</v>
      </c>
    </row>
    <row r="82" spans="1:66" ht="18" customHeight="1">
      <c r="A82" s="21"/>
      <c r="B82" s="16"/>
      <c r="C82" s="19"/>
      <c r="D82" s="2"/>
      <c r="E82" s="6"/>
      <c r="F82" s="190" t="str">
        <f>IF(B82="","",IF(C82="F",INDEX(Barèmes!$A$1:$A$7,MATCH((YEAR($B82)),Barèmes!$B$1:$B$7,-1)),INDEX(Barèmes!$C$1:$C$7,MATCH((YEAR($B82)),Barèmes!$B$1:$B$7,-1))))</f>
        <v/>
      </c>
      <c r="G82" s="93"/>
      <c r="H82" s="93"/>
      <c r="I82" s="93"/>
      <c r="J82" s="93"/>
      <c r="K82" s="93"/>
      <c r="L82" s="93"/>
      <c r="M82" s="93"/>
      <c r="N82" s="93"/>
      <c r="O82" s="93"/>
      <c r="P82" s="93"/>
      <c r="Q82" s="93"/>
      <c r="R82" s="93"/>
      <c r="S82" s="93"/>
      <c r="T82" s="93"/>
      <c r="U82" s="93"/>
      <c r="V82" s="93"/>
      <c r="W82" s="93"/>
      <c r="X82" s="93"/>
      <c r="Y82" s="93"/>
      <c r="Z82" s="93"/>
      <c r="AA82" s="93"/>
      <c r="AB82" s="93"/>
      <c r="AC82" s="93"/>
      <c r="AD82" s="93"/>
      <c r="AE82" s="93"/>
      <c r="AF82" s="93"/>
      <c r="AG82" s="93"/>
      <c r="AH82" s="93"/>
      <c r="AI82" s="93"/>
      <c r="AJ82" s="93"/>
      <c r="AK82" s="93"/>
      <c r="AL82" s="93"/>
      <c r="AM82" s="93"/>
      <c r="AN82" s="93"/>
      <c r="AO82" s="93"/>
      <c r="AP82" s="93"/>
      <c r="AQ82" s="93"/>
      <c r="AR82" s="93"/>
      <c r="AS82" s="93"/>
      <c r="AT82" s="93"/>
      <c r="AU82" s="93"/>
      <c r="AV82" s="93"/>
      <c r="AW82" s="93"/>
      <c r="AX82" s="93"/>
      <c r="AY82" s="93"/>
      <c r="AZ82" s="93"/>
      <c r="BA82" s="93"/>
      <c r="BB82" s="93"/>
      <c r="BC82" s="93"/>
      <c r="BD82" s="93"/>
      <c r="BE82" s="93"/>
      <c r="BF82" s="93"/>
      <c r="BG82" s="93"/>
      <c r="BH82" s="93"/>
      <c r="BI82" s="93"/>
      <c r="BJ82" s="93"/>
      <c r="BK82" s="93"/>
      <c r="BL82" s="93"/>
      <c r="BM82" s="192">
        <f t="shared" si="3"/>
        <v>0</v>
      </c>
      <c r="BN82" s="192">
        <f t="shared" si="4"/>
        <v>0</v>
      </c>
    </row>
    <row r="83" spans="1:66" ht="18" customHeight="1">
      <c r="A83" s="21"/>
      <c r="B83" s="16"/>
      <c r="C83" s="19"/>
      <c r="D83" s="2"/>
      <c r="E83" s="6"/>
      <c r="F83" s="190" t="str">
        <f>IF(B83="","",IF(C83="F",INDEX(Barèmes!$A$1:$A$7,MATCH((YEAR($B83)),Barèmes!$B$1:$B$7,-1)),INDEX(Barèmes!$C$1:$C$7,MATCH((YEAR($B83)),Barèmes!$B$1:$B$7,-1))))</f>
        <v/>
      </c>
      <c r="G83" s="93"/>
      <c r="H83" s="93"/>
      <c r="I83" s="93"/>
      <c r="J83" s="93"/>
      <c r="K83" s="93"/>
      <c r="L83" s="93"/>
      <c r="M83" s="93"/>
      <c r="N83" s="93"/>
      <c r="O83" s="93"/>
      <c r="P83" s="93"/>
      <c r="Q83" s="93"/>
      <c r="R83" s="93"/>
      <c r="S83" s="93"/>
      <c r="T83" s="93"/>
      <c r="U83" s="93"/>
      <c r="V83" s="93"/>
      <c r="W83" s="93"/>
      <c r="X83" s="93"/>
      <c r="Y83" s="93"/>
      <c r="Z83" s="93"/>
      <c r="AA83" s="93"/>
      <c r="AB83" s="93"/>
      <c r="AC83" s="93"/>
      <c r="AD83" s="93"/>
      <c r="AE83" s="93"/>
      <c r="AF83" s="93"/>
      <c r="AG83" s="93"/>
      <c r="AH83" s="93"/>
      <c r="AI83" s="93"/>
      <c r="AJ83" s="93"/>
      <c r="AK83" s="93"/>
      <c r="AL83" s="93"/>
      <c r="AM83" s="93"/>
      <c r="AN83" s="93"/>
      <c r="AO83" s="93"/>
      <c r="AP83" s="93"/>
      <c r="AQ83" s="93"/>
      <c r="AR83" s="93"/>
      <c r="AS83" s="93"/>
      <c r="AT83" s="93"/>
      <c r="AU83" s="93"/>
      <c r="AV83" s="93"/>
      <c r="AW83" s="93"/>
      <c r="AX83" s="93"/>
      <c r="AY83" s="93"/>
      <c r="AZ83" s="93"/>
      <c r="BA83" s="93"/>
      <c r="BB83" s="93"/>
      <c r="BC83" s="93"/>
      <c r="BD83" s="93"/>
      <c r="BE83" s="93"/>
      <c r="BF83" s="93"/>
      <c r="BG83" s="93"/>
      <c r="BH83" s="93"/>
      <c r="BI83" s="93"/>
      <c r="BJ83" s="93"/>
      <c r="BK83" s="93"/>
      <c r="BL83" s="93"/>
      <c r="BM83" s="192">
        <f t="shared" si="3"/>
        <v>0</v>
      </c>
      <c r="BN83" s="192">
        <f t="shared" si="4"/>
        <v>0</v>
      </c>
    </row>
    <row r="84" spans="1:66" ht="18" customHeight="1">
      <c r="A84" s="21"/>
      <c r="B84" s="16"/>
      <c r="C84" s="19"/>
      <c r="D84" s="2"/>
      <c r="E84" s="6"/>
      <c r="F84" s="190" t="str">
        <f>IF(B84="","",IF(C84="F",INDEX(Barèmes!$A$1:$A$7,MATCH((YEAR($B84)),Barèmes!$B$1:$B$7,-1)),INDEX(Barèmes!$C$1:$C$7,MATCH((YEAR($B84)),Barèmes!$B$1:$B$7,-1))))</f>
        <v/>
      </c>
      <c r="G84" s="93"/>
      <c r="H84" s="93"/>
      <c r="I84" s="93"/>
      <c r="J84" s="93"/>
      <c r="K84" s="93"/>
      <c r="L84" s="93"/>
      <c r="M84" s="93"/>
      <c r="N84" s="93"/>
      <c r="O84" s="93"/>
      <c r="P84" s="93"/>
      <c r="Q84" s="93"/>
      <c r="R84" s="93"/>
      <c r="S84" s="93"/>
      <c r="T84" s="93"/>
      <c r="U84" s="93"/>
      <c r="V84" s="93"/>
      <c r="W84" s="93"/>
      <c r="X84" s="93"/>
      <c r="Y84" s="93"/>
      <c r="Z84" s="93"/>
      <c r="AA84" s="93"/>
      <c r="AB84" s="93"/>
      <c r="AC84" s="93"/>
      <c r="AD84" s="93"/>
      <c r="AE84" s="93"/>
      <c r="AF84" s="93"/>
      <c r="AG84" s="93"/>
      <c r="AH84" s="93"/>
      <c r="AI84" s="93"/>
      <c r="AJ84" s="93"/>
      <c r="AK84" s="93"/>
      <c r="AL84" s="93"/>
      <c r="AM84" s="93"/>
      <c r="AN84" s="93"/>
      <c r="AO84" s="93"/>
      <c r="AP84" s="93"/>
      <c r="AQ84" s="93"/>
      <c r="AR84" s="93"/>
      <c r="AS84" s="93"/>
      <c r="AT84" s="93"/>
      <c r="AU84" s="93"/>
      <c r="AV84" s="93"/>
      <c r="AW84" s="93"/>
      <c r="AX84" s="93"/>
      <c r="AY84" s="93"/>
      <c r="AZ84" s="93"/>
      <c r="BA84" s="93"/>
      <c r="BB84" s="93"/>
      <c r="BC84" s="93"/>
      <c r="BD84" s="93"/>
      <c r="BE84" s="93"/>
      <c r="BF84" s="93"/>
      <c r="BG84" s="93"/>
      <c r="BH84" s="93"/>
      <c r="BI84" s="93"/>
      <c r="BJ84" s="93"/>
      <c r="BK84" s="93"/>
      <c r="BL84" s="93"/>
      <c r="BM84" s="192">
        <f t="shared" si="3"/>
        <v>0</v>
      </c>
      <c r="BN84" s="192">
        <f t="shared" si="4"/>
        <v>0</v>
      </c>
    </row>
    <row r="85" spans="1:66" ht="18" customHeight="1">
      <c r="A85" s="21"/>
      <c r="B85" s="16"/>
      <c r="C85" s="19"/>
      <c r="D85" s="2"/>
      <c r="E85" s="6"/>
      <c r="F85" s="190" t="str">
        <f>IF(B85="","",IF(C85="F",INDEX(Barèmes!$A$1:$A$7,MATCH((YEAR($B85)),Barèmes!$B$1:$B$7,-1)),INDEX(Barèmes!$C$1:$C$7,MATCH((YEAR($B85)),Barèmes!$B$1:$B$7,-1))))</f>
        <v/>
      </c>
      <c r="G85" s="93"/>
      <c r="H85" s="93"/>
      <c r="I85" s="93"/>
      <c r="J85" s="93"/>
      <c r="K85" s="93"/>
      <c r="L85" s="93"/>
      <c r="M85" s="93"/>
      <c r="N85" s="93"/>
      <c r="O85" s="93"/>
      <c r="P85" s="93"/>
      <c r="Q85" s="93"/>
      <c r="R85" s="93"/>
      <c r="S85" s="93"/>
      <c r="T85" s="93"/>
      <c r="U85" s="93"/>
      <c r="V85" s="93"/>
      <c r="W85" s="93"/>
      <c r="X85" s="93"/>
      <c r="Y85" s="93"/>
      <c r="Z85" s="93"/>
      <c r="AA85" s="93"/>
      <c r="AB85" s="93"/>
      <c r="AC85" s="93"/>
      <c r="AD85" s="93"/>
      <c r="AE85" s="93"/>
      <c r="AF85" s="93"/>
      <c r="AG85" s="93"/>
      <c r="AH85" s="93"/>
      <c r="AI85" s="93"/>
      <c r="AJ85" s="93"/>
      <c r="AK85" s="93"/>
      <c r="AL85" s="93"/>
      <c r="AM85" s="93"/>
      <c r="AN85" s="93"/>
      <c r="AO85" s="93"/>
      <c r="AP85" s="93"/>
      <c r="AQ85" s="93"/>
      <c r="AR85" s="93"/>
      <c r="AS85" s="93"/>
      <c r="AT85" s="93"/>
      <c r="AU85" s="93"/>
      <c r="AV85" s="93"/>
      <c r="AW85" s="93"/>
      <c r="AX85" s="93"/>
      <c r="AY85" s="93"/>
      <c r="AZ85" s="93"/>
      <c r="BA85" s="93"/>
      <c r="BB85" s="93"/>
      <c r="BC85" s="93"/>
      <c r="BD85" s="93"/>
      <c r="BE85" s="93"/>
      <c r="BF85" s="93"/>
      <c r="BG85" s="93"/>
      <c r="BH85" s="93"/>
      <c r="BI85" s="93"/>
      <c r="BJ85" s="93"/>
      <c r="BK85" s="93"/>
      <c r="BL85" s="93"/>
      <c r="BM85" s="192">
        <f t="shared" si="3"/>
        <v>0</v>
      </c>
      <c r="BN85" s="192">
        <f t="shared" si="4"/>
        <v>0</v>
      </c>
    </row>
    <row r="86" spans="1:66" ht="18" customHeight="1">
      <c r="A86" s="21"/>
      <c r="B86" s="16"/>
      <c r="C86" s="19"/>
      <c r="D86" s="2"/>
      <c r="E86" s="6"/>
      <c r="F86" s="190" t="str">
        <f>IF(B86="","",IF(C86="F",INDEX(Barèmes!$A$1:$A$7,MATCH((YEAR($B86)),Barèmes!$B$1:$B$7,-1)),INDEX(Barèmes!$C$1:$C$7,MATCH((YEAR($B86)),Barèmes!$B$1:$B$7,-1))))</f>
        <v/>
      </c>
      <c r="G86" s="93"/>
      <c r="H86" s="93"/>
      <c r="I86" s="93"/>
      <c r="J86" s="93"/>
      <c r="K86" s="93"/>
      <c r="L86" s="93"/>
      <c r="M86" s="93"/>
      <c r="N86" s="93"/>
      <c r="O86" s="93"/>
      <c r="P86" s="93"/>
      <c r="Q86" s="93"/>
      <c r="R86" s="93"/>
      <c r="S86" s="93"/>
      <c r="T86" s="93"/>
      <c r="U86" s="93"/>
      <c r="V86" s="93"/>
      <c r="W86" s="93"/>
      <c r="X86" s="93"/>
      <c r="Y86" s="93"/>
      <c r="Z86" s="93"/>
      <c r="AA86" s="93"/>
      <c r="AB86" s="93"/>
      <c r="AC86" s="93"/>
      <c r="AD86" s="93"/>
      <c r="AE86" s="93"/>
      <c r="AF86" s="93"/>
      <c r="AG86" s="93"/>
      <c r="AH86" s="93"/>
      <c r="AI86" s="93"/>
      <c r="AJ86" s="93"/>
      <c r="AK86" s="93"/>
      <c r="AL86" s="93"/>
      <c r="AM86" s="93"/>
      <c r="AN86" s="93"/>
      <c r="AO86" s="93"/>
      <c r="AP86" s="93"/>
      <c r="AQ86" s="93"/>
      <c r="AR86" s="93"/>
      <c r="AS86" s="93"/>
      <c r="AT86" s="93"/>
      <c r="AU86" s="93"/>
      <c r="AV86" s="93"/>
      <c r="AW86" s="93"/>
      <c r="AX86" s="93"/>
      <c r="AY86" s="93"/>
      <c r="AZ86" s="93"/>
      <c r="BA86" s="93"/>
      <c r="BB86" s="93"/>
      <c r="BC86" s="93"/>
      <c r="BD86" s="93"/>
      <c r="BE86" s="93"/>
      <c r="BF86" s="93"/>
      <c r="BG86" s="93"/>
      <c r="BH86" s="93"/>
      <c r="BI86" s="93"/>
      <c r="BJ86" s="93"/>
      <c r="BK86" s="93"/>
      <c r="BL86" s="93"/>
      <c r="BM86" s="192">
        <f t="shared" si="3"/>
        <v>0</v>
      </c>
      <c r="BN86" s="192">
        <f t="shared" si="4"/>
        <v>0</v>
      </c>
    </row>
    <row r="87" spans="1:66" ht="18" customHeight="1">
      <c r="A87" s="21"/>
      <c r="B87" s="16"/>
      <c r="C87" s="19"/>
      <c r="D87" s="2"/>
      <c r="E87" s="6"/>
      <c r="F87" s="190" t="str">
        <f>IF(B87="","",IF(C87="F",INDEX(Barèmes!$A$1:$A$7,MATCH((YEAR($B87)),Barèmes!$B$1:$B$7,-1)),INDEX(Barèmes!$C$1:$C$7,MATCH((YEAR($B87)),Barèmes!$B$1:$B$7,-1))))</f>
        <v/>
      </c>
      <c r="G87" s="93"/>
      <c r="H87" s="93"/>
      <c r="I87" s="93"/>
      <c r="J87" s="93"/>
      <c r="K87" s="93"/>
      <c r="L87" s="93"/>
      <c r="M87" s="93"/>
      <c r="N87" s="93"/>
      <c r="O87" s="93"/>
      <c r="P87" s="93"/>
      <c r="Q87" s="93"/>
      <c r="R87" s="93"/>
      <c r="S87" s="93"/>
      <c r="T87" s="93"/>
      <c r="U87" s="93"/>
      <c r="V87" s="93"/>
      <c r="W87" s="93"/>
      <c r="X87" s="93"/>
      <c r="Y87" s="93"/>
      <c r="Z87" s="93"/>
      <c r="AA87" s="93"/>
      <c r="AB87" s="93"/>
      <c r="AC87" s="93"/>
      <c r="AD87" s="93"/>
      <c r="AE87" s="93"/>
      <c r="AF87" s="93"/>
      <c r="AG87" s="93"/>
      <c r="AH87" s="93"/>
      <c r="AI87" s="93"/>
      <c r="AJ87" s="93"/>
      <c r="AK87" s="93"/>
      <c r="AL87" s="93"/>
      <c r="AM87" s="93"/>
      <c r="AN87" s="93"/>
      <c r="AO87" s="93"/>
      <c r="AP87" s="93"/>
      <c r="AQ87" s="93"/>
      <c r="AR87" s="93"/>
      <c r="AS87" s="93"/>
      <c r="AT87" s="93"/>
      <c r="AU87" s="93"/>
      <c r="AV87" s="93"/>
      <c r="AW87" s="93"/>
      <c r="AX87" s="93"/>
      <c r="AY87" s="93"/>
      <c r="AZ87" s="93"/>
      <c r="BA87" s="93"/>
      <c r="BB87" s="93"/>
      <c r="BC87" s="93"/>
      <c r="BD87" s="93"/>
      <c r="BE87" s="93"/>
      <c r="BF87" s="93"/>
      <c r="BG87" s="93"/>
      <c r="BH87" s="93"/>
      <c r="BI87" s="93"/>
      <c r="BJ87" s="93"/>
      <c r="BK87" s="93"/>
      <c r="BL87" s="93"/>
      <c r="BM87" s="192">
        <f t="shared" si="3"/>
        <v>0</v>
      </c>
      <c r="BN87" s="192">
        <f t="shared" si="4"/>
        <v>0</v>
      </c>
    </row>
    <row r="88" spans="1:66" ht="18" customHeight="1">
      <c r="A88" s="21"/>
      <c r="B88" s="16"/>
      <c r="C88" s="19"/>
      <c r="D88" s="2"/>
      <c r="E88" s="6"/>
      <c r="F88" s="190" t="str">
        <f>IF(B88="","",IF(C88="F",INDEX(Barèmes!$A$1:$A$7,MATCH((YEAR($B88)),Barèmes!$B$1:$B$7,-1)),INDEX(Barèmes!$C$1:$C$7,MATCH((YEAR($B88)),Barèmes!$B$1:$B$7,-1))))</f>
        <v/>
      </c>
      <c r="G88" s="93"/>
      <c r="H88" s="93"/>
      <c r="I88" s="93"/>
      <c r="J88" s="93"/>
      <c r="K88" s="93"/>
      <c r="L88" s="93"/>
      <c r="M88" s="93"/>
      <c r="N88" s="93"/>
      <c r="O88" s="93"/>
      <c r="P88" s="93"/>
      <c r="Q88" s="93"/>
      <c r="R88" s="93"/>
      <c r="S88" s="93"/>
      <c r="T88" s="93"/>
      <c r="U88" s="93"/>
      <c r="V88" s="93"/>
      <c r="W88" s="93"/>
      <c r="X88" s="93"/>
      <c r="Y88" s="93"/>
      <c r="Z88" s="93"/>
      <c r="AA88" s="93"/>
      <c r="AB88" s="93"/>
      <c r="AC88" s="93"/>
      <c r="AD88" s="93"/>
      <c r="AE88" s="93"/>
      <c r="AF88" s="93"/>
      <c r="AG88" s="93"/>
      <c r="AH88" s="93"/>
      <c r="AI88" s="93"/>
      <c r="AJ88" s="93"/>
      <c r="AK88" s="93"/>
      <c r="AL88" s="93"/>
      <c r="AM88" s="93"/>
      <c r="AN88" s="93"/>
      <c r="AO88" s="93"/>
      <c r="AP88" s="93"/>
      <c r="AQ88" s="93"/>
      <c r="AR88" s="93"/>
      <c r="AS88" s="93"/>
      <c r="AT88" s="93"/>
      <c r="AU88" s="93"/>
      <c r="AV88" s="93"/>
      <c r="AW88" s="93"/>
      <c r="AX88" s="93"/>
      <c r="AY88" s="93"/>
      <c r="AZ88" s="93"/>
      <c r="BA88" s="93"/>
      <c r="BB88" s="93"/>
      <c r="BC88" s="93"/>
      <c r="BD88" s="93"/>
      <c r="BE88" s="93"/>
      <c r="BF88" s="93"/>
      <c r="BG88" s="93"/>
      <c r="BH88" s="93"/>
      <c r="BI88" s="93"/>
      <c r="BJ88" s="93"/>
      <c r="BK88" s="93"/>
      <c r="BL88" s="93"/>
      <c r="BM88" s="192">
        <f t="shared" si="3"/>
        <v>0</v>
      </c>
      <c r="BN88" s="192">
        <f t="shared" si="4"/>
        <v>0</v>
      </c>
    </row>
    <row r="89" spans="1:66" ht="18" customHeight="1">
      <c r="A89" s="21"/>
      <c r="B89" s="16"/>
      <c r="C89" s="19"/>
      <c r="D89" s="2"/>
      <c r="E89" s="6"/>
      <c r="F89" s="190" t="str">
        <f>IF(B89="","",IF(C89="F",INDEX(Barèmes!$A$1:$A$7,MATCH((YEAR($B89)),Barèmes!$B$1:$B$7,-1)),INDEX(Barèmes!$C$1:$C$7,MATCH((YEAR($B89)),Barèmes!$B$1:$B$7,-1))))</f>
        <v/>
      </c>
      <c r="G89" s="93"/>
      <c r="H89" s="93"/>
      <c r="I89" s="93"/>
      <c r="J89" s="93"/>
      <c r="K89" s="93"/>
      <c r="L89" s="93"/>
      <c r="M89" s="93"/>
      <c r="N89" s="93"/>
      <c r="O89" s="93"/>
      <c r="P89" s="93"/>
      <c r="Q89" s="93"/>
      <c r="R89" s="93"/>
      <c r="S89" s="93"/>
      <c r="T89" s="93"/>
      <c r="U89" s="93"/>
      <c r="V89" s="93"/>
      <c r="W89" s="93"/>
      <c r="X89" s="93"/>
      <c r="Y89" s="93"/>
      <c r="Z89" s="93"/>
      <c r="AA89" s="93"/>
      <c r="AB89" s="93"/>
      <c r="AC89" s="93"/>
      <c r="AD89" s="93"/>
      <c r="AE89" s="93"/>
      <c r="AF89" s="93"/>
      <c r="AG89" s="93"/>
      <c r="AH89" s="93"/>
      <c r="AI89" s="93"/>
      <c r="AJ89" s="93"/>
      <c r="AK89" s="93"/>
      <c r="AL89" s="93"/>
      <c r="AM89" s="93"/>
      <c r="AN89" s="93"/>
      <c r="AO89" s="93"/>
      <c r="AP89" s="93"/>
      <c r="AQ89" s="93"/>
      <c r="AR89" s="93"/>
      <c r="AS89" s="93"/>
      <c r="AT89" s="93"/>
      <c r="AU89" s="93"/>
      <c r="AV89" s="93"/>
      <c r="AW89" s="93"/>
      <c r="AX89" s="93"/>
      <c r="AY89" s="93"/>
      <c r="AZ89" s="93"/>
      <c r="BA89" s="93"/>
      <c r="BB89" s="93"/>
      <c r="BC89" s="93"/>
      <c r="BD89" s="93"/>
      <c r="BE89" s="93"/>
      <c r="BF89" s="93"/>
      <c r="BG89" s="93"/>
      <c r="BH89" s="93"/>
      <c r="BI89" s="93"/>
      <c r="BJ89" s="93"/>
      <c r="BK89" s="93"/>
      <c r="BL89" s="93"/>
      <c r="BM89" s="192">
        <f t="shared" si="3"/>
        <v>0</v>
      </c>
      <c r="BN89" s="192">
        <f t="shared" si="4"/>
        <v>0</v>
      </c>
    </row>
    <row r="90" spans="1:66" ht="18" customHeight="1">
      <c r="A90" s="21"/>
      <c r="B90" s="16"/>
      <c r="C90" s="19"/>
      <c r="D90" s="2"/>
      <c r="E90" s="6"/>
      <c r="F90" s="190" t="str">
        <f>IF(B90="","",IF(C90="F",INDEX(Barèmes!$A$1:$A$7,MATCH((YEAR($B90)),Barèmes!$B$1:$B$7,-1)),INDEX(Barèmes!$C$1:$C$7,MATCH((YEAR($B90)),Barèmes!$B$1:$B$7,-1))))</f>
        <v/>
      </c>
      <c r="G90" s="93"/>
      <c r="H90" s="93"/>
      <c r="I90" s="93"/>
      <c r="J90" s="93"/>
      <c r="K90" s="93"/>
      <c r="L90" s="93"/>
      <c r="M90" s="93"/>
      <c r="N90" s="93"/>
      <c r="O90" s="93"/>
      <c r="P90" s="93"/>
      <c r="Q90" s="93"/>
      <c r="R90" s="93"/>
      <c r="S90" s="93"/>
      <c r="T90" s="93"/>
      <c r="U90" s="93"/>
      <c r="V90" s="93"/>
      <c r="W90" s="93"/>
      <c r="X90" s="93"/>
      <c r="Y90" s="93"/>
      <c r="Z90" s="93"/>
      <c r="AA90" s="93"/>
      <c r="AB90" s="93"/>
      <c r="AC90" s="93"/>
      <c r="AD90" s="93"/>
      <c r="AE90" s="93"/>
      <c r="AF90" s="93"/>
      <c r="AG90" s="93"/>
      <c r="AH90" s="93"/>
      <c r="AI90" s="93"/>
      <c r="AJ90" s="93"/>
      <c r="AK90" s="93"/>
      <c r="AL90" s="93"/>
      <c r="AM90" s="93"/>
      <c r="AN90" s="93"/>
      <c r="AO90" s="93"/>
      <c r="AP90" s="93"/>
      <c r="AQ90" s="93"/>
      <c r="AR90" s="93"/>
      <c r="AS90" s="93"/>
      <c r="AT90" s="93"/>
      <c r="AU90" s="93"/>
      <c r="AV90" s="93"/>
      <c r="AW90" s="93"/>
      <c r="AX90" s="93"/>
      <c r="AY90" s="93"/>
      <c r="AZ90" s="93"/>
      <c r="BA90" s="93"/>
      <c r="BB90" s="93"/>
      <c r="BC90" s="93"/>
      <c r="BD90" s="93"/>
      <c r="BE90" s="93"/>
      <c r="BF90" s="93"/>
      <c r="BG90" s="93"/>
      <c r="BH90" s="93"/>
      <c r="BI90" s="93"/>
      <c r="BJ90" s="93"/>
      <c r="BK90" s="93"/>
      <c r="BL90" s="93"/>
      <c r="BM90" s="192">
        <f t="shared" si="3"/>
        <v>0</v>
      </c>
      <c r="BN90" s="192">
        <f t="shared" si="4"/>
        <v>0</v>
      </c>
    </row>
    <row r="91" spans="1:66" ht="18" customHeight="1">
      <c r="A91" s="21"/>
      <c r="B91" s="16"/>
      <c r="C91" s="19"/>
      <c r="D91" s="2"/>
      <c r="E91" s="6"/>
      <c r="F91" s="190" t="str">
        <f>IF(B91="","",IF(C91="F",INDEX(Barèmes!$A$1:$A$7,MATCH((YEAR($B91)),Barèmes!$B$1:$B$7,-1)),INDEX(Barèmes!$C$1:$C$7,MATCH((YEAR($B91)),Barèmes!$B$1:$B$7,-1))))</f>
        <v/>
      </c>
      <c r="G91" s="93"/>
      <c r="H91" s="93"/>
      <c r="I91" s="93"/>
      <c r="J91" s="93"/>
      <c r="K91" s="93"/>
      <c r="L91" s="93"/>
      <c r="M91" s="93"/>
      <c r="N91" s="93"/>
      <c r="O91" s="93"/>
      <c r="P91" s="93"/>
      <c r="Q91" s="93"/>
      <c r="R91" s="93"/>
      <c r="S91" s="93"/>
      <c r="T91" s="93"/>
      <c r="U91" s="93"/>
      <c r="V91" s="93"/>
      <c r="W91" s="93"/>
      <c r="X91" s="93"/>
      <c r="Y91" s="93"/>
      <c r="Z91" s="93"/>
      <c r="AA91" s="93"/>
      <c r="AB91" s="93"/>
      <c r="AC91" s="93"/>
      <c r="AD91" s="93"/>
      <c r="AE91" s="93"/>
      <c r="AF91" s="93"/>
      <c r="AG91" s="93"/>
      <c r="AH91" s="93"/>
      <c r="AI91" s="93"/>
      <c r="AJ91" s="93"/>
      <c r="AK91" s="93"/>
      <c r="AL91" s="93"/>
      <c r="AM91" s="93"/>
      <c r="AN91" s="93"/>
      <c r="AO91" s="93"/>
      <c r="AP91" s="93"/>
      <c r="AQ91" s="93"/>
      <c r="AR91" s="93"/>
      <c r="AS91" s="93"/>
      <c r="AT91" s="93"/>
      <c r="AU91" s="93"/>
      <c r="AV91" s="93"/>
      <c r="AW91" s="93"/>
      <c r="AX91" s="93"/>
      <c r="AY91" s="93"/>
      <c r="AZ91" s="93"/>
      <c r="BA91" s="93"/>
      <c r="BB91" s="93"/>
      <c r="BC91" s="93"/>
      <c r="BD91" s="93"/>
      <c r="BE91" s="93"/>
      <c r="BF91" s="93"/>
      <c r="BG91" s="93"/>
      <c r="BH91" s="93"/>
      <c r="BI91" s="93"/>
      <c r="BJ91" s="93"/>
      <c r="BK91" s="93"/>
      <c r="BL91" s="93"/>
      <c r="BM91" s="192">
        <f t="shared" si="3"/>
        <v>0</v>
      </c>
      <c r="BN91" s="192">
        <f t="shared" si="4"/>
        <v>0</v>
      </c>
    </row>
    <row r="92" spans="1:66" ht="18" customHeight="1">
      <c r="A92" s="21"/>
      <c r="B92" s="16"/>
      <c r="C92" s="19"/>
      <c r="D92" s="2"/>
      <c r="E92" s="6"/>
      <c r="F92" s="190" t="str">
        <f>IF(B92="","",IF(C92="F",INDEX(Barèmes!$A$1:$A$7,MATCH((YEAR($B92)),Barèmes!$B$1:$B$7,-1)),INDEX(Barèmes!$C$1:$C$7,MATCH((YEAR($B92)),Barèmes!$B$1:$B$7,-1))))</f>
        <v/>
      </c>
      <c r="G92" s="93"/>
      <c r="H92" s="93"/>
      <c r="I92" s="93"/>
      <c r="J92" s="93"/>
      <c r="K92" s="93"/>
      <c r="L92" s="93"/>
      <c r="M92" s="93"/>
      <c r="N92" s="93"/>
      <c r="O92" s="93"/>
      <c r="P92" s="93"/>
      <c r="Q92" s="93"/>
      <c r="R92" s="93"/>
      <c r="S92" s="93"/>
      <c r="T92" s="93"/>
      <c r="U92" s="93"/>
      <c r="V92" s="93"/>
      <c r="W92" s="93"/>
      <c r="X92" s="93"/>
      <c r="Y92" s="93"/>
      <c r="Z92" s="93"/>
      <c r="AA92" s="93"/>
      <c r="AB92" s="93"/>
      <c r="AC92" s="93"/>
      <c r="AD92" s="93"/>
      <c r="AE92" s="93"/>
      <c r="AF92" s="93"/>
      <c r="AG92" s="93"/>
      <c r="AH92" s="93"/>
      <c r="AI92" s="93"/>
      <c r="AJ92" s="93"/>
      <c r="AK92" s="93"/>
      <c r="AL92" s="93"/>
      <c r="AM92" s="93"/>
      <c r="AN92" s="93"/>
      <c r="AO92" s="93"/>
      <c r="AP92" s="93"/>
      <c r="AQ92" s="93"/>
      <c r="AR92" s="93"/>
      <c r="AS92" s="93"/>
      <c r="AT92" s="93"/>
      <c r="AU92" s="93"/>
      <c r="AV92" s="93"/>
      <c r="AW92" s="93"/>
      <c r="AX92" s="93"/>
      <c r="AY92" s="93"/>
      <c r="AZ92" s="93"/>
      <c r="BA92" s="93"/>
      <c r="BB92" s="93"/>
      <c r="BC92" s="93"/>
      <c r="BD92" s="93"/>
      <c r="BE92" s="93"/>
      <c r="BF92" s="93"/>
      <c r="BG92" s="93"/>
      <c r="BH92" s="93"/>
      <c r="BI92" s="93"/>
      <c r="BJ92" s="93"/>
      <c r="BK92" s="93"/>
      <c r="BL92" s="93"/>
      <c r="BM92" s="192">
        <f t="shared" si="3"/>
        <v>0</v>
      </c>
      <c r="BN92" s="192">
        <f t="shared" si="4"/>
        <v>0</v>
      </c>
    </row>
    <row r="93" spans="1:66" ht="18" customHeight="1">
      <c r="A93" s="21"/>
      <c r="B93" s="16"/>
      <c r="C93" s="19"/>
      <c r="D93" s="2"/>
      <c r="E93" s="6"/>
      <c r="F93" s="190" t="str">
        <f>IF(B93="","",IF(C93="F",INDEX(Barèmes!$A$1:$A$7,MATCH((YEAR($B93)),Barèmes!$B$1:$B$7,-1)),INDEX(Barèmes!$C$1:$C$7,MATCH((YEAR($B93)),Barèmes!$B$1:$B$7,-1))))</f>
        <v/>
      </c>
      <c r="G93" s="93"/>
      <c r="H93" s="93"/>
      <c r="I93" s="93"/>
      <c r="J93" s="93"/>
      <c r="K93" s="93"/>
      <c r="L93" s="93"/>
      <c r="M93" s="93"/>
      <c r="N93" s="93"/>
      <c r="O93" s="93"/>
      <c r="P93" s="93"/>
      <c r="Q93" s="93"/>
      <c r="R93" s="93"/>
      <c r="S93" s="93"/>
      <c r="T93" s="93"/>
      <c r="U93" s="93"/>
      <c r="V93" s="93"/>
      <c r="W93" s="93"/>
      <c r="X93" s="93"/>
      <c r="Y93" s="93"/>
      <c r="Z93" s="93"/>
      <c r="AA93" s="93"/>
      <c r="AB93" s="93"/>
      <c r="AC93" s="93"/>
      <c r="AD93" s="93"/>
      <c r="AE93" s="93"/>
      <c r="AF93" s="93"/>
      <c r="AG93" s="93"/>
      <c r="AH93" s="93"/>
      <c r="AI93" s="93"/>
      <c r="AJ93" s="93"/>
      <c r="AK93" s="93"/>
      <c r="AL93" s="93"/>
      <c r="AM93" s="93"/>
      <c r="AN93" s="93"/>
      <c r="AO93" s="93"/>
      <c r="AP93" s="93"/>
      <c r="AQ93" s="93"/>
      <c r="AR93" s="93"/>
      <c r="AS93" s="93"/>
      <c r="AT93" s="93"/>
      <c r="AU93" s="93"/>
      <c r="AV93" s="93"/>
      <c r="AW93" s="93"/>
      <c r="AX93" s="93"/>
      <c r="AY93" s="93"/>
      <c r="AZ93" s="93"/>
      <c r="BA93" s="93"/>
      <c r="BB93" s="93"/>
      <c r="BC93" s="93"/>
      <c r="BD93" s="93"/>
      <c r="BE93" s="93"/>
      <c r="BF93" s="93"/>
      <c r="BG93" s="93"/>
      <c r="BH93" s="93"/>
      <c r="BI93" s="93"/>
      <c r="BJ93" s="93"/>
      <c r="BK93" s="93"/>
      <c r="BL93" s="93"/>
      <c r="BM93" s="192">
        <f t="shared" si="3"/>
        <v>0</v>
      </c>
      <c r="BN93" s="192">
        <f t="shared" si="4"/>
        <v>0</v>
      </c>
    </row>
    <row r="94" spans="1:66" ht="18" customHeight="1">
      <c r="A94" s="21"/>
      <c r="B94" s="16"/>
      <c r="C94" s="19"/>
      <c r="D94" s="2"/>
      <c r="E94" s="6"/>
      <c r="F94" s="190" t="str">
        <f>IF(B94="","",IF(C94="F",INDEX(Barèmes!$A$1:$A$7,MATCH((YEAR($B94)),Barèmes!$B$1:$B$7,-1)),INDEX(Barèmes!$C$1:$C$7,MATCH((YEAR($B94)),Barèmes!$B$1:$B$7,-1))))</f>
        <v/>
      </c>
      <c r="G94" s="93"/>
      <c r="H94" s="93"/>
      <c r="I94" s="93"/>
      <c r="J94" s="93"/>
      <c r="K94" s="93"/>
      <c r="L94" s="93"/>
      <c r="M94" s="93"/>
      <c r="N94" s="93"/>
      <c r="O94" s="93"/>
      <c r="P94" s="93"/>
      <c r="Q94" s="93"/>
      <c r="R94" s="93"/>
      <c r="S94" s="93"/>
      <c r="T94" s="93"/>
      <c r="U94" s="93"/>
      <c r="V94" s="93"/>
      <c r="W94" s="93"/>
      <c r="X94" s="93"/>
      <c r="Y94" s="93"/>
      <c r="Z94" s="93"/>
      <c r="AA94" s="93"/>
      <c r="AB94" s="93"/>
      <c r="AC94" s="93"/>
      <c r="AD94" s="93"/>
      <c r="AE94" s="93"/>
      <c r="AF94" s="93"/>
      <c r="AG94" s="93"/>
      <c r="AH94" s="93"/>
      <c r="AI94" s="93"/>
      <c r="AJ94" s="93"/>
      <c r="AK94" s="93"/>
      <c r="AL94" s="93"/>
      <c r="AM94" s="93"/>
      <c r="AN94" s="93"/>
      <c r="AO94" s="93"/>
      <c r="AP94" s="93"/>
      <c r="AQ94" s="93"/>
      <c r="AR94" s="93"/>
      <c r="AS94" s="93"/>
      <c r="AT94" s="93"/>
      <c r="AU94" s="93"/>
      <c r="AV94" s="93"/>
      <c r="AW94" s="93"/>
      <c r="AX94" s="93"/>
      <c r="AY94" s="93"/>
      <c r="AZ94" s="93"/>
      <c r="BA94" s="93"/>
      <c r="BB94" s="93"/>
      <c r="BC94" s="93"/>
      <c r="BD94" s="93"/>
      <c r="BE94" s="93"/>
      <c r="BF94" s="93"/>
      <c r="BG94" s="93"/>
      <c r="BH94" s="93"/>
      <c r="BI94" s="93"/>
      <c r="BJ94" s="93"/>
      <c r="BK94" s="93"/>
      <c r="BL94" s="93"/>
      <c r="BM94" s="192">
        <f t="shared" si="3"/>
        <v>0</v>
      </c>
      <c r="BN94" s="192">
        <f t="shared" si="4"/>
        <v>0</v>
      </c>
    </row>
    <row r="95" spans="1:66" ht="18" customHeight="1">
      <c r="A95" s="21"/>
      <c r="B95" s="16"/>
      <c r="C95" s="19"/>
      <c r="D95" s="2"/>
      <c r="E95" s="6"/>
      <c r="F95" s="190" t="str">
        <f>IF(B95="","",IF(C95="F",INDEX(Barèmes!$A$1:$A$7,MATCH((YEAR($B95)),Barèmes!$B$1:$B$7,-1)),INDEX(Barèmes!$C$1:$C$7,MATCH((YEAR($B95)),Barèmes!$B$1:$B$7,-1))))</f>
        <v/>
      </c>
      <c r="G95" s="93"/>
      <c r="H95" s="93"/>
      <c r="I95" s="93"/>
      <c r="J95" s="93"/>
      <c r="K95" s="93"/>
      <c r="L95" s="93"/>
      <c r="M95" s="93"/>
      <c r="N95" s="93"/>
      <c r="O95" s="93"/>
      <c r="P95" s="93"/>
      <c r="Q95" s="93"/>
      <c r="R95" s="93"/>
      <c r="S95" s="93"/>
      <c r="T95" s="93"/>
      <c r="U95" s="93"/>
      <c r="V95" s="93"/>
      <c r="W95" s="93"/>
      <c r="X95" s="93"/>
      <c r="Y95" s="93"/>
      <c r="Z95" s="93"/>
      <c r="AA95" s="93"/>
      <c r="AB95" s="93"/>
      <c r="AC95" s="93"/>
      <c r="AD95" s="93"/>
      <c r="AE95" s="93"/>
      <c r="AF95" s="93"/>
      <c r="AG95" s="93"/>
      <c r="AH95" s="93"/>
      <c r="AI95" s="93"/>
      <c r="AJ95" s="93"/>
      <c r="AK95" s="93"/>
      <c r="AL95" s="93"/>
      <c r="AM95" s="93"/>
      <c r="AN95" s="93"/>
      <c r="AO95" s="93"/>
      <c r="AP95" s="93"/>
      <c r="AQ95" s="93"/>
      <c r="AR95" s="93"/>
      <c r="AS95" s="93"/>
      <c r="AT95" s="93"/>
      <c r="AU95" s="93"/>
      <c r="AV95" s="93"/>
      <c r="AW95" s="93"/>
      <c r="AX95" s="93"/>
      <c r="AY95" s="93"/>
      <c r="AZ95" s="93"/>
      <c r="BA95" s="93"/>
      <c r="BB95" s="93"/>
      <c r="BC95" s="93"/>
      <c r="BD95" s="93"/>
      <c r="BE95" s="93"/>
      <c r="BF95" s="93"/>
      <c r="BG95" s="93"/>
      <c r="BH95" s="93"/>
      <c r="BI95" s="93"/>
      <c r="BJ95" s="93"/>
      <c r="BK95" s="93"/>
      <c r="BL95" s="93"/>
      <c r="BM95" s="192">
        <f t="shared" si="3"/>
        <v>0</v>
      </c>
      <c r="BN95" s="192">
        <f t="shared" si="4"/>
        <v>0</v>
      </c>
    </row>
    <row r="96" spans="1:66" ht="18" customHeight="1">
      <c r="A96" s="21"/>
      <c r="B96" s="16"/>
      <c r="C96" s="19"/>
      <c r="D96" s="2"/>
      <c r="E96" s="6"/>
      <c r="F96" s="190" t="str">
        <f>IF(B96="","",IF(C96="F",INDEX(Barèmes!$A$1:$A$7,MATCH((YEAR($B96)),Barèmes!$B$1:$B$7,-1)),INDEX(Barèmes!$C$1:$C$7,MATCH((YEAR($B96)),Barèmes!$B$1:$B$7,-1))))</f>
        <v/>
      </c>
      <c r="G96" s="93"/>
      <c r="H96" s="93"/>
      <c r="I96" s="93"/>
      <c r="J96" s="93"/>
      <c r="K96" s="93"/>
      <c r="L96" s="93"/>
      <c r="M96" s="93"/>
      <c r="N96" s="93"/>
      <c r="O96" s="93"/>
      <c r="P96" s="93"/>
      <c r="Q96" s="93"/>
      <c r="R96" s="93"/>
      <c r="S96" s="93"/>
      <c r="T96" s="93"/>
      <c r="U96" s="93"/>
      <c r="V96" s="93"/>
      <c r="W96" s="93"/>
      <c r="X96" s="93"/>
      <c r="Y96" s="93"/>
      <c r="Z96" s="93"/>
      <c r="AA96" s="93"/>
      <c r="AB96" s="93"/>
      <c r="AC96" s="93"/>
      <c r="AD96" s="93"/>
      <c r="AE96" s="93"/>
      <c r="AF96" s="93"/>
      <c r="AG96" s="93"/>
      <c r="AH96" s="93"/>
      <c r="AI96" s="93"/>
      <c r="AJ96" s="93"/>
      <c r="AK96" s="93"/>
      <c r="AL96" s="93"/>
      <c r="AM96" s="93"/>
      <c r="AN96" s="93"/>
      <c r="AO96" s="93"/>
      <c r="AP96" s="93"/>
      <c r="AQ96" s="93"/>
      <c r="AR96" s="93"/>
      <c r="AS96" s="93"/>
      <c r="AT96" s="93"/>
      <c r="AU96" s="93"/>
      <c r="AV96" s="93"/>
      <c r="AW96" s="93"/>
      <c r="AX96" s="93"/>
      <c r="AY96" s="93"/>
      <c r="AZ96" s="93"/>
      <c r="BA96" s="93"/>
      <c r="BB96" s="93"/>
      <c r="BC96" s="93"/>
      <c r="BD96" s="93"/>
      <c r="BE96" s="93"/>
      <c r="BF96" s="93"/>
      <c r="BG96" s="93"/>
      <c r="BH96" s="93"/>
      <c r="BI96" s="93"/>
      <c r="BJ96" s="93"/>
      <c r="BK96" s="93"/>
      <c r="BL96" s="93"/>
      <c r="BM96" s="192">
        <f t="shared" si="3"/>
        <v>0</v>
      </c>
      <c r="BN96" s="192">
        <f t="shared" si="4"/>
        <v>0</v>
      </c>
    </row>
    <row r="97" spans="1:66" ht="18" customHeight="1">
      <c r="A97" s="21"/>
      <c r="B97" s="16"/>
      <c r="C97" s="19"/>
      <c r="D97" s="2"/>
      <c r="E97" s="6"/>
      <c r="F97" s="190" t="str">
        <f>IF(B97="","",IF(C97="F",INDEX(Barèmes!$A$1:$A$7,MATCH((YEAR($B97)),Barèmes!$B$1:$B$7,-1)),INDEX(Barèmes!$C$1:$C$7,MATCH((YEAR($B97)),Barèmes!$B$1:$B$7,-1))))</f>
        <v/>
      </c>
      <c r="G97" s="93"/>
      <c r="H97" s="93"/>
      <c r="I97" s="93"/>
      <c r="J97" s="93"/>
      <c r="K97" s="93"/>
      <c r="L97" s="93"/>
      <c r="M97" s="93"/>
      <c r="N97" s="93"/>
      <c r="O97" s="93"/>
      <c r="P97" s="93"/>
      <c r="Q97" s="93"/>
      <c r="R97" s="93"/>
      <c r="S97" s="93"/>
      <c r="T97" s="93"/>
      <c r="U97" s="93"/>
      <c r="V97" s="93"/>
      <c r="W97" s="93"/>
      <c r="X97" s="93"/>
      <c r="Y97" s="93"/>
      <c r="Z97" s="93"/>
      <c r="AA97" s="93"/>
      <c r="AB97" s="93"/>
      <c r="AC97" s="93"/>
      <c r="AD97" s="93"/>
      <c r="AE97" s="93"/>
      <c r="AF97" s="93"/>
      <c r="AG97" s="93"/>
      <c r="AH97" s="93"/>
      <c r="AI97" s="93"/>
      <c r="AJ97" s="93"/>
      <c r="AK97" s="93"/>
      <c r="AL97" s="93"/>
      <c r="AM97" s="93"/>
      <c r="AN97" s="93"/>
      <c r="AO97" s="93"/>
      <c r="AP97" s="93"/>
      <c r="AQ97" s="93"/>
      <c r="AR97" s="93"/>
      <c r="AS97" s="93"/>
      <c r="AT97" s="93"/>
      <c r="AU97" s="93"/>
      <c r="AV97" s="93"/>
      <c r="AW97" s="93"/>
      <c r="AX97" s="93"/>
      <c r="AY97" s="93"/>
      <c r="AZ97" s="93"/>
      <c r="BA97" s="93"/>
      <c r="BB97" s="93"/>
      <c r="BC97" s="93"/>
      <c r="BD97" s="93"/>
      <c r="BE97" s="93"/>
      <c r="BF97" s="93"/>
      <c r="BG97" s="93"/>
      <c r="BH97" s="93"/>
      <c r="BI97" s="93"/>
      <c r="BJ97" s="93"/>
      <c r="BK97" s="93"/>
      <c r="BL97" s="93"/>
      <c r="BM97" s="192">
        <f t="shared" si="3"/>
        <v>0</v>
      </c>
      <c r="BN97" s="192">
        <f t="shared" si="4"/>
        <v>0</v>
      </c>
    </row>
    <row r="98" spans="1:66" ht="18" customHeight="1">
      <c r="A98" s="21"/>
      <c r="B98" s="16"/>
      <c r="C98" s="19"/>
      <c r="D98" s="2"/>
      <c r="E98" s="6"/>
      <c r="F98" s="190" t="str">
        <f>IF(B98="","",IF(C98="F",INDEX(Barèmes!$A$1:$A$7,MATCH((YEAR($B98)),Barèmes!$B$1:$B$7,-1)),INDEX(Barèmes!$C$1:$C$7,MATCH((YEAR($B98)),Barèmes!$B$1:$B$7,-1))))</f>
        <v/>
      </c>
      <c r="G98" s="93"/>
      <c r="H98" s="93"/>
      <c r="I98" s="93"/>
      <c r="J98" s="93"/>
      <c r="K98" s="93"/>
      <c r="L98" s="93"/>
      <c r="M98" s="93"/>
      <c r="N98" s="93"/>
      <c r="O98" s="93"/>
      <c r="P98" s="93"/>
      <c r="Q98" s="93"/>
      <c r="R98" s="93"/>
      <c r="S98" s="93"/>
      <c r="T98" s="93"/>
      <c r="U98" s="93"/>
      <c r="V98" s="93"/>
      <c r="W98" s="93"/>
      <c r="X98" s="93"/>
      <c r="Y98" s="93"/>
      <c r="Z98" s="93"/>
      <c r="AA98" s="93"/>
      <c r="AB98" s="93"/>
      <c r="AC98" s="93"/>
      <c r="AD98" s="93"/>
      <c r="AE98" s="93"/>
      <c r="AF98" s="93"/>
      <c r="AG98" s="93"/>
      <c r="AH98" s="93"/>
      <c r="AI98" s="93"/>
      <c r="AJ98" s="93"/>
      <c r="AK98" s="93"/>
      <c r="AL98" s="93"/>
      <c r="AM98" s="93"/>
      <c r="AN98" s="93"/>
      <c r="AO98" s="93"/>
      <c r="AP98" s="93"/>
      <c r="AQ98" s="93"/>
      <c r="AR98" s="93"/>
      <c r="AS98" s="93"/>
      <c r="AT98" s="93"/>
      <c r="AU98" s="93"/>
      <c r="AV98" s="93"/>
      <c r="AW98" s="93"/>
      <c r="AX98" s="93"/>
      <c r="AY98" s="93"/>
      <c r="AZ98" s="93"/>
      <c r="BA98" s="93"/>
      <c r="BB98" s="93"/>
      <c r="BC98" s="93"/>
      <c r="BD98" s="93"/>
      <c r="BE98" s="93"/>
      <c r="BF98" s="93"/>
      <c r="BG98" s="93"/>
      <c r="BH98" s="93"/>
      <c r="BI98" s="93"/>
      <c r="BJ98" s="93"/>
      <c r="BK98" s="93"/>
      <c r="BL98" s="93"/>
      <c r="BM98" s="192">
        <f t="shared" si="3"/>
        <v>0</v>
      </c>
      <c r="BN98" s="192">
        <f t="shared" si="4"/>
        <v>0</v>
      </c>
    </row>
    <row r="99" spans="1:66" ht="18" customHeight="1">
      <c r="A99" s="21"/>
      <c r="B99" s="16"/>
      <c r="C99" s="19"/>
      <c r="D99" s="2"/>
      <c r="E99" s="6"/>
      <c r="F99" s="190" t="str">
        <f>IF(B99="","",IF(C99="F",INDEX(Barèmes!$A$1:$A$7,MATCH((YEAR($B99)),Barèmes!$B$1:$B$7,-1)),INDEX(Barèmes!$C$1:$C$7,MATCH((YEAR($B99)),Barèmes!$B$1:$B$7,-1))))</f>
        <v/>
      </c>
      <c r="G99" s="93"/>
      <c r="H99" s="93"/>
      <c r="I99" s="93"/>
      <c r="J99" s="93"/>
      <c r="K99" s="93"/>
      <c r="L99" s="93"/>
      <c r="M99" s="93"/>
      <c r="N99" s="93"/>
      <c r="O99" s="93"/>
      <c r="P99" s="93"/>
      <c r="Q99" s="93"/>
      <c r="R99" s="93"/>
      <c r="S99" s="93"/>
      <c r="T99" s="93"/>
      <c r="U99" s="93"/>
      <c r="V99" s="93"/>
      <c r="W99" s="93"/>
      <c r="X99" s="93"/>
      <c r="Y99" s="93"/>
      <c r="Z99" s="93"/>
      <c r="AA99" s="93"/>
      <c r="AB99" s="93"/>
      <c r="AC99" s="93"/>
      <c r="AD99" s="93"/>
      <c r="AE99" s="93"/>
      <c r="AF99" s="93"/>
      <c r="AG99" s="93"/>
      <c r="AH99" s="93"/>
      <c r="AI99" s="93"/>
      <c r="AJ99" s="93"/>
      <c r="AK99" s="93"/>
      <c r="AL99" s="93"/>
      <c r="AM99" s="93"/>
      <c r="AN99" s="93"/>
      <c r="AO99" s="93"/>
      <c r="AP99" s="93"/>
      <c r="AQ99" s="93"/>
      <c r="AR99" s="93"/>
      <c r="AS99" s="93"/>
      <c r="AT99" s="93"/>
      <c r="AU99" s="93"/>
      <c r="AV99" s="93"/>
      <c r="AW99" s="93"/>
      <c r="AX99" s="93"/>
      <c r="AY99" s="93"/>
      <c r="AZ99" s="93"/>
      <c r="BA99" s="93"/>
      <c r="BB99" s="93"/>
      <c r="BC99" s="93"/>
      <c r="BD99" s="93"/>
      <c r="BE99" s="93"/>
      <c r="BF99" s="93"/>
      <c r="BG99" s="93"/>
      <c r="BH99" s="93"/>
      <c r="BI99" s="93"/>
      <c r="BJ99" s="93"/>
      <c r="BK99" s="93"/>
      <c r="BL99" s="93"/>
      <c r="BM99" s="192">
        <f t="shared" si="3"/>
        <v>0</v>
      </c>
      <c r="BN99" s="192">
        <f t="shared" si="4"/>
        <v>0</v>
      </c>
    </row>
    <row r="100" spans="1:66" ht="18" customHeight="1">
      <c r="A100" s="21"/>
      <c r="B100" s="16"/>
      <c r="C100" s="19"/>
      <c r="D100" s="2"/>
      <c r="E100" s="6"/>
      <c r="F100" s="190" t="str">
        <f>IF(B100="","",IF(C100="F",INDEX(Barèmes!$A$1:$A$7,MATCH((YEAR($B100)),Barèmes!$B$1:$B$7,-1)),INDEX(Barèmes!$C$1:$C$7,MATCH((YEAR($B100)),Barèmes!$B$1:$B$7,-1))))</f>
        <v/>
      </c>
      <c r="G100" s="93"/>
      <c r="H100" s="93"/>
      <c r="I100" s="93"/>
      <c r="J100" s="93"/>
      <c r="K100" s="93"/>
      <c r="L100" s="93"/>
      <c r="M100" s="93"/>
      <c r="N100" s="93"/>
      <c r="O100" s="93"/>
      <c r="P100" s="93"/>
      <c r="Q100" s="93"/>
      <c r="R100" s="93"/>
      <c r="S100" s="93"/>
      <c r="T100" s="93"/>
      <c r="U100" s="93"/>
      <c r="V100" s="93"/>
      <c r="W100" s="93"/>
      <c r="X100" s="93"/>
      <c r="Y100" s="93"/>
      <c r="Z100" s="93"/>
      <c r="AA100" s="93"/>
      <c r="AB100" s="93"/>
      <c r="AC100" s="93"/>
      <c r="AD100" s="93"/>
      <c r="AE100" s="93"/>
      <c r="AF100" s="93"/>
      <c r="AG100" s="93"/>
      <c r="AH100" s="93"/>
      <c r="AI100" s="93"/>
      <c r="AJ100" s="93"/>
      <c r="AK100" s="93"/>
      <c r="AL100" s="93"/>
      <c r="AM100" s="93"/>
      <c r="AN100" s="93"/>
      <c r="AO100" s="93"/>
      <c r="AP100" s="93"/>
      <c r="AQ100" s="93"/>
      <c r="AR100" s="93"/>
      <c r="AS100" s="93"/>
      <c r="AT100" s="93"/>
      <c r="AU100" s="93"/>
      <c r="AV100" s="93"/>
      <c r="AW100" s="93"/>
      <c r="AX100" s="93"/>
      <c r="AY100" s="93"/>
      <c r="AZ100" s="93"/>
      <c r="BA100" s="93"/>
      <c r="BB100" s="93"/>
      <c r="BC100" s="93"/>
      <c r="BD100" s="93"/>
      <c r="BE100" s="93"/>
      <c r="BF100" s="93"/>
      <c r="BG100" s="93"/>
      <c r="BH100" s="93"/>
      <c r="BI100" s="93"/>
      <c r="BJ100" s="93"/>
      <c r="BK100" s="93"/>
      <c r="BL100" s="93"/>
      <c r="BM100" s="192">
        <f t="shared" si="3"/>
        <v>0</v>
      </c>
      <c r="BN100" s="192">
        <f t="shared" si="4"/>
        <v>0</v>
      </c>
    </row>
    <row r="101" spans="1:66" ht="18" customHeight="1">
      <c r="A101" s="21"/>
      <c r="B101" s="16"/>
      <c r="C101" s="19"/>
      <c r="D101" s="2"/>
      <c r="E101" s="6"/>
      <c r="F101" s="190" t="str">
        <f>IF(B101="","",IF(C101="F",INDEX(Barèmes!$A$1:$A$7,MATCH((YEAR($B101)),Barèmes!$B$1:$B$7,-1)),INDEX(Barèmes!$C$1:$C$7,MATCH((YEAR($B101)),Barèmes!$B$1:$B$7,-1))))</f>
        <v/>
      </c>
      <c r="G101" s="93"/>
      <c r="H101" s="93"/>
      <c r="I101" s="93"/>
      <c r="J101" s="93"/>
      <c r="K101" s="93"/>
      <c r="L101" s="93"/>
      <c r="M101" s="93"/>
      <c r="N101" s="93"/>
      <c r="O101" s="93"/>
      <c r="P101" s="93"/>
      <c r="Q101" s="93"/>
      <c r="R101" s="93"/>
      <c r="S101" s="93"/>
      <c r="T101" s="93"/>
      <c r="U101" s="93"/>
      <c r="V101" s="93"/>
      <c r="W101" s="93"/>
      <c r="X101" s="93"/>
      <c r="Y101" s="93"/>
      <c r="Z101" s="93"/>
      <c r="AA101" s="93"/>
      <c r="AB101" s="93"/>
      <c r="AC101" s="93"/>
      <c r="AD101" s="93"/>
      <c r="AE101" s="93"/>
      <c r="AF101" s="93"/>
      <c r="AG101" s="93"/>
      <c r="AH101" s="93"/>
      <c r="AI101" s="93"/>
      <c r="AJ101" s="93"/>
      <c r="AK101" s="93"/>
      <c r="AL101" s="93"/>
      <c r="AM101" s="93"/>
      <c r="AN101" s="93"/>
      <c r="AO101" s="93"/>
      <c r="AP101" s="93"/>
      <c r="AQ101" s="93"/>
      <c r="AR101" s="93"/>
      <c r="AS101" s="93"/>
      <c r="AT101" s="93"/>
      <c r="AU101" s="93"/>
      <c r="AV101" s="93"/>
      <c r="AW101" s="93"/>
      <c r="AX101" s="93"/>
      <c r="AY101" s="93"/>
      <c r="AZ101" s="93"/>
      <c r="BA101" s="93"/>
      <c r="BB101" s="93"/>
      <c r="BC101" s="93"/>
      <c r="BD101" s="93"/>
      <c r="BE101" s="93"/>
      <c r="BF101" s="93"/>
      <c r="BG101" s="93"/>
      <c r="BH101" s="93"/>
      <c r="BI101" s="93"/>
      <c r="BJ101" s="93"/>
      <c r="BK101" s="93"/>
      <c r="BL101" s="93"/>
      <c r="BM101" s="192">
        <f t="shared" si="3"/>
        <v>0</v>
      </c>
      <c r="BN101" s="192">
        <f t="shared" si="4"/>
        <v>0</v>
      </c>
    </row>
    <row r="102" spans="1:66" ht="18" customHeight="1">
      <c r="A102" s="21"/>
      <c r="B102" s="16"/>
      <c r="C102" s="19"/>
      <c r="D102" s="2"/>
      <c r="E102" s="6"/>
      <c r="F102" s="190" t="str">
        <f>IF(B102="","",IF(C102="F",INDEX(Barèmes!$A$1:$A$7,MATCH((YEAR($B102)),Barèmes!$B$1:$B$7,-1)),INDEX(Barèmes!$C$1:$C$7,MATCH((YEAR($B102)),Barèmes!$B$1:$B$7,-1))))</f>
        <v/>
      </c>
      <c r="G102" s="93"/>
      <c r="H102" s="93"/>
      <c r="I102" s="93"/>
      <c r="J102" s="93"/>
      <c r="K102" s="93"/>
      <c r="L102" s="93"/>
      <c r="M102" s="93"/>
      <c r="N102" s="93"/>
      <c r="O102" s="93"/>
      <c r="P102" s="93"/>
      <c r="Q102" s="93"/>
      <c r="R102" s="93"/>
      <c r="S102" s="93"/>
      <c r="T102" s="93"/>
      <c r="U102" s="93"/>
      <c r="V102" s="93"/>
      <c r="W102" s="93"/>
      <c r="X102" s="93"/>
      <c r="Y102" s="93"/>
      <c r="Z102" s="93"/>
      <c r="AA102" s="93"/>
      <c r="AB102" s="93"/>
      <c r="AC102" s="93"/>
      <c r="AD102" s="93"/>
      <c r="AE102" s="93"/>
      <c r="AF102" s="93"/>
      <c r="AG102" s="93"/>
      <c r="AH102" s="93"/>
      <c r="AI102" s="93"/>
      <c r="AJ102" s="93"/>
      <c r="AK102" s="93"/>
      <c r="AL102" s="93"/>
      <c r="AM102" s="93"/>
      <c r="AN102" s="93"/>
      <c r="AO102" s="93"/>
      <c r="AP102" s="93"/>
      <c r="AQ102" s="93"/>
      <c r="AR102" s="93"/>
      <c r="AS102" s="93"/>
      <c r="AT102" s="93"/>
      <c r="AU102" s="93"/>
      <c r="AV102" s="93"/>
      <c r="AW102" s="93"/>
      <c r="AX102" s="93"/>
      <c r="AY102" s="93"/>
      <c r="AZ102" s="93"/>
      <c r="BA102" s="93"/>
      <c r="BB102" s="93"/>
      <c r="BC102" s="93"/>
      <c r="BD102" s="93"/>
      <c r="BE102" s="93"/>
      <c r="BF102" s="93"/>
      <c r="BG102" s="93"/>
      <c r="BH102" s="93"/>
      <c r="BI102" s="93"/>
      <c r="BJ102" s="93"/>
      <c r="BK102" s="93"/>
      <c r="BL102" s="93"/>
      <c r="BM102" s="192">
        <f t="shared" si="3"/>
        <v>0</v>
      </c>
      <c r="BN102" s="192">
        <f t="shared" si="4"/>
        <v>0</v>
      </c>
    </row>
    <row r="103" spans="1:66" ht="18" customHeight="1">
      <c r="A103" s="21"/>
      <c r="B103" s="16"/>
      <c r="C103" s="19"/>
      <c r="D103" s="2"/>
      <c r="E103" s="6"/>
      <c r="F103" s="190" t="str">
        <f>IF(B103="","",IF(C103="F",INDEX(Barèmes!$A$1:$A$7,MATCH((YEAR($B103)),Barèmes!$B$1:$B$7,-1)),INDEX(Barèmes!$C$1:$C$7,MATCH((YEAR($B103)),Barèmes!$B$1:$B$7,-1))))</f>
        <v/>
      </c>
      <c r="G103" s="93"/>
      <c r="H103" s="93"/>
      <c r="I103" s="93"/>
      <c r="J103" s="93"/>
      <c r="K103" s="93"/>
      <c r="L103" s="93"/>
      <c r="M103" s="93"/>
      <c r="N103" s="93"/>
      <c r="O103" s="93"/>
      <c r="P103" s="93"/>
      <c r="Q103" s="93"/>
      <c r="R103" s="93"/>
      <c r="S103" s="93"/>
      <c r="T103" s="93"/>
      <c r="U103" s="93"/>
      <c r="V103" s="93"/>
      <c r="W103" s="93"/>
      <c r="X103" s="93"/>
      <c r="Y103" s="93"/>
      <c r="Z103" s="93"/>
      <c r="AA103" s="93"/>
      <c r="AB103" s="93"/>
      <c r="AC103" s="93"/>
      <c r="AD103" s="93"/>
      <c r="AE103" s="93"/>
      <c r="AF103" s="93"/>
      <c r="AG103" s="93"/>
      <c r="AH103" s="93"/>
      <c r="AI103" s="93"/>
      <c r="AJ103" s="93"/>
      <c r="AK103" s="93"/>
      <c r="AL103" s="93"/>
      <c r="AM103" s="93"/>
      <c r="AN103" s="93"/>
      <c r="AO103" s="93"/>
      <c r="AP103" s="93"/>
      <c r="AQ103" s="93"/>
      <c r="AR103" s="93"/>
      <c r="AS103" s="93"/>
      <c r="AT103" s="93"/>
      <c r="AU103" s="93"/>
      <c r="AV103" s="93"/>
      <c r="AW103" s="93"/>
      <c r="AX103" s="93"/>
      <c r="AY103" s="93"/>
      <c r="AZ103" s="93"/>
      <c r="BA103" s="93"/>
      <c r="BB103" s="93"/>
      <c r="BC103" s="93"/>
      <c r="BD103" s="93"/>
      <c r="BE103" s="93"/>
      <c r="BF103" s="93"/>
      <c r="BG103" s="93"/>
      <c r="BH103" s="93"/>
      <c r="BI103" s="93"/>
      <c r="BJ103" s="93"/>
      <c r="BK103" s="93"/>
      <c r="BL103" s="93"/>
      <c r="BM103" s="192">
        <f t="shared" si="3"/>
        <v>0</v>
      </c>
      <c r="BN103" s="192">
        <f t="shared" si="4"/>
        <v>0</v>
      </c>
    </row>
    <row r="104" spans="1:66" ht="18" customHeight="1">
      <c r="A104" s="21"/>
      <c r="B104" s="16"/>
      <c r="C104" s="19"/>
      <c r="D104" s="2"/>
      <c r="E104" s="6"/>
      <c r="F104" s="190" t="str">
        <f>IF(B104="","",IF(C104="F",INDEX(Barèmes!$A$1:$A$7,MATCH((YEAR($B104)),Barèmes!$B$1:$B$7,-1)),INDEX(Barèmes!$C$1:$C$7,MATCH((YEAR($B104)),Barèmes!$B$1:$B$7,-1))))</f>
        <v/>
      </c>
      <c r="G104" s="93"/>
      <c r="H104" s="93"/>
      <c r="I104" s="93"/>
      <c r="J104" s="93"/>
      <c r="K104" s="93"/>
      <c r="L104" s="93"/>
      <c r="M104" s="93"/>
      <c r="N104" s="93"/>
      <c r="O104" s="93"/>
      <c r="P104" s="93"/>
      <c r="Q104" s="93"/>
      <c r="R104" s="93"/>
      <c r="S104" s="93"/>
      <c r="T104" s="93"/>
      <c r="U104" s="93"/>
      <c r="V104" s="93"/>
      <c r="W104" s="93"/>
      <c r="X104" s="93"/>
      <c r="Y104" s="93"/>
      <c r="Z104" s="93"/>
      <c r="AA104" s="93"/>
      <c r="AB104" s="93"/>
      <c r="AC104" s="93"/>
      <c r="AD104" s="93"/>
      <c r="AE104" s="93"/>
      <c r="AF104" s="93"/>
      <c r="AG104" s="93"/>
      <c r="AH104" s="93"/>
      <c r="AI104" s="93"/>
      <c r="AJ104" s="93"/>
      <c r="AK104" s="93"/>
      <c r="AL104" s="93"/>
      <c r="AM104" s="93"/>
      <c r="AN104" s="93"/>
      <c r="AO104" s="93"/>
      <c r="AP104" s="93"/>
      <c r="AQ104" s="93"/>
      <c r="AR104" s="93"/>
      <c r="AS104" s="93"/>
      <c r="AT104" s="93"/>
      <c r="AU104" s="93"/>
      <c r="AV104" s="93"/>
      <c r="AW104" s="93"/>
      <c r="AX104" s="93"/>
      <c r="AY104" s="93"/>
      <c r="AZ104" s="93"/>
      <c r="BA104" s="93"/>
      <c r="BB104" s="93"/>
      <c r="BC104" s="93"/>
      <c r="BD104" s="93"/>
      <c r="BE104" s="93"/>
      <c r="BF104" s="93"/>
      <c r="BG104" s="93"/>
      <c r="BH104" s="93"/>
      <c r="BI104" s="93"/>
      <c r="BJ104" s="93"/>
      <c r="BK104" s="93"/>
      <c r="BL104" s="93"/>
      <c r="BM104" s="192">
        <f t="shared" si="3"/>
        <v>0</v>
      </c>
      <c r="BN104" s="192">
        <f t="shared" si="4"/>
        <v>0</v>
      </c>
    </row>
    <row r="105" spans="1:66" ht="18" customHeight="1">
      <c r="A105" s="21"/>
      <c r="B105" s="16"/>
      <c r="C105" s="19"/>
      <c r="D105" s="2"/>
      <c r="E105" s="6"/>
      <c r="F105" s="190" t="str">
        <f>IF(B105="","",IF(C105="F",INDEX(Barèmes!$A$1:$A$7,MATCH((YEAR($B105)),Barèmes!$B$1:$B$7,-1)),INDEX(Barèmes!$C$1:$C$7,MATCH((YEAR($B105)),Barèmes!$B$1:$B$7,-1))))</f>
        <v/>
      </c>
      <c r="G105" s="93"/>
      <c r="H105" s="93"/>
      <c r="I105" s="93"/>
      <c r="J105" s="93"/>
      <c r="K105" s="93"/>
      <c r="L105" s="93"/>
      <c r="M105" s="93"/>
      <c r="N105" s="93"/>
      <c r="O105" s="93"/>
      <c r="P105" s="93"/>
      <c r="Q105" s="93"/>
      <c r="R105" s="93"/>
      <c r="S105" s="93"/>
      <c r="T105" s="93"/>
      <c r="U105" s="93"/>
      <c r="V105" s="93"/>
      <c r="W105" s="93"/>
      <c r="X105" s="93"/>
      <c r="Y105" s="93"/>
      <c r="Z105" s="93"/>
      <c r="AA105" s="93"/>
      <c r="AB105" s="93"/>
      <c r="AC105" s="93"/>
      <c r="AD105" s="93"/>
      <c r="AE105" s="93"/>
      <c r="AF105" s="93"/>
      <c r="AG105" s="93"/>
      <c r="AH105" s="93"/>
      <c r="AI105" s="93"/>
      <c r="AJ105" s="93"/>
      <c r="AK105" s="93"/>
      <c r="AL105" s="93"/>
      <c r="AM105" s="93"/>
      <c r="AN105" s="93"/>
      <c r="AO105" s="93"/>
      <c r="AP105" s="93"/>
      <c r="AQ105" s="93"/>
      <c r="AR105" s="93"/>
      <c r="AS105" s="93"/>
      <c r="AT105" s="93"/>
      <c r="AU105" s="93"/>
      <c r="AV105" s="93"/>
      <c r="AW105" s="93"/>
      <c r="AX105" s="93"/>
      <c r="AY105" s="93"/>
      <c r="AZ105" s="93"/>
      <c r="BA105" s="93"/>
      <c r="BB105" s="93"/>
      <c r="BC105" s="93"/>
      <c r="BD105" s="93"/>
      <c r="BE105" s="93"/>
      <c r="BF105" s="93"/>
      <c r="BG105" s="93"/>
      <c r="BH105" s="93"/>
      <c r="BI105" s="93"/>
      <c r="BJ105" s="93"/>
      <c r="BK105" s="93"/>
      <c r="BL105" s="93"/>
      <c r="BM105" s="192">
        <f t="shared" si="3"/>
        <v>0</v>
      </c>
      <c r="BN105" s="192">
        <f t="shared" si="4"/>
        <v>0</v>
      </c>
    </row>
    <row r="106" spans="1:66" ht="18" customHeight="1">
      <c r="A106" s="21"/>
      <c r="B106" s="16"/>
      <c r="C106" s="19"/>
      <c r="D106" s="2"/>
      <c r="E106" s="6"/>
      <c r="F106" s="190" t="str">
        <f>IF(B106="","",IF(C106="F",INDEX(Barèmes!$A$1:$A$7,MATCH((YEAR($B106)),Barèmes!$B$1:$B$7,-1)),INDEX(Barèmes!$C$1:$C$7,MATCH((YEAR($B106)),Barèmes!$B$1:$B$7,-1))))</f>
        <v/>
      </c>
      <c r="G106" s="93"/>
      <c r="H106" s="93"/>
      <c r="I106" s="93"/>
      <c r="J106" s="93"/>
      <c r="K106" s="93"/>
      <c r="L106" s="93"/>
      <c r="M106" s="93"/>
      <c r="N106" s="93"/>
      <c r="O106" s="93"/>
      <c r="P106" s="93"/>
      <c r="Q106" s="93"/>
      <c r="R106" s="93"/>
      <c r="S106" s="93"/>
      <c r="T106" s="93"/>
      <c r="U106" s="93"/>
      <c r="V106" s="93"/>
      <c r="W106" s="93"/>
      <c r="X106" s="93"/>
      <c r="Y106" s="93"/>
      <c r="Z106" s="93"/>
      <c r="AA106" s="93"/>
      <c r="AB106" s="93"/>
      <c r="AC106" s="93"/>
      <c r="AD106" s="93"/>
      <c r="AE106" s="93"/>
      <c r="AF106" s="93"/>
      <c r="AG106" s="93"/>
      <c r="AH106" s="93"/>
      <c r="AI106" s="93"/>
      <c r="AJ106" s="93"/>
      <c r="AK106" s="93"/>
      <c r="AL106" s="93"/>
      <c r="AM106" s="93"/>
      <c r="AN106" s="93"/>
      <c r="AO106" s="93"/>
      <c r="AP106" s="93"/>
      <c r="AQ106" s="93"/>
      <c r="AR106" s="93"/>
      <c r="AS106" s="93"/>
      <c r="AT106" s="93"/>
      <c r="AU106" s="93"/>
      <c r="AV106" s="93"/>
      <c r="AW106" s="93"/>
      <c r="AX106" s="93"/>
      <c r="AY106" s="93"/>
      <c r="AZ106" s="93"/>
      <c r="BA106" s="93"/>
      <c r="BB106" s="93"/>
      <c r="BC106" s="93"/>
      <c r="BD106" s="93"/>
      <c r="BE106" s="93"/>
      <c r="BF106" s="93"/>
      <c r="BG106" s="93"/>
      <c r="BH106" s="93"/>
      <c r="BI106" s="93"/>
      <c r="BJ106" s="93"/>
      <c r="BK106" s="93"/>
      <c r="BL106" s="93"/>
      <c r="BM106" s="192">
        <f t="shared" si="3"/>
        <v>0</v>
      </c>
      <c r="BN106" s="192">
        <f t="shared" si="4"/>
        <v>0</v>
      </c>
    </row>
    <row r="107" spans="1:66" ht="18" customHeight="1">
      <c r="A107" s="21"/>
      <c r="B107" s="16"/>
      <c r="C107" s="19"/>
      <c r="D107" s="2"/>
      <c r="E107" s="6"/>
      <c r="F107" s="190" t="str">
        <f>IF(B107="","",IF(C107="F",INDEX(Barèmes!$A$1:$A$7,MATCH((YEAR($B107)),Barèmes!$B$1:$B$7,-1)),INDEX(Barèmes!$C$1:$C$7,MATCH((YEAR($B107)),Barèmes!$B$1:$B$7,-1))))</f>
        <v/>
      </c>
      <c r="G107" s="93"/>
      <c r="H107" s="93"/>
      <c r="I107" s="93"/>
      <c r="J107" s="93"/>
      <c r="K107" s="93"/>
      <c r="L107" s="93"/>
      <c r="M107" s="93"/>
      <c r="N107" s="93"/>
      <c r="O107" s="93"/>
      <c r="P107" s="93"/>
      <c r="Q107" s="93"/>
      <c r="R107" s="93"/>
      <c r="S107" s="93"/>
      <c r="T107" s="93"/>
      <c r="U107" s="93"/>
      <c r="V107" s="93"/>
      <c r="W107" s="93"/>
      <c r="X107" s="93"/>
      <c r="Y107" s="93"/>
      <c r="Z107" s="93"/>
      <c r="AA107" s="93"/>
      <c r="AB107" s="93"/>
      <c r="AC107" s="93"/>
      <c r="AD107" s="93"/>
      <c r="AE107" s="93"/>
      <c r="AF107" s="93"/>
      <c r="AG107" s="93"/>
      <c r="AH107" s="93"/>
      <c r="AI107" s="93"/>
      <c r="AJ107" s="93"/>
      <c r="AK107" s="93"/>
      <c r="AL107" s="93"/>
      <c r="AM107" s="93"/>
      <c r="AN107" s="93"/>
      <c r="AO107" s="93"/>
      <c r="AP107" s="93"/>
      <c r="AQ107" s="93"/>
      <c r="AR107" s="93"/>
      <c r="AS107" s="93"/>
      <c r="AT107" s="93"/>
      <c r="AU107" s="93"/>
      <c r="AV107" s="93"/>
      <c r="AW107" s="93"/>
      <c r="AX107" s="93"/>
      <c r="AY107" s="93"/>
      <c r="AZ107" s="93"/>
      <c r="BA107" s="93"/>
      <c r="BB107" s="93"/>
      <c r="BC107" s="93"/>
      <c r="BD107" s="93"/>
      <c r="BE107" s="93"/>
      <c r="BF107" s="93"/>
      <c r="BG107" s="93"/>
      <c r="BH107" s="93"/>
      <c r="BI107" s="93"/>
      <c r="BJ107" s="93"/>
      <c r="BK107" s="93"/>
      <c r="BL107" s="93"/>
      <c r="BM107" s="192">
        <f t="shared" si="3"/>
        <v>0</v>
      </c>
      <c r="BN107" s="192">
        <f t="shared" si="4"/>
        <v>0</v>
      </c>
    </row>
    <row r="108" spans="1:66" ht="18" customHeight="1">
      <c r="A108" s="21"/>
      <c r="B108" s="16"/>
      <c r="C108" s="19"/>
      <c r="D108" s="2"/>
      <c r="E108" s="6"/>
      <c r="F108" s="190" t="str">
        <f>IF(B108="","",IF(C108="F",INDEX(Barèmes!$A$1:$A$7,MATCH((YEAR($B108)),Barèmes!$B$1:$B$7,-1)),INDEX(Barèmes!$C$1:$C$7,MATCH((YEAR($B108)),Barèmes!$B$1:$B$7,-1))))</f>
        <v/>
      </c>
      <c r="G108" s="93"/>
      <c r="H108" s="93"/>
      <c r="I108" s="93"/>
      <c r="J108" s="93"/>
      <c r="K108" s="93"/>
      <c r="L108" s="93"/>
      <c r="M108" s="93"/>
      <c r="N108" s="93"/>
      <c r="O108" s="93"/>
      <c r="P108" s="93"/>
      <c r="Q108" s="93"/>
      <c r="R108" s="93"/>
      <c r="S108" s="93"/>
      <c r="T108" s="93"/>
      <c r="U108" s="93"/>
      <c r="V108" s="93"/>
      <c r="W108" s="93"/>
      <c r="X108" s="93"/>
      <c r="Y108" s="93"/>
      <c r="Z108" s="93"/>
      <c r="AA108" s="93"/>
      <c r="AB108" s="93"/>
      <c r="AC108" s="93"/>
      <c r="AD108" s="93"/>
      <c r="AE108" s="93"/>
      <c r="AF108" s="93"/>
      <c r="AG108" s="93"/>
      <c r="AH108" s="93"/>
      <c r="AI108" s="93"/>
      <c r="AJ108" s="93"/>
      <c r="AK108" s="93"/>
      <c r="AL108" s="93"/>
      <c r="AM108" s="93"/>
      <c r="AN108" s="93"/>
      <c r="AO108" s="93"/>
      <c r="AP108" s="93"/>
      <c r="AQ108" s="93"/>
      <c r="AR108" s="93"/>
      <c r="AS108" s="93"/>
      <c r="AT108" s="93"/>
      <c r="AU108" s="93"/>
      <c r="AV108" s="93"/>
      <c r="AW108" s="93"/>
      <c r="AX108" s="93"/>
      <c r="AY108" s="93"/>
      <c r="AZ108" s="93"/>
      <c r="BA108" s="93"/>
      <c r="BB108" s="93"/>
      <c r="BC108" s="93"/>
      <c r="BD108" s="93"/>
      <c r="BE108" s="93"/>
      <c r="BF108" s="93"/>
      <c r="BG108" s="93"/>
      <c r="BH108" s="93"/>
      <c r="BI108" s="93"/>
      <c r="BJ108" s="93"/>
      <c r="BK108" s="93"/>
      <c r="BL108" s="93"/>
      <c r="BM108" s="192">
        <f t="shared" si="3"/>
        <v>0</v>
      </c>
      <c r="BN108" s="192">
        <f t="shared" si="4"/>
        <v>0</v>
      </c>
    </row>
    <row r="109" spans="1:66" ht="18" customHeight="1">
      <c r="A109" s="21"/>
      <c r="B109" s="16"/>
      <c r="C109" s="19"/>
      <c r="D109" s="2"/>
      <c r="E109" s="6"/>
      <c r="F109" s="190" t="str">
        <f>IF(B109="","",IF(C109="F",INDEX(Barèmes!$A$1:$A$7,MATCH((YEAR($B109)),Barèmes!$B$1:$B$7,-1)),INDEX(Barèmes!$C$1:$C$7,MATCH((YEAR($B109)),Barèmes!$B$1:$B$7,-1))))</f>
        <v/>
      </c>
      <c r="G109" s="93"/>
      <c r="H109" s="93"/>
      <c r="I109" s="93"/>
      <c r="J109" s="93"/>
      <c r="K109" s="93"/>
      <c r="L109" s="93"/>
      <c r="M109" s="93"/>
      <c r="N109" s="93"/>
      <c r="O109" s="93"/>
      <c r="P109" s="93"/>
      <c r="Q109" s="93"/>
      <c r="R109" s="93"/>
      <c r="S109" s="93"/>
      <c r="T109" s="93"/>
      <c r="U109" s="93"/>
      <c r="V109" s="93"/>
      <c r="W109" s="93"/>
      <c r="X109" s="93"/>
      <c r="Y109" s="93"/>
      <c r="Z109" s="93"/>
      <c r="AA109" s="93"/>
      <c r="AB109" s="93"/>
      <c r="AC109" s="93"/>
      <c r="AD109" s="93"/>
      <c r="AE109" s="93"/>
      <c r="AF109" s="93"/>
      <c r="AG109" s="93"/>
      <c r="AH109" s="93"/>
      <c r="AI109" s="93"/>
      <c r="AJ109" s="93"/>
      <c r="AK109" s="93"/>
      <c r="AL109" s="93"/>
      <c r="AM109" s="93"/>
      <c r="AN109" s="93"/>
      <c r="AO109" s="93"/>
      <c r="AP109" s="93"/>
      <c r="AQ109" s="93"/>
      <c r="AR109" s="93"/>
      <c r="AS109" s="93"/>
      <c r="AT109" s="93"/>
      <c r="AU109" s="93"/>
      <c r="AV109" s="93"/>
      <c r="AW109" s="93"/>
      <c r="AX109" s="93"/>
      <c r="AY109" s="93"/>
      <c r="AZ109" s="93"/>
      <c r="BA109" s="93"/>
      <c r="BB109" s="93"/>
      <c r="BC109" s="93"/>
      <c r="BD109" s="93"/>
      <c r="BE109" s="93"/>
      <c r="BF109" s="93"/>
      <c r="BG109" s="93"/>
      <c r="BH109" s="93"/>
      <c r="BI109" s="93"/>
      <c r="BJ109" s="93"/>
      <c r="BK109" s="93"/>
      <c r="BL109" s="93"/>
      <c r="BM109" s="192">
        <f t="shared" si="3"/>
        <v>0</v>
      </c>
      <c r="BN109" s="192">
        <f t="shared" si="4"/>
        <v>0</v>
      </c>
    </row>
    <row r="110" spans="1:66" ht="18" customHeight="1">
      <c r="A110" s="21"/>
      <c r="B110" s="16"/>
      <c r="C110" s="19"/>
      <c r="D110" s="2"/>
      <c r="E110" s="6"/>
      <c r="F110" s="190" t="str">
        <f>IF(B110="","",IF(C110="F",INDEX(Barèmes!$A$1:$A$7,MATCH((YEAR($B110)),Barèmes!$B$1:$B$7,-1)),INDEX(Barèmes!$C$1:$C$7,MATCH((YEAR($B110)),Barèmes!$B$1:$B$7,-1))))</f>
        <v/>
      </c>
      <c r="G110" s="93"/>
      <c r="H110" s="93"/>
      <c r="I110" s="93"/>
      <c r="J110" s="93"/>
      <c r="K110" s="93"/>
      <c r="L110" s="93"/>
      <c r="M110" s="93"/>
      <c r="N110" s="93"/>
      <c r="O110" s="93"/>
      <c r="P110" s="93"/>
      <c r="Q110" s="93"/>
      <c r="R110" s="93"/>
      <c r="S110" s="93"/>
      <c r="T110" s="93"/>
      <c r="U110" s="93"/>
      <c r="V110" s="93"/>
      <c r="W110" s="93"/>
      <c r="X110" s="93"/>
      <c r="Y110" s="93"/>
      <c r="Z110" s="93"/>
      <c r="AA110" s="93"/>
      <c r="AB110" s="93"/>
      <c r="AC110" s="93"/>
      <c r="AD110" s="93"/>
      <c r="AE110" s="93"/>
      <c r="AF110" s="93"/>
      <c r="AG110" s="93"/>
      <c r="AH110" s="93"/>
      <c r="AI110" s="93"/>
      <c r="AJ110" s="93"/>
      <c r="AK110" s="93"/>
      <c r="AL110" s="93"/>
      <c r="AM110" s="93"/>
      <c r="AN110" s="93"/>
      <c r="AO110" s="93"/>
      <c r="AP110" s="93"/>
      <c r="AQ110" s="93"/>
      <c r="AR110" s="93"/>
      <c r="AS110" s="93"/>
      <c r="AT110" s="93"/>
      <c r="AU110" s="93"/>
      <c r="AV110" s="93"/>
      <c r="AW110" s="93"/>
      <c r="AX110" s="93"/>
      <c r="AY110" s="93"/>
      <c r="AZ110" s="93"/>
      <c r="BA110" s="93"/>
      <c r="BB110" s="93"/>
      <c r="BC110" s="93"/>
      <c r="BD110" s="93"/>
      <c r="BE110" s="93"/>
      <c r="BF110" s="93"/>
      <c r="BG110" s="93"/>
      <c r="BH110" s="93"/>
      <c r="BI110" s="93"/>
      <c r="BJ110" s="93"/>
      <c r="BK110" s="93"/>
      <c r="BL110" s="93"/>
      <c r="BM110" s="192">
        <f t="shared" si="3"/>
        <v>0</v>
      </c>
      <c r="BN110" s="192">
        <f t="shared" si="4"/>
        <v>0</v>
      </c>
    </row>
    <row r="111" spans="1:66" ht="18" customHeight="1">
      <c r="A111" s="21"/>
      <c r="B111" s="16"/>
      <c r="C111" s="19"/>
      <c r="D111" s="2"/>
      <c r="E111" s="6"/>
      <c r="F111" s="190" t="str">
        <f>IF(B111="","",IF(C111="F",INDEX(Barèmes!$A$1:$A$7,MATCH((YEAR($B111)),Barèmes!$B$1:$B$7,-1)),INDEX(Barèmes!$C$1:$C$7,MATCH((YEAR($B111)),Barèmes!$B$1:$B$7,-1))))</f>
        <v/>
      </c>
      <c r="G111" s="93"/>
      <c r="H111" s="93"/>
      <c r="I111" s="93"/>
      <c r="J111" s="93"/>
      <c r="K111" s="93"/>
      <c r="L111" s="93"/>
      <c r="M111" s="93"/>
      <c r="N111" s="93"/>
      <c r="O111" s="93"/>
      <c r="P111" s="93"/>
      <c r="Q111" s="93"/>
      <c r="R111" s="93"/>
      <c r="S111" s="93"/>
      <c r="T111" s="93"/>
      <c r="U111" s="93"/>
      <c r="V111" s="93"/>
      <c r="W111" s="93"/>
      <c r="X111" s="93"/>
      <c r="Y111" s="93"/>
      <c r="Z111" s="93"/>
      <c r="AA111" s="93"/>
      <c r="AB111" s="93"/>
      <c r="AC111" s="93"/>
      <c r="AD111" s="93"/>
      <c r="AE111" s="93"/>
      <c r="AF111" s="93"/>
      <c r="AG111" s="93"/>
      <c r="AH111" s="93"/>
      <c r="AI111" s="93"/>
      <c r="AJ111" s="93"/>
      <c r="AK111" s="93"/>
      <c r="AL111" s="93"/>
      <c r="AM111" s="93"/>
      <c r="AN111" s="93"/>
      <c r="AO111" s="93"/>
      <c r="AP111" s="93"/>
      <c r="AQ111" s="93"/>
      <c r="AR111" s="93"/>
      <c r="AS111" s="93"/>
      <c r="AT111" s="93"/>
      <c r="AU111" s="93"/>
      <c r="AV111" s="93"/>
      <c r="AW111" s="93"/>
      <c r="AX111" s="93"/>
      <c r="AY111" s="93"/>
      <c r="AZ111" s="93"/>
      <c r="BA111" s="93"/>
      <c r="BB111" s="93"/>
      <c r="BC111" s="93"/>
      <c r="BD111" s="93"/>
      <c r="BE111" s="93"/>
      <c r="BF111" s="93"/>
      <c r="BG111" s="93"/>
      <c r="BH111" s="93"/>
      <c r="BI111" s="93"/>
      <c r="BJ111" s="93"/>
      <c r="BK111" s="93"/>
      <c r="BL111" s="93"/>
      <c r="BM111" s="192">
        <f t="shared" si="3"/>
        <v>0</v>
      </c>
      <c r="BN111" s="192">
        <f t="shared" si="4"/>
        <v>0</v>
      </c>
    </row>
    <row r="112" spans="1:66" ht="18" customHeight="1">
      <c r="A112" s="21"/>
      <c r="B112" s="16"/>
      <c r="C112" s="19"/>
      <c r="D112" s="2"/>
      <c r="E112" s="6"/>
      <c r="F112" s="190" t="str">
        <f>IF(B112="","",IF(C112="F",INDEX(Barèmes!$A$1:$A$7,MATCH((YEAR($B112)),Barèmes!$B$1:$B$7,-1)),INDEX(Barèmes!$C$1:$C$7,MATCH((YEAR($B112)),Barèmes!$B$1:$B$7,-1))))</f>
        <v/>
      </c>
      <c r="G112" s="93"/>
      <c r="H112" s="93"/>
      <c r="I112" s="93"/>
      <c r="J112" s="93"/>
      <c r="K112" s="93"/>
      <c r="L112" s="93"/>
      <c r="M112" s="93"/>
      <c r="N112" s="93"/>
      <c r="O112" s="93"/>
      <c r="P112" s="93"/>
      <c r="Q112" s="93"/>
      <c r="R112" s="93"/>
      <c r="S112" s="93"/>
      <c r="T112" s="93"/>
      <c r="U112" s="93"/>
      <c r="V112" s="93"/>
      <c r="W112" s="93"/>
      <c r="X112" s="93"/>
      <c r="Y112" s="93"/>
      <c r="Z112" s="93"/>
      <c r="AA112" s="93"/>
      <c r="AB112" s="93"/>
      <c r="AC112" s="93"/>
      <c r="AD112" s="93"/>
      <c r="AE112" s="93"/>
      <c r="AF112" s="93"/>
      <c r="AG112" s="93"/>
      <c r="AH112" s="93"/>
      <c r="AI112" s="93"/>
      <c r="AJ112" s="93"/>
      <c r="AK112" s="93"/>
      <c r="AL112" s="93"/>
      <c r="AM112" s="93"/>
      <c r="AN112" s="93"/>
      <c r="AO112" s="93"/>
      <c r="AP112" s="93"/>
      <c r="AQ112" s="93"/>
      <c r="AR112" s="93"/>
      <c r="AS112" s="93"/>
      <c r="AT112" s="93"/>
      <c r="AU112" s="93"/>
      <c r="AV112" s="93"/>
      <c r="AW112" s="93"/>
      <c r="AX112" s="93"/>
      <c r="AY112" s="93"/>
      <c r="AZ112" s="93"/>
      <c r="BA112" s="93"/>
      <c r="BB112" s="93"/>
      <c r="BC112" s="93"/>
      <c r="BD112" s="93"/>
      <c r="BE112" s="93"/>
      <c r="BF112" s="93"/>
      <c r="BG112" s="93"/>
      <c r="BH112" s="93"/>
      <c r="BI112" s="93"/>
      <c r="BJ112" s="93"/>
      <c r="BK112" s="93"/>
      <c r="BL112" s="93"/>
      <c r="BM112" s="192">
        <f t="shared" si="3"/>
        <v>0</v>
      </c>
      <c r="BN112" s="192">
        <f t="shared" si="4"/>
        <v>0</v>
      </c>
    </row>
    <row r="113" spans="1:66" ht="18" customHeight="1">
      <c r="A113" s="21"/>
      <c r="B113" s="16"/>
      <c r="C113" s="19"/>
      <c r="D113" s="2"/>
      <c r="E113" s="6"/>
      <c r="F113" s="190" t="str">
        <f>IF(B113="","",IF(C113="F",INDEX(Barèmes!$A$1:$A$7,MATCH((YEAR($B113)),Barèmes!$B$1:$B$7,-1)),INDEX(Barèmes!$C$1:$C$7,MATCH((YEAR($B113)),Barèmes!$B$1:$B$7,-1))))</f>
        <v/>
      </c>
      <c r="G113" s="93"/>
      <c r="H113" s="93"/>
      <c r="I113" s="93"/>
      <c r="J113" s="93"/>
      <c r="K113" s="93"/>
      <c r="L113" s="93"/>
      <c r="M113" s="93"/>
      <c r="N113" s="93"/>
      <c r="O113" s="93"/>
      <c r="P113" s="93"/>
      <c r="Q113" s="93"/>
      <c r="R113" s="93"/>
      <c r="S113" s="93"/>
      <c r="T113" s="93"/>
      <c r="U113" s="93"/>
      <c r="V113" s="93"/>
      <c r="W113" s="93"/>
      <c r="X113" s="93"/>
      <c r="Y113" s="93"/>
      <c r="Z113" s="93"/>
      <c r="AA113" s="93"/>
      <c r="AB113" s="93"/>
      <c r="AC113" s="93"/>
      <c r="AD113" s="93"/>
      <c r="AE113" s="93"/>
      <c r="AF113" s="93"/>
      <c r="AG113" s="93"/>
      <c r="AH113" s="93"/>
      <c r="AI113" s="93"/>
      <c r="AJ113" s="93"/>
      <c r="AK113" s="93"/>
      <c r="AL113" s="93"/>
      <c r="AM113" s="93"/>
      <c r="AN113" s="93"/>
      <c r="AO113" s="93"/>
      <c r="AP113" s="93"/>
      <c r="AQ113" s="93"/>
      <c r="AR113" s="93"/>
      <c r="AS113" s="93"/>
      <c r="AT113" s="93"/>
      <c r="AU113" s="93"/>
      <c r="AV113" s="93"/>
      <c r="AW113" s="93"/>
      <c r="AX113" s="93"/>
      <c r="AY113" s="93"/>
      <c r="AZ113" s="93"/>
      <c r="BA113" s="93"/>
      <c r="BB113" s="93"/>
      <c r="BC113" s="93"/>
      <c r="BD113" s="93"/>
      <c r="BE113" s="93"/>
      <c r="BF113" s="93"/>
      <c r="BG113" s="93"/>
      <c r="BH113" s="93"/>
      <c r="BI113" s="93"/>
      <c r="BJ113" s="93"/>
      <c r="BK113" s="93"/>
      <c r="BL113" s="93"/>
      <c r="BM113" s="192">
        <f t="shared" si="3"/>
        <v>0</v>
      </c>
      <c r="BN113" s="192">
        <f t="shared" si="4"/>
        <v>0</v>
      </c>
    </row>
    <row r="114" spans="1:66" ht="18" customHeight="1">
      <c r="A114" s="21"/>
      <c r="B114" s="16"/>
      <c r="C114" s="19"/>
      <c r="D114" s="2"/>
      <c r="E114" s="6"/>
      <c r="F114" s="190" t="str">
        <f>IF(B114="","",IF(C114="F",INDEX(Barèmes!$A$1:$A$7,MATCH((YEAR($B114)),Barèmes!$B$1:$B$7,-1)),INDEX(Barèmes!$C$1:$C$7,MATCH((YEAR($B114)),Barèmes!$B$1:$B$7,-1))))</f>
        <v/>
      </c>
      <c r="G114" s="93"/>
      <c r="H114" s="93"/>
      <c r="I114" s="93"/>
      <c r="J114" s="93"/>
      <c r="K114" s="93"/>
      <c r="L114" s="93"/>
      <c r="M114" s="93"/>
      <c r="N114" s="93"/>
      <c r="O114" s="93"/>
      <c r="P114" s="93"/>
      <c r="Q114" s="93"/>
      <c r="R114" s="93"/>
      <c r="S114" s="93"/>
      <c r="T114" s="93"/>
      <c r="U114" s="93"/>
      <c r="V114" s="93"/>
      <c r="W114" s="93"/>
      <c r="X114" s="93"/>
      <c r="Y114" s="93"/>
      <c r="Z114" s="93"/>
      <c r="AA114" s="93"/>
      <c r="AB114" s="93"/>
      <c r="AC114" s="93"/>
      <c r="AD114" s="93"/>
      <c r="AE114" s="93"/>
      <c r="AF114" s="93"/>
      <c r="AG114" s="93"/>
      <c r="AH114" s="93"/>
      <c r="AI114" s="93"/>
      <c r="AJ114" s="93"/>
      <c r="AK114" s="93"/>
      <c r="AL114" s="93"/>
      <c r="AM114" s="93"/>
      <c r="AN114" s="93"/>
      <c r="AO114" s="93"/>
      <c r="AP114" s="93"/>
      <c r="AQ114" s="93"/>
      <c r="AR114" s="93"/>
      <c r="AS114" s="93"/>
      <c r="AT114" s="93"/>
      <c r="AU114" s="93"/>
      <c r="AV114" s="93"/>
      <c r="AW114" s="93"/>
      <c r="AX114" s="93"/>
      <c r="AY114" s="93"/>
      <c r="AZ114" s="93"/>
      <c r="BA114" s="93"/>
      <c r="BB114" s="93"/>
      <c r="BC114" s="93"/>
      <c r="BD114" s="93"/>
      <c r="BE114" s="93"/>
      <c r="BF114" s="93"/>
      <c r="BG114" s="93"/>
      <c r="BH114" s="93"/>
      <c r="BI114" s="93"/>
      <c r="BJ114" s="93"/>
      <c r="BK114" s="93"/>
      <c r="BL114" s="93"/>
      <c r="BM114" s="192">
        <f t="shared" si="3"/>
        <v>0</v>
      </c>
      <c r="BN114" s="192">
        <f t="shared" si="4"/>
        <v>0</v>
      </c>
    </row>
    <row r="115" spans="1:66" ht="18" customHeight="1">
      <c r="A115" s="21"/>
      <c r="B115" s="16"/>
      <c r="C115" s="19"/>
      <c r="D115" s="2"/>
      <c r="E115" s="6"/>
      <c r="F115" s="190" t="str">
        <f>IF(B115="","",IF(C115="F",INDEX(Barèmes!$A$1:$A$7,MATCH((YEAR($B115)),Barèmes!$B$1:$B$7,-1)),INDEX(Barèmes!$C$1:$C$7,MATCH((YEAR($B115)),Barèmes!$B$1:$B$7,-1))))</f>
        <v/>
      </c>
      <c r="G115" s="93"/>
      <c r="H115" s="93"/>
      <c r="I115" s="93"/>
      <c r="J115" s="93"/>
      <c r="K115" s="93"/>
      <c r="L115" s="93"/>
      <c r="M115" s="93"/>
      <c r="N115" s="93"/>
      <c r="O115" s="93"/>
      <c r="P115" s="93"/>
      <c r="Q115" s="93"/>
      <c r="R115" s="93"/>
      <c r="S115" s="93"/>
      <c r="T115" s="93"/>
      <c r="U115" s="93"/>
      <c r="V115" s="93"/>
      <c r="W115" s="93"/>
      <c r="X115" s="93"/>
      <c r="Y115" s="93"/>
      <c r="Z115" s="93"/>
      <c r="AA115" s="93"/>
      <c r="AB115" s="93"/>
      <c r="AC115" s="93"/>
      <c r="AD115" s="93"/>
      <c r="AE115" s="93"/>
      <c r="AF115" s="93"/>
      <c r="AG115" s="93"/>
      <c r="AH115" s="93"/>
      <c r="AI115" s="93"/>
      <c r="AJ115" s="93"/>
      <c r="AK115" s="93"/>
      <c r="AL115" s="93"/>
      <c r="AM115" s="93"/>
      <c r="AN115" s="93"/>
      <c r="AO115" s="93"/>
      <c r="AP115" s="93"/>
      <c r="AQ115" s="93"/>
      <c r="AR115" s="93"/>
      <c r="AS115" s="93"/>
      <c r="AT115" s="93"/>
      <c r="AU115" s="93"/>
      <c r="AV115" s="93"/>
      <c r="AW115" s="93"/>
      <c r="AX115" s="93"/>
      <c r="AY115" s="93"/>
      <c r="AZ115" s="93"/>
      <c r="BA115" s="93"/>
      <c r="BB115" s="93"/>
      <c r="BC115" s="93"/>
      <c r="BD115" s="93"/>
      <c r="BE115" s="93"/>
      <c r="BF115" s="93"/>
      <c r="BG115" s="93"/>
      <c r="BH115" s="93"/>
      <c r="BI115" s="93"/>
      <c r="BJ115" s="93"/>
      <c r="BK115" s="93"/>
      <c r="BL115" s="93"/>
      <c r="BM115" s="192">
        <f t="shared" si="3"/>
        <v>0</v>
      </c>
      <c r="BN115" s="192">
        <f t="shared" si="4"/>
        <v>0</v>
      </c>
    </row>
    <row r="116" spans="1:66" ht="18" customHeight="1">
      <c r="A116" s="21"/>
      <c r="B116" s="16"/>
      <c r="C116" s="19"/>
      <c r="D116" s="2"/>
      <c r="E116" s="6"/>
      <c r="F116" s="190" t="str">
        <f>IF(B116="","",IF(C116="F",INDEX(Barèmes!$A$1:$A$7,MATCH((YEAR($B116)),Barèmes!$B$1:$B$7,-1)),INDEX(Barèmes!$C$1:$C$7,MATCH((YEAR($B116)),Barèmes!$B$1:$B$7,-1))))</f>
        <v/>
      </c>
      <c r="G116" s="93"/>
      <c r="H116" s="93"/>
      <c r="I116" s="93"/>
      <c r="J116" s="93"/>
      <c r="K116" s="93"/>
      <c r="L116" s="93"/>
      <c r="M116" s="93"/>
      <c r="N116" s="93"/>
      <c r="O116" s="93"/>
      <c r="P116" s="93"/>
      <c r="Q116" s="93"/>
      <c r="R116" s="93"/>
      <c r="S116" s="93"/>
      <c r="T116" s="93"/>
      <c r="U116" s="93"/>
      <c r="V116" s="93"/>
      <c r="W116" s="93"/>
      <c r="X116" s="93"/>
      <c r="Y116" s="93"/>
      <c r="Z116" s="93"/>
      <c r="AA116" s="93"/>
      <c r="AB116" s="93"/>
      <c r="AC116" s="93"/>
      <c r="AD116" s="93"/>
      <c r="AE116" s="93"/>
      <c r="AF116" s="93"/>
      <c r="AG116" s="93"/>
      <c r="AH116" s="93"/>
      <c r="AI116" s="93"/>
      <c r="AJ116" s="93"/>
      <c r="AK116" s="93"/>
      <c r="AL116" s="93"/>
      <c r="AM116" s="93"/>
      <c r="AN116" s="93"/>
      <c r="AO116" s="93"/>
      <c r="AP116" s="93"/>
      <c r="AQ116" s="93"/>
      <c r="AR116" s="93"/>
      <c r="AS116" s="93"/>
      <c r="AT116" s="93"/>
      <c r="AU116" s="93"/>
      <c r="AV116" s="93"/>
      <c r="AW116" s="93"/>
      <c r="AX116" s="93"/>
      <c r="AY116" s="93"/>
      <c r="AZ116" s="93"/>
      <c r="BA116" s="93"/>
      <c r="BB116" s="93"/>
      <c r="BC116" s="93"/>
      <c r="BD116" s="93"/>
      <c r="BE116" s="93"/>
      <c r="BF116" s="93"/>
      <c r="BG116" s="93"/>
      <c r="BH116" s="93"/>
      <c r="BI116" s="93"/>
      <c r="BJ116" s="93"/>
      <c r="BK116" s="93"/>
      <c r="BL116" s="93"/>
      <c r="BM116" s="192">
        <f t="shared" si="3"/>
        <v>0</v>
      </c>
      <c r="BN116" s="192">
        <f t="shared" si="4"/>
        <v>0</v>
      </c>
    </row>
    <row r="117" spans="1:66" ht="18" customHeight="1">
      <c r="A117" s="21"/>
      <c r="B117" s="16"/>
      <c r="C117" s="19"/>
      <c r="D117" s="2"/>
      <c r="E117" s="6"/>
      <c r="F117" s="190" t="str">
        <f>IF(B117="","",IF(C117="F",INDEX(Barèmes!$A$1:$A$7,MATCH((YEAR($B117)),Barèmes!$B$1:$B$7,-1)),INDEX(Barèmes!$C$1:$C$7,MATCH((YEAR($B117)),Barèmes!$B$1:$B$7,-1))))</f>
        <v/>
      </c>
      <c r="G117" s="93"/>
      <c r="H117" s="93"/>
      <c r="I117" s="93"/>
      <c r="J117" s="93"/>
      <c r="K117" s="93"/>
      <c r="L117" s="93"/>
      <c r="M117" s="93"/>
      <c r="N117" s="93"/>
      <c r="O117" s="93"/>
      <c r="P117" s="93"/>
      <c r="Q117" s="93"/>
      <c r="R117" s="93"/>
      <c r="S117" s="93"/>
      <c r="T117" s="93"/>
      <c r="U117" s="93"/>
      <c r="V117" s="93"/>
      <c r="W117" s="93"/>
      <c r="X117" s="93"/>
      <c r="Y117" s="93"/>
      <c r="Z117" s="93"/>
      <c r="AA117" s="93"/>
      <c r="AB117" s="93"/>
      <c r="AC117" s="93"/>
      <c r="AD117" s="93"/>
      <c r="AE117" s="93"/>
      <c r="AF117" s="93"/>
      <c r="AG117" s="93"/>
      <c r="AH117" s="93"/>
      <c r="AI117" s="93"/>
      <c r="AJ117" s="93"/>
      <c r="AK117" s="93"/>
      <c r="AL117" s="93"/>
      <c r="AM117" s="93"/>
      <c r="AN117" s="93"/>
      <c r="AO117" s="93"/>
      <c r="AP117" s="93"/>
      <c r="AQ117" s="93"/>
      <c r="AR117" s="93"/>
      <c r="AS117" s="93"/>
      <c r="AT117" s="93"/>
      <c r="AU117" s="93"/>
      <c r="AV117" s="93"/>
      <c r="AW117" s="93"/>
      <c r="AX117" s="93"/>
      <c r="AY117" s="93"/>
      <c r="AZ117" s="93"/>
      <c r="BA117" s="93"/>
      <c r="BB117" s="93"/>
      <c r="BC117" s="93"/>
      <c r="BD117" s="93"/>
      <c r="BE117" s="93"/>
      <c r="BF117" s="93"/>
      <c r="BG117" s="93"/>
      <c r="BH117" s="93"/>
      <c r="BI117" s="93"/>
      <c r="BJ117" s="93"/>
      <c r="BK117" s="93"/>
      <c r="BL117" s="93"/>
      <c r="BM117" s="192">
        <f t="shared" si="3"/>
        <v>0</v>
      </c>
      <c r="BN117" s="192">
        <f t="shared" si="4"/>
        <v>0</v>
      </c>
    </row>
    <row r="118" spans="1:66" ht="18" customHeight="1">
      <c r="A118" s="21"/>
      <c r="B118" s="16"/>
      <c r="C118" s="19"/>
      <c r="D118" s="2"/>
      <c r="E118" s="6"/>
      <c r="F118" s="190" t="str">
        <f>IF(B118="","",IF(C118="F",INDEX(Barèmes!$A$1:$A$7,MATCH((YEAR($B118)),Barèmes!$B$1:$B$7,-1)),INDEX(Barèmes!$C$1:$C$7,MATCH((YEAR($B118)),Barèmes!$B$1:$B$7,-1))))</f>
        <v/>
      </c>
      <c r="G118" s="93"/>
      <c r="H118" s="93"/>
      <c r="I118" s="93"/>
      <c r="J118" s="93"/>
      <c r="K118" s="93"/>
      <c r="L118" s="93"/>
      <c r="M118" s="93"/>
      <c r="N118" s="93"/>
      <c r="O118" s="93"/>
      <c r="P118" s="93"/>
      <c r="Q118" s="93"/>
      <c r="R118" s="93"/>
      <c r="S118" s="93"/>
      <c r="T118" s="93"/>
      <c r="U118" s="93"/>
      <c r="V118" s="93"/>
      <c r="W118" s="93"/>
      <c r="X118" s="93"/>
      <c r="Y118" s="93"/>
      <c r="Z118" s="93"/>
      <c r="AA118" s="93"/>
      <c r="AB118" s="93"/>
      <c r="AC118" s="93"/>
      <c r="AD118" s="93"/>
      <c r="AE118" s="93"/>
      <c r="AF118" s="93"/>
      <c r="AG118" s="93"/>
      <c r="AH118" s="93"/>
      <c r="AI118" s="93"/>
      <c r="AJ118" s="93"/>
      <c r="AK118" s="93"/>
      <c r="AL118" s="93"/>
      <c r="AM118" s="93"/>
      <c r="AN118" s="93"/>
      <c r="AO118" s="93"/>
      <c r="AP118" s="93"/>
      <c r="AQ118" s="93"/>
      <c r="AR118" s="93"/>
      <c r="AS118" s="93"/>
      <c r="AT118" s="93"/>
      <c r="AU118" s="93"/>
      <c r="AV118" s="93"/>
      <c r="AW118" s="93"/>
      <c r="AX118" s="93"/>
      <c r="AY118" s="93"/>
      <c r="AZ118" s="93"/>
      <c r="BA118" s="93"/>
      <c r="BB118" s="93"/>
      <c r="BC118" s="93"/>
      <c r="BD118" s="93"/>
      <c r="BE118" s="93"/>
      <c r="BF118" s="93"/>
      <c r="BG118" s="93"/>
      <c r="BH118" s="93"/>
      <c r="BI118" s="93"/>
      <c r="BJ118" s="93"/>
      <c r="BK118" s="93"/>
      <c r="BL118" s="93"/>
      <c r="BM118" s="192">
        <f t="shared" si="3"/>
        <v>0</v>
      </c>
      <c r="BN118" s="192">
        <f t="shared" si="4"/>
        <v>0</v>
      </c>
    </row>
    <row r="119" spans="1:66" ht="18" customHeight="1">
      <c r="A119" s="21"/>
      <c r="B119" s="16"/>
      <c r="C119" s="19"/>
      <c r="D119" s="2"/>
      <c r="E119" s="6"/>
      <c r="F119" s="190" t="str">
        <f>IF(B119="","",IF(C119="F",INDEX(Barèmes!$A$1:$A$7,MATCH((YEAR($B119)),Barèmes!$B$1:$B$7,-1)),INDEX(Barèmes!$C$1:$C$7,MATCH((YEAR($B119)),Barèmes!$B$1:$B$7,-1))))</f>
        <v/>
      </c>
      <c r="G119" s="93"/>
      <c r="H119" s="93"/>
      <c r="I119" s="93"/>
      <c r="J119" s="93"/>
      <c r="K119" s="93"/>
      <c r="L119" s="93"/>
      <c r="M119" s="93"/>
      <c r="N119" s="93"/>
      <c r="O119" s="93"/>
      <c r="P119" s="93"/>
      <c r="Q119" s="93"/>
      <c r="R119" s="93"/>
      <c r="S119" s="93"/>
      <c r="T119" s="93"/>
      <c r="U119" s="93"/>
      <c r="V119" s="93"/>
      <c r="W119" s="93"/>
      <c r="X119" s="93"/>
      <c r="Y119" s="93"/>
      <c r="Z119" s="93"/>
      <c r="AA119" s="93"/>
      <c r="AB119" s="93"/>
      <c r="AC119" s="93"/>
      <c r="AD119" s="93"/>
      <c r="AE119" s="93"/>
      <c r="AF119" s="93"/>
      <c r="AG119" s="93"/>
      <c r="AH119" s="93"/>
      <c r="AI119" s="93"/>
      <c r="AJ119" s="93"/>
      <c r="AK119" s="93"/>
      <c r="AL119" s="93"/>
      <c r="AM119" s="93"/>
      <c r="AN119" s="93"/>
      <c r="AO119" s="93"/>
      <c r="AP119" s="93"/>
      <c r="AQ119" s="93"/>
      <c r="AR119" s="93"/>
      <c r="AS119" s="93"/>
      <c r="AT119" s="93"/>
      <c r="AU119" s="93"/>
      <c r="AV119" s="93"/>
      <c r="AW119" s="93"/>
      <c r="AX119" s="93"/>
      <c r="AY119" s="93"/>
      <c r="AZ119" s="93"/>
      <c r="BA119" s="93"/>
      <c r="BB119" s="93"/>
      <c r="BC119" s="93"/>
      <c r="BD119" s="93"/>
      <c r="BE119" s="93"/>
      <c r="BF119" s="93"/>
      <c r="BG119" s="93"/>
      <c r="BH119" s="93"/>
      <c r="BI119" s="93"/>
      <c r="BJ119" s="93"/>
      <c r="BK119" s="93"/>
      <c r="BL119" s="93"/>
      <c r="BM119" s="192">
        <f t="shared" si="3"/>
        <v>0</v>
      </c>
      <c r="BN119" s="192">
        <f t="shared" si="4"/>
        <v>0</v>
      </c>
    </row>
    <row r="120" spans="1:66" ht="18" customHeight="1">
      <c r="A120" s="21"/>
      <c r="B120" s="16"/>
      <c r="C120" s="19"/>
      <c r="D120" s="2"/>
      <c r="E120" s="6"/>
      <c r="F120" s="190" t="str">
        <f>IF(B120="","",IF(C120="F",INDEX(Barèmes!$A$1:$A$7,MATCH((YEAR($B120)),Barèmes!$B$1:$B$7,-1)),INDEX(Barèmes!$C$1:$C$7,MATCH((YEAR($B120)),Barèmes!$B$1:$B$7,-1))))</f>
        <v/>
      </c>
      <c r="G120" s="93"/>
      <c r="H120" s="93"/>
      <c r="I120" s="93"/>
      <c r="J120" s="93"/>
      <c r="K120" s="93"/>
      <c r="L120" s="93"/>
      <c r="M120" s="93"/>
      <c r="N120" s="93"/>
      <c r="O120" s="93"/>
      <c r="P120" s="93"/>
      <c r="Q120" s="93"/>
      <c r="R120" s="93"/>
      <c r="S120" s="93"/>
      <c r="T120" s="93"/>
      <c r="U120" s="93"/>
      <c r="V120" s="93"/>
      <c r="W120" s="93"/>
      <c r="X120" s="93"/>
      <c r="Y120" s="93"/>
      <c r="Z120" s="93"/>
      <c r="AA120" s="93"/>
      <c r="AB120" s="93"/>
      <c r="AC120" s="93"/>
      <c r="AD120" s="93"/>
      <c r="AE120" s="93"/>
      <c r="AF120" s="93"/>
      <c r="AG120" s="93"/>
      <c r="AH120" s="93"/>
      <c r="AI120" s="93"/>
      <c r="AJ120" s="93"/>
      <c r="AK120" s="93"/>
      <c r="AL120" s="93"/>
      <c r="AM120" s="93"/>
      <c r="AN120" s="93"/>
      <c r="AO120" s="93"/>
      <c r="AP120" s="93"/>
      <c r="AQ120" s="93"/>
      <c r="AR120" s="93"/>
      <c r="AS120" s="93"/>
      <c r="AT120" s="93"/>
      <c r="AU120" s="93"/>
      <c r="AV120" s="93"/>
      <c r="AW120" s="93"/>
      <c r="AX120" s="93"/>
      <c r="AY120" s="93"/>
      <c r="AZ120" s="93"/>
      <c r="BA120" s="93"/>
      <c r="BB120" s="93"/>
      <c r="BC120" s="93"/>
      <c r="BD120" s="93"/>
      <c r="BE120" s="93"/>
      <c r="BF120" s="93"/>
      <c r="BG120" s="93"/>
      <c r="BH120" s="93"/>
      <c r="BI120" s="93"/>
      <c r="BJ120" s="93"/>
      <c r="BK120" s="93"/>
      <c r="BL120" s="93"/>
      <c r="BM120" s="192">
        <f t="shared" si="3"/>
        <v>0</v>
      </c>
      <c r="BN120" s="192">
        <f t="shared" si="4"/>
        <v>0</v>
      </c>
    </row>
    <row r="121" spans="1:66" ht="18" customHeight="1">
      <c r="A121" s="21"/>
      <c r="B121" s="16"/>
      <c r="C121" s="19"/>
      <c r="D121" s="2"/>
      <c r="E121" s="6"/>
      <c r="F121" s="190" t="str">
        <f>IF(B121="","",IF(C121="F",INDEX(Barèmes!$A$1:$A$7,MATCH((YEAR($B121)),Barèmes!$B$1:$B$7,-1)),INDEX(Barèmes!$C$1:$C$7,MATCH((YEAR($B121)),Barèmes!$B$1:$B$7,-1))))</f>
        <v/>
      </c>
      <c r="G121" s="93"/>
      <c r="H121" s="93"/>
      <c r="I121" s="93"/>
      <c r="J121" s="93"/>
      <c r="K121" s="93"/>
      <c r="L121" s="93"/>
      <c r="M121" s="93"/>
      <c r="N121" s="93"/>
      <c r="O121" s="93"/>
      <c r="P121" s="93"/>
      <c r="Q121" s="93"/>
      <c r="R121" s="93"/>
      <c r="S121" s="93"/>
      <c r="T121" s="93"/>
      <c r="U121" s="93"/>
      <c r="V121" s="93"/>
      <c r="W121" s="93"/>
      <c r="X121" s="93"/>
      <c r="Y121" s="93"/>
      <c r="Z121" s="93"/>
      <c r="AA121" s="93"/>
      <c r="AB121" s="93"/>
      <c r="AC121" s="93"/>
      <c r="AD121" s="93"/>
      <c r="AE121" s="93"/>
      <c r="AF121" s="93"/>
      <c r="AG121" s="93"/>
      <c r="AH121" s="93"/>
      <c r="AI121" s="93"/>
      <c r="AJ121" s="93"/>
      <c r="AK121" s="93"/>
      <c r="AL121" s="93"/>
      <c r="AM121" s="93"/>
      <c r="AN121" s="93"/>
      <c r="AO121" s="93"/>
      <c r="AP121" s="93"/>
      <c r="AQ121" s="93"/>
      <c r="AR121" s="93"/>
      <c r="AS121" s="93"/>
      <c r="AT121" s="93"/>
      <c r="AU121" s="93"/>
      <c r="AV121" s="93"/>
      <c r="AW121" s="93"/>
      <c r="AX121" s="93"/>
      <c r="AY121" s="93"/>
      <c r="AZ121" s="93"/>
      <c r="BA121" s="93"/>
      <c r="BB121" s="93"/>
      <c r="BC121" s="93"/>
      <c r="BD121" s="93"/>
      <c r="BE121" s="93"/>
      <c r="BF121" s="93"/>
      <c r="BG121" s="93"/>
      <c r="BH121" s="93"/>
      <c r="BI121" s="93"/>
      <c r="BJ121" s="93"/>
      <c r="BK121" s="93"/>
      <c r="BL121" s="93"/>
      <c r="BM121" s="192">
        <f t="shared" si="3"/>
        <v>0</v>
      </c>
      <c r="BN121" s="192">
        <f t="shared" si="4"/>
        <v>0</v>
      </c>
    </row>
    <row r="122" spans="1:66" ht="18" customHeight="1">
      <c r="A122" s="21"/>
      <c r="B122" s="16"/>
      <c r="C122" s="19"/>
      <c r="D122" s="2"/>
      <c r="E122" s="6"/>
      <c r="F122" s="190" t="str">
        <f>IF(B122="","",IF(C122="F",INDEX(Barèmes!$A$1:$A$7,MATCH((YEAR($B122)),Barèmes!$B$1:$B$7,-1)),INDEX(Barèmes!$C$1:$C$7,MATCH((YEAR($B122)),Barèmes!$B$1:$B$7,-1))))</f>
        <v/>
      </c>
      <c r="G122" s="93"/>
      <c r="H122" s="93"/>
      <c r="I122" s="93"/>
      <c r="J122" s="93"/>
      <c r="K122" s="93"/>
      <c r="L122" s="93"/>
      <c r="M122" s="93"/>
      <c r="N122" s="93"/>
      <c r="O122" s="93"/>
      <c r="P122" s="93"/>
      <c r="Q122" s="93"/>
      <c r="R122" s="93"/>
      <c r="S122" s="93"/>
      <c r="T122" s="93"/>
      <c r="U122" s="93"/>
      <c r="V122" s="93"/>
      <c r="W122" s="93"/>
      <c r="X122" s="93"/>
      <c r="Y122" s="93"/>
      <c r="Z122" s="93"/>
      <c r="AA122" s="93"/>
      <c r="AB122" s="93"/>
      <c r="AC122" s="93"/>
      <c r="AD122" s="93"/>
      <c r="AE122" s="93"/>
      <c r="AF122" s="93"/>
      <c r="AG122" s="93"/>
      <c r="AH122" s="93"/>
      <c r="AI122" s="93"/>
      <c r="AJ122" s="93"/>
      <c r="AK122" s="93"/>
      <c r="AL122" s="93"/>
      <c r="AM122" s="93"/>
      <c r="AN122" s="93"/>
      <c r="AO122" s="93"/>
      <c r="AP122" s="93"/>
      <c r="AQ122" s="93"/>
      <c r="AR122" s="93"/>
      <c r="AS122" s="93"/>
      <c r="AT122" s="93"/>
      <c r="AU122" s="93"/>
      <c r="AV122" s="93"/>
      <c r="AW122" s="93"/>
      <c r="AX122" s="93"/>
      <c r="AY122" s="93"/>
      <c r="AZ122" s="93"/>
      <c r="BA122" s="93"/>
      <c r="BB122" s="93"/>
      <c r="BC122" s="93"/>
      <c r="BD122" s="93"/>
      <c r="BE122" s="93"/>
      <c r="BF122" s="93"/>
      <c r="BG122" s="93"/>
      <c r="BH122" s="93"/>
      <c r="BI122" s="93"/>
      <c r="BJ122" s="93"/>
      <c r="BK122" s="93"/>
      <c r="BL122" s="93"/>
      <c r="BM122" s="192">
        <f t="shared" si="3"/>
        <v>0</v>
      </c>
      <c r="BN122" s="192">
        <f t="shared" si="4"/>
        <v>0</v>
      </c>
    </row>
    <row r="123" spans="1:66" ht="18" customHeight="1">
      <c r="A123" s="21"/>
      <c r="B123" s="16"/>
      <c r="C123" s="19"/>
      <c r="D123" s="2"/>
      <c r="E123" s="6"/>
      <c r="F123" s="190" t="str">
        <f>IF(B123="","",IF(C123="F",INDEX(Barèmes!$A$1:$A$7,MATCH((YEAR($B123)),Barèmes!$B$1:$B$7,-1)),INDEX(Barèmes!$C$1:$C$7,MATCH((YEAR($B123)),Barèmes!$B$1:$B$7,-1))))</f>
        <v/>
      </c>
      <c r="G123" s="93"/>
      <c r="H123" s="93"/>
      <c r="I123" s="93"/>
      <c r="J123" s="93"/>
      <c r="K123" s="93"/>
      <c r="L123" s="93"/>
      <c r="M123" s="93"/>
      <c r="N123" s="93"/>
      <c r="O123" s="93"/>
      <c r="P123" s="93"/>
      <c r="Q123" s="93"/>
      <c r="R123" s="93"/>
      <c r="S123" s="93"/>
      <c r="T123" s="93"/>
      <c r="U123" s="93"/>
      <c r="V123" s="93"/>
      <c r="W123" s="93"/>
      <c r="X123" s="93"/>
      <c r="Y123" s="93"/>
      <c r="Z123" s="93"/>
      <c r="AA123" s="93"/>
      <c r="AB123" s="93"/>
      <c r="AC123" s="93"/>
      <c r="AD123" s="93"/>
      <c r="AE123" s="93"/>
      <c r="AF123" s="93"/>
      <c r="AG123" s="93"/>
      <c r="AH123" s="93"/>
      <c r="AI123" s="93"/>
      <c r="AJ123" s="93"/>
      <c r="AK123" s="93"/>
      <c r="AL123" s="93"/>
      <c r="AM123" s="93"/>
      <c r="AN123" s="93"/>
      <c r="AO123" s="93"/>
      <c r="AP123" s="93"/>
      <c r="AQ123" s="93"/>
      <c r="AR123" s="93"/>
      <c r="AS123" s="93"/>
      <c r="AT123" s="93"/>
      <c r="AU123" s="93"/>
      <c r="AV123" s="93"/>
      <c r="AW123" s="93"/>
      <c r="AX123" s="93"/>
      <c r="AY123" s="93"/>
      <c r="AZ123" s="93"/>
      <c r="BA123" s="93"/>
      <c r="BB123" s="93"/>
      <c r="BC123" s="93"/>
      <c r="BD123" s="93"/>
      <c r="BE123" s="93"/>
      <c r="BF123" s="93"/>
      <c r="BG123" s="93"/>
      <c r="BH123" s="93"/>
      <c r="BI123" s="93"/>
      <c r="BJ123" s="93"/>
      <c r="BK123" s="93"/>
      <c r="BL123" s="93"/>
      <c r="BM123" s="192">
        <f t="shared" si="3"/>
        <v>0</v>
      </c>
      <c r="BN123" s="192">
        <f t="shared" si="4"/>
        <v>0</v>
      </c>
    </row>
    <row r="124" spans="1:66" ht="18" customHeight="1">
      <c r="A124" s="21"/>
      <c r="B124" s="16"/>
      <c r="C124" s="19"/>
      <c r="D124" s="2"/>
      <c r="E124" s="6"/>
      <c r="F124" s="190" t="str">
        <f>IF(B124="","",IF(C124="F",INDEX(Barèmes!$A$1:$A$7,MATCH((YEAR($B124)),Barèmes!$B$1:$B$7,-1)),INDEX(Barèmes!$C$1:$C$7,MATCH((YEAR($B124)),Barèmes!$B$1:$B$7,-1))))</f>
        <v/>
      </c>
      <c r="G124" s="93"/>
      <c r="H124" s="93"/>
      <c r="I124" s="93"/>
      <c r="J124" s="93"/>
      <c r="K124" s="93"/>
      <c r="L124" s="93"/>
      <c r="M124" s="93"/>
      <c r="N124" s="93"/>
      <c r="O124" s="93"/>
      <c r="P124" s="93"/>
      <c r="Q124" s="93"/>
      <c r="R124" s="93"/>
      <c r="S124" s="93"/>
      <c r="T124" s="93"/>
      <c r="U124" s="93"/>
      <c r="V124" s="93"/>
      <c r="W124" s="93"/>
      <c r="X124" s="93"/>
      <c r="Y124" s="93"/>
      <c r="Z124" s="93"/>
      <c r="AA124" s="93"/>
      <c r="AB124" s="93"/>
      <c r="AC124" s="93"/>
      <c r="AD124" s="93"/>
      <c r="AE124" s="93"/>
      <c r="AF124" s="93"/>
      <c r="AG124" s="93"/>
      <c r="AH124" s="93"/>
      <c r="AI124" s="93"/>
      <c r="AJ124" s="93"/>
      <c r="AK124" s="93"/>
      <c r="AL124" s="93"/>
      <c r="AM124" s="93"/>
      <c r="AN124" s="93"/>
      <c r="AO124" s="93"/>
      <c r="AP124" s="93"/>
      <c r="AQ124" s="93"/>
      <c r="AR124" s="93"/>
      <c r="AS124" s="93"/>
      <c r="AT124" s="93"/>
      <c r="AU124" s="93"/>
      <c r="AV124" s="93"/>
      <c r="AW124" s="93"/>
      <c r="AX124" s="93"/>
      <c r="AY124" s="93"/>
      <c r="AZ124" s="93"/>
      <c r="BA124" s="93"/>
      <c r="BB124" s="93"/>
      <c r="BC124" s="93"/>
      <c r="BD124" s="93"/>
      <c r="BE124" s="93"/>
      <c r="BF124" s="93"/>
      <c r="BG124" s="93"/>
      <c r="BH124" s="93"/>
      <c r="BI124" s="93"/>
      <c r="BJ124" s="93"/>
      <c r="BK124" s="93"/>
      <c r="BL124" s="93"/>
      <c r="BM124" s="192">
        <f t="shared" si="3"/>
        <v>0</v>
      </c>
      <c r="BN124" s="192">
        <f t="shared" si="4"/>
        <v>0</v>
      </c>
    </row>
    <row r="125" spans="1:66" ht="18" customHeight="1">
      <c r="A125" s="21"/>
      <c r="B125" s="16"/>
      <c r="C125" s="19"/>
      <c r="D125" s="2"/>
      <c r="E125" s="6"/>
      <c r="F125" s="190" t="str">
        <f>IF(B125="","",IF(C125="F",INDEX(Barèmes!$A$1:$A$7,MATCH((YEAR($B125)),Barèmes!$B$1:$B$7,-1)),INDEX(Barèmes!$C$1:$C$7,MATCH((YEAR($B125)),Barèmes!$B$1:$B$7,-1))))</f>
        <v/>
      </c>
      <c r="G125" s="93"/>
      <c r="H125" s="93"/>
      <c r="I125" s="93"/>
      <c r="J125" s="93"/>
      <c r="K125" s="93"/>
      <c r="L125" s="93"/>
      <c r="M125" s="93"/>
      <c r="N125" s="93"/>
      <c r="O125" s="93"/>
      <c r="P125" s="93"/>
      <c r="Q125" s="93"/>
      <c r="R125" s="93"/>
      <c r="S125" s="93"/>
      <c r="T125" s="93"/>
      <c r="U125" s="93"/>
      <c r="V125" s="93"/>
      <c r="W125" s="93"/>
      <c r="X125" s="93"/>
      <c r="Y125" s="93"/>
      <c r="Z125" s="93"/>
      <c r="AA125" s="93"/>
      <c r="AB125" s="93"/>
      <c r="AC125" s="93"/>
      <c r="AD125" s="93"/>
      <c r="AE125" s="93"/>
      <c r="AF125" s="93"/>
      <c r="AG125" s="93"/>
      <c r="AH125" s="93"/>
      <c r="AI125" s="93"/>
      <c r="AJ125" s="93"/>
      <c r="AK125" s="93"/>
      <c r="AL125" s="93"/>
      <c r="AM125" s="93"/>
      <c r="AN125" s="93"/>
      <c r="AO125" s="93"/>
      <c r="AP125" s="93"/>
      <c r="AQ125" s="93"/>
      <c r="AR125" s="93"/>
      <c r="AS125" s="93"/>
      <c r="AT125" s="93"/>
      <c r="AU125" s="93"/>
      <c r="AV125" s="93"/>
      <c r="AW125" s="93"/>
      <c r="AX125" s="93"/>
      <c r="AY125" s="93"/>
      <c r="AZ125" s="93"/>
      <c r="BA125" s="93"/>
      <c r="BB125" s="93"/>
      <c r="BC125" s="93"/>
      <c r="BD125" s="93"/>
      <c r="BE125" s="93"/>
      <c r="BF125" s="93"/>
      <c r="BG125" s="93"/>
      <c r="BH125" s="93"/>
      <c r="BI125" s="93"/>
      <c r="BJ125" s="93"/>
      <c r="BK125" s="93"/>
      <c r="BL125" s="93"/>
      <c r="BM125" s="192">
        <f t="shared" si="3"/>
        <v>0</v>
      </c>
      <c r="BN125" s="192">
        <f t="shared" si="4"/>
        <v>0</v>
      </c>
    </row>
    <row r="126" spans="1:66" ht="18" customHeight="1">
      <c r="A126" s="21"/>
      <c r="B126" s="16"/>
      <c r="C126" s="19"/>
      <c r="D126" s="2"/>
      <c r="E126" s="6"/>
      <c r="F126" s="190" t="str">
        <f>IF(B126="","",IF(C126="F",INDEX(Barèmes!$A$1:$A$7,MATCH((YEAR($B126)),Barèmes!$B$1:$B$7,-1)),INDEX(Barèmes!$C$1:$C$7,MATCH((YEAR($B126)),Barèmes!$B$1:$B$7,-1))))</f>
        <v/>
      </c>
      <c r="G126" s="93"/>
      <c r="H126" s="93"/>
      <c r="I126" s="93"/>
      <c r="J126" s="93"/>
      <c r="K126" s="93"/>
      <c r="L126" s="93"/>
      <c r="M126" s="93"/>
      <c r="N126" s="93"/>
      <c r="O126" s="93"/>
      <c r="P126" s="93"/>
      <c r="Q126" s="93"/>
      <c r="R126" s="93"/>
      <c r="S126" s="93"/>
      <c r="T126" s="93"/>
      <c r="U126" s="93"/>
      <c r="V126" s="93"/>
      <c r="W126" s="93"/>
      <c r="X126" s="93"/>
      <c r="Y126" s="93"/>
      <c r="Z126" s="93"/>
      <c r="AA126" s="93"/>
      <c r="AB126" s="93"/>
      <c r="AC126" s="93"/>
      <c r="AD126" s="93"/>
      <c r="AE126" s="93"/>
      <c r="AF126" s="93"/>
      <c r="AG126" s="93"/>
      <c r="AH126" s="93"/>
      <c r="AI126" s="93"/>
      <c r="AJ126" s="93"/>
      <c r="AK126" s="93"/>
      <c r="AL126" s="93"/>
      <c r="AM126" s="93"/>
      <c r="AN126" s="93"/>
      <c r="AO126" s="93"/>
      <c r="AP126" s="93"/>
      <c r="AQ126" s="93"/>
      <c r="AR126" s="93"/>
      <c r="AS126" s="93"/>
      <c r="AT126" s="93"/>
      <c r="AU126" s="93"/>
      <c r="AV126" s="93"/>
      <c r="AW126" s="93"/>
      <c r="AX126" s="93"/>
      <c r="AY126" s="93"/>
      <c r="AZ126" s="93"/>
      <c r="BA126" s="93"/>
      <c r="BB126" s="93"/>
      <c r="BC126" s="93"/>
      <c r="BD126" s="93"/>
      <c r="BE126" s="93"/>
      <c r="BF126" s="93"/>
      <c r="BG126" s="93"/>
      <c r="BH126" s="93"/>
      <c r="BI126" s="93"/>
      <c r="BJ126" s="93"/>
      <c r="BK126" s="93"/>
      <c r="BL126" s="93"/>
      <c r="BM126" s="192">
        <f t="shared" si="3"/>
        <v>0</v>
      </c>
      <c r="BN126" s="192">
        <f t="shared" si="4"/>
        <v>0</v>
      </c>
    </row>
    <row r="127" spans="1:66" ht="18" customHeight="1">
      <c r="A127" s="21"/>
      <c r="B127" s="16"/>
      <c r="C127" s="19"/>
      <c r="D127" s="2"/>
      <c r="E127" s="6"/>
      <c r="F127" s="190" t="str">
        <f>IF(B127="","",IF(C127="F",INDEX(Barèmes!$A$1:$A$7,MATCH((YEAR($B127)),Barèmes!$B$1:$B$7,-1)),INDEX(Barèmes!$C$1:$C$7,MATCH((YEAR($B127)),Barèmes!$B$1:$B$7,-1))))</f>
        <v/>
      </c>
      <c r="G127" s="93"/>
      <c r="H127" s="93"/>
      <c r="I127" s="93"/>
      <c r="J127" s="93"/>
      <c r="K127" s="93"/>
      <c r="L127" s="93"/>
      <c r="M127" s="93"/>
      <c r="N127" s="93"/>
      <c r="O127" s="93"/>
      <c r="P127" s="93"/>
      <c r="Q127" s="93"/>
      <c r="R127" s="93"/>
      <c r="S127" s="93"/>
      <c r="T127" s="93"/>
      <c r="U127" s="93"/>
      <c r="V127" s="93"/>
      <c r="W127" s="93"/>
      <c r="X127" s="93"/>
      <c r="Y127" s="93"/>
      <c r="Z127" s="93"/>
      <c r="AA127" s="93"/>
      <c r="AB127" s="93"/>
      <c r="AC127" s="93"/>
      <c r="AD127" s="93"/>
      <c r="AE127" s="93"/>
      <c r="AF127" s="93"/>
      <c r="AG127" s="93"/>
      <c r="AH127" s="93"/>
      <c r="AI127" s="93"/>
      <c r="AJ127" s="93"/>
      <c r="AK127" s="93"/>
      <c r="AL127" s="93"/>
      <c r="AM127" s="93"/>
      <c r="AN127" s="93"/>
      <c r="AO127" s="93"/>
      <c r="AP127" s="93"/>
      <c r="AQ127" s="93"/>
      <c r="AR127" s="93"/>
      <c r="AS127" s="93"/>
      <c r="AT127" s="93"/>
      <c r="AU127" s="93"/>
      <c r="AV127" s="93"/>
      <c r="AW127" s="93"/>
      <c r="AX127" s="93"/>
      <c r="AY127" s="93"/>
      <c r="AZ127" s="93"/>
      <c r="BA127" s="93"/>
      <c r="BB127" s="93"/>
      <c r="BC127" s="93"/>
      <c r="BD127" s="93"/>
      <c r="BE127" s="93"/>
      <c r="BF127" s="93"/>
      <c r="BG127" s="93"/>
      <c r="BH127" s="93"/>
      <c r="BI127" s="93"/>
      <c r="BJ127" s="93"/>
      <c r="BK127" s="93"/>
      <c r="BL127" s="93"/>
      <c r="BM127" s="192">
        <f t="shared" si="3"/>
        <v>0</v>
      </c>
      <c r="BN127" s="192">
        <f t="shared" si="4"/>
        <v>0</v>
      </c>
    </row>
    <row r="128" spans="1:66" ht="18" customHeight="1">
      <c r="A128" s="21"/>
      <c r="B128" s="16"/>
      <c r="C128" s="19"/>
      <c r="D128" s="2"/>
      <c r="E128" s="6"/>
      <c r="F128" s="190" t="str">
        <f>IF(B128="","",IF(C128="F",INDEX(Barèmes!$A$1:$A$7,MATCH((YEAR($B128)),Barèmes!$B$1:$B$7,-1)),INDEX(Barèmes!$C$1:$C$7,MATCH((YEAR($B128)),Barèmes!$B$1:$B$7,-1))))</f>
        <v/>
      </c>
      <c r="G128" s="93"/>
      <c r="H128" s="93"/>
      <c r="I128" s="93"/>
      <c r="J128" s="93"/>
      <c r="K128" s="93"/>
      <c r="L128" s="93"/>
      <c r="M128" s="93"/>
      <c r="N128" s="93"/>
      <c r="O128" s="93"/>
      <c r="P128" s="93"/>
      <c r="Q128" s="93"/>
      <c r="R128" s="93"/>
      <c r="S128" s="93"/>
      <c r="T128" s="93"/>
      <c r="U128" s="93"/>
      <c r="V128" s="93"/>
      <c r="W128" s="93"/>
      <c r="X128" s="93"/>
      <c r="Y128" s="93"/>
      <c r="Z128" s="93"/>
      <c r="AA128" s="93"/>
      <c r="AB128" s="93"/>
      <c r="AC128" s="93"/>
      <c r="AD128" s="93"/>
      <c r="AE128" s="93"/>
      <c r="AF128" s="93"/>
      <c r="AG128" s="93"/>
      <c r="AH128" s="93"/>
      <c r="AI128" s="93"/>
      <c r="AJ128" s="93"/>
      <c r="AK128" s="93"/>
      <c r="AL128" s="93"/>
      <c r="AM128" s="93"/>
      <c r="AN128" s="93"/>
      <c r="AO128" s="93"/>
      <c r="AP128" s="93"/>
      <c r="AQ128" s="93"/>
      <c r="AR128" s="93"/>
      <c r="AS128" s="93"/>
      <c r="AT128" s="93"/>
      <c r="AU128" s="93"/>
      <c r="AV128" s="93"/>
      <c r="AW128" s="93"/>
      <c r="AX128" s="93"/>
      <c r="AY128" s="93"/>
      <c r="AZ128" s="93"/>
      <c r="BA128" s="93"/>
      <c r="BB128" s="93"/>
      <c r="BC128" s="93"/>
      <c r="BD128" s="93"/>
      <c r="BE128" s="93"/>
      <c r="BF128" s="93"/>
      <c r="BG128" s="93"/>
      <c r="BH128" s="93"/>
      <c r="BI128" s="93"/>
      <c r="BJ128" s="93"/>
      <c r="BK128" s="93"/>
      <c r="BL128" s="93"/>
      <c r="BM128" s="192">
        <f t="shared" si="3"/>
        <v>0</v>
      </c>
      <c r="BN128" s="192">
        <f t="shared" si="4"/>
        <v>0</v>
      </c>
    </row>
    <row r="129" spans="1:66" ht="18" customHeight="1">
      <c r="A129" s="21"/>
      <c r="B129" s="16"/>
      <c r="C129" s="19"/>
      <c r="D129" s="2"/>
      <c r="E129" s="6"/>
      <c r="F129" s="190" t="str">
        <f>IF(B129="","",IF(C129="F",INDEX(Barèmes!$A$1:$A$7,MATCH((YEAR($B129)),Barèmes!$B$1:$B$7,-1)),INDEX(Barèmes!$C$1:$C$7,MATCH((YEAR($B129)),Barèmes!$B$1:$B$7,-1))))</f>
        <v/>
      </c>
      <c r="G129" s="93"/>
      <c r="H129" s="93"/>
      <c r="I129" s="93"/>
      <c r="J129" s="93"/>
      <c r="K129" s="93"/>
      <c r="L129" s="93"/>
      <c r="M129" s="93"/>
      <c r="N129" s="93"/>
      <c r="O129" s="93"/>
      <c r="P129" s="93"/>
      <c r="Q129" s="93"/>
      <c r="R129" s="93"/>
      <c r="S129" s="93"/>
      <c r="T129" s="93"/>
      <c r="U129" s="93"/>
      <c r="V129" s="93"/>
      <c r="W129" s="93"/>
      <c r="X129" s="93"/>
      <c r="Y129" s="93"/>
      <c r="Z129" s="93"/>
      <c r="AA129" s="93"/>
      <c r="AB129" s="93"/>
      <c r="AC129" s="93"/>
      <c r="AD129" s="93"/>
      <c r="AE129" s="93"/>
      <c r="AF129" s="93"/>
      <c r="AG129" s="93"/>
      <c r="AH129" s="93"/>
      <c r="AI129" s="93"/>
      <c r="AJ129" s="93"/>
      <c r="AK129" s="93"/>
      <c r="AL129" s="93"/>
      <c r="AM129" s="93"/>
      <c r="AN129" s="93"/>
      <c r="AO129" s="93"/>
      <c r="AP129" s="93"/>
      <c r="AQ129" s="93"/>
      <c r="AR129" s="93"/>
      <c r="AS129" s="93"/>
      <c r="AT129" s="93"/>
      <c r="AU129" s="93"/>
      <c r="AV129" s="93"/>
      <c r="AW129" s="93"/>
      <c r="AX129" s="93"/>
      <c r="AY129" s="93"/>
      <c r="AZ129" s="93"/>
      <c r="BA129" s="93"/>
      <c r="BB129" s="93"/>
      <c r="BC129" s="93"/>
      <c r="BD129" s="93"/>
      <c r="BE129" s="93"/>
      <c r="BF129" s="93"/>
      <c r="BG129" s="93"/>
      <c r="BH129" s="93"/>
      <c r="BI129" s="93"/>
      <c r="BJ129" s="93"/>
      <c r="BK129" s="93"/>
      <c r="BL129" s="93"/>
      <c r="BM129" s="192">
        <f t="shared" si="3"/>
        <v>0</v>
      </c>
      <c r="BN129" s="192">
        <f t="shared" si="4"/>
        <v>0</v>
      </c>
    </row>
    <row r="130" spans="1:66" ht="18" customHeight="1">
      <c r="A130" s="21"/>
      <c r="B130" s="16"/>
      <c r="C130" s="19"/>
      <c r="D130" s="2"/>
      <c r="E130" s="6"/>
      <c r="F130" s="190" t="str">
        <f>IF(B130="","",IF(C130="F",INDEX(Barèmes!$A$1:$A$7,MATCH((YEAR($B130)),Barèmes!$B$1:$B$7,-1)),INDEX(Barèmes!$C$1:$C$7,MATCH((YEAR($B130)),Barèmes!$B$1:$B$7,-1))))</f>
        <v/>
      </c>
      <c r="G130" s="93"/>
      <c r="H130" s="93"/>
      <c r="I130" s="93"/>
      <c r="J130" s="93"/>
      <c r="K130" s="93"/>
      <c r="L130" s="93"/>
      <c r="M130" s="93"/>
      <c r="N130" s="93"/>
      <c r="O130" s="93"/>
      <c r="P130" s="93"/>
      <c r="Q130" s="93"/>
      <c r="R130" s="93"/>
      <c r="S130" s="93"/>
      <c r="T130" s="93"/>
      <c r="U130" s="93"/>
      <c r="V130" s="93"/>
      <c r="W130" s="93"/>
      <c r="X130" s="93"/>
      <c r="Y130" s="93"/>
      <c r="Z130" s="93"/>
      <c r="AA130" s="93"/>
      <c r="AB130" s="93"/>
      <c r="AC130" s="93"/>
      <c r="AD130" s="93"/>
      <c r="AE130" s="93"/>
      <c r="AF130" s="93"/>
      <c r="AG130" s="93"/>
      <c r="AH130" s="93"/>
      <c r="AI130" s="93"/>
      <c r="AJ130" s="93"/>
      <c r="AK130" s="93"/>
      <c r="AL130" s="93"/>
      <c r="AM130" s="93"/>
      <c r="AN130" s="93"/>
      <c r="AO130" s="93"/>
      <c r="AP130" s="93"/>
      <c r="AQ130" s="93"/>
      <c r="AR130" s="93"/>
      <c r="AS130" s="93"/>
      <c r="AT130" s="93"/>
      <c r="AU130" s="93"/>
      <c r="AV130" s="93"/>
      <c r="AW130" s="93"/>
      <c r="AX130" s="93"/>
      <c r="AY130" s="93"/>
      <c r="AZ130" s="93"/>
      <c r="BA130" s="93"/>
      <c r="BB130" s="93"/>
      <c r="BC130" s="93"/>
      <c r="BD130" s="93"/>
      <c r="BE130" s="93"/>
      <c r="BF130" s="93"/>
      <c r="BG130" s="93"/>
      <c r="BH130" s="93"/>
      <c r="BI130" s="93"/>
      <c r="BJ130" s="93"/>
      <c r="BK130" s="93"/>
      <c r="BL130" s="93"/>
      <c r="BM130" s="192">
        <f t="shared" si="3"/>
        <v>0</v>
      </c>
      <c r="BN130" s="192">
        <f t="shared" si="4"/>
        <v>0</v>
      </c>
    </row>
    <row r="131" spans="1:66" ht="18" customHeight="1">
      <c r="A131" s="21"/>
      <c r="B131" s="16"/>
      <c r="C131" s="19"/>
      <c r="D131" s="2"/>
      <c r="E131" s="6"/>
      <c r="F131" s="190" t="str">
        <f>IF(B131="","",IF(C131="F",INDEX(Barèmes!$A$1:$A$7,MATCH((YEAR($B131)),Barèmes!$B$1:$B$7,-1)),INDEX(Barèmes!$C$1:$C$7,MATCH((YEAR($B131)),Barèmes!$B$1:$B$7,-1))))</f>
        <v/>
      </c>
      <c r="G131" s="93"/>
      <c r="H131" s="93"/>
      <c r="I131" s="93"/>
      <c r="J131" s="93"/>
      <c r="K131" s="93"/>
      <c r="L131" s="93"/>
      <c r="M131" s="93"/>
      <c r="N131" s="93"/>
      <c r="O131" s="93"/>
      <c r="P131" s="93"/>
      <c r="Q131" s="93"/>
      <c r="R131" s="93"/>
      <c r="S131" s="93"/>
      <c r="T131" s="93"/>
      <c r="U131" s="93"/>
      <c r="V131" s="93"/>
      <c r="W131" s="93"/>
      <c r="X131" s="93"/>
      <c r="Y131" s="93"/>
      <c r="Z131" s="93"/>
      <c r="AA131" s="93"/>
      <c r="AB131" s="93"/>
      <c r="AC131" s="93"/>
      <c r="AD131" s="93"/>
      <c r="AE131" s="93"/>
      <c r="AF131" s="93"/>
      <c r="AG131" s="93"/>
      <c r="AH131" s="93"/>
      <c r="AI131" s="93"/>
      <c r="AJ131" s="93"/>
      <c r="AK131" s="93"/>
      <c r="AL131" s="93"/>
      <c r="AM131" s="93"/>
      <c r="AN131" s="93"/>
      <c r="AO131" s="93"/>
      <c r="AP131" s="93"/>
      <c r="AQ131" s="93"/>
      <c r="AR131" s="93"/>
      <c r="AS131" s="93"/>
      <c r="AT131" s="93"/>
      <c r="AU131" s="93"/>
      <c r="AV131" s="93"/>
      <c r="AW131" s="93"/>
      <c r="AX131" s="93"/>
      <c r="AY131" s="93"/>
      <c r="AZ131" s="93"/>
      <c r="BA131" s="93"/>
      <c r="BB131" s="93"/>
      <c r="BC131" s="93"/>
      <c r="BD131" s="93"/>
      <c r="BE131" s="93"/>
      <c r="BF131" s="93"/>
      <c r="BG131" s="93"/>
      <c r="BH131" s="93"/>
      <c r="BI131" s="93"/>
      <c r="BJ131" s="93"/>
      <c r="BK131" s="93"/>
      <c r="BL131" s="93"/>
      <c r="BM131" s="192">
        <f t="shared" si="3"/>
        <v>0</v>
      </c>
      <c r="BN131" s="192">
        <f t="shared" si="4"/>
        <v>0</v>
      </c>
    </row>
    <row r="132" spans="1:66" ht="18" customHeight="1">
      <c r="A132" s="21"/>
      <c r="B132" s="16"/>
      <c r="C132" s="19"/>
      <c r="D132" s="2"/>
      <c r="E132" s="6"/>
      <c r="F132" s="190" t="str">
        <f>IF(B132="","",IF(C132="F",INDEX(Barèmes!$A$1:$A$7,MATCH((YEAR($B132)),Barèmes!$B$1:$B$7,-1)),INDEX(Barèmes!$C$1:$C$7,MATCH((YEAR($B132)),Barèmes!$B$1:$B$7,-1))))</f>
        <v/>
      </c>
      <c r="G132" s="93"/>
      <c r="H132" s="93"/>
      <c r="I132" s="93"/>
      <c r="J132" s="93"/>
      <c r="K132" s="93"/>
      <c r="L132" s="93"/>
      <c r="M132" s="93"/>
      <c r="N132" s="93"/>
      <c r="O132" s="93"/>
      <c r="P132" s="93"/>
      <c r="Q132" s="93"/>
      <c r="R132" s="93"/>
      <c r="S132" s="93"/>
      <c r="T132" s="93"/>
      <c r="U132" s="93"/>
      <c r="V132" s="93"/>
      <c r="W132" s="93"/>
      <c r="X132" s="93"/>
      <c r="Y132" s="93"/>
      <c r="Z132" s="93"/>
      <c r="AA132" s="93"/>
      <c r="AB132" s="93"/>
      <c r="AC132" s="93"/>
      <c r="AD132" s="93"/>
      <c r="AE132" s="93"/>
      <c r="AF132" s="93"/>
      <c r="AG132" s="93"/>
      <c r="AH132" s="93"/>
      <c r="AI132" s="93"/>
      <c r="AJ132" s="93"/>
      <c r="AK132" s="93"/>
      <c r="AL132" s="93"/>
      <c r="AM132" s="93"/>
      <c r="AN132" s="93"/>
      <c r="AO132" s="93"/>
      <c r="AP132" s="93"/>
      <c r="AQ132" s="93"/>
      <c r="AR132" s="93"/>
      <c r="AS132" s="93"/>
      <c r="AT132" s="93"/>
      <c r="AU132" s="93"/>
      <c r="AV132" s="93"/>
      <c r="AW132" s="93"/>
      <c r="AX132" s="93"/>
      <c r="AY132" s="93"/>
      <c r="AZ132" s="93"/>
      <c r="BA132" s="93"/>
      <c r="BB132" s="93"/>
      <c r="BC132" s="93"/>
      <c r="BD132" s="93"/>
      <c r="BE132" s="93"/>
      <c r="BF132" s="93"/>
      <c r="BG132" s="93"/>
      <c r="BH132" s="93"/>
      <c r="BI132" s="93"/>
      <c r="BJ132" s="93"/>
      <c r="BK132" s="93"/>
      <c r="BL132" s="93"/>
      <c r="BM132" s="192">
        <f t="shared" ref="BM132:BM150" si="5">SUM((SUM(COUNTIF(G132:BL132,"E"))),SUM(COUNTIF(G132:BL132,"c")))</f>
        <v>0</v>
      </c>
      <c r="BN132" s="192">
        <f t="shared" ref="BN132:BN150" si="6">SUM(COUNTIF(G132:BL132,"c"))</f>
        <v>0</v>
      </c>
    </row>
    <row r="133" spans="1:66" ht="18" customHeight="1">
      <c r="A133" s="21"/>
      <c r="B133" s="16"/>
      <c r="C133" s="19"/>
      <c r="D133" s="2"/>
      <c r="E133" s="6"/>
      <c r="F133" s="190" t="str">
        <f>IF(B133="","",IF(C133="F",INDEX(Barèmes!$A$1:$A$7,MATCH((YEAR($B133)),Barèmes!$B$1:$B$7,-1)),INDEX(Barèmes!$C$1:$C$7,MATCH((YEAR($B133)),Barèmes!$B$1:$B$7,-1))))</f>
        <v/>
      </c>
      <c r="G133" s="93"/>
      <c r="H133" s="93"/>
      <c r="I133" s="93"/>
      <c r="J133" s="93"/>
      <c r="K133" s="93"/>
      <c r="L133" s="93"/>
      <c r="M133" s="93"/>
      <c r="N133" s="93"/>
      <c r="O133" s="93"/>
      <c r="P133" s="93"/>
      <c r="Q133" s="93"/>
      <c r="R133" s="93"/>
      <c r="S133" s="93"/>
      <c r="T133" s="93"/>
      <c r="U133" s="93"/>
      <c r="V133" s="93"/>
      <c r="W133" s="93"/>
      <c r="X133" s="93"/>
      <c r="Y133" s="93"/>
      <c r="Z133" s="93"/>
      <c r="AA133" s="93"/>
      <c r="AB133" s="93"/>
      <c r="AC133" s="93"/>
      <c r="AD133" s="93"/>
      <c r="AE133" s="93"/>
      <c r="AF133" s="93"/>
      <c r="AG133" s="93"/>
      <c r="AH133" s="93"/>
      <c r="AI133" s="93"/>
      <c r="AJ133" s="93"/>
      <c r="AK133" s="93"/>
      <c r="AL133" s="93"/>
      <c r="AM133" s="93"/>
      <c r="AN133" s="93"/>
      <c r="AO133" s="93"/>
      <c r="AP133" s="93"/>
      <c r="AQ133" s="93"/>
      <c r="AR133" s="93"/>
      <c r="AS133" s="93"/>
      <c r="AT133" s="93"/>
      <c r="AU133" s="93"/>
      <c r="AV133" s="93"/>
      <c r="AW133" s="93"/>
      <c r="AX133" s="93"/>
      <c r="AY133" s="93"/>
      <c r="AZ133" s="93"/>
      <c r="BA133" s="93"/>
      <c r="BB133" s="93"/>
      <c r="BC133" s="93"/>
      <c r="BD133" s="93"/>
      <c r="BE133" s="93"/>
      <c r="BF133" s="93"/>
      <c r="BG133" s="93"/>
      <c r="BH133" s="93"/>
      <c r="BI133" s="93"/>
      <c r="BJ133" s="93"/>
      <c r="BK133" s="93"/>
      <c r="BL133" s="93"/>
      <c r="BM133" s="192">
        <f t="shared" si="5"/>
        <v>0</v>
      </c>
      <c r="BN133" s="192">
        <f t="shared" si="6"/>
        <v>0</v>
      </c>
    </row>
    <row r="134" spans="1:66" ht="18" customHeight="1">
      <c r="A134" s="21"/>
      <c r="B134" s="16"/>
      <c r="C134" s="19"/>
      <c r="D134" s="2"/>
      <c r="E134" s="6"/>
      <c r="F134" s="190" t="str">
        <f>IF(B134="","",IF(C134="F",INDEX(Barèmes!$A$1:$A$7,MATCH((YEAR($B134)),Barèmes!$B$1:$B$7,-1)),INDEX(Barèmes!$C$1:$C$7,MATCH((YEAR($B134)),Barèmes!$B$1:$B$7,-1))))</f>
        <v/>
      </c>
      <c r="G134" s="93"/>
      <c r="H134" s="93"/>
      <c r="I134" s="93"/>
      <c r="J134" s="93"/>
      <c r="K134" s="93"/>
      <c r="L134" s="93"/>
      <c r="M134" s="93"/>
      <c r="N134" s="93"/>
      <c r="O134" s="93"/>
      <c r="P134" s="93"/>
      <c r="Q134" s="93"/>
      <c r="R134" s="93"/>
      <c r="S134" s="93"/>
      <c r="T134" s="93"/>
      <c r="U134" s="93"/>
      <c r="V134" s="93"/>
      <c r="W134" s="93"/>
      <c r="X134" s="93"/>
      <c r="Y134" s="93"/>
      <c r="Z134" s="93"/>
      <c r="AA134" s="93"/>
      <c r="AB134" s="93"/>
      <c r="AC134" s="93"/>
      <c r="AD134" s="93"/>
      <c r="AE134" s="93"/>
      <c r="AF134" s="93"/>
      <c r="AG134" s="93"/>
      <c r="AH134" s="93"/>
      <c r="AI134" s="93"/>
      <c r="AJ134" s="93"/>
      <c r="AK134" s="93"/>
      <c r="AL134" s="93"/>
      <c r="AM134" s="93"/>
      <c r="AN134" s="93"/>
      <c r="AO134" s="93"/>
      <c r="AP134" s="93"/>
      <c r="AQ134" s="93"/>
      <c r="AR134" s="93"/>
      <c r="AS134" s="93"/>
      <c r="AT134" s="93"/>
      <c r="AU134" s="93"/>
      <c r="AV134" s="93"/>
      <c r="AW134" s="93"/>
      <c r="AX134" s="93"/>
      <c r="AY134" s="93"/>
      <c r="AZ134" s="93"/>
      <c r="BA134" s="93"/>
      <c r="BB134" s="93"/>
      <c r="BC134" s="93"/>
      <c r="BD134" s="93"/>
      <c r="BE134" s="93"/>
      <c r="BF134" s="93"/>
      <c r="BG134" s="93"/>
      <c r="BH134" s="93"/>
      <c r="BI134" s="93"/>
      <c r="BJ134" s="93"/>
      <c r="BK134" s="93"/>
      <c r="BL134" s="93"/>
      <c r="BM134" s="192">
        <f t="shared" si="5"/>
        <v>0</v>
      </c>
      <c r="BN134" s="192">
        <f t="shared" si="6"/>
        <v>0</v>
      </c>
    </row>
    <row r="135" spans="1:66" ht="18" customHeight="1">
      <c r="A135" s="21"/>
      <c r="B135" s="16"/>
      <c r="C135" s="19"/>
      <c r="D135" s="2"/>
      <c r="E135" s="6"/>
      <c r="F135" s="190" t="str">
        <f>IF(B135="","",IF(C135="F",INDEX(Barèmes!$A$1:$A$7,MATCH((YEAR($B135)),Barèmes!$B$1:$B$7,-1)),INDEX(Barèmes!$C$1:$C$7,MATCH((YEAR($B135)),Barèmes!$B$1:$B$7,-1))))</f>
        <v/>
      </c>
      <c r="G135" s="93"/>
      <c r="H135" s="93"/>
      <c r="I135" s="93"/>
      <c r="J135" s="93"/>
      <c r="K135" s="93"/>
      <c r="L135" s="93"/>
      <c r="M135" s="93"/>
      <c r="N135" s="93"/>
      <c r="O135" s="93"/>
      <c r="P135" s="93"/>
      <c r="Q135" s="93"/>
      <c r="R135" s="93"/>
      <c r="S135" s="93"/>
      <c r="T135" s="93"/>
      <c r="U135" s="93"/>
      <c r="V135" s="93"/>
      <c r="W135" s="93"/>
      <c r="X135" s="93"/>
      <c r="Y135" s="93"/>
      <c r="Z135" s="93"/>
      <c r="AA135" s="93"/>
      <c r="AB135" s="93"/>
      <c r="AC135" s="93"/>
      <c r="AD135" s="93"/>
      <c r="AE135" s="93"/>
      <c r="AF135" s="93"/>
      <c r="AG135" s="93"/>
      <c r="AH135" s="93"/>
      <c r="AI135" s="93"/>
      <c r="AJ135" s="93"/>
      <c r="AK135" s="93"/>
      <c r="AL135" s="93"/>
      <c r="AM135" s="93"/>
      <c r="AN135" s="93"/>
      <c r="AO135" s="93"/>
      <c r="AP135" s="93"/>
      <c r="AQ135" s="93"/>
      <c r="AR135" s="93"/>
      <c r="AS135" s="93"/>
      <c r="AT135" s="93"/>
      <c r="AU135" s="93"/>
      <c r="AV135" s="93"/>
      <c r="AW135" s="93"/>
      <c r="AX135" s="93"/>
      <c r="AY135" s="93"/>
      <c r="AZ135" s="93"/>
      <c r="BA135" s="93"/>
      <c r="BB135" s="93"/>
      <c r="BC135" s="93"/>
      <c r="BD135" s="93"/>
      <c r="BE135" s="93"/>
      <c r="BF135" s="93"/>
      <c r="BG135" s="93"/>
      <c r="BH135" s="93"/>
      <c r="BI135" s="93"/>
      <c r="BJ135" s="93"/>
      <c r="BK135" s="93"/>
      <c r="BL135" s="93"/>
      <c r="BM135" s="192">
        <f t="shared" si="5"/>
        <v>0</v>
      </c>
      <c r="BN135" s="192">
        <f t="shared" si="6"/>
        <v>0</v>
      </c>
    </row>
    <row r="136" spans="1:66" ht="18" customHeight="1">
      <c r="A136" s="21"/>
      <c r="B136" s="16"/>
      <c r="C136" s="19"/>
      <c r="D136" s="2"/>
      <c r="E136" s="6"/>
      <c r="F136" s="190" t="str">
        <f>IF(B136="","",IF(C136="F",INDEX(Barèmes!$A$1:$A$7,MATCH((YEAR($B136)),Barèmes!$B$1:$B$7,-1)),INDEX(Barèmes!$C$1:$C$7,MATCH((YEAR($B136)),Barèmes!$B$1:$B$7,-1))))</f>
        <v/>
      </c>
      <c r="G136" s="93"/>
      <c r="H136" s="93"/>
      <c r="I136" s="93"/>
      <c r="J136" s="93"/>
      <c r="K136" s="93"/>
      <c r="L136" s="93"/>
      <c r="M136" s="93"/>
      <c r="N136" s="93"/>
      <c r="O136" s="93"/>
      <c r="P136" s="93"/>
      <c r="Q136" s="93"/>
      <c r="R136" s="93"/>
      <c r="S136" s="93"/>
      <c r="T136" s="93"/>
      <c r="U136" s="93"/>
      <c r="V136" s="93"/>
      <c r="W136" s="93"/>
      <c r="X136" s="93"/>
      <c r="Y136" s="93"/>
      <c r="Z136" s="93"/>
      <c r="AA136" s="93"/>
      <c r="AB136" s="93"/>
      <c r="AC136" s="93"/>
      <c r="AD136" s="93"/>
      <c r="AE136" s="93"/>
      <c r="AF136" s="93"/>
      <c r="AG136" s="93"/>
      <c r="AH136" s="93"/>
      <c r="AI136" s="93"/>
      <c r="AJ136" s="93"/>
      <c r="AK136" s="93"/>
      <c r="AL136" s="93"/>
      <c r="AM136" s="93"/>
      <c r="AN136" s="93"/>
      <c r="AO136" s="93"/>
      <c r="AP136" s="93"/>
      <c r="AQ136" s="93"/>
      <c r="AR136" s="93"/>
      <c r="AS136" s="93"/>
      <c r="AT136" s="93"/>
      <c r="AU136" s="93"/>
      <c r="AV136" s="93"/>
      <c r="AW136" s="93"/>
      <c r="AX136" s="93"/>
      <c r="AY136" s="93"/>
      <c r="AZ136" s="93"/>
      <c r="BA136" s="93"/>
      <c r="BB136" s="93"/>
      <c r="BC136" s="93"/>
      <c r="BD136" s="93"/>
      <c r="BE136" s="93"/>
      <c r="BF136" s="93"/>
      <c r="BG136" s="93"/>
      <c r="BH136" s="93"/>
      <c r="BI136" s="93"/>
      <c r="BJ136" s="93"/>
      <c r="BK136" s="93"/>
      <c r="BL136" s="93"/>
      <c r="BM136" s="192">
        <f t="shared" si="5"/>
        <v>0</v>
      </c>
      <c r="BN136" s="192">
        <f t="shared" si="6"/>
        <v>0</v>
      </c>
    </row>
    <row r="137" spans="1:66" ht="18" customHeight="1">
      <c r="A137" s="21"/>
      <c r="B137" s="16"/>
      <c r="C137" s="19"/>
      <c r="D137" s="2"/>
      <c r="E137" s="6"/>
      <c r="F137" s="190" t="str">
        <f>IF(B137="","",IF(C137="F",INDEX(Barèmes!$A$1:$A$7,MATCH((YEAR($B137)),Barèmes!$B$1:$B$7,-1)),INDEX(Barèmes!$C$1:$C$7,MATCH((YEAR($B137)),Barèmes!$B$1:$B$7,-1))))</f>
        <v/>
      </c>
      <c r="G137" s="93"/>
      <c r="H137" s="93"/>
      <c r="I137" s="93"/>
      <c r="J137" s="93"/>
      <c r="K137" s="93"/>
      <c r="L137" s="93"/>
      <c r="M137" s="93"/>
      <c r="N137" s="93"/>
      <c r="O137" s="93"/>
      <c r="P137" s="93"/>
      <c r="Q137" s="93"/>
      <c r="R137" s="93"/>
      <c r="S137" s="93"/>
      <c r="T137" s="93"/>
      <c r="U137" s="93"/>
      <c r="V137" s="93"/>
      <c r="W137" s="93"/>
      <c r="X137" s="93"/>
      <c r="Y137" s="93"/>
      <c r="Z137" s="93"/>
      <c r="AA137" s="93"/>
      <c r="AB137" s="93"/>
      <c r="AC137" s="93"/>
      <c r="AD137" s="93"/>
      <c r="AE137" s="93"/>
      <c r="AF137" s="93"/>
      <c r="AG137" s="93"/>
      <c r="AH137" s="93"/>
      <c r="AI137" s="93"/>
      <c r="AJ137" s="93"/>
      <c r="AK137" s="93"/>
      <c r="AL137" s="93"/>
      <c r="AM137" s="93"/>
      <c r="AN137" s="93"/>
      <c r="AO137" s="93"/>
      <c r="AP137" s="93"/>
      <c r="AQ137" s="93"/>
      <c r="AR137" s="93"/>
      <c r="AS137" s="93"/>
      <c r="AT137" s="93"/>
      <c r="AU137" s="93"/>
      <c r="AV137" s="93"/>
      <c r="AW137" s="93"/>
      <c r="AX137" s="93"/>
      <c r="AY137" s="93"/>
      <c r="AZ137" s="93"/>
      <c r="BA137" s="93"/>
      <c r="BB137" s="93"/>
      <c r="BC137" s="93"/>
      <c r="BD137" s="93"/>
      <c r="BE137" s="93"/>
      <c r="BF137" s="93"/>
      <c r="BG137" s="93"/>
      <c r="BH137" s="93"/>
      <c r="BI137" s="93"/>
      <c r="BJ137" s="93"/>
      <c r="BK137" s="93"/>
      <c r="BL137" s="93"/>
      <c r="BM137" s="192">
        <f t="shared" si="5"/>
        <v>0</v>
      </c>
      <c r="BN137" s="192">
        <f t="shared" si="6"/>
        <v>0</v>
      </c>
    </row>
    <row r="138" spans="1:66" ht="18" customHeight="1">
      <c r="A138" s="21"/>
      <c r="B138" s="16"/>
      <c r="C138" s="19"/>
      <c r="D138" s="2"/>
      <c r="E138" s="6"/>
      <c r="F138" s="190" t="str">
        <f>IF(B138="","",IF(C138="F",INDEX(Barèmes!$A$1:$A$7,MATCH((YEAR($B138)),Barèmes!$B$1:$B$7,-1)),INDEX(Barèmes!$C$1:$C$7,MATCH((YEAR($B138)),Barèmes!$B$1:$B$7,-1))))</f>
        <v/>
      </c>
      <c r="G138" s="93"/>
      <c r="H138" s="93"/>
      <c r="I138" s="93"/>
      <c r="J138" s="93"/>
      <c r="K138" s="93"/>
      <c r="L138" s="93"/>
      <c r="M138" s="93"/>
      <c r="N138" s="93"/>
      <c r="O138" s="93"/>
      <c r="P138" s="93"/>
      <c r="Q138" s="93"/>
      <c r="R138" s="93"/>
      <c r="S138" s="93"/>
      <c r="T138" s="93"/>
      <c r="U138" s="93"/>
      <c r="V138" s="93"/>
      <c r="W138" s="93"/>
      <c r="X138" s="93"/>
      <c r="Y138" s="93"/>
      <c r="Z138" s="93"/>
      <c r="AA138" s="93"/>
      <c r="AB138" s="93"/>
      <c r="AC138" s="93"/>
      <c r="AD138" s="93"/>
      <c r="AE138" s="93"/>
      <c r="AF138" s="93"/>
      <c r="AG138" s="93"/>
      <c r="AH138" s="93"/>
      <c r="AI138" s="93"/>
      <c r="AJ138" s="93"/>
      <c r="AK138" s="93"/>
      <c r="AL138" s="93"/>
      <c r="AM138" s="93"/>
      <c r="AN138" s="93"/>
      <c r="AO138" s="93"/>
      <c r="AP138" s="93"/>
      <c r="AQ138" s="93"/>
      <c r="AR138" s="93"/>
      <c r="AS138" s="93"/>
      <c r="AT138" s="93"/>
      <c r="AU138" s="93"/>
      <c r="AV138" s="93"/>
      <c r="AW138" s="93"/>
      <c r="AX138" s="93"/>
      <c r="AY138" s="93"/>
      <c r="AZ138" s="93"/>
      <c r="BA138" s="93"/>
      <c r="BB138" s="93"/>
      <c r="BC138" s="93"/>
      <c r="BD138" s="93"/>
      <c r="BE138" s="93"/>
      <c r="BF138" s="93"/>
      <c r="BG138" s="93"/>
      <c r="BH138" s="93"/>
      <c r="BI138" s="93"/>
      <c r="BJ138" s="93"/>
      <c r="BK138" s="93"/>
      <c r="BL138" s="93"/>
      <c r="BM138" s="192">
        <f t="shared" si="5"/>
        <v>0</v>
      </c>
      <c r="BN138" s="192">
        <f t="shared" si="6"/>
        <v>0</v>
      </c>
    </row>
    <row r="139" spans="1:66" ht="18" customHeight="1">
      <c r="A139" s="21"/>
      <c r="B139" s="16"/>
      <c r="C139" s="19"/>
      <c r="D139" s="2"/>
      <c r="E139" s="6"/>
      <c r="F139" s="190" t="str">
        <f>IF(B139="","",IF(C139="F",INDEX(Barèmes!$A$1:$A$7,MATCH((YEAR($B139)),Barèmes!$B$1:$B$7,-1)),INDEX(Barèmes!$C$1:$C$7,MATCH((YEAR($B139)),Barèmes!$B$1:$B$7,-1))))</f>
        <v/>
      </c>
      <c r="G139" s="93"/>
      <c r="H139" s="93"/>
      <c r="I139" s="93"/>
      <c r="J139" s="93"/>
      <c r="K139" s="93"/>
      <c r="L139" s="93"/>
      <c r="M139" s="93"/>
      <c r="N139" s="93"/>
      <c r="O139" s="93"/>
      <c r="P139" s="93"/>
      <c r="Q139" s="93"/>
      <c r="R139" s="93"/>
      <c r="S139" s="93"/>
      <c r="T139" s="93"/>
      <c r="U139" s="93"/>
      <c r="V139" s="93"/>
      <c r="W139" s="93"/>
      <c r="X139" s="93"/>
      <c r="Y139" s="93"/>
      <c r="Z139" s="93"/>
      <c r="AA139" s="93"/>
      <c r="AB139" s="93"/>
      <c r="AC139" s="93"/>
      <c r="AD139" s="93"/>
      <c r="AE139" s="93"/>
      <c r="AF139" s="93"/>
      <c r="AG139" s="93"/>
      <c r="AH139" s="93"/>
      <c r="AI139" s="93"/>
      <c r="AJ139" s="93"/>
      <c r="AK139" s="93"/>
      <c r="AL139" s="93"/>
      <c r="AM139" s="93"/>
      <c r="AN139" s="93"/>
      <c r="AO139" s="93"/>
      <c r="AP139" s="93"/>
      <c r="AQ139" s="93"/>
      <c r="AR139" s="93"/>
      <c r="AS139" s="93"/>
      <c r="AT139" s="93"/>
      <c r="AU139" s="93"/>
      <c r="AV139" s="93"/>
      <c r="AW139" s="93"/>
      <c r="AX139" s="93"/>
      <c r="AY139" s="93"/>
      <c r="AZ139" s="93"/>
      <c r="BA139" s="93"/>
      <c r="BB139" s="93"/>
      <c r="BC139" s="93"/>
      <c r="BD139" s="93"/>
      <c r="BE139" s="93"/>
      <c r="BF139" s="93"/>
      <c r="BG139" s="93"/>
      <c r="BH139" s="93"/>
      <c r="BI139" s="93"/>
      <c r="BJ139" s="93"/>
      <c r="BK139" s="93"/>
      <c r="BL139" s="93"/>
      <c r="BM139" s="192">
        <f t="shared" si="5"/>
        <v>0</v>
      </c>
      <c r="BN139" s="192">
        <f t="shared" si="6"/>
        <v>0</v>
      </c>
    </row>
    <row r="140" spans="1:66" ht="18" customHeight="1">
      <c r="A140" s="21"/>
      <c r="B140" s="16"/>
      <c r="C140" s="19"/>
      <c r="D140" s="2"/>
      <c r="E140" s="6"/>
      <c r="F140" s="190" t="str">
        <f>IF(B140="","",IF(C140="F",INDEX(Barèmes!$A$1:$A$7,MATCH((YEAR($B140)),Barèmes!$B$1:$B$7,-1)),INDEX(Barèmes!$C$1:$C$7,MATCH((YEAR($B140)),Barèmes!$B$1:$B$7,-1))))</f>
        <v/>
      </c>
      <c r="G140" s="93"/>
      <c r="H140" s="93"/>
      <c r="I140" s="93"/>
      <c r="J140" s="93"/>
      <c r="K140" s="93"/>
      <c r="L140" s="93"/>
      <c r="M140" s="93"/>
      <c r="N140" s="93"/>
      <c r="O140" s="93"/>
      <c r="P140" s="93"/>
      <c r="Q140" s="93"/>
      <c r="R140" s="93"/>
      <c r="S140" s="93"/>
      <c r="T140" s="93"/>
      <c r="U140" s="93"/>
      <c r="V140" s="93"/>
      <c r="W140" s="93"/>
      <c r="X140" s="93"/>
      <c r="Y140" s="93"/>
      <c r="Z140" s="93"/>
      <c r="AA140" s="93"/>
      <c r="AB140" s="93"/>
      <c r="AC140" s="93"/>
      <c r="AD140" s="93"/>
      <c r="AE140" s="93"/>
      <c r="AF140" s="93"/>
      <c r="AG140" s="93"/>
      <c r="AH140" s="93"/>
      <c r="AI140" s="93"/>
      <c r="AJ140" s="93"/>
      <c r="AK140" s="93"/>
      <c r="AL140" s="93"/>
      <c r="AM140" s="93"/>
      <c r="AN140" s="93"/>
      <c r="AO140" s="93"/>
      <c r="AP140" s="93"/>
      <c r="AQ140" s="93"/>
      <c r="AR140" s="93"/>
      <c r="AS140" s="93"/>
      <c r="AT140" s="93"/>
      <c r="AU140" s="93"/>
      <c r="AV140" s="93"/>
      <c r="AW140" s="93"/>
      <c r="AX140" s="93"/>
      <c r="AY140" s="93"/>
      <c r="AZ140" s="93"/>
      <c r="BA140" s="93"/>
      <c r="BB140" s="93"/>
      <c r="BC140" s="93"/>
      <c r="BD140" s="93"/>
      <c r="BE140" s="93"/>
      <c r="BF140" s="93"/>
      <c r="BG140" s="93"/>
      <c r="BH140" s="93"/>
      <c r="BI140" s="93"/>
      <c r="BJ140" s="93"/>
      <c r="BK140" s="93"/>
      <c r="BL140" s="93"/>
      <c r="BM140" s="192">
        <f t="shared" si="5"/>
        <v>0</v>
      </c>
      <c r="BN140" s="192">
        <f t="shared" si="6"/>
        <v>0</v>
      </c>
    </row>
    <row r="141" spans="1:66" ht="18" customHeight="1">
      <c r="A141" s="21"/>
      <c r="B141" s="16"/>
      <c r="C141" s="19"/>
      <c r="D141" s="2"/>
      <c r="E141" s="6"/>
      <c r="F141" s="190" t="str">
        <f>IF(B141="","",IF(C141="F",INDEX(Barèmes!$A$1:$A$7,MATCH((YEAR($B141)),Barèmes!$B$1:$B$7,-1)),INDEX(Barèmes!$C$1:$C$7,MATCH((YEAR($B141)),Barèmes!$B$1:$B$7,-1))))</f>
        <v/>
      </c>
      <c r="G141" s="93"/>
      <c r="H141" s="93"/>
      <c r="I141" s="93"/>
      <c r="J141" s="93"/>
      <c r="K141" s="93"/>
      <c r="L141" s="93"/>
      <c r="M141" s="93"/>
      <c r="N141" s="93"/>
      <c r="O141" s="93"/>
      <c r="P141" s="93"/>
      <c r="Q141" s="93"/>
      <c r="R141" s="93"/>
      <c r="S141" s="93"/>
      <c r="T141" s="93"/>
      <c r="U141" s="93"/>
      <c r="V141" s="93"/>
      <c r="W141" s="93"/>
      <c r="X141" s="93"/>
      <c r="Y141" s="93"/>
      <c r="Z141" s="93"/>
      <c r="AA141" s="93"/>
      <c r="AB141" s="93"/>
      <c r="AC141" s="93"/>
      <c r="AD141" s="93"/>
      <c r="AE141" s="93"/>
      <c r="AF141" s="93"/>
      <c r="AG141" s="93"/>
      <c r="AH141" s="93"/>
      <c r="AI141" s="93"/>
      <c r="AJ141" s="93"/>
      <c r="AK141" s="93"/>
      <c r="AL141" s="93"/>
      <c r="AM141" s="93"/>
      <c r="AN141" s="93"/>
      <c r="AO141" s="93"/>
      <c r="AP141" s="93"/>
      <c r="AQ141" s="93"/>
      <c r="AR141" s="93"/>
      <c r="AS141" s="93"/>
      <c r="AT141" s="93"/>
      <c r="AU141" s="93"/>
      <c r="AV141" s="93"/>
      <c r="AW141" s="93"/>
      <c r="AX141" s="93"/>
      <c r="AY141" s="93"/>
      <c r="AZ141" s="93"/>
      <c r="BA141" s="93"/>
      <c r="BB141" s="93"/>
      <c r="BC141" s="93"/>
      <c r="BD141" s="93"/>
      <c r="BE141" s="93"/>
      <c r="BF141" s="93"/>
      <c r="BG141" s="93"/>
      <c r="BH141" s="93"/>
      <c r="BI141" s="93"/>
      <c r="BJ141" s="93"/>
      <c r="BK141" s="93"/>
      <c r="BL141" s="93"/>
      <c r="BM141" s="192">
        <f t="shared" si="5"/>
        <v>0</v>
      </c>
      <c r="BN141" s="192">
        <f t="shared" si="6"/>
        <v>0</v>
      </c>
    </row>
    <row r="142" spans="1:66" ht="18" customHeight="1">
      <c r="A142" s="21"/>
      <c r="B142" s="16"/>
      <c r="C142" s="19"/>
      <c r="D142" s="2"/>
      <c r="E142" s="6"/>
      <c r="F142" s="190" t="str">
        <f>IF(B142="","",IF(C142="F",INDEX(Barèmes!$A$1:$A$7,MATCH((YEAR($B142)),Barèmes!$B$1:$B$7,-1)),INDEX(Barèmes!$C$1:$C$7,MATCH((YEAR($B142)),Barèmes!$B$1:$B$7,-1))))</f>
        <v/>
      </c>
      <c r="G142" s="93"/>
      <c r="H142" s="93"/>
      <c r="I142" s="93"/>
      <c r="J142" s="93"/>
      <c r="K142" s="93"/>
      <c r="L142" s="93"/>
      <c r="M142" s="93"/>
      <c r="N142" s="93"/>
      <c r="O142" s="93"/>
      <c r="P142" s="93"/>
      <c r="Q142" s="93"/>
      <c r="R142" s="93"/>
      <c r="S142" s="93"/>
      <c r="T142" s="93"/>
      <c r="U142" s="93"/>
      <c r="V142" s="93"/>
      <c r="W142" s="93"/>
      <c r="X142" s="93"/>
      <c r="Y142" s="93"/>
      <c r="Z142" s="93"/>
      <c r="AA142" s="93"/>
      <c r="AB142" s="93"/>
      <c r="AC142" s="93"/>
      <c r="AD142" s="93"/>
      <c r="AE142" s="93"/>
      <c r="AF142" s="93"/>
      <c r="AG142" s="93"/>
      <c r="AH142" s="93"/>
      <c r="AI142" s="93"/>
      <c r="AJ142" s="93"/>
      <c r="AK142" s="93"/>
      <c r="AL142" s="93"/>
      <c r="AM142" s="93"/>
      <c r="AN142" s="93"/>
      <c r="AO142" s="93"/>
      <c r="AP142" s="93"/>
      <c r="AQ142" s="93"/>
      <c r="AR142" s="93"/>
      <c r="AS142" s="93"/>
      <c r="AT142" s="93"/>
      <c r="AU142" s="93"/>
      <c r="AV142" s="93"/>
      <c r="AW142" s="93"/>
      <c r="AX142" s="93"/>
      <c r="AY142" s="93"/>
      <c r="AZ142" s="93"/>
      <c r="BA142" s="93"/>
      <c r="BB142" s="93"/>
      <c r="BC142" s="93"/>
      <c r="BD142" s="93"/>
      <c r="BE142" s="93"/>
      <c r="BF142" s="93"/>
      <c r="BG142" s="93"/>
      <c r="BH142" s="93"/>
      <c r="BI142" s="93"/>
      <c r="BJ142" s="93"/>
      <c r="BK142" s="93"/>
      <c r="BL142" s="93"/>
      <c r="BM142" s="192">
        <f t="shared" si="5"/>
        <v>0</v>
      </c>
      <c r="BN142" s="192">
        <f t="shared" si="6"/>
        <v>0</v>
      </c>
    </row>
    <row r="143" spans="1:66" ht="18" customHeight="1">
      <c r="A143" s="21"/>
      <c r="B143" s="16"/>
      <c r="C143" s="19"/>
      <c r="D143" s="2"/>
      <c r="E143" s="6"/>
      <c r="F143" s="190" t="str">
        <f>IF(B143="","",IF(C143="F",INDEX(Barèmes!$A$1:$A$7,MATCH((YEAR($B143)),Barèmes!$B$1:$B$7,-1)),INDEX(Barèmes!$C$1:$C$7,MATCH((YEAR($B143)),Barèmes!$B$1:$B$7,-1))))</f>
        <v/>
      </c>
      <c r="G143" s="93"/>
      <c r="H143" s="93"/>
      <c r="I143" s="93"/>
      <c r="J143" s="93"/>
      <c r="K143" s="93"/>
      <c r="L143" s="93"/>
      <c r="M143" s="93"/>
      <c r="N143" s="93"/>
      <c r="O143" s="93"/>
      <c r="P143" s="93"/>
      <c r="Q143" s="93"/>
      <c r="R143" s="93"/>
      <c r="S143" s="93"/>
      <c r="T143" s="93"/>
      <c r="U143" s="93"/>
      <c r="V143" s="93"/>
      <c r="W143" s="93"/>
      <c r="X143" s="93"/>
      <c r="Y143" s="93"/>
      <c r="Z143" s="93"/>
      <c r="AA143" s="93"/>
      <c r="AB143" s="93"/>
      <c r="AC143" s="93"/>
      <c r="AD143" s="93"/>
      <c r="AE143" s="93"/>
      <c r="AF143" s="93"/>
      <c r="AG143" s="93"/>
      <c r="AH143" s="93"/>
      <c r="AI143" s="93"/>
      <c r="AJ143" s="93"/>
      <c r="AK143" s="93"/>
      <c r="AL143" s="93"/>
      <c r="AM143" s="93"/>
      <c r="AN143" s="93"/>
      <c r="AO143" s="93"/>
      <c r="AP143" s="93"/>
      <c r="AQ143" s="93"/>
      <c r="AR143" s="93"/>
      <c r="AS143" s="93"/>
      <c r="AT143" s="93"/>
      <c r="AU143" s="93"/>
      <c r="AV143" s="93"/>
      <c r="AW143" s="93"/>
      <c r="AX143" s="93"/>
      <c r="AY143" s="93"/>
      <c r="AZ143" s="93"/>
      <c r="BA143" s="93"/>
      <c r="BB143" s="93"/>
      <c r="BC143" s="93"/>
      <c r="BD143" s="93"/>
      <c r="BE143" s="93"/>
      <c r="BF143" s="93"/>
      <c r="BG143" s="93"/>
      <c r="BH143" s="93"/>
      <c r="BI143" s="93"/>
      <c r="BJ143" s="93"/>
      <c r="BK143" s="93"/>
      <c r="BL143" s="93"/>
      <c r="BM143" s="192">
        <f t="shared" si="5"/>
        <v>0</v>
      </c>
      <c r="BN143" s="192">
        <f t="shared" si="6"/>
        <v>0</v>
      </c>
    </row>
    <row r="144" spans="1:66" ht="18" customHeight="1">
      <c r="A144" s="21"/>
      <c r="B144" s="16"/>
      <c r="C144" s="19"/>
      <c r="D144" s="2"/>
      <c r="E144" s="6"/>
      <c r="F144" s="190" t="str">
        <f>IF(B144="","",IF(C144="F",INDEX(Barèmes!$A$1:$A$7,MATCH((YEAR($B144)),Barèmes!$B$1:$B$7,-1)),INDEX(Barèmes!$C$1:$C$7,MATCH((YEAR($B144)),Barèmes!$B$1:$B$7,-1))))</f>
        <v/>
      </c>
      <c r="G144" s="93"/>
      <c r="H144" s="93"/>
      <c r="I144" s="93"/>
      <c r="J144" s="93"/>
      <c r="K144" s="93"/>
      <c r="L144" s="93"/>
      <c r="M144" s="93"/>
      <c r="N144" s="93"/>
      <c r="O144" s="93"/>
      <c r="P144" s="93"/>
      <c r="Q144" s="93"/>
      <c r="R144" s="93"/>
      <c r="S144" s="93"/>
      <c r="T144" s="93"/>
      <c r="U144" s="93"/>
      <c r="V144" s="93"/>
      <c r="W144" s="93"/>
      <c r="X144" s="93"/>
      <c r="Y144" s="93"/>
      <c r="Z144" s="93"/>
      <c r="AA144" s="93"/>
      <c r="AB144" s="93"/>
      <c r="AC144" s="93"/>
      <c r="AD144" s="93"/>
      <c r="AE144" s="93"/>
      <c r="AF144" s="93"/>
      <c r="AG144" s="93"/>
      <c r="AH144" s="93"/>
      <c r="AI144" s="93"/>
      <c r="AJ144" s="93"/>
      <c r="AK144" s="93"/>
      <c r="AL144" s="93"/>
      <c r="AM144" s="93"/>
      <c r="AN144" s="93"/>
      <c r="AO144" s="93"/>
      <c r="AP144" s="93"/>
      <c r="AQ144" s="93"/>
      <c r="AR144" s="93"/>
      <c r="AS144" s="93"/>
      <c r="AT144" s="93"/>
      <c r="AU144" s="93"/>
      <c r="AV144" s="93"/>
      <c r="AW144" s="93"/>
      <c r="AX144" s="93"/>
      <c r="AY144" s="93"/>
      <c r="AZ144" s="93"/>
      <c r="BA144" s="93"/>
      <c r="BB144" s="93"/>
      <c r="BC144" s="93"/>
      <c r="BD144" s="93"/>
      <c r="BE144" s="93"/>
      <c r="BF144" s="93"/>
      <c r="BG144" s="93"/>
      <c r="BH144" s="93"/>
      <c r="BI144" s="93"/>
      <c r="BJ144" s="93"/>
      <c r="BK144" s="93"/>
      <c r="BL144" s="93"/>
      <c r="BM144" s="192">
        <f t="shared" si="5"/>
        <v>0</v>
      </c>
      <c r="BN144" s="192">
        <f t="shared" si="6"/>
        <v>0</v>
      </c>
    </row>
    <row r="145" spans="1:71" ht="18" customHeight="1">
      <c r="A145" s="21"/>
      <c r="B145" s="16"/>
      <c r="C145" s="19"/>
      <c r="D145" s="2"/>
      <c r="E145" s="6"/>
      <c r="F145" s="190" t="str">
        <f>IF(B145="","",IF(C145="F",INDEX(Barèmes!$A$1:$A$7,MATCH((YEAR($B145)),Barèmes!$B$1:$B$7,-1)),INDEX(Barèmes!$C$1:$C$7,MATCH((YEAR($B145)),Barèmes!$B$1:$B$7,-1))))</f>
        <v/>
      </c>
      <c r="G145" s="93"/>
      <c r="H145" s="93"/>
      <c r="I145" s="93"/>
      <c r="J145" s="93"/>
      <c r="K145" s="93"/>
      <c r="L145" s="93"/>
      <c r="M145" s="93"/>
      <c r="N145" s="93"/>
      <c r="O145" s="93"/>
      <c r="P145" s="93"/>
      <c r="Q145" s="93"/>
      <c r="R145" s="93"/>
      <c r="S145" s="93"/>
      <c r="T145" s="93"/>
      <c r="U145" s="93"/>
      <c r="V145" s="93"/>
      <c r="W145" s="93"/>
      <c r="X145" s="93"/>
      <c r="Y145" s="93"/>
      <c r="Z145" s="93"/>
      <c r="AA145" s="93"/>
      <c r="AB145" s="93"/>
      <c r="AC145" s="93"/>
      <c r="AD145" s="93"/>
      <c r="AE145" s="93"/>
      <c r="AF145" s="93"/>
      <c r="AG145" s="93"/>
      <c r="AH145" s="93"/>
      <c r="AI145" s="93"/>
      <c r="AJ145" s="93"/>
      <c r="AK145" s="93"/>
      <c r="AL145" s="93"/>
      <c r="AM145" s="93"/>
      <c r="AN145" s="93"/>
      <c r="AO145" s="93"/>
      <c r="AP145" s="93"/>
      <c r="AQ145" s="93"/>
      <c r="AR145" s="93"/>
      <c r="AS145" s="93"/>
      <c r="AT145" s="93"/>
      <c r="AU145" s="93"/>
      <c r="AV145" s="93"/>
      <c r="AW145" s="93"/>
      <c r="AX145" s="93"/>
      <c r="AY145" s="93"/>
      <c r="AZ145" s="93"/>
      <c r="BA145" s="93"/>
      <c r="BB145" s="93"/>
      <c r="BC145" s="93"/>
      <c r="BD145" s="93"/>
      <c r="BE145" s="93"/>
      <c r="BF145" s="93"/>
      <c r="BG145" s="93"/>
      <c r="BH145" s="93"/>
      <c r="BI145" s="93"/>
      <c r="BJ145" s="93"/>
      <c r="BK145" s="93"/>
      <c r="BL145" s="93"/>
      <c r="BM145" s="192">
        <f t="shared" si="5"/>
        <v>0</v>
      </c>
      <c r="BN145" s="192">
        <f t="shared" si="6"/>
        <v>0</v>
      </c>
    </row>
    <row r="146" spans="1:71" ht="18" customHeight="1">
      <c r="A146" s="21"/>
      <c r="B146" s="16"/>
      <c r="C146" s="19"/>
      <c r="D146" s="2"/>
      <c r="E146" s="6"/>
      <c r="F146" s="190" t="str">
        <f>IF(B146="","",IF(C146="F",INDEX(Barèmes!$A$1:$A$7,MATCH((YEAR($B146)),Barèmes!$B$1:$B$7,-1)),INDEX(Barèmes!$C$1:$C$7,MATCH((YEAR($B146)),Barèmes!$B$1:$B$7,-1))))</f>
        <v/>
      </c>
      <c r="G146" s="93"/>
      <c r="H146" s="93"/>
      <c r="I146" s="93"/>
      <c r="J146" s="93"/>
      <c r="K146" s="93"/>
      <c r="L146" s="93"/>
      <c r="M146" s="93"/>
      <c r="N146" s="93"/>
      <c r="O146" s="93"/>
      <c r="P146" s="93"/>
      <c r="Q146" s="93"/>
      <c r="R146" s="93"/>
      <c r="S146" s="93"/>
      <c r="T146" s="93"/>
      <c r="U146" s="93"/>
      <c r="V146" s="93"/>
      <c r="W146" s="93"/>
      <c r="X146" s="93"/>
      <c r="Y146" s="93"/>
      <c r="Z146" s="93"/>
      <c r="AA146" s="93"/>
      <c r="AB146" s="93"/>
      <c r="AC146" s="93"/>
      <c r="AD146" s="93"/>
      <c r="AE146" s="93"/>
      <c r="AF146" s="93"/>
      <c r="AG146" s="93"/>
      <c r="AH146" s="93"/>
      <c r="AI146" s="93"/>
      <c r="AJ146" s="93"/>
      <c r="AK146" s="93"/>
      <c r="AL146" s="93"/>
      <c r="AM146" s="93"/>
      <c r="AN146" s="93"/>
      <c r="AO146" s="93"/>
      <c r="AP146" s="93"/>
      <c r="AQ146" s="93"/>
      <c r="AR146" s="93"/>
      <c r="AS146" s="93"/>
      <c r="AT146" s="93"/>
      <c r="AU146" s="93"/>
      <c r="AV146" s="93"/>
      <c r="AW146" s="93"/>
      <c r="AX146" s="93"/>
      <c r="AY146" s="93"/>
      <c r="AZ146" s="93"/>
      <c r="BA146" s="93"/>
      <c r="BB146" s="93"/>
      <c r="BC146" s="93"/>
      <c r="BD146" s="93"/>
      <c r="BE146" s="93"/>
      <c r="BF146" s="93"/>
      <c r="BG146" s="93"/>
      <c r="BH146" s="93"/>
      <c r="BI146" s="93"/>
      <c r="BJ146" s="93"/>
      <c r="BK146" s="93"/>
      <c r="BL146" s="93"/>
      <c r="BM146" s="192">
        <f t="shared" si="5"/>
        <v>0</v>
      </c>
      <c r="BN146" s="192">
        <f t="shared" si="6"/>
        <v>0</v>
      </c>
    </row>
    <row r="147" spans="1:71" ht="18" customHeight="1">
      <c r="A147" s="21"/>
      <c r="B147" s="16"/>
      <c r="C147" s="19"/>
      <c r="D147" s="2"/>
      <c r="E147" s="6"/>
      <c r="F147" s="190" t="str">
        <f>IF(B147="","",IF(C147="F",INDEX(Barèmes!$A$1:$A$7,MATCH((YEAR($B147)),Barèmes!$B$1:$B$7,-1)),INDEX(Barèmes!$C$1:$C$7,MATCH((YEAR($B147)),Barèmes!$B$1:$B$7,-1))))</f>
        <v/>
      </c>
      <c r="G147" s="93"/>
      <c r="H147" s="93"/>
      <c r="I147" s="93"/>
      <c r="J147" s="93"/>
      <c r="K147" s="93"/>
      <c r="L147" s="93"/>
      <c r="M147" s="93"/>
      <c r="N147" s="93"/>
      <c r="O147" s="93"/>
      <c r="P147" s="93"/>
      <c r="Q147" s="93"/>
      <c r="R147" s="93"/>
      <c r="S147" s="93"/>
      <c r="T147" s="93"/>
      <c r="U147" s="93"/>
      <c r="V147" s="93"/>
      <c r="W147" s="93"/>
      <c r="X147" s="93"/>
      <c r="Y147" s="93"/>
      <c r="Z147" s="93"/>
      <c r="AA147" s="93"/>
      <c r="AB147" s="93"/>
      <c r="AC147" s="93"/>
      <c r="AD147" s="93"/>
      <c r="AE147" s="93"/>
      <c r="AF147" s="93"/>
      <c r="AG147" s="93"/>
      <c r="AH147" s="93"/>
      <c r="AI147" s="93"/>
      <c r="AJ147" s="93"/>
      <c r="AK147" s="93"/>
      <c r="AL147" s="93"/>
      <c r="AM147" s="93"/>
      <c r="AN147" s="93"/>
      <c r="AO147" s="93"/>
      <c r="AP147" s="93"/>
      <c r="AQ147" s="93"/>
      <c r="AR147" s="93"/>
      <c r="AS147" s="93"/>
      <c r="AT147" s="93"/>
      <c r="AU147" s="93"/>
      <c r="AV147" s="93"/>
      <c r="AW147" s="93"/>
      <c r="AX147" s="93"/>
      <c r="AY147" s="93"/>
      <c r="AZ147" s="93"/>
      <c r="BA147" s="93"/>
      <c r="BB147" s="93"/>
      <c r="BC147" s="93"/>
      <c r="BD147" s="93"/>
      <c r="BE147" s="93"/>
      <c r="BF147" s="93"/>
      <c r="BG147" s="93"/>
      <c r="BH147" s="93"/>
      <c r="BI147" s="93"/>
      <c r="BJ147" s="93"/>
      <c r="BK147" s="93"/>
      <c r="BL147" s="93"/>
      <c r="BM147" s="192">
        <f t="shared" si="5"/>
        <v>0</v>
      </c>
      <c r="BN147" s="192">
        <f t="shared" si="6"/>
        <v>0</v>
      </c>
    </row>
    <row r="148" spans="1:71" ht="18" customHeight="1">
      <c r="A148" s="21"/>
      <c r="B148" s="16"/>
      <c r="C148" s="19"/>
      <c r="D148" s="2"/>
      <c r="E148" s="6"/>
      <c r="F148" s="190" t="str">
        <f>IF(B148="","",IF(C148="F",INDEX(Barèmes!$A$1:$A$7,MATCH((YEAR($B148)),Barèmes!$B$1:$B$7,-1)),INDEX(Barèmes!$C$1:$C$7,MATCH((YEAR($B148)),Barèmes!$B$1:$B$7,-1))))</f>
        <v/>
      </c>
      <c r="G148" s="93"/>
      <c r="H148" s="93"/>
      <c r="I148" s="93"/>
      <c r="J148" s="93"/>
      <c r="K148" s="93"/>
      <c r="L148" s="93"/>
      <c r="M148" s="93"/>
      <c r="N148" s="93"/>
      <c r="O148" s="93"/>
      <c r="P148" s="93"/>
      <c r="Q148" s="93"/>
      <c r="R148" s="93"/>
      <c r="S148" s="93"/>
      <c r="T148" s="93"/>
      <c r="U148" s="93"/>
      <c r="V148" s="93"/>
      <c r="W148" s="93"/>
      <c r="X148" s="93"/>
      <c r="Y148" s="93"/>
      <c r="Z148" s="93"/>
      <c r="AA148" s="93"/>
      <c r="AB148" s="93"/>
      <c r="AC148" s="93"/>
      <c r="AD148" s="93"/>
      <c r="AE148" s="93"/>
      <c r="AF148" s="93"/>
      <c r="AG148" s="93"/>
      <c r="AH148" s="93"/>
      <c r="AI148" s="93"/>
      <c r="AJ148" s="93"/>
      <c r="AK148" s="93"/>
      <c r="AL148" s="93"/>
      <c r="AM148" s="93"/>
      <c r="AN148" s="93"/>
      <c r="AO148" s="93"/>
      <c r="AP148" s="93"/>
      <c r="AQ148" s="93"/>
      <c r="AR148" s="93"/>
      <c r="AS148" s="93"/>
      <c r="AT148" s="93"/>
      <c r="AU148" s="93"/>
      <c r="AV148" s="93"/>
      <c r="AW148" s="93"/>
      <c r="AX148" s="93"/>
      <c r="AY148" s="93"/>
      <c r="AZ148" s="93"/>
      <c r="BA148" s="93"/>
      <c r="BB148" s="93"/>
      <c r="BC148" s="93"/>
      <c r="BD148" s="93"/>
      <c r="BE148" s="93"/>
      <c r="BF148" s="93"/>
      <c r="BG148" s="93"/>
      <c r="BH148" s="93"/>
      <c r="BI148" s="93"/>
      <c r="BJ148" s="93"/>
      <c r="BK148" s="93"/>
      <c r="BL148" s="93"/>
      <c r="BM148" s="192">
        <f t="shared" si="5"/>
        <v>0</v>
      </c>
      <c r="BN148" s="192">
        <f t="shared" si="6"/>
        <v>0</v>
      </c>
    </row>
    <row r="149" spans="1:71" ht="18" customHeight="1">
      <c r="A149" s="21"/>
      <c r="B149" s="16"/>
      <c r="C149" s="19"/>
      <c r="D149" s="2"/>
      <c r="E149" s="6"/>
      <c r="F149" s="190" t="str">
        <f>IF(B149="","",IF(C149="F",INDEX(Barèmes!$A$1:$A$7,MATCH((YEAR($B149)),Barèmes!$B$1:$B$7,-1)),INDEX(Barèmes!$C$1:$C$7,MATCH((YEAR($B149)),Barèmes!$B$1:$B$7,-1))))</f>
        <v/>
      </c>
      <c r="G149" s="93"/>
      <c r="H149" s="93"/>
      <c r="I149" s="93"/>
      <c r="J149" s="93"/>
      <c r="K149" s="93"/>
      <c r="L149" s="93"/>
      <c r="M149" s="93"/>
      <c r="N149" s="93"/>
      <c r="O149" s="93"/>
      <c r="P149" s="93"/>
      <c r="Q149" s="93"/>
      <c r="R149" s="93"/>
      <c r="S149" s="93"/>
      <c r="T149" s="93"/>
      <c r="U149" s="93"/>
      <c r="V149" s="93"/>
      <c r="W149" s="93"/>
      <c r="X149" s="93"/>
      <c r="Y149" s="93"/>
      <c r="Z149" s="93"/>
      <c r="AA149" s="93"/>
      <c r="AB149" s="93"/>
      <c r="AC149" s="93"/>
      <c r="AD149" s="93"/>
      <c r="AE149" s="93"/>
      <c r="AF149" s="93"/>
      <c r="AG149" s="93"/>
      <c r="AH149" s="93"/>
      <c r="AI149" s="93"/>
      <c r="AJ149" s="93"/>
      <c r="AK149" s="93"/>
      <c r="AL149" s="93"/>
      <c r="AM149" s="93"/>
      <c r="AN149" s="93"/>
      <c r="AO149" s="93"/>
      <c r="AP149" s="93"/>
      <c r="AQ149" s="93"/>
      <c r="AR149" s="93"/>
      <c r="AS149" s="93"/>
      <c r="AT149" s="93"/>
      <c r="AU149" s="93"/>
      <c r="AV149" s="93"/>
      <c r="AW149" s="93"/>
      <c r="AX149" s="93"/>
      <c r="AY149" s="93"/>
      <c r="AZ149" s="93"/>
      <c r="BA149" s="93"/>
      <c r="BB149" s="93"/>
      <c r="BC149" s="93"/>
      <c r="BD149" s="93"/>
      <c r="BE149" s="93"/>
      <c r="BF149" s="93"/>
      <c r="BG149" s="93"/>
      <c r="BH149" s="93"/>
      <c r="BI149" s="93"/>
      <c r="BJ149" s="93"/>
      <c r="BK149" s="93"/>
      <c r="BL149" s="93"/>
      <c r="BM149" s="192">
        <f t="shared" si="5"/>
        <v>0</v>
      </c>
      <c r="BN149" s="192">
        <f t="shared" si="6"/>
        <v>0</v>
      </c>
    </row>
    <row r="150" spans="1:71" ht="18" customHeight="1">
      <c r="A150" s="21"/>
      <c r="B150" s="16"/>
      <c r="C150" s="19"/>
      <c r="D150" s="2"/>
      <c r="E150" s="6"/>
      <c r="F150" s="191" t="str">
        <f>IF(B150="","",IF(C150="F",INDEX(Barèmes!$A$1:$A$7,MATCH((YEAR($B150)),Barèmes!$B$1:$B$7,-1)),INDEX(Barèmes!$C$1:$C$7,MATCH((YEAR($B150)),Barèmes!$B$1:$B$7,-1))))</f>
        <v/>
      </c>
      <c r="G150" s="56"/>
      <c r="H150" s="56"/>
      <c r="I150" s="56"/>
      <c r="J150" s="56"/>
      <c r="K150" s="56"/>
      <c r="L150" s="56"/>
      <c r="M150" s="56"/>
      <c r="N150" s="56"/>
      <c r="O150" s="56"/>
      <c r="P150" s="56"/>
      <c r="Q150" s="56"/>
      <c r="R150" s="56"/>
      <c r="S150" s="56"/>
      <c r="T150" s="56"/>
      <c r="U150" s="56"/>
      <c r="V150" s="56"/>
      <c r="W150" s="56"/>
      <c r="X150" s="56"/>
      <c r="Y150" s="56"/>
      <c r="Z150" s="56"/>
      <c r="AA150" s="56"/>
      <c r="AB150" s="56"/>
      <c r="AC150" s="56"/>
      <c r="AD150" s="56"/>
      <c r="AE150" s="56"/>
      <c r="AF150" s="56"/>
      <c r="AG150" s="56"/>
      <c r="AH150" s="56"/>
      <c r="AI150" s="56"/>
      <c r="AJ150" s="56"/>
      <c r="AK150" s="56"/>
      <c r="AL150" s="56"/>
      <c r="AM150" s="56"/>
      <c r="AN150" s="56"/>
      <c r="AO150" s="56"/>
      <c r="AP150" s="56"/>
      <c r="AQ150" s="56"/>
      <c r="AR150" s="56"/>
      <c r="AS150" s="56"/>
      <c r="AT150" s="56"/>
      <c r="AU150" s="56"/>
      <c r="AV150" s="56"/>
      <c r="AW150" s="56"/>
      <c r="AX150" s="56"/>
      <c r="AY150" s="56"/>
      <c r="AZ150" s="56"/>
      <c r="BA150" s="56"/>
      <c r="BB150" s="56"/>
      <c r="BC150" s="56"/>
      <c r="BD150" s="56"/>
      <c r="BE150" s="56"/>
      <c r="BF150" s="56"/>
      <c r="BG150" s="56"/>
      <c r="BH150" s="56"/>
      <c r="BI150" s="56"/>
      <c r="BJ150" s="56"/>
      <c r="BK150" s="56"/>
      <c r="BL150" s="56"/>
      <c r="BM150" s="192">
        <f t="shared" si="5"/>
        <v>0</v>
      </c>
      <c r="BN150" s="192">
        <f t="shared" si="6"/>
        <v>0</v>
      </c>
    </row>
    <row r="151" spans="1:71" ht="18" customHeight="1">
      <c r="E151" s="57"/>
      <c r="F151" s="193" t="s">
        <v>30</v>
      </c>
      <c r="G151" s="194">
        <f t="shared" ref="G151:BL151" si="7">COUNTIF(G4:G150,"E")+COUNTIF(G4:G150,"c")</f>
        <v>0</v>
      </c>
      <c r="H151" s="194">
        <f t="shared" si="7"/>
        <v>0</v>
      </c>
      <c r="I151" s="194">
        <f t="shared" si="7"/>
        <v>0</v>
      </c>
      <c r="J151" s="194">
        <f t="shared" si="7"/>
        <v>0</v>
      </c>
      <c r="K151" s="194">
        <f t="shared" si="7"/>
        <v>0</v>
      </c>
      <c r="L151" s="194">
        <f t="shared" si="7"/>
        <v>0</v>
      </c>
      <c r="M151" s="194">
        <f t="shared" si="7"/>
        <v>0</v>
      </c>
      <c r="N151" s="194">
        <f t="shared" si="7"/>
        <v>0</v>
      </c>
      <c r="O151" s="194">
        <f t="shared" si="7"/>
        <v>0</v>
      </c>
      <c r="P151" s="194">
        <f t="shared" si="7"/>
        <v>0</v>
      </c>
      <c r="Q151" s="194">
        <f t="shared" si="7"/>
        <v>0</v>
      </c>
      <c r="R151" s="194">
        <f t="shared" si="7"/>
        <v>0</v>
      </c>
      <c r="S151" s="194">
        <f t="shared" si="7"/>
        <v>0</v>
      </c>
      <c r="T151" s="194">
        <f t="shared" si="7"/>
        <v>0</v>
      </c>
      <c r="U151" s="194">
        <f t="shared" si="7"/>
        <v>0</v>
      </c>
      <c r="V151" s="194">
        <f t="shared" si="7"/>
        <v>0</v>
      </c>
      <c r="W151" s="194">
        <f t="shared" si="7"/>
        <v>0</v>
      </c>
      <c r="X151" s="194">
        <f t="shared" si="7"/>
        <v>0</v>
      </c>
      <c r="Y151" s="194">
        <f t="shared" si="7"/>
        <v>0</v>
      </c>
      <c r="Z151" s="194">
        <f t="shared" si="7"/>
        <v>0</v>
      </c>
      <c r="AA151" s="194">
        <f t="shared" si="7"/>
        <v>0</v>
      </c>
      <c r="AB151" s="194">
        <f t="shared" si="7"/>
        <v>0</v>
      </c>
      <c r="AC151" s="194">
        <f t="shared" si="7"/>
        <v>0</v>
      </c>
      <c r="AD151" s="194">
        <f t="shared" si="7"/>
        <v>0</v>
      </c>
      <c r="AE151" s="194">
        <f t="shared" si="7"/>
        <v>0</v>
      </c>
      <c r="AF151" s="194">
        <f t="shared" si="7"/>
        <v>0</v>
      </c>
      <c r="AG151" s="194">
        <f t="shared" si="7"/>
        <v>0</v>
      </c>
      <c r="AH151" s="194">
        <f t="shared" si="7"/>
        <v>0</v>
      </c>
      <c r="AI151" s="194">
        <f t="shared" si="7"/>
        <v>0</v>
      </c>
      <c r="AJ151" s="194">
        <f t="shared" si="7"/>
        <v>0</v>
      </c>
      <c r="AK151" s="194">
        <f t="shared" si="7"/>
        <v>0</v>
      </c>
      <c r="AL151" s="194">
        <f t="shared" si="7"/>
        <v>0</v>
      </c>
      <c r="AM151" s="194">
        <f t="shared" si="7"/>
        <v>0</v>
      </c>
      <c r="AN151" s="194">
        <f t="shared" si="7"/>
        <v>0</v>
      </c>
      <c r="AO151" s="194">
        <f t="shared" si="7"/>
        <v>0</v>
      </c>
      <c r="AP151" s="194">
        <f t="shared" si="7"/>
        <v>0</v>
      </c>
      <c r="AQ151" s="194">
        <f t="shared" si="7"/>
        <v>0</v>
      </c>
      <c r="AR151" s="194">
        <f t="shared" si="7"/>
        <v>0</v>
      </c>
      <c r="AS151" s="194">
        <f t="shared" si="7"/>
        <v>0</v>
      </c>
      <c r="AT151" s="194">
        <f t="shared" si="7"/>
        <v>0</v>
      </c>
      <c r="AU151" s="194">
        <f t="shared" si="7"/>
        <v>0</v>
      </c>
      <c r="AV151" s="194">
        <f t="shared" si="7"/>
        <v>0</v>
      </c>
      <c r="AW151" s="194">
        <f t="shared" si="7"/>
        <v>0</v>
      </c>
      <c r="AX151" s="194">
        <f t="shared" si="7"/>
        <v>0</v>
      </c>
      <c r="AY151" s="194">
        <f t="shared" si="7"/>
        <v>0</v>
      </c>
      <c r="AZ151" s="194">
        <f t="shared" si="7"/>
        <v>0</v>
      </c>
      <c r="BA151" s="194">
        <f t="shared" si="7"/>
        <v>0</v>
      </c>
      <c r="BB151" s="194">
        <f>COUNTIF(BB4:BB150,"E")+COUNTIF(BB4:BB150,"c")</f>
        <v>0</v>
      </c>
      <c r="BC151" s="194">
        <f t="shared" si="7"/>
        <v>0</v>
      </c>
      <c r="BD151" s="194">
        <f t="shared" si="7"/>
        <v>0</v>
      </c>
      <c r="BE151" s="194">
        <f t="shared" si="7"/>
        <v>0</v>
      </c>
      <c r="BF151" s="194">
        <f t="shared" si="7"/>
        <v>0</v>
      </c>
      <c r="BG151" s="194">
        <f t="shared" si="7"/>
        <v>0</v>
      </c>
      <c r="BH151" s="194">
        <f t="shared" si="7"/>
        <v>0</v>
      </c>
      <c r="BI151" s="194">
        <f t="shared" si="7"/>
        <v>0</v>
      </c>
      <c r="BJ151" s="194">
        <f t="shared" si="7"/>
        <v>0</v>
      </c>
      <c r="BK151" s="194">
        <f t="shared" si="7"/>
        <v>0</v>
      </c>
      <c r="BL151" s="194">
        <f t="shared" si="7"/>
        <v>0</v>
      </c>
      <c r="BM151" s="192">
        <f>SUM(BM4:BM150)</f>
        <v>0</v>
      </c>
      <c r="BN151" s="192">
        <f>SUM(BN4:BN150)</f>
        <v>0</v>
      </c>
      <c r="BO151" s="14" t="str">
        <f ca="1">IF(AND(BM151='Cahier AS'!D14,'Cahier AS'!E14=BN151),"Cahier AS OK", "Pb Cahier AS")</f>
        <v>Cahier AS OK</v>
      </c>
    </row>
    <row r="152" spans="1:71">
      <c r="F152" s="193" t="s">
        <v>23</v>
      </c>
      <c r="G152" s="194">
        <f t="shared" ref="G152:BL152" si="8">COUNTIF(G4:G150,"c")</f>
        <v>0</v>
      </c>
      <c r="H152" s="194">
        <f t="shared" si="8"/>
        <v>0</v>
      </c>
      <c r="I152" s="194">
        <f t="shared" si="8"/>
        <v>0</v>
      </c>
      <c r="J152" s="194">
        <f t="shared" si="8"/>
        <v>0</v>
      </c>
      <c r="K152" s="194">
        <f t="shared" si="8"/>
        <v>0</v>
      </c>
      <c r="L152" s="194">
        <f t="shared" si="8"/>
        <v>0</v>
      </c>
      <c r="M152" s="194">
        <f t="shared" si="8"/>
        <v>0</v>
      </c>
      <c r="N152" s="194">
        <f t="shared" si="8"/>
        <v>0</v>
      </c>
      <c r="O152" s="194">
        <f t="shared" si="8"/>
        <v>0</v>
      </c>
      <c r="P152" s="194">
        <f t="shared" si="8"/>
        <v>0</v>
      </c>
      <c r="Q152" s="194">
        <f t="shared" si="8"/>
        <v>0</v>
      </c>
      <c r="R152" s="194">
        <f t="shared" si="8"/>
        <v>0</v>
      </c>
      <c r="S152" s="194">
        <f t="shared" si="8"/>
        <v>0</v>
      </c>
      <c r="T152" s="194">
        <f t="shared" si="8"/>
        <v>0</v>
      </c>
      <c r="U152" s="194">
        <f t="shared" si="8"/>
        <v>0</v>
      </c>
      <c r="V152" s="194">
        <f t="shared" si="8"/>
        <v>0</v>
      </c>
      <c r="W152" s="194">
        <f t="shared" si="8"/>
        <v>0</v>
      </c>
      <c r="X152" s="194">
        <f t="shared" si="8"/>
        <v>0</v>
      </c>
      <c r="Y152" s="194">
        <f t="shared" si="8"/>
        <v>0</v>
      </c>
      <c r="Z152" s="194">
        <f t="shared" si="8"/>
        <v>0</v>
      </c>
      <c r="AA152" s="194">
        <f t="shared" si="8"/>
        <v>0</v>
      </c>
      <c r="AB152" s="194">
        <f t="shared" si="8"/>
        <v>0</v>
      </c>
      <c r="AC152" s="194">
        <f t="shared" si="8"/>
        <v>0</v>
      </c>
      <c r="AD152" s="194">
        <f t="shared" si="8"/>
        <v>0</v>
      </c>
      <c r="AE152" s="194">
        <f t="shared" si="8"/>
        <v>0</v>
      </c>
      <c r="AF152" s="194">
        <f t="shared" si="8"/>
        <v>0</v>
      </c>
      <c r="AG152" s="194">
        <f t="shared" si="8"/>
        <v>0</v>
      </c>
      <c r="AH152" s="194">
        <f t="shared" si="8"/>
        <v>0</v>
      </c>
      <c r="AI152" s="194">
        <f t="shared" si="8"/>
        <v>0</v>
      </c>
      <c r="AJ152" s="194">
        <f t="shared" si="8"/>
        <v>0</v>
      </c>
      <c r="AK152" s="194">
        <f t="shared" si="8"/>
        <v>0</v>
      </c>
      <c r="AL152" s="194">
        <f t="shared" si="8"/>
        <v>0</v>
      </c>
      <c r="AM152" s="194">
        <f t="shared" si="8"/>
        <v>0</v>
      </c>
      <c r="AN152" s="194">
        <f t="shared" si="8"/>
        <v>0</v>
      </c>
      <c r="AO152" s="194">
        <f t="shared" si="8"/>
        <v>0</v>
      </c>
      <c r="AP152" s="194">
        <f t="shared" si="8"/>
        <v>0</v>
      </c>
      <c r="AQ152" s="194">
        <f t="shared" si="8"/>
        <v>0</v>
      </c>
      <c r="AR152" s="194">
        <f t="shared" si="8"/>
        <v>0</v>
      </c>
      <c r="AS152" s="194">
        <f t="shared" si="8"/>
        <v>0</v>
      </c>
      <c r="AT152" s="194">
        <f t="shared" si="8"/>
        <v>0</v>
      </c>
      <c r="AU152" s="194">
        <f t="shared" si="8"/>
        <v>0</v>
      </c>
      <c r="AV152" s="194">
        <f t="shared" si="8"/>
        <v>0</v>
      </c>
      <c r="AW152" s="194">
        <f t="shared" si="8"/>
        <v>0</v>
      </c>
      <c r="AX152" s="194">
        <f t="shared" si="8"/>
        <v>0</v>
      </c>
      <c r="AY152" s="194">
        <f t="shared" si="8"/>
        <v>0</v>
      </c>
      <c r="AZ152" s="194">
        <f t="shared" si="8"/>
        <v>0</v>
      </c>
      <c r="BA152" s="194">
        <f t="shared" si="8"/>
        <v>0</v>
      </c>
      <c r="BB152" s="194">
        <f>COUNTIF(BB4:BB150,"c")</f>
        <v>0</v>
      </c>
      <c r="BC152" s="194">
        <f t="shared" si="8"/>
        <v>0</v>
      </c>
      <c r="BD152" s="194">
        <f t="shared" si="8"/>
        <v>0</v>
      </c>
      <c r="BE152" s="194">
        <f t="shared" si="8"/>
        <v>0</v>
      </c>
      <c r="BF152" s="194">
        <f t="shared" si="8"/>
        <v>0</v>
      </c>
      <c r="BG152" s="194">
        <f t="shared" si="8"/>
        <v>0</v>
      </c>
      <c r="BH152" s="194">
        <f t="shared" si="8"/>
        <v>0</v>
      </c>
      <c r="BI152" s="194">
        <f t="shared" si="8"/>
        <v>0</v>
      </c>
      <c r="BJ152" s="194">
        <f t="shared" si="8"/>
        <v>0</v>
      </c>
      <c r="BK152" s="194">
        <f t="shared" si="8"/>
        <v>0</v>
      </c>
      <c r="BL152" s="194">
        <f t="shared" si="8"/>
        <v>0</v>
      </c>
    </row>
    <row r="153" spans="1:71" ht="15" customHeight="1">
      <c r="BP153" s="195" t="s">
        <v>102</v>
      </c>
      <c r="BQ153" s="196"/>
      <c r="BR153" s="197"/>
      <c r="BS153" s="50"/>
    </row>
    <row r="154" spans="1:71">
      <c r="E154" s="25"/>
      <c r="K154" s="58"/>
      <c r="L154" s="58"/>
      <c r="BP154" s="198"/>
      <c r="BQ154" s="199"/>
      <c r="BR154" s="200"/>
      <c r="BS154" s="50"/>
    </row>
    <row r="155" spans="1:71" ht="38.25" customHeight="1">
      <c r="E155" s="25"/>
      <c r="BP155" s="201" t="s">
        <v>8</v>
      </c>
      <c r="BQ155" s="201" t="s">
        <v>98</v>
      </c>
      <c r="BR155" s="201" t="s">
        <v>78</v>
      </c>
      <c r="BS155" s="50"/>
    </row>
    <row r="156" spans="1:71">
      <c r="BP156" s="191" t="s">
        <v>71</v>
      </c>
      <c r="BQ156" s="202"/>
      <c r="BR156" s="202"/>
      <c r="BS156" s="50"/>
    </row>
    <row r="157" spans="1:71">
      <c r="BP157" s="191" t="s">
        <v>54</v>
      </c>
      <c r="BQ157" s="202"/>
      <c r="BR157" s="202"/>
      <c r="BS157" s="50"/>
    </row>
    <row r="158" spans="1:71">
      <c r="BP158" s="191" t="s">
        <v>35</v>
      </c>
      <c r="BQ158" s="202"/>
      <c r="BR158" s="202"/>
      <c r="BS158" s="50"/>
    </row>
    <row r="159" spans="1:71">
      <c r="BP159" s="191" t="s">
        <v>33</v>
      </c>
      <c r="BQ159" s="202"/>
      <c r="BR159" s="202"/>
      <c r="BS159" s="50"/>
    </row>
    <row r="160" spans="1:71">
      <c r="BP160" s="191" t="s">
        <v>41</v>
      </c>
      <c r="BQ160" s="202"/>
      <c r="BR160" s="202"/>
      <c r="BS160" s="50"/>
    </row>
    <row r="161" spans="68:71">
      <c r="BP161" s="191" t="s">
        <v>42</v>
      </c>
      <c r="BQ161" s="202"/>
      <c r="BR161" s="202"/>
      <c r="BS161" s="50"/>
    </row>
    <row r="162" spans="68:71">
      <c r="BP162" s="191" t="s">
        <v>43</v>
      </c>
      <c r="BQ162" s="202"/>
      <c r="BR162" s="202"/>
      <c r="BS162" s="50"/>
    </row>
  </sheetData>
  <sheetProtection formatCells="0" formatColumns="0" formatRows="0" insertColumns="0"/>
  <mergeCells count="2">
    <mergeCell ref="BP153:BR154"/>
    <mergeCell ref="A1:B2"/>
  </mergeCells>
  <conditionalFormatting sqref="E4:E6 E9:E11 E14:E16 E19:E21">
    <cfRule type="cellIs" dxfId="29" priority="24" stopIfTrue="1" operator="equal">
      <formula>"Int"</formula>
    </cfRule>
  </conditionalFormatting>
  <conditionalFormatting sqref="BO151">
    <cfRule type="cellIs" dxfId="28" priority="29" stopIfTrue="1" operator="equal">
      <formula>"Pb Cahier AS"</formula>
    </cfRule>
    <cfRule type="cellIs" dxfId="27" priority="30" stopIfTrue="1" operator="equal">
      <formula>"Cahier AS OK"</formula>
    </cfRule>
  </conditionalFormatting>
  <conditionalFormatting sqref="G4:BL150">
    <cfRule type="expression" dxfId="26" priority="28" stopIfTrue="1">
      <formula>G$2="E"</formula>
    </cfRule>
  </conditionalFormatting>
  <conditionalFormatting sqref="G4:BL150">
    <cfRule type="expression" dxfId="25" priority="27" stopIfTrue="1">
      <formula>G$2="M"</formula>
    </cfRule>
  </conditionalFormatting>
  <conditionalFormatting sqref="G4:BL150">
    <cfRule type="expression" dxfId="24" priority="26" stopIfTrue="1">
      <formula>G$2="C"</formula>
    </cfRule>
  </conditionalFormatting>
  <conditionalFormatting sqref="E7:E8 E12:E13 E17:E18 E22:E150">
    <cfRule type="cellIs" dxfId="23" priority="25" stopIfTrue="1" operator="equal">
      <formula>"Int"</formula>
    </cfRule>
  </conditionalFormatting>
  <conditionalFormatting sqref="A4:A150">
    <cfRule type="duplicateValues" dxfId="22" priority="31" stopIfTrue="1"/>
  </conditionalFormatting>
  <conditionalFormatting sqref="E7:E8 E12:E13 E17:E18 E22:E150">
    <cfRule type="cellIs" dxfId="21" priority="22" stopIfTrue="1" operator="equal">
      <formula>"Int"</formula>
    </cfRule>
  </conditionalFormatting>
  <conditionalFormatting sqref="E4:E6 E9:E11 E14:E16 E19:E21">
    <cfRule type="cellIs" dxfId="20" priority="21" stopIfTrue="1" operator="equal">
      <formula>"Int"</formula>
    </cfRule>
  </conditionalFormatting>
  <conditionalFormatting sqref="A4:A150">
    <cfRule type="duplicateValues" dxfId="19" priority="20" stopIfTrue="1"/>
  </conditionalFormatting>
  <conditionalFormatting sqref="E4:E7">
    <cfRule type="cellIs" dxfId="18" priority="19" stopIfTrue="1" operator="equal">
      <formula>"Int"</formula>
    </cfRule>
  </conditionalFormatting>
  <conditionalFormatting sqref="A4:A7">
    <cfRule type="duplicateValues" dxfId="17" priority="18" stopIfTrue="1"/>
  </conditionalFormatting>
  <conditionalFormatting sqref="E4:E7">
    <cfRule type="cellIs" dxfId="16" priority="17" stopIfTrue="1" operator="equal">
      <formula>"Int"</formula>
    </cfRule>
  </conditionalFormatting>
  <conditionalFormatting sqref="A4:A7">
    <cfRule type="duplicateValues" dxfId="15" priority="16" stopIfTrue="1"/>
  </conditionalFormatting>
  <conditionalFormatting sqref="E23:E150">
    <cfRule type="cellIs" dxfId="14" priority="15" stopIfTrue="1" operator="equal">
      <formula>"Int"</formula>
    </cfRule>
  </conditionalFormatting>
  <conditionalFormatting sqref="A23:A150">
    <cfRule type="duplicateValues" dxfId="13" priority="14" stopIfTrue="1"/>
  </conditionalFormatting>
  <conditionalFormatting sqref="E4:E150">
    <cfRule type="cellIs" dxfId="12" priority="13" stopIfTrue="1" operator="equal">
      <formula>"Int"</formula>
    </cfRule>
  </conditionalFormatting>
  <conditionalFormatting sqref="A4:A150">
    <cfRule type="duplicateValues" dxfId="11" priority="12" stopIfTrue="1"/>
  </conditionalFormatting>
  <conditionalFormatting sqref="E8:E10">
    <cfRule type="cellIs" dxfId="10" priority="11" stopIfTrue="1" operator="equal">
      <formula>"Int"</formula>
    </cfRule>
  </conditionalFormatting>
  <conditionalFormatting sqref="E11:E14">
    <cfRule type="cellIs" dxfId="9" priority="10" stopIfTrue="1" operator="equal">
      <formula>"Int"</formula>
    </cfRule>
  </conditionalFormatting>
  <conditionalFormatting sqref="A11:A14">
    <cfRule type="duplicateValues" dxfId="8" priority="9" stopIfTrue="1"/>
  </conditionalFormatting>
  <conditionalFormatting sqref="E15:E18">
    <cfRule type="cellIs" dxfId="7" priority="8" stopIfTrue="1" operator="equal">
      <formula>"Int"</formula>
    </cfRule>
  </conditionalFormatting>
  <conditionalFormatting sqref="A15:A18">
    <cfRule type="duplicateValues" dxfId="6" priority="7" stopIfTrue="1"/>
  </conditionalFormatting>
  <conditionalFormatting sqref="E19:E22">
    <cfRule type="cellIs" dxfId="5" priority="6" stopIfTrue="1" operator="equal">
      <formula>"Int"</formula>
    </cfRule>
  </conditionalFormatting>
  <conditionalFormatting sqref="A19:A22">
    <cfRule type="duplicateValues" dxfId="4" priority="5" stopIfTrue="1"/>
  </conditionalFormatting>
  <conditionalFormatting sqref="A8:A10">
    <cfRule type="duplicateValues" dxfId="3" priority="4" stopIfTrue="1"/>
  </conditionalFormatting>
  <conditionalFormatting sqref="E4:E150">
    <cfRule type="cellIs" dxfId="2" priority="3" stopIfTrue="1" operator="equal">
      <formula>"Int"</formula>
    </cfRule>
  </conditionalFormatting>
  <conditionalFormatting sqref="A4:A150">
    <cfRule type="duplicateValues" dxfId="1" priority="2" stopIfTrue="1"/>
  </conditionalFormatting>
  <conditionalFormatting sqref="A4:E150">
    <cfRule type="expression" dxfId="0" priority="1">
      <formula>IF(SEARCH("non",VLOOKUP($A4,inscrits,11))=1,TRUE,FALSE)</formula>
    </cfRule>
  </conditionalFormatting>
  <dataValidations count="1">
    <dataValidation type="list" allowBlank="1" showInputMessage="1" showErrorMessage="1" sqref="BQ156:BQ162">
      <formula1>"District, Départemental, académique, Interacadémique,CF"</formula1>
    </dataValidation>
  </dataValidations>
  <pageMargins left="0.23622047244094491" right="0.23622047244094491" top="0.74803149606299213" bottom="0.74803149606299213" header="0.51181102362204722" footer="0.51181102362204722"/>
  <pageSetup paperSize="9" firstPageNumber="0" orientation="landscape" r:id="rId1"/>
  <legacyDrawing r:id="rId2"/>
  <controls>
    <control shapeId="69637" r:id="rId3" name="CommandButton3"/>
    <control shapeId="69636" r:id="rId4" name="CommandButton2"/>
    <control shapeId="69635" r:id="rId5" name="CommandButton5"/>
    <control shapeId="69634" r:id="rId6" name="CommandButton1"/>
    <control shapeId="69633" r:id="rId7" name="CommandButton4"/>
  </controls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expression" priority="32" id="{967B99C3-2041-466A-94DA-9F41AA820B06}">
            <xm:f>IF(VLOOKUP($A4,'Inscr AS'!$A$4:$K$700,11,TRUE)="non",TRUE,FALSE)</xm:f>
            <x14:dxf>
              <fill>
                <patternFill>
                  <bgColor rgb="FFFF0000"/>
                </patternFill>
              </fill>
            </x14:dxf>
          </x14:cfRule>
          <xm:sqref>A4:A150</xm:sqref>
        </x14:conditionalFormatting>
      </x14:conditionalFormattings>
    </ext>
  </extLst>
</worksheet>
</file>

<file path=xl/worksheets/sheet15.xml><?xml version="1.0" encoding="utf-8"?>
<worksheet xmlns="http://schemas.openxmlformats.org/spreadsheetml/2006/main" xmlns:r="http://schemas.openxmlformats.org/officeDocument/2006/relationships">
  <sheetPr codeName="Feuil12"/>
  <dimension ref="A1:E7"/>
  <sheetViews>
    <sheetView workbookViewId="0">
      <selection activeCell="E1" sqref="E1:E7"/>
    </sheetView>
  </sheetViews>
  <sheetFormatPr baseColWidth="10" defaultRowHeight="15"/>
  <cols>
    <col min="2" max="2" width="7.28515625" customWidth="1"/>
  </cols>
  <sheetData>
    <row r="1" spans="1:5">
      <c r="A1" t="s">
        <v>57</v>
      </c>
      <c r="B1">
        <f>B2+2</f>
        <v>2010</v>
      </c>
      <c r="C1" t="s">
        <v>58</v>
      </c>
      <c r="E1" t="str">
        <f>IF(Accueil!B$9="","","Esp ("&amp;Accueil!B$9&amp;")")</f>
        <v>Esp (20)</v>
      </c>
    </row>
    <row r="2" spans="1:5">
      <c r="A2" t="s">
        <v>57</v>
      </c>
      <c r="B2">
        <f>Accueil!H6</f>
        <v>2008</v>
      </c>
      <c r="C2" t="s">
        <v>58</v>
      </c>
      <c r="E2" t="str">
        <f>IF(Accueil!B$9="","","Chq ("&amp;Accueil!B$9&amp;")")</f>
        <v>Chq (20)</v>
      </c>
    </row>
    <row r="3" spans="1:5">
      <c r="A3" t="s">
        <v>55</v>
      </c>
      <c r="B3">
        <f>Accueil!H7</f>
        <v>2006</v>
      </c>
      <c r="C3" t="s">
        <v>56</v>
      </c>
      <c r="E3" t="str">
        <f>IF(Accueil!C$9="","","Chq ("&amp;Accueil!C$9&amp;")")</f>
        <v>Chq (15)</v>
      </c>
    </row>
    <row r="4" spans="1:5">
      <c r="A4" s="9" t="s">
        <v>17</v>
      </c>
      <c r="B4">
        <f>Accueil!H8</f>
        <v>2004</v>
      </c>
      <c r="C4" s="9" t="s">
        <v>18</v>
      </c>
      <c r="E4" t="str">
        <f>IF(Accueil!C$9="","","Esp ("&amp;Accueil!C$9&amp;")")</f>
        <v>Esp (15)</v>
      </c>
    </row>
    <row r="5" spans="1:5">
      <c r="A5" s="9" t="s">
        <v>4</v>
      </c>
      <c r="B5">
        <f>Accueil!H9</f>
        <v>2003</v>
      </c>
      <c r="C5" s="9" t="s">
        <v>6</v>
      </c>
      <c r="E5" t="str">
        <f>IF(Accueil!D$9="","","Chq ("&amp;Accueil!D$9&amp;")")</f>
        <v>Chq (8)</v>
      </c>
    </row>
    <row r="6" spans="1:5">
      <c r="A6" s="9" t="s">
        <v>7</v>
      </c>
      <c r="B6">
        <f>Accueil!H10</f>
        <v>2001</v>
      </c>
      <c r="C6" s="9" t="s">
        <v>5</v>
      </c>
      <c r="E6" t="str">
        <f>IF(Accueil!D$9="","","Esp ("&amp;Accueil!D$9&amp;")")</f>
        <v>Esp (8)</v>
      </c>
    </row>
    <row r="7" spans="1:5">
      <c r="A7" s="9" t="s">
        <v>16</v>
      </c>
      <c r="B7">
        <f>Accueil!H11</f>
        <v>2000</v>
      </c>
      <c r="C7" s="9" t="s">
        <v>15</v>
      </c>
      <c r="E7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319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15</vt:i4>
      </vt:variant>
      <vt:variant>
        <vt:lpstr>Plages nommées</vt:lpstr>
      </vt:variant>
      <vt:variant>
        <vt:i4>26</vt:i4>
      </vt:variant>
    </vt:vector>
  </HeadingPairs>
  <TitlesOfParts>
    <vt:vector size="41" baseType="lpstr">
      <vt:lpstr>Tous élèves</vt:lpstr>
      <vt:lpstr>Accueil</vt:lpstr>
      <vt:lpstr>Inscr AS</vt:lpstr>
      <vt:lpstr>Cahier AS</vt:lpstr>
      <vt:lpstr>Banque</vt:lpstr>
      <vt:lpstr>Handball</vt:lpstr>
      <vt:lpstr>Badminton</vt:lpstr>
      <vt:lpstr>Activité 3</vt:lpstr>
      <vt:lpstr>Activité 4</vt:lpstr>
      <vt:lpstr>Activité 5</vt:lpstr>
      <vt:lpstr>Activité 6</vt:lpstr>
      <vt:lpstr>Activité 7</vt:lpstr>
      <vt:lpstr>Activité 8</vt:lpstr>
      <vt:lpstr>Activité 9</vt:lpstr>
      <vt:lpstr>Barèmes</vt:lpstr>
      <vt:lpstr>Base_élèves</vt:lpstr>
      <vt:lpstr>cahier_AS_acté1</vt:lpstr>
      <vt:lpstr>cahier_AS_acté10</vt:lpstr>
      <vt:lpstr>cahier_AS_acté11</vt:lpstr>
      <vt:lpstr>cahier_AS_acté12</vt:lpstr>
      <vt:lpstr>cahier_AS_acté13</vt:lpstr>
      <vt:lpstr>cahier_AS_acté14</vt:lpstr>
      <vt:lpstr>cahier_AS_acté15</vt:lpstr>
      <vt:lpstr>cahier_AS_acté16</vt:lpstr>
      <vt:lpstr>cahier_AS_acté17</vt:lpstr>
      <vt:lpstr>cahier_AS_acté18</vt:lpstr>
      <vt:lpstr>cahier_AS_acté19</vt:lpstr>
      <vt:lpstr>cahier_AS_acté2</vt:lpstr>
      <vt:lpstr>cahier_AS_acté20</vt:lpstr>
      <vt:lpstr>cahier_AS_acté3</vt:lpstr>
      <vt:lpstr>cahier_AS_acté4</vt:lpstr>
      <vt:lpstr>cahier_AS_acté5</vt:lpstr>
      <vt:lpstr>cahier_AS_acté6</vt:lpstr>
      <vt:lpstr>cahier_AS_acté7</vt:lpstr>
      <vt:lpstr>cahier_AS_acté8</vt:lpstr>
      <vt:lpstr>cahier_AS_acté9</vt:lpstr>
      <vt:lpstr>Cotis1</vt:lpstr>
      <vt:lpstr>Cotis2</vt:lpstr>
      <vt:lpstr>Cotis3</vt:lpstr>
      <vt:lpstr>cotisation</vt:lpstr>
      <vt:lpstr>inscrits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yohann</dc:creator>
  <cp:lastModifiedBy>Cousin-Hub</cp:lastModifiedBy>
  <cp:revision>4</cp:revision>
  <cp:lastPrinted>2018-09-21T11:36:21Z</cp:lastPrinted>
  <dcterms:created xsi:type="dcterms:W3CDTF">2014-09-19T07:19:40Z</dcterms:created>
  <dcterms:modified xsi:type="dcterms:W3CDTF">2018-11-18T20:12:43Z</dcterms:modified>
  <dc:language>fr-FR</dc:language>
</cp:coreProperties>
</file>