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0" yWindow="0" windowWidth="19200" windowHeight="8610" activeTab="2"/>
  </bookViews>
  <sheets>
    <sheet name="MENU" sheetId="1" r:id="rId1"/>
    <sheet name="FORMULAIRE" sheetId="6" r:id="rId2"/>
    <sheet name="Data Commandes" sheetId="4" r:id="rId3"/>
    <sheet name="Tableau de Bord" sheetId="2" r:id="rId4"/>
    <sheet name="Références" sheetId="5" r:id="rId5"/>
  </sheets>
  <definedNames>
    <definedName name="Clients">Références!$F:$F</definedName>
    <definedName name="Opération">Références!$D:$D</definedName>
    <definedName name="Types">Références!$B:$B</definedName>
  </definedNames>
  <calcPr calcId="125725"/>
  <pivotCaches>
    <pivotCache cacheId="6" r:id="rId6"/>
    <pivotCache cacheId="12" r:id="rId7"/>
  </pivotCaches>
</workbook>
</file>

<file path=xl/calcChain.xml><?xml version="1.0" encoding="utf-8"?>
<calcChain xmlns="http://schemas.openxmlformats.org/spreadsheetml/2006/main">
  <c r="C19" i="6"/>
  <c r="B19" i="2"/>
  <c r="B18"/>
  <c r="B17"/>
  <c r="B20" l="1"/>
</calcChain>
</file>

<file path=xl/sharedStrings.xml><?xml version="1.0" encoding="utf-8"?>
<sst xmlns="http://schemas.openxmlformats.org/spreadsheetml/2006/main" count="134" uniqueCount="42">
  <si>
    <t>Client</t>
  </si>
  <si>
    <t>Type</t>
  </si>
  <si>
    <t>Montant</t>
  </si>
  <si>
    <t>Types</t>
  </si>
  <si>
    <t>Clients</t>
  </si>
  <si>
    <t>Date</t>
  </si>
  <si>
    <t>Association</t>
  </si>
  <si>
    <t>Direct</t>
  </si>
  <si>
    <t>Librairie</t>
  </si>
  <si>
    <t>Internet</t>
  </si>
  <si>
    <t>Quantité</t>
  </si>
  <si>
    <t>P.U.</t>
  </si>
  <si>
    <t>Opération</t>
  </si>
  <si>
    <t>Commande</t>
  </si>
  <si>
    <t>Achat</t>
  </si>
  <si>
    <t>Vente</t>
  </si>
  <si>
    <t>Stéphanie</t>
  </si>
  <si>
    <t>Robert</t>
  </si>
  <si>
    <t>Super-Dupont</t>
  </si>
  <si>
    <t>Autre</t>
  </si>
  <si>
    <t>Étiquettes de lignes</t>
  </si>
  <si>
    <t>Total général</t>
  </si>
  <si>
    <t>Somme de Quantité</t>
  </si>
  <si>
    <t>QuiCé</t>
  </si>
  <si>
    <t>Offert</t>
  </si>
  <si>
    <t>SYNTHESE</t>
  </si>
  <si>
    <t>Fondation 1</t>
  </si>
  <si>
    <t>Fondation 2</t>
  </si>
  <si>
    <t>Droits d'Auteur (+)</t>
  </si>
  <si>
    <t>Versement/Dons</t>
  </si>
  <si>
    <t>Dépenses</t>
  </si>
  <si>
    <t>Recettes</t>
  </si>
  <si>
    <t>Dons</t>
  </si>
  <si>
    <t>SOLDE</t>
  </si>
  <si>
    <t>N° Fact.</t>
  </si>
  <si>
    <t>N° Facture</t>
  </si>
  <si>
    <t>Observations</t>
  </si>
  <si>
    <t>Starsky</t>
  </si>
  <si>
    <t>HéHutch</t>
  </si>
  <si>
    <t>Nombre de Montant</t>
  </si>
  <si>
    <t>Nombre de Quantité</t>
  </si>
  <si>
    <t>J.B  007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</si>
</sst>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[$-40C]d\-mmm\-yy;@"/>
    <numFmt numFmtId="165" formatCode="#,##0.00\ &quot;€&quot;"/>
  </numFmts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scheme val="minor"/>
    </font>
    <font>
      <b/>
      <sz val="14"/>
      <color theme="1"/>
      <name val="Calibri"/>
      <family val="2"/>
      <scheme val="minor"/>
    </font>
    <font>
      <sz val="12"/>
      <name val="Calibri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theme="2" tint="-0.2499465926084170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3">
    <xf numFmtId="0" fontId="0" fillId="0" borderId="0" xfId="0"/>
    <xf numFmtId="0" fontId="2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165" fontId="0" fillId="3" borderId="1" xfId="0" applyNumberFormat="1" applyFill="1" applyBorder="1" applyAlignment="1" applyProtection="1">
      <alignment horizontal="center"/>
      <protection locked="0"/>
    </xf>
    <xf numFmtId="0" fontId="0" fillId="5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4" fillId="0" borderId="0" xfId="0" applyFont="1" applyFill="1" applyBorder="1" applyAlignment="1" applyProtection="1">
      <alignment horizontal="center"/>
      <protection locked="0"/>
    </xf>
    <xf numFmtId="164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44" fontId="5" fillId="0" borderId="0" xfId="1" applyFont="1" applyFill="1" applyBorder="1" applyAlignment="1">
      <alignment horizontal="center"/>
    </xf>
    <xf numFmtId="44" fontId="4" fillId="0" borderId="0" xfId="1" applyFont="1" applyFill="1" applyBorder="1" applyAlignment="1" applyProtection="1">
      <alignment horizontal="center"/>
      <protection locked="0"/>
    </xf>
    <xf numFmtId="44" fontId="4" fillId="0" borderId="0" xfId="1" applyFont="1" applyFill="1" applyBorder="1" applyAlignment="1">
      <alignment horizontal="center"/>
    </xf>
    <xf numFmtId="0" fontId="6" fillId="0" borderId="0" xfId="0" applyFont="1" applyFill="1" applyBorder="1" applyAlignment="1" applyProtection="1">
      <alignment horizontal="center"/>
      <protection locked="0"/>
    </xf>
    <xf numFmtId="164" fontId="6" fillId="0" borderId="0" xfId="0" applyNumberFormat="1" applyFont="1" applyFill="1" applyBorder="1" applyAlignment="1" applyProtection="1">
      <alignment horizontal="center" vertical="center"/>
      <protection locked="0"/>
    </xf>
    <xf numFmtId="44" fontId="6" fillId="0" borderId="0" xfId="1" applyFont="1" applyFill="1" applyBorder="1" applyAlignment="1" applyProtection="1">
      <alignment horizontal="center"/>
      <protection locked="0"/>
    </xf>
    <xf numFmtId="44" fontId="6" fillId="0" borderId="0" xfId="1" applyFont="1" applyFill="1" applyBorder="1" applyAlignment="1">
      <alignment horizontal="center"/>
    </xf>
    <xf numFmtId="0" fontId="7" fillId="0" borderId="0" xfId="0" applyFont="1"/>
    <xf numFmtId="0" fontId="7" fillId="0" borderId="3" xfId="0" applyFont="1" applyBorder="1"/>
    <xf numFmtId="0" fontId="0" fillId="3" borderId="4" xfId="0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  <protection locked="0"/>
    </xf>
    <xf numFmtId="0" fontId="0" fillId="3" borderId="5" xfId="0" applyFill="1" applyBorder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8" fillId="0" borderId="0" xfId="0" applyFont="1" applyFill="1" applyAlignment="1">
      <alignment horizontal="center"/>
    </xf>
    <xf numFmtId="2" fontId="0" fillId="0" borderId="0" xfId="0" applyNumberFormat="1"/>
    <xf numFmtId="0" fontId="7" fillId="6" borderId="2" xfId="0" applyFont="1" applyFill="1" applyBorder="1" applyAlignment="1">
      <alignment horizontal="left"/>
    </xf>
    <xf numFmtId="0" fontId="9" fillId="7" borderId="0" xfId="0" applyFont="1" applyFill="1"/>
    <xf numFmtId="1" fontId="0" fillId="0" borderId="0" xfId="0" applyNumberFormat="1"/>
    <xf numFmtId="0" fontId="0" fillId="0" borderId="0" xfId="0" applyNumberFormat="1"/>
    <xf numFmtId="165" fontId="0" fillId="0" borderId="0" xfId="0" applyNumberFormat="1"/>
    <xf numFmtId="165" fontId="7" fillId="0" borderId="3" xfId="0" applyNumberFormat="1" applyFont="1" applyBorder="1"/>
    <xf numFmtId="0" fontId="0" fillId="8" borderId="0" xfId="0" applyFill="1"/>
    <xf numFmtId="2" fontId="0" fillId="8" borderId="0" xfId="0" applyNumberFormat="1" applyFill="1"/>
    <xf numFmtId="2" fontId="7" fillId="8" borderId="0" xfId="0" applyNumberFormat="1" applyFont="1" applyFill="1" applyBorder="1"/>
    <xf numFmtId="0" fontId="7" fillId="8" borderId="0" xfId="0" applyFont="1" applyFill="1" applyBorder="1"/>
    <xf numFmtId="14" fontId="0" fillId="0" borderId="0" xfId="0" applyNumberFormat="1" applyAlignment="1">
      <alignment horizontal="left"/>
    </xf>
  </cellXfs>
  <cellStyles count="2">
    <cellStyle name="Monétaire" xfId="1" builtinId="4"/>
    <cellStyle name="Normal" xfId="0" builtinId="0"/>
  </cellStyles>
  <dxfs count="16"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/>
        <color rgb="FFFFFF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40C]d\-mmm\-yy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[Tableau de Bord V. 6.2.xlsm]Tableau de Bord!Tableau croisé dynamique7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 sz="1400"/>
              <a:t>Répartition par type </a:t>
            </a:r>
            <a:r>
              <a:rPr lang="en-US" sz="1100"/>
              <a:t>(</a:t>
            </a:r>
            <a:r>
              <a:rPr lang="en-US" sz="1100" i="1"/>
              <a:t>nbre</a:t>
            </a:r>
            <a:r>
              <a:rPr lang="en-US" sz="1100"/>
              <a:t>) </a:t>
            </a:r>
          </a:p>
        </c:rich>
      </c:tx>
      <c:layout/>
    </c:title>
    <c:pivotFmts>
      <c:pivotFmt>
        <c:idx val="0"/>
        <c:marker>
          <c:symbol val="none"/>
        </c:marker>
      </c:pivotFmt>
    </c:pivotFmts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'Tableau de Bord'!$F$25</c:f>
              <c:strCache>
                <c:ptCount val="1"/>
                <c:pt idx="0">
                  <c:v>Total</c:v>
                </c:pt>
              </c:strCache>
            </c:strRef>
          </c:tx>
          <c:explosion val="25"/>
          <c:cat>
            <c:strRef>
              <c:f>'Tableau de Bord'!$E$26:$E$32</c:f>
              <c:strCache>
                <c:ptCount val="6"/>
                <c:pt idx="0">
                  <c:v>Association</c:v>
                </c:pt>
                <c:pt idx="1">
                  <c:v>Autre</c:v>
                </c:pt>
                <c:pt idx="2">
                  <c:v>Direct</c:v>
                </c:pt>
                <c:pt idx="3">
                  <c:v>Fondation 1</c:v>
                </c:pt>
                <c:pt idx="4">
                  <c:v>Internet</c:v>
                </c:pt>
                <c:pt idx="5">
                  <c:v>Librairie</c:v>
                </c:pt>
              </c:strCache>
            </c:strRef>
          </c:cat>
          <c:val>
            <c:numRef>
              <c:f>'Tableau de Bord'!$F$26:$F$32</c:f>
              <c:numCache>
                <c:formatCode>General</c:formatCode>
                <c:ptCount val="6"/>
                <c:pt idx="0">
                  <c:v>8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</c:pie3DChart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[Tableau de Bord V. 6.2.xlsm]Tableau de Bord!Tableau croisé dynamique4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 sz="1400"/>
              <a:t>Total</a:t>
            </a:r>
            <a:r>
              <a:rPr lang="en-US"/>
              <a:t> </a:t>
            </a:r>
            <a:r>
              <a:rPr lang="en-US" sz="1400"/>
              <a:t>Ventes</a:t>
            </a:r>
            <a:r>
              <a:rPr lang="en-US"/>
              <a:t> </a:t>
            </a:r>
            <a:r>
              <a:rPr lang="en-US" sz="1100"/>
              <a:t>(</a:t>
            </a:r>
            <a:r>
              <a:rPr lang="en-US" sz="1100" i="1"/>
              <a:t>en</a:t>
            </a:r>
            <a:r>
              <a:rPr lang="en-US" sz="1100" i="1" baseline="0"/>
              <a:t> euros</a:t>
            </a:r>
            <a:r>
              <a:rPr lang="en-US" sz="1100" baseline="0"/>
              <a:t>)</a:t>
            </a:r>
            <a:endParaRPr lang="en-US" sz="1100"/>
          </a:p>
        </c:rich>
      </c:tx>
      <c:layout/>
    </c:title>
    <c:pivotFmts>
      <c:pivotFmt>
        <c:idx val="0"/>
        <c:marker>
          <c:symbol val="none"/>
        </c:marker>
      </c:pivotFmt>
    </c:pivotFmts>
    <c:view3D>
      <c:rAngAx val="1"/>
    </c:view3D>
    <c:plotArea>
      <c:layout/>
      <c:bar3DChart>
        <c:barDir val="bar"/>
        <c:grouping val="clustered"/>
        <c:ser>
          <c:idx val="0"/>
          <c:order val="0"/>
          <c:tx>
            <c:strRef>
              <c:f>'Tableau de Bord'!$F$4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'Tableau de Bord'!$E$5:$E$8</c:f>
              <c:strCache>
                <c:ptCount val="3"/>
                <c:pt idx="0">
                  <c:v>Autre</c:v>
                </c:pt>
                <c:pt idx="1">
                  <c:v>Droits d'Auteur (+)</c:v>
                </c:pt>
                <c:pt idx="2">
                  <c:v>Vente</c:v>
                </c:pt>
              </c:strCache>
            </c:strRef>
          </c:cat>
          <c:val>
            <c:numRef>
              <c:f>'Tableau de Bord'!$F$5:$F$8</c:f>
              <c:numCache>
                <c:formatCode>#,##0.00\ "€"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shape val="box"/>
        <c:axId val="79375744"/>
        <c:axId val="79389824"/>
        <c:axId val="0"/>
      </c:bar3DChart>
      <c:catAx>
        <c:axId val="79375744"/>
        <c:scaling>
          <c:orientation val="minMax"/>
        </c:scaling>
        <c:axPos val="l"/>
        <c:tickLblPos val="nextTo"/>
        <c:crossAx val="79389824"/>
        <c:crosses val="autoZero"/>
        <c:auto val="1"/>
        <c:lblAlgn val="ctr"/>
        <c:lblOffset val="100"/>
      </c:catAx>
      <c:valAx>
        <c:axId val="79389824"/>
        <c:scaling>
          <c:orientation val="minMax"/>
        </c:scaling>
        <c:axPos val="b"/>
        <c:majorGridlines/>
        <c:numFmt formatCode="#,##0.00\ &quot;€&quot;" sourceLinked="1"/>
        <c:tickLblPos val="nextTo"/>
        <c:crossAx val="793757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[Tableau de Bord V. 6.2.xlsm]Tableau de Bord!Tableau croisé dynamique8</c:name>
    <c:fmtId val="0"/>
  </c:pivotSource>
  <c:chart>
    <c:title>
      <c:layout/>
    </c:title>
    <c:pivotFmts>
      <c:pivotFmt>
        <c:idx val="0"/>
        <c:marker>
          <c:symbol val="none"/>
        </c:marker>
      </c:pivotFmt>
    </c:pivotFmts>
    <c:view3D>
      <c:perspective val="30"/>
    </c:view3D>
    <c:plotArea>
      <c:layout/>
      <c:line3DChart>
        <c:grouping val="standard"/>
        <c:ser>
          <c:idx val="0"/>
          <c:order val="0"/>
          <c:tx>
            <c:strRef>
              <c:f>'Tableau de Bord'!$B$37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'Tableau de Bord'!$A$38:$A$44</c:f>
              <c:strCache>
                <c:ptCount val="6"/>
                <c:pt idx="0">
                  <c:v>01/01/2017</c:v>
                </c:pt>
                <c:pt idx="1">
                  <c:v>05/01/2017</c:v>
                </c:pt>
                <c:pt idx="2">
                  <c:v>07/01/2017</c:v>
                </c:pt>
                <c:pt idx="3">
                  <c:v>08/01/2017</c:v>
                </c:pt>
                <c:pt idx="4">
                  <c:v>10/01/2017</c:v>
                </c:pt>
                <c:pt idx="5">
                  <c:v>15/01/2017</c:v>
                </c:pt>
              </c:strCache>
            </c:strRef>
          </c:cat>
          <c:val>
            <c:numRef>
              <c:f>'Tableau de Bord'!$B$38:$B$44</c:f>
              <c:numCache>
                <c:formatCode>General</c:formatCode>
                <c:ptCount val="6"/>
                <c:pt idx="0">
                  <c:v>7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</c:ser>
        <c:axId val="79418496"/>
        <c:axId val="79420032"/>
        <c:axId val="60958912"/>
      </c:line3DChart>
      <c:catAx>
        <c:axId val="79418496"/>
        <c:scaling>
          <c:orientation val="minMax"/>
        </c:scaling>
        <c:axPos val="b"/>
        <c:tickLblPos val="nextTo"/>
        <c:crossAx val="79420032"/>
        <c:crosses val="autoZero"/>
        <c:auto val="1"/>
        <c:lblAlgn val="ctr"/>
        <c:lblOffset val="100"/>
      </c:catAx>
      <c:valAx>
        <c:axId val="79420032"/>
        <c:scaling>
          <c:orientation val="minMax"/>
        </c:scaling>
        <c:axPos val="l"/>
        <c:majorGridlines/>
        <c:numFmt formatCode="General" sourceLinked="1"/>
        <c:tickLblPos val="nextTo"/>
        <c:crossAx val="79418496"/>
        <c:crosses val="autoZero"/>
        <c:crossBetween val="between"/>
      </c:valAx>
      <c:serAx>
        <c:axId val="60958912"/>
        <c:scaling>
          <c:orientation val="minMax"/>
        </c:scaling>
        <c:axPos val="b"/>
        <c:tickLblPos val="nextTo"/>
        <c:crossAx val="79420032"/>
        <c:crosses val="autoZero"/>
      </c:ser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</xdr:rowOff>
    </xdr:from>
    <xdr:to>
      <xdr:col>2</xdr:col>
      <xdr:colOff>657225</xdr:colOff>
      <xdr:row>5</xdr:row>
      <xdr:rowOff>0</xdr:rowOff>
    </xdr:to>
    <xdr:sp macro="[0]!MENU_Formulaire" textlink="">
      <xdr:nvSpPr>
        <xdr:cNvPr id="2" name="Chevro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19049"/>
          <a:ext cx="2181225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Saisie des Opérations</a:t>
          </a:r>
        </a:p>
      </xdr:txBody>
    </xdr:sp>
    <xdr:clientData/>
  </xdr:twoCellAnchor>
  <xdr:twoCellAnchor>
    <xdr:from>
      <xdr:col>2</xdr:col>
      <xdr:colOff>180975</xdr:colOff>
      <xdr:row>0</xdr:row>
      <xdr:rowOff>19050</xdr:rowOff>
    </xdr:from>
    <xdr:to>
      <xdr:col>5</xdr:col>
      <xdr:colOff>76200</xdr:colOff>
      <xdr:row>5</xdr:row>
      <xdr:rowOff>1</xdr:rowOff>
    </xdr:to>
    <xdr:sp macro="[0]!MENU_vers_Tableau_de_Bord" textlink="">
      <xdr:nvSpPr>
        <xdr:cNvPr id="3" name="Chevron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704975" y="19050"/>
          <a:ext cx="2181225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Tableau de Bord</a:t>
          </a:r>
        </a:p>
      </xdr:txBody>
    </xdr:sp>
    <xdr:clientData/>
  </xdr:twoCellAnchor>
  <xdr:twoCellAnchor>
    <xdr:from>
      <xdr:col>4</xdr:col>
      <xdr:colOff>371475</xdr:colOff>
      <xdr:row>0</xdr:row>
      <xdr:rowOff>28575</xdr:rowOff>
    </xdr:from>
    <xdr:to>
      <xdr:col>7</xdr:col>
      <xdr:colOff>409575</xdr:colOff>
      <xdr:row>5</xdr:row>
      <xdr:rowOff>9526</xdr:rowOff>
    </xdr:to>
    <xdr:sp macro="[0]!Vers_DATA_Commandes" textlink="">
      <xdr:nvSpPr>
        <xdr:cNvPr id="4" name="Chevron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3419475" y="28575"/>
          <a:ext cx="2324100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DATA Commandes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752474</xdr:colOff>
      <xdr:row>0</xdr:row>
      <xdr:rowOff>161925</xdr:rowOff>
    </xdr:from>
    <xdr:to>
      <xdr:col>2</xdr:col>
      <xdr:colOff>1390649</xdr:colOff>
      <xdr:row>3</xdr:row>
      <xdr:rowOff>104775</xdr:rowOff>
    </xdr:to>
    <xdr:sp macro="" textlink="">
      <xdr:nvSpPr>
        <xdr:cNvPr id="2" name="Rogner et arrondir un rectangle à un seul coin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752474" y="161925"/>
          <a:ext cx="2162175" cy="514350"/>
        </a:xfrm>
        <a:prstGeom prst="snip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Saisie</a:t>
          </a:r>
          <a:r>
            <a:rPr lang="fr-FR" sz="1600" b="1" baseline="0"/>
            <a:t> des Opérations</a:t>
          </a:r>
          <a:endParaRPr lang="fr-FR" sz="1600" b="1"/>
        </a:p>
      </xdr:txBody>
    </xdr:sp>
    <xdr:clientData/>
  </xdr:twoCellAnchor>
  <xdr:twoCellAnchor>
    <xdr:from>
      <xdr:col>3</xdr:col>
      <xdr:colOff>125730</xdr:colOff>
      <xdr:row>4</xdr:row>
      <xdr:rowOff>0</xdr:rowOff>
    </xdr:from>
    <xdr:to>
      <xdr:col>4</xdr:col>
      <xdr:colOff>514350</xdr:colOff>
      <xdr:row>18</xdr:row>
      <xdr:rowOff>190500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3049905" y="771525"/>
          <a:ext cx="1150620" cy="25908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198120</xdr:colOff>
      <xdr:row>4</xdr:row>
      <xdr:rowOff>152400</xdr:rowOff>
    </xdr:from>
    <xdr:to>
      <xdr:col>4</xdr:col>
      <xdr:colOff>445770</xdr:colOff>
      <xdr:row>6</xdr:row>
      <xdr:rowOff>152400</xdr:rowOff>
    </xdr:to>
    <xdr:sp macro="[0]!EFFACER_Formulaire_Operations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3122295" y="923925"/>
          <a:ext cx="1009650" cy="4000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Nouveau</a:t>
          </a:r>
        </a:p>
      </xdr:txBody>
    </xdr:sp>
    <xdr:clientData/>
  </xdr:twoCellAnchor>
  <xdr:twoCellAnchor>
    <xdr:from>
      <xdr:col>3</xdr:col>
      <xdr:colOff>190500</xdr:colOff>
      <xdr:row>9</xdr:row>
      <xdr:rowOff>161925</xdr:rowOff>
    </xdr:from>
    <xdr:to>
      <xdr:col>4</xdr:col>
      <xdr:colOff>438150</xdr:colOff>
      <xdr:row>11</xdr:row>
      <xdr:rowOff>180975</xdr:rowOff>
    </xdr:to>
    <xdr:sp macro="[0]!RETOUR_vers_MENU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114675" y="1933575"/>
          <a:ext cx="1009650" cy="4191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Retour</a:t>
          </a:r>
          <a:endParaRPr lang="fr-FR" sz="1200" b="1" i="1"/>
        </a:p>
      </xdr:txBody>
    </xdr:sp>
    <xdr:clientData/>
  </xdr:twoCellAnchor>
  <xdr:twoCellAnchor>
    <xdr:from>
      <xdr:col>3</xdr:col>
      <xdr:colOff>190500</xdr:colOff>
      <xdr:row>7</xdr:row>
      <xdr:rowOff>57150</xdr:rowOff>
    </xdr:from>
    <xdr:to>
      <xdr:col>4</xdr:col>
      <xdr:colOff>438150</xdr:colOff>
      <xdr:row>9</xdr:row>
      <xdr:rowOff>57150</xdr:rowOff>
    </xdr:to>
    <xdr:sp macro="[0]!Saisie_Commandes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3114675" y="1428750"/>
          <a:ext cx="1009650" cy="4000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1"/>
            <a:t>Enregistrer</a:t>
          </a:r>
        </a:p>
      </xdr:txBody>
    </xdr:sp>
    <xdr:clientData/>
  </xdr:twoCellAnchor>
  <xdr:twoCellAnchor>
    <xdr:from>
      <xdr:col>3</xdr:col>
      <xdr:colOff>201930</xdr:colOff>
      <xdr:row>16</xdr:row>
      <xdr:rowOff>104775</xdr:rowOff>
    </xdr:from>
    <xdr:to>
      <xdr:col>4</xdr:col>
      <xdr:colOff>449580</xdr:colOff>
      <xdr:row>18</xdr:row>
      <xdr:rowOff>104775</xdr:rowOff>
    </xdr:to>
    <xdr:sp macro="[0]!EFFACER_Formulaire_Operations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3126105" y="2876550"/>
          <a:ext cx="1009650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Effacer</a:t>
          </a:r>
          <a:endParaRPr lang="fr-FR" sz="1600" b="1" i="1"/>
        </a:p>
      </xdr:txBody>
    </xdr:sp>
    <xdr:clientData/>
  </xdr:twoCellAnchor>
  <xdr:twoCellAnchor>
    <xdr:from>
      <xdr:col>5</xdr:col>
      <xdr:colOff>38100</xdr:colOff>
      <xdr:row>4</xdr:row>
      <xdr:rowOff>38100</xdr:rowOff>
    </xdr:from>
    <xdr:to>
      <xdr:col>8</xdr:col>
      <xdr:colOff>76200</xdr:colOff>
      <xdr:row>8</xdr:row>
      <xdr:rowOff>171451</xdr:rowOff>
    </xdr:to>
    <xdr:sp macro="[0]!Vers_DATA_Commandes" textlink="">
      <xdr:nvSpPr>
        <xdr:cNvPr id="9" name="Chevron 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4486275" y="809625"/>
          <a:ext cx="2324100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DATA Commandes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</xdr:row>
      <xdr:rowOff>0</xdr:rowOff>
    </xdr:from>
    <xdr:to>
      <xdr:col>11</xdr:col>
      <xdr:colOff>666750</xdr:colOff>
      <xdr:row>4</xdr:row>
      <xdr:rowOff>180976</xdr:rowOff>
    </xdr:to>
    <xdr:sp macro="[0]!MENU_Formulaire" textlink="">
      <xdr:nvSpPr>
        <xdr:cNvPr id="4" name="Chevron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105775" y="209550"/>
          <a:ext cx="2181225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Saisie des Opérations</a:t>
          </a:r>
        </a:p>
      </xdr:txBody>
    </xdr:sp>
    <xdr:clientData/>
  </xdr:twoCellAnchor>
  <xdr:twoCellAnchor>
    <xdr:from>
      <xdr:col>9</xdr:col>
      <xdr:colOff>9525</xdr:colOff>
      <xdr:row>5</xdr:row>
      <xdr:rowOff>19050</xdr:rowOff>
    </xdr:from>
    <xdr:to>
      <xdr:col>11</xdr:col>
      <xdr:colOff>666750</xdr:colOff>
      <xdr:row>9</xdr:row>
      <xdr:rowOff>1</xdr:rowOff>
    </xdr:to>
    <xdr:sp macro="[0]!Chronologie" textlink="">
      <xdr:nvSpPr>
        <xdr:cNvPr id="6" name="Chevron 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105775" y="1171575"/>
          <a:ext cx="2181225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3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Tri des opérations par ordre chronologique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276224</xdr:colOff>
      <xdr:row>1</xdr:row>
      <xdr:rowOff>85725</xdr:rowOff>
    </xdr:from>
    <xdr:to>
      <xdr:col>1</xdr:col>
      <xdr:colOff>352424</xdr:colOff>
      <xdr:row>6</xdr:row>
      <xdr:rowOff>47625</xdr:rowOff>
    </xdr:to>
    <xdr:sp macro="[0]!RETOUR_vers_MENU" textlink="">
      <xdr:nvSpPr>
        <xdr:cNvPr id="2" name="Rectangle avec flèche vers la gauch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276224" y="276225"/>
          <a:ext cx="1476375" cy="914400"/>
        </a:xfrm>
        <a:prstGeom prst="leftArrowCallou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RETOUR </a:t>
          </a:r>
          <a:r>
            <a:rPr lang="fr-FR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vers</a:t>
          </a:r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MENU</a:t>
          </a:r>
        </a:p>
      </xdr:txBody>
    </xdr:sp>
    <xdr:clientData/>
  </xdr:twoCellAnchor>
  <xdr:twoCellAnchor>
    <xdr:from>
      <xdr:col>10</xdr:col>
      <xdr:colOff>114300</xdr:colOff>
      <xdr:row>23</xdr:row>
      <xdr:rowOff>142875</xdr:rowOff>
    </xdr:from>
    <xdr:to>
      <xdr:col>14</xdr:col>
      <xdr:colOff>552449</xdr:colOff>
      <xdr:row>30</xdr:row>
      <xdr:rowOff>66674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76200</xdr:colOff>
      <xdr:row>26</xdr:row>
      <xdr:rowOff>28575</xdr:rowOff>
    </xdr:from>
    <xdr:to>
      <xdr:col>10</xdr:col>
      <xdr:colOff>54483</xdr:colOff>
      <xdr:row>27</xdr:row>
      <xdr:rowOff>113157</xdr:rowOff>
    </xdr:to>
    <xdr:sp macro="" textlink="">
      <xdr:nvSpPr>
        <xdr:cNvPr id="4" name="Flèche droite rayée 3"/>
        <xdr:cNvSpPr/>
      </xdr:nvSpPr>
      <xdr:spPr>
        <a:xfrm>
          <a:off x="6238875" y="4838700"/>
          <a:ext cx="978408" cy="275082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123826</xdr:colOff>
      <xdr:row>2</xdr:row>
      <xdr:rowOff>19050</xdr:rowOff>
    </xdr:from>
    <xdr:to>
      <xdr:col>14</xdr:col>
      <xdr:colOff>590550</xdr:colOff>
      <xdr:row>8</xdr:row>
      <xdr:rowOff>114300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66675</xdr:colOff>
      <xdr:row>4</xdr:row>
      <xdr:rowOff>142875</xdr:rowOff>
    </xdr:from>
    <xdr:to>
      <xdr:col>10</xdr:col>
      <xdr:colOff>44958</xdr:colOff>
      <xdr:row>6</xdr:row>
      <xdr:rowOff>36957</xdr:rowOff>
    </xdr:to>
    <xdr:sp macro="" textlink="">
      <xdr:nvSpPr>
        <xdr:cNvPr id="6" name="Flèche droite rayée 5"/>
        <xdr:cNvSpPr/>
      </xdr:nvSpPr>
      <xdr:spPr>
        <a:xfrm>
          <a:off x="6229350" y="904875"/>
          <a:ext cx="978408" cy="275082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723900</xdr:colOff>
      <xdr:row>36</xdr:row>
      <xdr:rowOff>95250</xdr:rowOff>
    </xdr:from>
    <xdr:to>
      <xdr:col>11</xdr:col>
      <xdr:colOff>95250</xdr:colOff>
      <xdr:row>44</xdr:row>
      <xdr:rowOff>104775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47625</xdr:colOff>
      <xdr:row>40</xdr:row>
      <xdr:rowOff>0</xdr:rowOff>
    </xdr:from>
    <xdr:to>
      <xdr:col>4</xdr:col>
      <xdr:colOff>359283</xdr:colOff>
      <xdr:row>41</xdr:row>
      <xdr:rowOff>84582</xdr:rowOff>
    </xdr:to>
    <xdr:sp macro="" textlink="">
      <xdr:nvSpPr>
        <xdr:cNvPr id="9" name="Flèche droite rayée 8"/>
        <xdr:cNvSpPr/>
      </xdr:nvSpPr>
      <xdr:spPr>
        <a:xfrm>
          <a:off x="2886075" y="7667625"/>
          <a:ext cx="978408" cy="275082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TouDonPe" refreshedDate="42746.763677199073" createdVersion="3" refreshedVersion="3" minRefreshableVersion="3" recordCount="16">
  <cacheSource type="worksheet">
    <worksheetSource ref="A1:H30" sheet="Data Commandes"/>
  </cacheSource>
  <cacheFields count="8">
    <cacheField name="Client" numFmtId="0">
      <sharedItems containsBlank="1"/>
    </cacheField>
    <cacheField name="Date" numFmtId="164">
      <sharedItems containsNonDate="0" containsDate="1" containsString="0" containsBlank="1" minDate="2017-01-01T00:00:00" maxDate="2017-01-16T00:00:00" count="7">
        <d v="2017-01-10T00:00:00"/>
        <d v="2017-01-08T00:00:00"/>
        <d v="2017-01-07T00:00:00"/>
        <d v="2017-01-05T00:00:00"/>
        <d v="2017-01-01T00:00:00"/>
        <d v="2017-01-15T00:00:00"/>
        <m/>
      </sharedItems>
    </cacheField>
    <cacheField name="Type" numFmtId="0">
      <sharedItems containsBlank="1" count="7">
        <s v="Association"/>
        <s v="Direct"/>
        <s v="Autre"/>
        <s v="Fondation 1"/>
        <s v="Internet"/>
        <s v="Librairie"/>
        <m/>
      </sharedItems>
    </cacheField>
    <cacheField name="Opération" numFmtId="0">
      <sharedItems containsBlank="1" count="8">
        <s v="Commande"/>
        <s v="Achat"/>
        <s v="Autre"/>
        <s v="Droits d'Auteur (+)"/>
        <s v="Offert"/>
        <s v="Vente"/>
        <s v="Versement/Dons"/>
        <m/>
      </sharedItems>
    </cacheField>
    <cacheField name="N° Facture" numFmtId="0">
      <sharedItems containsBlank="1" containsMixedTypes="1" containsNumber="1" containsInteger="1" minValue="1" maxValue="12"/>
    </cacheField>
    <cacheField name="Quantité" numFmtId="0">
      <sharedItems containsString="0" containsBlank="1" containsNumber="1" containsInteger="1" minValue="1" maxValue="44"/>
    </cacheField>
    <cacheField name="P.U." numFmtId="44">
      <sharedItems containsString="0" containsBlank="1" containsNumber="1" minValue="1" maxValue="25"/>
    </cacheField>
    <cacheField name="Montant" numFmtId="44">
      <sharedItems containsString="0" containsBlank="1" containsNumber="1" containsInteger="1" minValue="1" maxValue="225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TouDonPe" refreshedDate="42746.765139814815" createdVersion="5" refreshedVersion="3" minRefreshableVersion="3" recordCount="15">
  <cacheSource type="worksheet">
    <worksheetSource name="Tableau_commandes"/>
  </cacheSource>
  <cacheFields count="9">
    <cacheField name="Client" numFmtId="0">
      <sharedItems count="6">
        <s v="Stéphanie"/>
        <s v="Super-Dupont"/>
        <s v="QuiCé"/>
        <s v="Starsky"/>
        <s v="HéHutch"/>
        <s v="Robert" u="1"/>
      </sharedItems>
    </cacheField>
    <cacheField name="Date" numFmtId="164">
      <sharedItems containsSemiMixedTypes="0" containsNonDate="0" containsDate="1" containsString="0" minDate="2017-01-01T00:00:00" maxDate="2017-01-16T00:00:00"/>
    </cacheField>
    <cacheField name="Type" numFmtId="0">
      <sharedItems/>
    </cacheField>
    <cacheField name="Opération" numFmtId="0">
      <sharedItems/>
    </cacheField>
    <cacheField name="N° Facture" numFmtId="0">
      <sharedItems containsMixedTypes="1" containsNumber="1" containsInteger="1" minValue="1" maxValue="12"/>
    </cacheField>
    <cacheField name="Quantité" numFmtId="0">
      <sharedItems containsSemiMixedTypes="0" containsString="0" containsNumber="1" containsInteger="1" minValue="1" maxValue="44"/>
    </cacheField>
    <cacheField name="P.U." numFmtId="44">
      <sharedItems containsSemiMixedTypes="0" containsString="0" containsNumber="1" minValue="1" maxValue="25"/>
    </cacheField>
    <cacheField name="Montant" numFmtId="44">
      <sharedItems containsSemiMixedTypes="0" containsString="0" containsNumber="1" containsInteger="1" minValue="1" maxValue="225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s v="Stéphanie"/>
    <x v="0"/>
    <x v="0"/>
    <x v="0"/>
    <n v="12"/>
    <n v="5"/>
    <n v="25"/>
    <n v="125"/>
  </r>
  <r>
    <s v="Super-Dupont"/>
    <x v="0"/>
    <x v="0"/>
    <x v="0"/>
    <n v="11"/>
    <n v="15"/>
    <n v="15"/>
    <n v="225"/>
  </r>
  <r>
    <s v="Stéphanie"/>
    <x v="1"/>
    <x v="0"/>
    <x v="0"/>
    <n v="10"/>
    <n v="4"/>
    <n v="25"/>
    <n v="100"/>
  </r>
  <r>
    <s v="Stéphanie"/>
    <x v="2"/>
    <x v="1"/>
    <x v="1"/>
    <n v="9"/>
    <n v="2"/>
    <n v="17"/>
    <n v="34"/>
  </r>
  <r>
    <s v="Stéphanie"/>
    <x v="2"/>
    <x v="1"/>
    <x v="1"/>
    <n v="8"/>
    <n v="2"/>
    <n v="17"/>
    <n v="34"/>
  </r>
  <r>
    <s v="QuiCé"/>
    <x v="2"/>
    <x v="1"/>
    <x v="1"/>
    <n v="7"/>
    <n v="44"/>
    <n v="4.5"/>
    <n v="198"/>
  </r>
  <r>
    <s v="Super-Dupont"/>
    <x v="3"/>
    <x v="2"/>
    <x v="2"/>
    <n v="6"/>
    <n v="1"/>
    <n v="1"/>
    <n v="1"/>
  </r>
  <r>
    <s v="Starsky"/>
    <x v="4"/>
    <x v="0"/>
    <x v="0"/>
    <n v="5"/>
    <n v="15"/>
    <n v="15"/>
    <n v="225"/>
  </r>
  <r>
    <s v="Starsky"/>
    <x v="4"/>
    <x v="0"/>
    <x v="3"/>
    <n v="4"/>
    <n v="15"/>
    <n v="15"/>
    <n v="225"/>
  </r>
  <r>
    <s v="Starsky"/>
    <x v="4"/>
    <x v="0"/>
    <x v="4"/>
    <n v="3"/>
    <n v="15"/>
    <n v="15"/>
    <n v="225"/>
  </r>
  <r>
    <s v="Starsky"/>
    <x v="4"/>
    <x v="0"/>
    <x v="5"/>
    <n v="2"/>
    <n v="15"/>
    <n v="15"/>
    <n v="225"/>
  </r>
  <r>
    <s v="Starsky"/>
    <x v="4"/>
    <x v="0"/>
    <x v="6"/>
    <n v="1"/>
    <n v="15"/>
    <n v="15"/>
    <n v="225"/>
  </r>
  <r>
    <s v="HéHutch"/>
    <x v="4"/>
    <x v="3"/>
    <x v="6"/>
    <n v="1"/>
    <n v="5"/>
    <n v="15"/>
    <n v="75"/>
  </r>
  <r>
    <s v="HéHutch"/>
    <x v="4"/>
    <x v="4"/>
    <x v="6"/>
    <n v="1"/>
    <n v="8"/>
    <n v="10"/>
    <n v="80"/>
  </r>
  <r>
    <s v="HéHutch"/>
    <x v="5"/>
    <x v="5"/>
    <x v="6"/>
    <s v="J.B  007"/>
    <n v="5"/>
    <n v="8"/>
    <n v="40"/>
  </r>
  <r>
    <m/>
    <x v="6"/>
    <x v="6"/>
    <x v="7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5">
  <r>
    <x v="0"/>
    <d v="2017-01-10T00:00:00"/>
    <s v="Association"/>
    <s v="Commande"/>
    <n v="12"/>
    <n v="5"/>
    <n v="25"/>
    <n v="125"/>
    <m/>
  </r>
  <r>
    <x v="1"/>
    <d v="2017-01-10T00:00:00"/>
    <s v="Association"/>
    <s v="Commande"/>
    <n v="11"/>
    <n v="15"/>
    <n v="15"/>
    <n v="225"/>
    <m/>
  </r>
  <r>
    <x v="0"/>
    <d v="2017-01-08T00:00:00"/>
    <s v="Association"/>
    <s v="Commande"/>
    <n v="10"/>
    <n v="4"/>
    <n v="25"/>
    <n v="100"/>
    <m/>
  </r>
  <r>
    <x v="0"/>
    <d v="2017-01-07T00:00:00"/>
    <s v="Direct"/>
    <s v="Achat"/>
    <n v="9"/>
    <n v="2"/>
    <n v="17"/>
    <n v="34"/>
    <m/>
  </r>
  <r>
    <x v="0"/>
    <d v="2017-01-07T00:00:00"/>
    <s v="Direct"/>
    <s v="Achat"/>
    <n v="8"/>
    <n v="2"/>
    <n v="17"/>
    <n v="34"/>
    <m/>
  </r>
  <r>
    <x v="2"/>
    <d v="2017-01-07T00:00:00"/>
    <s v="Direct"/>
    <s v="Achat"/>
    <n v="7"/>
    <n v="44"/>
    <n v="4.5"/>
    <n v="198"/>
    <m/>
  </r>
  <r>
    <x v="1"/>
    <d v="2017-01-05T00:00:00"/>
    <s v="Autre"/>
    <s v="Autre"/>
    <n v="6"/>
    <n v="1"/>
    <n v="1"/>
    <n v="1"/>
    <m/>
  </r>
  <r>
    <x v="3"/>
    <d v="2017-01-01T00:00:00"/>
    <s v="Association"/>
    <s v="Commande"/>
    <n v="5"/>
    <n v="15"/>
    <n v="15"/>
    <n v="225"/>
    <m/>
  </r>
  <r>
    <x v="3"/>
    <d v="2017-01-01T00:00:00"/>
    <s v="Association"/>
    <s v="Droits d'Auteur (+)"/>
    <n v="4"/>
    <n v="15"/>
    <n v="15"/>
    <n v="225"/>
    <m/>
  </r>
  <r>
    <x v="3"/>
    <d v="2017-01-01T00:00:00"/>
    <s v="Association"/>
    <s v="Offert"/>
    <n v="3"/>
    <n v="15"/>
    <n v="15"/>
    <n v="225"/>
    <m/>
  </r>
  <r>
    <x v="3"/>
    <d v="2017-01-01T00:00:00"/>
    <s v="Association"/>
    <s v="Vente"/>
    <n v="2"/>
    <n v="15"/>
    <n v="15"/>
    <n v="225"/>
    <m/>
  </r>
  <r>
    <x v="3"/>
    <d v="2017-01-01T00:00:00"/>
    <s v="Association"/>
    <s v="Versement/Dons"/>
    <n v="1"/>
    <n v="15"/>
    <n v="15"/>
    <n v="225"/>
    <m/>
  </r>
  <r>
    <x v="4"/>
    <d v="2017-01-01T00:00:00"/>
    <s v="Fondation 1"/>
    <s v="Versement/Dons"/>
    <n v="1"/>
    <n v="5"/>
    <n v="15"/>
    <n v="75"/>
    <m/>
  </r>
  <r>
    <x v="4"/>
    <d v="2017-01-01T00:00:00"/>
    <s v="Internet"/>
    <s v="Versement/Dons"/>
    <n v="1"/>
    <n v="8"/>
    <n v="10"/>
    <n v="80"/>
    <m/>
  </r>
  <r>
    <x v="4"/>
    <d v="2017-01-15T00:00:00"/>
    <s v="Librairie"/>
    <s v="Versement/Dons"/>
    <s v="J.B  007"/>
    <n v="5"/>
    <n v="8"/>
    <n v="4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6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16:F19" firstHeaderRow="1" firstDataRow="1" firstDataCol="1"/>
  <pivotFields count="8">
    <pivotField showAll="0"/>
    <pivotField showAll="0"/>
    <pivotField showAll="0"/>
    <pivotField axis="axisRow" showAll="0">
      <items count="9">
        <item h="1" x="1"/>
        <item h="1" x="2"/>
        <item h="1" x="0"/>
        <item h="1" x="3"/>
        <item x="4"/>
        <item h="1" x="5"/>
        <item x="6"/>
        <item h="1" x="7"/>
        <item t="default"/>
      </items>
    </pivotField>
    <pivotField showAll="0"/>
    <pivotField showAll="0"/>
    <pivotField showAll="0"/>
    <pivotField dataField="1" showAll="0"/>
  </pivotFields>
  <rowFields count="1">
    <field x="3"/>
  </rowFields>
  <rowItems count="3">
    <i>
      <x v="4"/>
    </i>
    <i>
      <x v="6"/>
    </i>
    <i t="grand">
      <x/>
    </i>
  </rowItems>
  <colItems count="1">
    <i/>
  </colItems>
  <dataFields count="1">
    <dataField name="Nombre de Montant" fld="7" subtotal="count" baseField="0" baseItem="0" numFmtId="165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5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11:F14" firstHeaderRow="1" firstDataRow="1" firstDataCol="1"/>
  <pivotFields count="8">
    <pivotField showAll="0"/>
    <pivotField showAll="0"/>
    <pivotField showAll="0"/>
    <pivotField axis="axisRow" showAll="0">
      <items count="9">
        <item x="1"/>
        <item h="1" x="2"/>
        <item x="0"/>
        <item h="1" x="3"/>
        <item h="1" x="4"/>
        <item h="1" x="5"/>
        <item h="1" x="6"/>
        <item h="1" x="7"/>
        <item t="default"/>
      </items>
    </pivotField>
    <pivotField showAll="0"/>
    <pivotField showAll="0"/>
    <pivotField showAll="0"/>
    <pivotField dataField="1" showAll="0"/>
  </pivotFields>
  <rowFields count="1">
    <field x="3"/>
  </rowFields>
  <rowItems count="3">
    <i>
      <x/>
    </i>
    <i>
      <x v="2"/>
    </i>
    <i t="grand">
      <x/>
    </i>
  </rowItems>
  <colItems count="1">
    <i/>
  </colItems>
  <dataFields count="1">
    <dataField name="Nombre de Montant" fld="7" subtotal="count" baseField="0" baseItem="0" numFmtId="165"/>
  </dataFields>
  <formats count="1">
    <format dxfId="1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4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E4:F8" firstHeaderRow="1" firstDataRow="1" firstDataCol="1"/>
  <pivotFields count="8">
    <pivotField showAll="0"/>
    <pivotField showAll="0"/>
    <pivotField showAll="0"/>
    <pivotField axis="axisRow" showAll="0">
      <items count="9">
        <item h="1" x="1"/>
        <item x="2"/>
        <item h="1" x="0"/>
        <item x="3"/>
        <item h="1" x="4"/>
        <item x="5"/>
        <item h="1" x="6"/>
        <item h="1" x="7"/>
        <item t="default"/>
      </items>
    </pivotField>
    <pivotField showAll="0"/>
    <pivotField showAll="0"/>
    <pivotField showAll="0"/>
    <pivotField dataField="1" showAll="0"/>
  </pivotFields>
  <rowFields count="1">
    <field x="3"/>
  </rowFields>
  <rowItems count="4">
    <i>
      <x v="1"/>
    </i>
    <i>
      <x v="3"/>
    </i>
    <i>
      <x v="5"/>
    </i>
    <i t="grand">
      <x/>
    </i>
  </rowItems>
  <colItems count="1">
    <i/>
  </colItems>
  <dataFields count="1">
    <dataField name="Nombre de Montant" fld="7" subtotal="count" baseField="0" baseItem="0" numFmtId="165"/>
  </dataFields>
  <formats count="1">
    <format dxfId="2">
      <pivotArea outline="0" collapsedLevelsAreSubtotals="1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8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7:B44" firstHeaderRow="1" firstDataRow="1" firstDataCol="1"/>
  <pivotFields count="8">
    <pivotField showAll="0"/>
    <pivotField axis="axisRow" showAll="0">
      <items count="8">
        <item x="4"/>
        <item x="3"/>
        <item x="2"/>
        <item x="1"/>
        <item x="0"/>
        <item x="5"/>
        <item h="1" x="6"/>
        <item t="default"/>
      </items>
    </pivotField>
    <pivotField showAll="0"/>
    <pivotField showAll="0"/>
    <pivotField showAll="0"/>
    <pivotField dataField="1"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Quantité" fld="5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7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E25:F32" firstHeaderRow="1" firstDataRow="1" firstDataCol="1"/>
  <pivotFields count="8">
    <pivotField showAll="0"/>
    <pivotField showAll="0"/>
    <pivotField axis="axisRow" showAll="0">
      <items count="8">
        <item x="0"/>
        <item x="2"/>
        <item x="1"/>
        <item h="1" x="6"/>
        <item x="3"/>
        <item x="4"/>
        <item x="5"/>
        <item t="default"/>
      </items>
    </pivotField>
    <pivotField showAll="0"/>
    <pivotField showAll="0"/>
    <pivotField dataField="1" showAll="0"/>
    <pivotField showAll="0"/>
    <pivotField showAll="0"/>
  </pivotFields>
  <rowFields count="1">
    <field x="2"/>
  </rowFields>
  <rowItems count="7">
    <i>
      <x/>
    </i>
    <i>
      <x v="1"/>
    </i>
    <i>
      <x v="2"/>
    </i>
    <i>
      <x v="4"/>
    </i>
    <i>
      <x v="5"/>
    </i>
    <i>
      <x v="6"/>
    </i>
    <i t="grand">
      <x/>
    </i>
  </rowItems>
  <colItems count="1">
    <i/>
  </colItems>
  <dataFields count="1">
    <dataField name="Nombre de Quantité" fld="5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1" cacheId="12" dataOnRows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25:B31" firstHeaderRow="1" firstDataRow="1" firstDataCol="1"/>
  <pivotFields count="9">
    <pivotField axis="axisRow" showAll="0">
      <items count="7">
        <item m="1" x="5"/>
        <item x="0"/>
        <item x="1"/>
        <item x="2"/>
        <item x="3"/>
        <item x="4"/>
        <item t="default"/>
      </items>
    </pivotField>
    <pivotField numFmtId="164" showAll="0"/>
    <pivotField showAll="0"/>
    <pivotField showAll="0"/>
    <pivotField showAll="0" defaultSubtotal="0"/>
    <pivotField dataField="1" showAll="0"/>
    <pivotField numFmtId="165" showAll="0"/>
    <pivotField numFmtId="2" showAll="0"/>
    <pivotField showAll="0" defaultSubtotal="0"/>
  </pivotFields>
  <rowFields count="1">
    <field x="0"/>
  </rowFields>
  <rowItems count="6"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Quantité" fld="5" baseField="0" baseItem="0" numFmtId="1"/>
  </dataFields>
  <formats count="1">
    <format dxfId="3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_commandes" displayName="Tableau_commandes" ref="A1:I16" totalsRowShown="0" headerRowDxfId="15" dataDxfId="14">
  <autoFilter ref="A1:I16">
    <filterColumn colId="4"/>
    <filterColumn colId="8"/>
  </autoFilter>
  <sortState ref="A2:I16">
    <sortCondition descending="1" ref="B1:B16"/>
  </sortState>
  <tableColumns count="9">
    <tableColumn id="1" name="Client" dataDxfId="13"/>
    <tableColumn id="2" name="Date" dataDxfId="12"/>
    <tableColumn id="3" name="Type" dataDxfId="11"/>
    <tableColumn id="4" name="Opération" dataDxfId="10"/>
    <tableColumn id="8" name="N° Facture"/>
    <tableColumn id="5" name="Quantité" dataDxfId="9"/>
    <tableColumn id="6" name="P.U." dataDxfId="8" dataCellStyle="Monétaire"/>
    <tableColumn id="7" name="Montant" dataDxfId="7" dataCellStyle="Monétaire"/>
    <tableColumn id="9" name="Observations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"/>
  <sheetViews>
    <sheetView workbookViewId="0">
      <selection activeCell="A6" sqref="A6"/>
    </sheetView>
  </sheetViews>
  <sheetFormatPr baseColWidth="10" defaultColWidth="11.42578125" defaultRowHeight="15"/>
  <cols>
    <col min="1" max="16384" width="11.42578125" style="8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B4:C24"/>
  <sheetViews>
    <sheetView workbookViewId="0">
      <selection activeCell="C15" sqref="C15"/>
    </sheetView>
  </sheetViews>
  <sheetFormatPr baseColWidth="10" defaultColWidth="11.42578125" defaultRowHeight="15"/>
  <cols>
    <col min="1" max="1" width="11.42578125" style="2"/>
    <col min="2" max="2" width="13.28515625" style="2" customWidth="1"/>
    <col min="3" max="3" width="21" style="2" customWidth="1"/>
    <col min="4" max="16384" width="11.42578125" style="2"/>
  </cols>
  <sheetData>
    <row r="4" spans="2:3" ht="15.75" thickBot="1"/>
    <row r="5" spans="2:3" ht="15.75" thickBot="1">
      <c r="B5" s="4" t="s">
        <v>0</v>
      </c>
      <c r="C5" s="6" t="s">
        <v>38</v>
      </c>
    </row>
    <row r="6" spans="2:3" ht="15.75" thickBot="1">
      <c r="B6" s="3"/>
    </row>
    <row r="7" spans="2:3" ht="15.75" thickBot="1">
      <c r="B7" s="4" t="s">
        <v>5</v>
      </c>
      <c r="C7" s="5">
        <v>42750</v>
      </c>
    </row>
    <row r="8" spans="2:3" ht="15.75" thickBot="1">
      <c r="B8" s="3"/>
    </row>
    <row r="9" spans="2:3" ht="15.75" thickBot="1">
      <c r="B9" s="4" t="s">
        <v>1</v>
      </c>
      <c r="C9" s="6" t="s">
        <v>8</v>
      </c>
    </row>
    <row r="10" spans="2:3" ht="15.75" thickBot="1">
      <c r="B10" s="3"/>
    </row>
    <row r="11" spans="2:3" ht="15.75" thickBot="1">
      <c r="B11" s="4" t="s">
        <v>12</v>
      </c>
      <c r="C11" s="6" t="s">
        <v>29</v>
      </c>
    </row>
    <row r="12" spans="2:3" ht="15.75" thickBot="1"/>
    <row r="13" spans="2:3" ht="15.75" thickBot="1">
      <c r="B13" s="4" t="s">
        <v>34</v>
      </c>
      <c r="C13" s="6" t="s">
        <v>41</v>
      </c>
    </row>
    <row r="14" spans="2:3" ht="15.75" thickBot="1">
      <c r="B14" s="3"/>
    </row>
    <row r="15" spans="2:3" ht="15.75" thickBot="1">
      <c r="B15" s="4" t="s">
        <v>10</v>
      </c>
      <c r="C15" s="6">
        <v>5</v>
      </c>
    </row>
    <row r="16" spans="2:3" ht="15.75" thickBot="1">
      <c r="B16" s="3"/>
    </row>
    <row r="17" spans="2:3" ht="15.75" thickBot="1">
      <c r="B17" s="4" t="s">
        <v>11</v>
      </c>
      <c r="C17" s="7">
        <v>8</v>
      </c>
    </row>
    <row r="18" spans="2:3" ht="15.75" thickBot="1">
      <c r="B18" s="3"/>
    </row>
    <row r="19" spans="2:3" ht="15.75" thickBot="1">
      <c r="B19" s="4" t="s">
        <v>2</v>
      </c>
      <c r="C19" s="7">
        <f>C15*C17</f>
        <v>40</v>
      </c>
    </row>
    <row r="20" spans="2:3" ht="15.75" thickBot="1"/>
    <row r="21" spans="2:3">
      <c r="B21" s="4" t="s">
        <v>36</v>
      </c>
      <c r="C21" s="26"/>
    </row>
    <row r="22" spans="2:3">
      <c r="C22" s="28"/>
    </row>
    <row r="23" spans="2:3">
      <c r="C23" s="28"/>
    </row>
    <row r="24" spans="2:3" ht="15.75" thickBot="1">
      <c r="C24" s="27"/>
    </row>
  </sheetData>
  <sheetProtection selectLockedCells="1"/>
  <dataValidations count="3">
    <dataValidation type="list" showInputMessage="1" showErrorMessage="1" errorTitle="Erreur" error="Veuillez choisir un client de la liste..." sqref="C5">
      <formula1>Clients</formula1>
    </dataValidation>
    <dataValidation type="list" showInputMessage="1" showErrorMessage="1" errorTitle="Erreur_Operation" error="Faux !!!!! Merci d'utiliser le menu déroulant...." sqref="C11">
      <formula1>Opération</formula1>
    </dataValidation>
    <dataValidation type="list" showInputMessage="1" showErrorMessage="1" errorTitle="Erreur_type" error="Pas bon !!!! Faux utiliser le menu déroulant   ;OD" sqref="C9">
      <formula1>Types</formula1>
    </dataValidation>
  </dataValidations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I16"/>
  <sheetViews>
    <sheetView tabSelected="1" workbookViewId="0">
      <selection activeCell="A17" sqref="A17"/>
    </sheetView>
  </sheetViews>
  <sheetFormatPr baseColWidth="10" defaultRowHeight="15"/>
  <cols>
    <col min="1" max="1" width="13.42578125" style="13" bestFit="1" customWidth="1"/>
    <col min="2" max="2" width="11.85546875" style="14" customWidth="1"/>
    <col min="3" max="3" width="11.140625" style="13" bestFit="1" customWidth="1"/>
    <col min="4" max="4" width="18" style="13" customWidth="1"/>
    <col min="5" max="5" width="12" style="13" customWidth="1"/>
    <col min="6" max="6" width="10.85546875" style="13" customWidth="1"/>
    <col min="7" max="7" width="10" style="19" customWidth="1"/>
    <col min="8" max="8" width="10.85546875" style="19" customWidth="1"/>
    <col min="9" max="9" width="29.28515625" customWidth="1"/>
  </cols>
  <sheetData>
    <row r="1" spans="1:9" ht="15.75">
      <c r="A1" s="15" t="s">
        <v>0</v>
      </c>
      <c r="B1" s="16" t="s">
        <v>5</v>
      </c>
      <c r="C1" s="15" t="s">
        <v>1</v>
      </c>
      <c r="D1" s="15" t="s">
        <v>12</v>
      </c>
      <c r="E1" s="15" t="s">
        <v>35</v>
      </c>
      <c r="F1" s="15" t="s">
        <v>10</v>
      </c>
      <c r="G1" s="17" t="s">
        <v>11</v>
      </c>
      <c r="H1" s="17" t="s">
        <v>2</v>
      </c>
      <c r="I1" s="30" t="s">
        <v>36</v>
      </c>
    </row>
    <row r="2" spans="1:9">
      <c r="A2" s="11" t="s">
        <v>38</v>
      </c>
      <c r="B2" s="12">
        <v>42750</v>
      </c>
      <c r="C2" s="11" t="s">
        <v>8</v>
      </c>
      <c r="D2" s="11" t="s">
        <v>29</v>
      </c>
      <c r="E2" s="13" t="s">
        <v>41</v>
      </c>
      <c r="F2" s="11">
        <v>5</v>
      </c>
      <c r="G2" s="18">
        <v>8</v>
      </c>
      <c r="H2" s="19">
        <v>40</v>
      </c>
      <c r="I2" s="11"/>
    </row>
    <row r="3" spans="1:9">
      <c r="A3" s="11" t="s">
        <v>16</v>
      </c>
      <c r="B3" s="12">
        <v>42745</v>
      </c>
      <c r="C3" s="11" t="s">
        <v>6</v>
      </c>
      <c r="D3" s="11" t="s">
        <v>13</v>
      </c>
      <c r="E3" s="11">
        <v>12</v>
      </c>
      <c r="F3" s="11">
        <v>5</v>
      </c>
      <c r="G3" s="18">
        <v>25</v>
      </c>
      <c r="H3" s="19">
        <v>125</v>
      </c>
      <c r="I3" s="29"/>
    </row>
    <row r="4" spans="1:9">
      <c r="A4" s="11" t="s">
        <v>18</v>
      </c>
      <c r="B4" s="12">
        <v>42745</v>
      </c>
      <c r="C4" s="11" t="s">
        <v>6</v>
      </c>
      <c r="D4" s="11" t="s">
        <v>13</v>
      </c>
      <c r="E4" s="11">
        <v>11</v>
      </c>
      <c r="F4" s="11">
        <v>15</v>
      </c>
      <c r="G4" s="18">
        <v>15</v>
      </c>
      <c r="H4" s="19">
        <v>225</v>
      </c>
      <c r="I4" s="29"/>
    </row>
    <row r="5" spans="1:9">
      <c r="A5" s="20" t="s">
        <v>16</v>
      </c>
      <c r="B5" s="21">
        <v>42743</v>
      </c>
      <c r="C5" s="20" t="s">
        <v>6</v>
      </c>
      <c r="D5" s="20" t="s">
        <v>13</v>
      </c>
      <c r="E5" s="20">
        <v>10</v>
      </c>
      <c r="F5" s="20">
        <v>4</v>
      </c>
      <c r="G5" s="22">
        <v>25</v>
      </c>
      <c r="H5" s="23">
        <v>100</v>
      </c>
      <c r="I5" s="29"/>
    </row>
    <row r="6" spans="1:9">
      <c r="A6" s="11" t="s">
        <v>16</v>
      </c>
      <c r="B6" s="12">
        <v>42742</v>
      </c>
      <c r="C6" s="11" t="s">
        <v>7</v>
      </c>
      <c r="D6" s="11" t="s">
        <v>14</v>
      </c>
      <c r="E6" s="11">
        <v>9</v>
      </c>
      <c r="F6" s="11">
        <v>2</v>
      </c>
      <c r="G6" s="18">
        <v>17</v>
      </c>
      <c r="H6" s="19">
        <v>34</v>
      </c>
      <c r="I6" s="29"/>
    </row>
    <row r="7" spans="1:9">
      <c r="A7" s="13" t="s">
        <v>16</v>
      </c>
      <c r="B7" s="14">
        <v>42742</v>
      </c>
      <c r="C7" s="13" t="s">
        <v>7</v>
      </c>
      <c r="D7" s="13" t="s">
        <v>14</v>
      </c>
      <c r="E7" s="13">
        <v>8</v>
      </c>
      <c r="F7" s="13">
        <v>2</v>
      </c>
      <c r="G7" s="19">
        <v>17</v>
      </c>
      <c r="H7" s="19">
        <v>34</v>
      </c>
      <c r="I7" s="29"/>
    </row>
    <row r="8" spans="1:9">
      <c r="A8" s="13" t="s">
        <v>23</v>
      </c>
      <c r="B8" s="14">
        <v>42742</v>
      </c>
      <c r="C8" s="13" t="s">
        <v>7</v>
      </c>
      <c r="D8" s="13" t="s">
        <v>14</v>
      </c>
      <c r="E8" s="13">
        <v>7</v>
      </c>
      <c r="F8" s="13">
        <v>44</v>
      </c>
      <c r="G8" s="19">
        <v>4.5</v>
      </c>
      <c r="H8" s="19">
        <v>198</v>
      </c>
      <c r="I8" s="29"/>
    </row>
    <row r="9" spans="1:9">
      <c r="A9" s="11" t="s">
        <v>18</v>
      </c>
      <c r="B9" s="12">
        <v>42740</v>
      </c>
      <c r="C9" s="11" t="s">
        <v>19</v>
      </c>
      <c r="D9" s="11" t="s">
        <v>19</v>
      </c>
      <c r="E9" s="11">
        <v>6</v>
      </c>
      <c r="F9" s="11">
        <v>1</v>
      </c>
      <c r="G9" s="18">
        <v>1</v>
      </c>
      <c r="H9" s="19">
        <v>1</v>
      </c>
      <c r="I9" s="29"/>
    </row>
    <row r="10" spans="1:9">
      <c r="A10" s="20" t="s">
        <v>37</v>
      </c>
      <c r="B10" s="21">
        <v>42736</v>
      </c>
      <c r="C10" s="20" t="s">
        <v>6</v>
      </c>
      <c r="D10" s="20" t="s">
        <v>13</v>
      </c>
      <c r="E10" s="13">
        <v>5</v>
      </c>
      <c r="F10" s="20">
        <v>15</v>
      </c>
      <c r="G10" s="22">
        <v>15</v>
      </c>
      <c r="H10" s="23">
        <v>225</v>
      </c>
      <c r="I10" s="29"/>
    </row>
    <row r="11" spans="1:9">
      <c r="A11" s="20" t="s">
        <v>37</v>
      </c>
      <c r="B11" s="21">
        <v>42736</v>
      </c>
      <c r="C11" s="20" t="s">
        <v>6</v>
      </c>
      <c r="D11" s="20" t="s">
        <v>28</v>
      </c>
      <c r="E11" s="13">
        <v>4</v>
      </c>
      <c r="F11" s="20">
        <v>15</v>
      </c>
      <c r="G11" s="22">
        <v>15</v>
      </c>
      <c r="H11" s="23">
        <v>225</v>
      </c>
      <c r="I11" s="20"/>
    </row>
    <row r="12" spans="1:9">
      <c r="A12" s="20" t="s">
        <v>37</v>
      </c>
      <c r="B12" s="21">
        <v>42736</v>
      </c>
      <c r="C12" s="20" t="s">
        <v>6</v>
      </c>
      <c r="D12" s="20" t="s">
        <v>24</v>
      </c>
      <c r="E12" s="13">
        <v>3</v>
      </c>
      <c r="F12" s="20">
        <v>15</v>
      </c>
      <c r="G12" s="22">
        <v>15</v>
      </c>
      <c r="H12" s="23">
        <v>225</v>
      </c>
      <c r="I12" s="20"/>
    </row>
    <row r="13" spans="1:9">
      <c r="A13" s="20" t="s">
        <v>37</v>
      </c>
      <c r="B13" s="21">
        <v>42736</v>
      </c>
      <c r="C13" s="20" t="s">
        <v>6</v>
      </c>
      <c r="D13" s="20" t="s">
        <v>15</v>
      </c>
      <c r="E13" s="13">
        <v>2</v>
      </c>
      <c r="F13" s="20">
        <v>15</v>
      </c>
      <c r="G13" s="22">
        <v>15</v>
      </c>
      <c r="H13" s="23">
        <v>225</v>
      </c>
      <c r="I13" s="20"/>
    </row>
    <row r="14" spans="1:9">
      <c r="A14" s="20" t="s">
        <v>37</v>
      </c>
      <c r="B14" s="21">
        <v>42736</v>
      </c>
      <c r="C14" s="20" t="s">
        <v>6</v>
      </c>
      <c r="D14" s="20" t="s">
        <v>29</v>
      </c>
      <c r="E14" s="13">
        <v>1</v>
      </c>
      <c r="F14" s="20">
        <v>15</v>
      </c>
      <c r="G14" s="22">
        <v>15</v>
      </c>
      <c r="H14" s="23">
        <v>225</v>
      </c>
      <c r="I14" s="20"/>
    </row>
    <row r="15" spans="1:9">
      <c r="A15" s="11" t="s">
        <v>38</v>
      </c>
      <c r="B15" s="12">
        <v>42736</v>
      </c>
      <c r="C15" s="11" t="s">
        <v>26</v>
      </c>
      <c r="D15" s="11" t="s">
        <v>29</v>
      </c>
      <c r="E15" s="13">
        <v>1</v>
      </c>
      <c r="F15" s="11">
        <v>5</v>
      </c>
      <c r="G15" s="18">
        <v>15</v>
      </c>
      <c r="H15" s="19">
        <v>75</v>
      </c>
      <c r="I15" s="11"/>
    </row>
    <row r="16" spans="1:9">
      <c r="A16" s="11" t="s">
        <v>38</v>
      </c>
      <c r="B16" s="12">
        <v>42736</v>
      </c>
      <c r="C16" s="11" t="s">
        <v>9</v>
      </c>
      <c r="D16" s="11" t="s">
        <v>29</v>
      </c>
      <c r="E16" s="13">
        <v>1</v>
      </c>
      <c r="F16" s="11">
        <v>8</v>
      </c>
      <c r="G16" s="18">
        <v>10</v>
      </c>
      <c r="H16" s="19">
        <v>80</v>
      </c>
      <c r="I16" s="11"/>
    </row>
  </sheetData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H44"/>
  <sheetViews>
    <sheetView showGridLines="0" workbookViewId="0">
      <selection activeCell="B2" sqref="B2"/>
    </sheetView>
  </sheetViews>
  <sheetFormatPr baseColWidth="10" defaultRowHeight="15"/>
  <cols>
    <col min="1" max="1" width="21" bestFit="1" customWidth="1"/>
    <col min="2" max="2" width="18.85546875" customWidth="1"/>
    <col min="3" max="3" width="2.140625" customWidth="1"/>
    <col min="4" max="4" width="10" customWidth="1"/>
    <col min="5" max="5" width="21" customWidth="1"/>
    <col min="6" max="6" width="19.42578125" customWidth="1"/>
    <col min="7" max="7" width="3" customWidth="1"/>
    <col min="8" max="11" width="4" customWidth="1"/>
    <col min="12" max="12" width="6.28515625" customWidth="1"/>
    <col min="13" max="13" width="12.5703125" bestFit="1" customWidth="1"/>
  </cols>
  <sheetData>
    <row r="1" spans="1:8">
      <c r="A1" s="38"/>
      <c r="B1" s="38"/>
      <c r="C1" s="38"/>
      <c r="D1" s="38"/>
      <c r="E1" s="38"/>
      <c r="F1" s="38"/>
      <c r="G1" s="38"/>
      <c r="H1" s="38"/>
    </row>
    <row r="2" spans="1:8">
      <c r="A2" s="38"/>
      <c r="B2" s="38"/>
      <c r="C2" s="38"/>
      <c r="D2" s="38"/>
      <c r="E2" s="38"/>
      <c r="F2" s="38"/>
      <c r="G2" s="38"/>
      <c r="H2" s="38"/>
    </row>
    <row r="3" spans="1:8" ht="15" customHeight="1">
      <c r="A3" s="38"/>
      <c r="B3" s="38"/>
      <c r="C3" s="38"/>
      <c r="D3" s="33" t="s">
        <v>31</v>
      </c>
      <c r="E3" s="38"/>
      <c r="F3" s="38"/>
      <c r="G3" s="38"/>
      <c r="H3" s="38"/>
    </row>
    <row r="4" spans="1:8" ht="15" customHeight="1">
      <c r="A4" s="38"/>
      <c r="B4" s="38"/>
      <c r="C4" s="38"/>
      <c r="D4" s="38"/>
      <c r="E4" s="9" t="s">
        <v>20</v>
      </c>
      <c r="F4" t="s">
        <v>39</v>
      </c>
      <c r="G4" s="38"/>
      <c r="H4" s="38"/>
    </row>
    <row r="5" spans="1:8" ht="15" customHeight="1">
      <c r="A5" s="38"/>
      <c r="B5" s="38"/>
      <c r="C5" s="38"/>
      <c r="D5" s="38"/>
      <c r="E5" s="10" t="s">
        <v>19</v>
      </c>
      <c r="F5" s="36">
        <v>1</v>
      </c>
      <c r="G5" s="38"/>
      <c r="H5" s="38"/>
    </row>
    <row r="6" spans="1:8" ht="15" customHeight="1">
      <c r="A6" s="38"/>
      <c r="B6" s="38"/>
      <c r="C6" s="38"/>
      <c r="D6" s="38"/>
      <c r="E6" s="10" t="s">
        <v>28</v>
      </c>
      <c r="F6" s="36">
        <v>1</v>
      </c>
      <c r="G6" s="38"/>
      <c r="H6" s="38"/>
    </row>
    <row r="7" spans="1:8" ht="15" customHeight="1">
      <c r="A7" s="38"/>
      <c r="B7" s="38"/>
      <c r="C7" s="38"/>
      <c r="D7" s="38"/>
      <c r="E7" s="10" t="s">
        <v>15</v>
      </c>
      <c r="F7" s="36">
        <v>1</v>
      </c>
      <c r="G7" s="38"/>
      <c r="H7" s="38"/>
    </row>
    <row r="8" spans="1:8" ht="15" customHeight="1">
      <c r="A8" s="38"/>
      <c r="B8" s="38"/>
      <c r="C8" s="38"/>
      <c r="D8" s="38"/>
      <c r="E8" s="10" t="s">
        <v>21</v>
      </c>
      <c r="F8" s="36">
        <v>3</v>
      </c>
      <c r="G8" s="38"/>
      <c r="H8" s="38"/>
    </row>
    <row r="9" spans="1:8" ht="15" customHeight="1">
      <c r="A9" s="38"/>
      <c r="B9" s="38"/>
      <c r="C9" s="38"/>
      <c r="D9" s="38"/>
      <c r="E9" s="38"/>
      <c r="F9" s="38"/>
      <c r="G9" s="38"/>
      <c r="H9" s="38"/>
    </row>
    <row r="10" spans="1:8" ht="15" customHeight="1">
      <c r="A10" s="38"/>
      <c r="B10" s="38"/>
      <c r="C10" s="38"/>
      <c r="D10" s="33" t="s">
        <v>30</v>
      </c>
      <c r="E10" s="38"/>
      <c r="F10" s="38"/>
      <c r="G10" s="38"/>
      <c r="H10" s="38"/>
    </row>
    <row r="11" spans="1:8" ht="15" customHeight="1">
      <c r="A11" s="38"/>
      <c r="B11" s="38"/>
      <c r="C11" s="38"/>
      <c r="D11" s="38"/>
      <c r="E11" s="9" t="s">
        <v>20</v>
      </c>
      <c r="F11" t="s">
        <v>39</v>
      </c>
      <c r="G11" s="38"/>
      <c r="H11" s="38"/>
    </row>
    <row r="12" spans="1:8" ht="15" customHeight="1">
      <c r="A12" s="38"/>
      <c r="B12" s="38"/>
      <c r="C12" s="38"/>
      <c r="D12" s="38"/>
      <c r="E12" s="10" t="s">
        <v>14</v>
      </c>
      <c r="F12" s="36">
        <v>3</v>
      </c>
      <c r="G12" s="38"/>
      <c r="H12" s="38"/>
    </row>
    <row r="13" spans="1:8" ht="15" customHeight="1">
      <c r="A13" s="38"/>
      <c r="B13" s="38"/>
      <c r="C13" s="38"/>
      <c r="D13" s="38"/>
      <c r="E13" s="10" t="s">
        <v>13</v>
      </c>
      <c r="F13" s="36">
        <v>4</v>
      </c>
      <c r="G13" s="38"/>
      <c r="H13" s="38"/>
    </row>
    <row r="14" spans="1:8">
      <c r="A14" s="38"/>
      <c r="B14" s="38"/>
      <c r="C14" s="38"/>
      <c r="D14" s="38"/>
      <c r="E14" s="10" t="s">
        <v>21</v>
      </c>
      <c r="F14" s="36">
        <v>7</v>
      </c>
      <c r="G14" s="38"/>
      <c r="H14" s="38"/>
    </row>
    <row r="15" spans="1:8">
      <c r="A15" s="38"/>
      <c r="B15" s="38"/>
      <c r="C15" s="38"/>
      <c r="D15" s="38"/>
      <c r="E15" s="38"/>
      <c r="F15" s="38"/>
      <c r="G15" s="38"/>
      <c r="H15" s="38"/>
    </row>
    <row r="16" spans="1:8" ht="18.75">
      <c r="A16" s="32" t="s">
        <v>25</v>
      </c>
      <c r="B16" s="38"/>
      <c r="C16" s="38"/>
      <c r="D16" s="38"/>
      <c r="E16" s="9" t="s">
        <v>20</v>
      </c>
      <c r="F16" t="s">
        <v>39</v>
      </c>
      <c r="G16" s="38"/>
      <c r="H16" s="38"/>
    </row>
    <row r="17" spans="1:8">
      <c r="A17" t="s">
        <v>31</v>
      </c>
      <c r="B17" s="36">
        <f>GETPIVOTDATA("Montant",$E$4)</f>
        <v>3</v>
      </c>
      <c r="C17" s="39"/>
      <c r="D17" s="38"/>
      <c r="E17" s="10" t="s">
        <v>24</v>
      </c>
      <c r="F17" s="36">
        <v>1</v>
      </c>
      <c r="G17" s="38"/>
      <c r="H17" s="38"/>
    </row>
    <row r="18" spans="1:8">
      <c r="A18" t="s">
        <v>30</v>
      </c>
      <c r="B18" s="36">
        <f>GETPIVOTDATA("Montant",$E$11)</f>
        <v>7</v>
      </c>
      <c r="C18" s="39"/>
      <c r="D18" s="38"/>
      <c r="E18" s="10" t="s">
        <v>29</v>
      </c>
      <c r="F18" s="36">
        <v>4</v>
      </c>
      <c r="G18" s="38"/>
      <c r="H18" s="38"/>
    </row>
    <row r="19" spans="1:8" ht="15" customHeight="1" thickBot="1">
      <c r="A19" t="s">
        <v>32</v>
      </c>
      <c r="B19" s="36">
        <f>GETPIVOTDATA("Montant",$E$16)</f>
        <v>5</v>
      </c>
      <c r="C19" s="39"/>
      <c r="D19" s="38"/>
      <c r="E19" s="10" t="s">
        <v>21</v>
      </c>
      <c r="F19" s="36">
        <v>5</v>
      </c>
      <c r="G19" s="38"/>
      <c r="H19" s="38"/>
    </row>
    <row r="20" spans="1:8" ht="15" customHeight="1">
      <c r="A20" s="25" t="s">
        <v>33</v>
      </c>
      <c r="B20" s="37">
        <f>B17-B18-B19</f>
        <v>-9</v>
      </c>
      <c r="C20" s="40"/>
      <c r="D20" s="38"/>
      <c r="E20" s="38"/>
      <c r="F20" s="38"/>
      <c r="G20" s="38"/>
      <c r="H20" s="38"/>
    </row>
    <row r="21" spans="1:8" ht="15" customHeight="1">
      <c r="A21" s="41"/>
      <c r="B21" s="40"/>
      <c r="C21" s="40"/>
      <c r="D21" s="38"/>
      <c r="E21" s="38"/>
      <c r="F21" s="38"/>
      <c r="G21" s="38"/>
      <c r="H21" s="38"/>
    </row>
    <row r="22" spans="1:8" ht="15" customHeight="1">
      <c r="A22" s="41"/>
      <c r="B22" s="40"/>
      <c r="C22" s="40"/>
      <c r="D22" s="38"/>
      <c r="E22" s="38"/>
      <c r="F22" s="38"/>
      <c r="G22" s="38"/>
      <c r="H22" s="38"/>
    </row>
    <row r="23" spans="1:8" ht="15" customHeight="1">
      <c r="A23" s="24"/>
    </row>
    <row r="24" spans="1:8" ht="15" customHeight="1"/>
    <row r="25" spans="1:8" ht="15" customHeight="1">
      <c r="A25" s="9" t="s">
        <v>20</v>
      </c>
      <c r="B25" t="s">
        <v>22</v>
      </c>
      <c r="E25" s="9" t="s">
        <v>20</v>
      </c>
      <c r="F25" t="s">
        <v>40</v>
      </c>
    </row>
    <row r="26" spans="1:8">
      <c r="A26" s="10" t="s">
        <v>16</v>
      </c>
      <c r="B26" s="34">
        <v>13</v>
      </c>
      <c r="C26" s="31"/>
      <c r="E26" s="10" t="s">
        <v>6</v>
      </c>
      <c r="F26" s="35">
        <v>8</v>
      </c>
    </row>
    <row r="27" spans="1:8">
      <c r="A27" s="10" t="s">
        <v>18</v>
      </c>
      <c r="B27" s="34">
        <v>16</v>
      </c>
      <c r="C27" s="31"/>
      <c r="E27" s="10" t="s">
        <v>19</v>
      </c>
      <c r="F27" s="35">
        <v>1</v>
      </c>
    </row>
    <row r="28" spans="1:8">
      <c r="A28" s="10" t="s">
        <v>23</v>
      </c>
      <c r="B28" s="34">
        <v>44</v>
      </c>
      <c r="C28" s="31"/>
      <c r="E28" s="10" t="s">
        <v>7</v>
      </c>
      <c r="F28" s="35">
        <v>3</v>
      </c>
    </row>
    <row r="29" spans="1:8">
      <c r="A29" s="10" t="s">
        <v>37</v>
      </c>
      <c r="B29" s="34">
        <v>75</v>
      </c>
      <c r="C29" s="31"/>
      <c r="E29" s="10" t="s">
        <v>26</v>
      </c>
      <c r="F29" s="35">
        <v>1</v>
      </c>
    </row>
    <row r="30" spans="1:8">
      <c r="A30" s="10" t="s">
        <v>38</v>
      </c>
      <c r="B30" s="34">
        <v>18</v>
      </c>
      <c r="C30" s="31"/>
      <c r="E30" s="10" t="s">
        <v>9</v>
      </c>
      <c r="F30" s="35">
        <v>1</v>
      </c>
    </row>
    <row r="31" spans="1:8">
      <c r="A31" s="10" t="s">
        <v>21</v>
      </c>
      <c r="B31" s="34">
        <v>166</v>
      </c>
      <c r="E31" s="10" t="s">
        <v>8</v>
      </c>
      <c r="F31" s="35">
        <v>1</v>
      </c>
    </row>
    <row r="32" spans="1:8">
      <c r="E32" s="10" t="s">
        <v>21</v>
      </c>
      <c r="F32" s="35">
        <v>15</v>
      </c>
    </row>
    <row r="37" spans="1:2">
      <c r="A37" s="9" t="s">
        <v>20</v>
      </c>
      <c r="B37" t="s">
        <v>40</v>
      </c>
    </row>
    <row r="38" spans="1:2">
      <c r="A38" s="42">
        <v>42736</v>
      </c>
      <c r="B38" s="35">
        <v>7</v>
      </c>
    </row>
    <row r="39" spans="1:2">
      <c r="A39" s="42">
        <v>42740</v>
      </c>
      <c r="B39" s="35">
        <v>1</v>
      </c>
    </row>
    <row r="40" spans="1:2">
      <c r="A40" s="42">
        <v>42742</v>
      </c>
      <c r="B40" s="35">
        <v>3</v>
      </c>
    </row>
    <row r="41" spans="1:2">
      <c r="A41" s="42">
        <v>42743</v>
      </c>
      <c r="B41" s="35">
        <v>1</v>
      </c>
    </row>
    <row r="42" spans="1:2">
      <c r="A42" s="42">
        <v>42745</v>
      </c>
      <c r="B42" s="35">
        <v>2</v>
      </c>
    </row>
    <row r="43" spans="1:2">
      <c r="A43" s="42">
        <v>42750</v>
      </c>
      <c r="B43" s="35">
        <v>1</v>
      </c>
    </row>
    <row r="44" spans="1:2">
      <c r="A44" s="10" t="s">
        <v>21</v>
      </c>
      <c r="B44" s="35">
        <v>15</v>
      </c>
    </row>
  </sheetData>
  <conditionalFormatting sqref="B20">
    <cfRule type="cellIs" dxfId="5" priority="1" operator="lessThan">
      <formula>0</formula>
    </cfRule>
    <cfRule type="cellIs" dxfId="4" priority="2" operator="greaterThanOrEqual">
      <formula>0</formula>
    </cfRule>
  </conditionalFormatting>
  <pageMargins left="0.7" right="0.7" top="0.75" bottom="0.75" header="0.3" footer="0.3"/>
  <pageSetup paperSize="9" orientation="portrait" verticalDpi="300" r:id="rId7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F8"/>
  <sheetViews>
    <sheetView workbookViewId="0">
      <selection activeCell="F28" sqref="F28"/>
    </sheetView>
  </sheetViews>
  <sheetFormatPr baseColWidth="10" defaultRowHeight="15"/>
  <cols>
    <col min="1" max="1" width="6.140625" bestFit="1" customWidth="1"/>
    <col min="2" max="2" width="11.140625" bestFit="1" customWidth="1"/>
    <col min="3" max="3" width="10" bestFit="1" customWidth="1"/>
    <col min="4" max="4" width="18.42578125" customWidth="1"/>
    <col min="5" max="5" width="7.140625" bestFit="1" customWidth="1"/>
    <col min="6" max="6" width="13.42578125" bestFit="1" customWidth="1"/>
    <col min="7" max="7" width="19" customWidth="1"/>
  </cols>
  <sheetData>
    <row r="1" spans="1:6">
      <c r="A1" s="1" t="s">
        <v>3</v>
      </c>
      <c r="C1" s="1" t="s">
        <v>12</v>
      </c>
      <c r="E1" s="1" t="s">
        <v>4</v>
      </c>
    </row>
    <row r="2" spans="1:6" ht="14.25" customHeight="1">
      <c r="B2" t="s">
        <v>6</v>
      </c>
      <c r="D2" t="s">
        <v>14</v>
      </c>
      <c r="F2" t="s">
        <v>23</v>
      </c>
    </row>
    <row r="3" spans="1:6">
      <c r="B3" t="s">
        <v>19</v>
      </c>
      <c r="D3" t="s">
        <v>19</v>
      </c>
      <c r="F3" t="s">
        <v>17</v>
      </c>
    </row>
    <row r="4" spans="1:6">
      <c r="B4" t="s">
        <v>7</v>
      </c>
      <c r="D4" t="s">
        <v>13</v>
      </c>
      <c r="F4" t="s">
        <v>16</v>
      </c>
    </row>
    <row r="5" spans="1:6">
      <c r="B5" t="s">
        <v>26</v>
      </c>
      <c r="D5" t="s">
        <v>28</v>
      </c>
      <c r="F5" t="s">
        <v>18</v>
      </c>
    </row>
    <row r="6" spans="1:6">
      <c r="B6" t="s">
        <v>27</v>
      </c>
      <c r="D6" t="s">
        <v>24</v>
      </c>
      <c r="F6" t="s">
        <v>37</v>
      </c>
    </row>
    <row r="7" spans="1:6">
      <c r="B7" t="s">
        <v>9</v>
      </c>
      <c r="D7" t="s">
        <v>15</v>
      </c>
      <c r="F7" t="s">
        <v>38</v>
      </c>
    </row>
    <row r="8" spans="1:6">
      <c r="B8" t="s">
        <v>8</v>
      </c>
      <c r="D8" t="s">
        <v>29</v>
      </c>
    </row>
  </sheetData>
  <sortState ref="B1:B9">
    <sortCondition ref="B1"/>
  </sortState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MENU</vt:lpstr>
      <vt:lpstr>FORMULAIRE</vt:lpstr>
      <vt:lpstr>Data Commandes</vt:lpstr>
      <vt:lpstr>Tableau de Bord</vt:lpstr>
      <vt:lpstr>Références</vt:lpstr>
      <vt:lpstr>Clients</vt:lpstr>
      <vt:lpstr>Opération</vt:lpstr>
      <vt:lpstr>Types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TouDonPe</dc:creator>
  <cp:lastModifiedBy>TouDonPe</cp:lastModifiedBy>
  <dcterms:created xsi:type="dcterms:W3CDTF">2017-01-07T15:52:26Z</dcterms:created>
  <dcterms:modified xsi:type="dcterms:W3CDTF">2017-01-11T17:29:27Z</dcterms:modified>
</cp:coreProperties>
</file>