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30" windowWidth="15180" windowHeight="7815"/>
  </bookViews>
  <sheets>
    <sheet name="Source" sheetId="3" r:id="rId1"/>
    <sheet name="Saisie" sheetId="5" r:id="rId2"/>
    <sheet name="Prime" sheetId="6" r:id="rId3"/>
  </sheets>
  <definedNames>
    <definedName name="_xlnm._FilterDatabase" localSheetId="1" hidden="1">Saisie!$A$2:$I$100</definedName>
    <definedName name="_xlnm._FilterDatabase" localSheetId="0" hidden="1">Source!$A$2:$F$36</definedName>
    <definedName name="Base">OFFSET(Source!$A$2:$F$2,,,COUNTA(Source!$A:$A)-1)</definedName>
    <definedName name="Categories">OFFSET(Source!$A$3,,,COUNTA(Source!$A:$A)-2)</definedName>
    <definedName name="DatSaisie">OFFSET(Saisie!$A$3,,,COUNTA(Saisie!$A:$A)-2)</definedName>
    <definedName name="liste_produits">Source!$B$3:$B$186</definedName>
    <definedName name="Produits">OFFSET(Source!$B$3,,,COUNTA(Source!$B:$B)-1)</definedName>
    <definedName name="PUHT">OFFSET(Source!$D$3,,,COUNTA(Source!$D:$D)-1)</definedName>
    <definedName name="TotEntSaisie">OFFSET(Saisie!$G$3,,,COUNTA(Saisie!$A:$A)-2)</definedName>
    <definedName name="TotSortSaisie">OFFSET(Saisie!$H$3,,,COUNTA(Saisie!$A:$A)-2)</definedName>
  </definedNames>
  <calcPr calcId="125725"/>
</workbook>
</file>

<file path=xl/calcChain.xml><?xml version="1.0" encoding="utf-8"?>
<calcChain xmlns="http://schemas.openxmlformats.org/spreadsheetml/2006/main">
  <c r="H25" i="3"/>
  <c r="H24"/>
  <c r="A6" i="6"/>
  <c r="A7" s="1"/>
  <c r="A5"/>
  <c r="F296" i="5"/>
  <c r="G296"/>
  <c r="H296"/>
  <c r="F297"/>
  <c r="G297"/>
  <c r="H297"/>
  <c r="F298"/>
  <c r="G298"/>
  <c r="H298"/>
  <c r="F299"/>
  <c r="G299"/>
  <c r="H299"/>
  <c r="F300"/>
  <c r="G300"/>
  <c r="H300"/>
  <c r="F301"/>
  <c r="G301"/>
  <c r="H301"/>
  <c r="F302"/>
  <c r="G302"/>
  <c r="H302"/>
  <c r="F303"/>
  <c r="G303"/>
  <c r="H303"/>
  <c r="F304"/>
  <c r="G304"/>
  <c r="H304"/>
  <c r="F305"/>
  <c r="G305"/>
  <c r="H305"/>
  <c r="F306"/>
  <c r="G306"/>
  <c r="H306"/>
  <c r="F307"/>
  <c r="G307"/>
  <c r="H307"/>
  <c r="F308"/>
  <c r="G308"/>
  <c r="H308"/>
  <c r="F309"/>
  <c r="G309"/>
  <c r="H309"/>
  <c r="F310"/>
  <c r="G310"/>
  <c r="H310"/>
  <c r="F311"/>
  <c r="G311"/>
  <c r="H311"/>
  <c r="F312"/>
  <c r="G312"/>
  <c r="H312"/>
  <c r="F313"/>
  <c r="G313"/>
  <c r="H313"/>
  <c r="F314"/>
  <c r="G314"/>
  <c r="H314"/>
  <c r="F315"/>
  <c r="G315"/>
  <c r="H315"/>
  <c r="F316"/>
  <c r="G316"/>
  <c r="H316"/>
  <c r="F317"/>
  <c r="G317"/>
  <c r="H317"/>
  <c r="F318"/>
  <c r="G318"/>
  <c r="H318"/>
  <c r="F319"/>
  <c r="G319"/>
  <c r="H319"/>
  <c r="F320"/>
  <c r="G320"/>
  <c r="H320"/>
  <c r="F321"/>
  <c r="G321"/>
  <c r="H321"/>
  <c r="F322"/>
  <c r="G322"/>
  <c r="H322"/>
  <c r="F323"/>
  <c r="G323"/>
  <c r="H323"/>
  <c r="F324"/>
  <c r="G324"/>
  <c r="H324"/>
  <c r="F325"/>
  <c r="G325"/>
  <c r="H325"/>
  <c r="F326"/>
  <c r="G326"/>
  <c r="H326"/>
  <c r="F327"/>
  <c r="G327"/>
  <c r="H327"/>
  <c r="F328"/>
  <c r="G328"/>
  <c r="H328"/>
  <c r="F329"/>
  <c r="G329"/>
  <c r="H329"/>
  <c r="F330"/>
  <c r="G330"/>
  <c r="H330"/>
  <c r="F331"/>
  <c r="G331"/>
  <c r="H331"/>
  <c r="F332"/>
  <c r="G332"/>
  <c r="H332"/>
  <c r="F333"/>
  <c r="G333"/>
  <c r="H333"/>
  <c r="F334"/>
  <c r="G334"/>
  <c r="H334"/>
  <c r="F335"/>
  <c r="G335"/>
  <c r="H335"/>
  <c r="F336"/>
  <c r="G336"/>
  <c r="H336"/>
  <c r="F337"/>
  <c r="G337"/>
  <c r="H337"/>
  <c r="F338"/>
  <c r="G338"/>
  <c r="H338"/>
  <c r="F339"/>
  <c r="G339"/>
  <c r="H339"/>
  <c r="F340"/>
  <c r="G340"/>
  <c r="H340"/>
  <c r="F341"/>
  <c r="G341"/>
  <c r="H341"/>
  <c r="F342"/>
  <c r="G342"/>
  <c r="H342"/>
  <c r="F343"/>
  <c r="G343"/>
  <c r="H343"/>
  <c r="F344"/>
  <c r="G344"/>
  <c r="H344"/>
  <c r="F345"/>
  <c r="G345"/>
  <c r="H345"/>
  <c r="F346"/>
  <c r="G346"/>
  <c r="H346"/>
  <c r="F347"/>
  <c r="G347"/>
  <c r="H347"/>
  <c r="F348"/>
  <c r="G348"/>
  <c r="H348"/>
  <c r="F349"/>
  <c r="G349"/>
  <c r="H349"/>
  <c r="F350"/>
  <c r="G350"/>
  <c r="H350"/>
  <c r="F351"/>
  <c r="G351"/>
  <c r="H351"/>
  <c r="F352"/>
  <c r="G352"/>
  <c r="H352"/>
  <c r="F353"/>
  <c r="G353"/>
  <c r="H353"/>
  <c r="F354"/>
  <c r="G354"/>
  <c r="H354"/>
  <c r="F355"/>
  <c r="G355"/>
  <c r="H355"/>
  <c r="F356"/>
  <c r="G356"/>
  <c r="H356"/>
  <c r="F357"/>
  <c r="G357" s="1"/>
  <c r="H357"/>
  <c r="F358"/>
  <c r="G358"/>
  <c r="H358"/>
  <c r="F359"/>
  <c r="G359"/>
  <c r="H359"/>
  <c r="F360"/>
  <c r="G360"/>
  <c r="H360"/>
  <c r="F361"/>
  <c r="G361"/>
  <c r="H361"/>
  <c r="F362"/>
  <c r="G362"/>
  <c r="H362"/>
  <c r="F363"/>
  <c r="G363"/>
  <c r="H363"/>
  <c r="F364"/>
  <c r="G364"/>
  <c r="H364"/>
  <c r="F365"/>
  <c r="G365"/>
  <c r="H365"/>
  <c r="F366"/>
  <c r="G366"/>
  <c r="H366"/>
  <c r="F367"/>
  <c r="G367"/>
  <c r="H367"/>
  <c r="F368"/>
  <c r="H368" s="1"/>
  <c r="G368"/>
  <c r="F369"/>
  <c r="G369"/>
  <c r="H369"/>
  <c r="F370"/>
  <c r="H370" s="1"/>
  <c r="G370"/>
  <c r="F371"/>
  <c r="G371"/>
  <c r="H371"/>
  <c r="F372"/>
  <c r="H372" s="1"/>
  <c r="G372"/>
  <c r="F373"/>
  <c r="G373"/>
  <c r="H373"/>
  <c r="F374"/>
  <c r="G374"/>
  <c r="H374"/>
  <c r="F375"/>
  <c r="G375" s="1"/>
  <c r="H375"/>
  <c r="F376"/>
  <c r="G376"/>
  <c r="H376"/>
  <c r="F377"/>
  <c r="H377" s="1"/>
  <c r="G377"/>
  <c r="F378"/>
  <c r="G378"/>
  <c r="H378"/>
  <c r="F379"/>
  <c r="H379" s="1"/>
  <c r="G379"/>
  <c r="F380"/>
  <c r="G380"/>
  <c r="H380"/>
  <c r="F381"/>
  <c r="H381" s="1"/>
  <c r="G381"/>
  <c r="F382"/>
  <c r="G382"/>
  <c r="H382"/>
  <c r="F383"/>
  <c r="H383" s="1"/>
  <c r="G383"/>
  <c r="F384"/>
  <c r="G384"/>
  <c r="H384"/>
  <c r="F385"/>
  <c r="H385" s="1"/>
  <c r="G385"/>
  <c r="F386"/>
  <c r="G386"/>
  <c r="H386"/>
  <c r="F387"/>
  <c r="H387" s="1"/>
  <c r="G387"/>
  <c r="F388"/>
  <c r="G388"/>
  <c r="H388"/>
  <c r="F389"/>
  <c r="H389" s="1"/>
  <c r="G389"/>
  <c r="F390"/>
  <c r="G390"/>
  <c r="H390"/>
  <c r="F391"/>
  <c r="H391" s="1"/>
  <c r="G391"/>
  <c r="F392"/>
  <c r="G392"/>
  <c r="H392"/>
  <c r="F393"/>
  <c r="H393" s="1"/>
  <c r="G393"/>
  <c r="F394"/>
  <c r="G394"/>
  <c r="H394"/>
  <c r="F395"/>
  <c r="H395" s="1"/>
  <c r="G395"/>
  <c r="F396"/>
  <c r="G396"/>
  <c r="H396"/>
  <c r="F397"/>
  <c r="H397" s="1"/>
  <c r="G397"/>
  <c r="F398"/>
  <c r="G398"/>
  <c r="H398"/>
  <c r="F399"/>
  <c r="H399" s="1"/>
  <c r="G399"/>
  <c r="F400"/>
  <c r="G400"/>
  <c r="H400"/>
  <c r="F401"/>
  <c r="H401" s="1"/>
  <c r="G401"/>
  <c r="F402"/>
  <c r="G402"/>
  <c r="H402"/>
  <c r="F403"/>
  <c r="G403"/>
  <c r="H403"/>
  <c r="F404"/>
  <c r="G404"/>
  <c r="H404"/>
  <c r="F405"/>
  <c r="G405"/>
  <c r="H405"/>
  <c r="F406"/>
  <c r="G406"/>
  <c r="H406"/>
  <c r="F407"/>
  <c r="H407" s="1"/>
  <c r="G407"/>
  <c r="F408"/>
  <c r="G408"/>
  <c r="H408"/>
  <c r="F409"/>
  <c r="H409" s="1"/>
  <c r="G409"/>
  <c r="F410"/>
  <c r="G410"/>
  <c r="H410"/>
  <c r="F411"/>
  <c r="H411" s="1"/>
  <c r="G411"/>
  <c r="F412"/>
  <c r="G412"/>
  <c r="H412"/>
  <c r="F413"/>
  <c r="H413" s="1"/>
  <c r="G413"/>
  <c r="F414"/>
  <c r="G414"/>
  <c r="H414"/>
  <c r="F415"/>
  <c r="H415" s="1"/>
  <c r="G415"/>
  <c r="F416"/>
  <c r="G416"/>
  <c r="H416"/>
  <c r="F417"/>
  <c r="H417" s="1"/>
  <c r="G417"/>
  <c r="F418"/>
  <c r="G418"/>
  <c r="H418"/>
  <c r="F419"/>
  <c r="H419" s="1"/>
  <c r="G419"/>
  <c r="F420"/>
  <c r="G420"/>
  <c r="H420"/>
  <c r="F421"/>
  <c r="H421" s="1"/>
  <c r="G421"/>
  <c r="F422"/>
  <c r="G422"/>
  <c r="H422"/>
  <c r="F423"/>
  <c r="H423" s="1"/>
  <c r="G423"/>
  <c r="F424"/>
  <c r="G424"/>
  <c r="H424"/>
  <c r="F425"/>
  <c r="H425" s="1"/>
  <c r="G425"/>
  <c r="F426"/>
  <c r="G426"/>
  <c r="H426"/>
  <c r="F427"/>
  <c r="H427" s="1"/>
  <c r="G427"/>
  <c r="F428"/>
  <c r="G428"/>
  <c r="H428"/>
  <c r="F429"/>
  <c r="H429" s="1"/>
  <c r="G429"/>
  <c r="F430"/>
  <c r="G430"/>
  <c r="H430"/>
  <c r="F431"/>
  <c r="H431" s="1"/>
  <c r="G431"/>
  <c r="F432"/>
  <c r="G432"/>
  <c r="H432"/>
  <c r="F433"/>
  <c r="H433" s="1"/>
  <c r="G433"/>
  <c r="F434"/>
  <c r="G434"/>
  <c r="H434"/>
  <c r="F435"/>
  <c r="H435" s="1"/>
  <c r="G435"/>
  <c r="F436"/>
  <c r="G436" s="1"/>
  <c r="H436"/>
  <c r="F437"/>
  <c r="G437"/>
  <c r="H437"/>
  <c r="F295"/>
  <c r="H295" s="1"/>
  <c r="G295"/>
  <c r="F294"/>
  <c r="G294"/>
  <c r="H294"/>
  <c r="F263"/>
  <c r="G263" s="1"/>
  <c r="H263"/>
  <c r="F264"/>
  <c r="G264" s="1"/>
  <c r="H264"/>
  <c r="F265"/>
  <c r="G265" s="1"/>
  <c r="H265"/>
  <c r="F266"/>
  <c r="G266" s="1"/>
  <c r="H266"/>
  <c r="F267"/>
  <c r="G267" s="1"/>
  <c r="H267"/>
  <c r="F268"/>
  <c r="G268" s="1"/>
  <c r="H268"/>
  <c r="F269"/>
  <c r="G269" s="1"/>
  <c r="H269"/>
  <c r="F270"/>
  <c r="G270" s="1"/>
  <c r="H270"/>
  <c r="F271"/>
  <c r="G271" s="1"/>
  <c r="H271"/>
  <c r="F272"/>
  <c r="G272" s="1"/>
  <c r="H272"/>
  <c r="F273"/>
  <c r="G273" s="1"/>
  <c r="H273"/>
  <c r="F274"/>
  <c r="G274" s="1"/>
  <c r="H274"/>
  <c r="F275"/>
  <c r="G275" s="1"/>
  <c r="H275"/>
  <c r="F276"/>
  <c r="G276" s="1"/>
  <c r="H276"/>
  <c r="F277"/>
  <c r="G277" s="1"/>
  <c r="H277"/>
  <c r="F278"/>
  <c r="G278" s="1"/>
  <c r="H278"/>
  <c r="F279"/>
  <c r="G279" s="1"/>
  <c r="H279"/>
  <c r="F280"/>
  <c r="G280" s="1"/>
  <c r="H280"/>
  <c r="F281"/>
  <c r="G281" s="1"/>
  <c r="H281"/>
  <c r="F282"/>
  <c r="G282" s="1"/>
  <c r="H282"/>
  <c r="F283"/>
  <c r="G283" s="1"/>
  <c r="H283"/>
  <c r="F284"/>
  <c r="G284" s="1"/>
  <c r="H284"/>
  <c r="F285"/>
  <c r="G285" s="1"/>
  <c r="H285"/>
  <c r="F286"/>
  <c r="G286" s="1"/>
  <c r="H286"/>
  <c r="F287"/>
  <c r="G287" s="1"/>
  <c r="H287"/>
  <c r="F288"/>
  <c r="G288" s="1"/>
  <c r="H288"/>
  <c r="F289"/>
  <c r="G289" s="1"/>
  <c r="H289"/>
  <c r="F290"/>
  <c r="G290" s="1"/>
  <c r="H290"/>
  <c r="F291"/>
  <c r="G291" s="1"/>
  <c r="H291"/>
  <c r="F292"/>
  <c r="G292" s="1"/>
  <c r="H292"/>
  <c r="F293"/>
  <c r="G293" s="1"/>
  <c r="H293"/>
  <c r="F254"/>
  <c r="G254" s="1"/>
  <c r="H254"/>
  <c r="F255"/>
  <c r="G255" s="1"/>
  <c r="H255"/>
  <c r="F256"/>
  <c r="G256" s="1"/>
  <c r="H256"/>
  <c r="F257"/>
  <c r="G257" s="1"/>
  <c r="H257"/>
  <c r="F258"/>
  <c r="G258" s="1"/>
  <c r="H258"/>
  <c r="F259"/>
  <c r="G259" s="1"/>
  <c r="H259"/>
  <c r="F260"/>
  <c r="G260" s="1"/>
  <c r="H260"/>
  <c r="F261"/>
  <c r="G261" s="1"/>
  <c r="H261"/>
  <c r="F262"/>
  <c r="G262" s="1"/>
  <c r="H262"/>
  <c r="F249"/>
  <c r="G249" s="1"/>
  <c r="H249"/>
  <c r="F250"/>
  <c r="G250" s="1"/>
  <c r="H250"/>
  <c r="F251"/>
  <c r="G251" s="1"/>
  <c r="H251"/>
  <c r="F252"/>
  <c r="G252" s="1"/>
  <c r="H252"/>
  <c r="F253"/>
  <c r="G253" s="1"/>
  <c r="H253"/>
  <c r="F242"/>
  <c r="G242" s="1"/>
  <c r="H242"/>
  <c r="F243"/>
  <c r="G243" s="1"/>
  <c r="H243"/>
  <c r="F244"/>
  <c r="G244" s="1"/>
  <c r="H244"/>
  <c r="F245"/>
  <c r="G245" s="1"/>
  <c r="H245"/>
  <c r="F246"/>
  <c r="G246" s="1"/>
  <c r="H246"/>
  <c r="F247"/>
  <c r="G247" s="1"/>
  <c r="H247"/>
  <c r="F248"/>
  <c r="G248" s="1"/>
  <c r="H248"/>
  <c r="F238"/>
  <c r="G238" s="1"/>
  <c r="H238"/>
  <c r="F239"/>
  <c r="G239" s="1"/>
  <c r="H239"/>
  <c r="F240"/>
  <c r="G240" s="1"/>
  <c r="H240"/>
  <c r="F241"/>
  <c r="G241" s="1"/>
  <c r="H241"/>
  <c r="F231"/>
  <c r="G231" s="1"/>
  <c r="H231"/>
  <c r="F232"/>
  <c r="G232" s="1"/>
  <c r="H232"/>
  <c r="F233"/>
  <c r="G233" s="1"/>
  <c r="H233"/>
  <c r="F234"/>
  <c r="G234" s="1"/>
  <c r="H234"/>
  <c r="F235"/>
  <c r="G235" s="1"/>
  <c r="H235"/>
  <c r="F236"/>
  <c r="G236" s="1"/>
  <c r="H236"/>
  <c r="F237"/>
  <c r="G237" s="1"/>
  <c r="H237"/>
  <c r="F224"/>
  <c r="G224" s="1"/>
  <c r="H224"/>
  <c r="F225"/>
  <c r="G225" s="1"/>
  <c r="H225"/>
  <c r="F226"/>
  <c r="G226" s="1"/>
  <c r="H226"/>
  <c r="F227"/>
  <c r="G227" s="1"/>
  <c r="H227"/>
  <c r="F228"/>
  <c r="G228" s="1"/>
  <c r="H228"/>
  <c r="F229"/>
  <c r="G229" s="1"/>
  <c r="H229"/>
  <c r="F230"/>
  <c r="G230" s="1"/>
  <c r="H230"/>
  <c r="F172"/>
  <c r="G172" s="1"/>
  <c r="H172"/>
  <c r="F173"/>
  <c r="G173" s="1"/>
  <c r="H173"/>
  <c r="F174"/>
  <c r="G174" s="1"/>
  <c r="H174"/>
  <c r="F175"/>
  <c r="G175" s="1"/>
  <c r="H175"/>
  <c r="F176"/>
  <c r="G176" s="1"/>
  <c r="H176"/>
  <c r="F177"/>
  <c r="G177" s="1"/>
  <c r="H177"/>
  <c r="F178"/>
  <c r="G178" s="1"/>
  <c r="H178"/>
  <c r="F179"/>
  <c r="G179" s="1"/>
  <c r="H179"/>
  <c r="F180"/>
  <c r="G180" s="1"/>
  <c r="H180"/>
  <c r="F181"/>
  <c r="G181" s="1"/>
  <c r="H181"/>
  <c r="F182"/>
  <c r="G182" s="1"/>
  <c r="H182"/>
  <c r="F183"/>
  <c r="G183" s="1"/>
  <c r="H183"/>
  <c r="F184"/>
  <c r="G184" s="1"/>
  <c r="H184"/>
  <c r="F185"/>
  <c r="G185" s="1"/>
  <c r="H185"/>
  <c r="F186"/>
  <c r="G186" s="1"/>
  <c r="H186"/>
  <c r="F187"/>
  <c r="G187" s="1"/>
  <c r="H187"/>
  <c r="F188"/>
  <c r="G188" s="1"/>
  <c r="H188"/>
  <c r="F189"/>
  <c r="G189" s="1"/>
  <c r="H189"/>
  <c r="F190"/>
  <c r="G190" s="1"/>
  <c r="H190"/>
  <c r="F191"/>
  <c r="G191" s="1"/>
  <c r="H191"/>
  <c r="F192"/>
  <c r="G192" s="1"/>
  <c r="H192"/>
  <c r="F193"/>
  <c r="G193" s="1"/>
  <c r="H193"/>
  <c r="F194"/>
  <c r="G194" s="1"/>
  <c r="H194"/>
  <c r="F195"/>
  <c r="G195" s="1"/>
  <c r="H195"/>
  <c r="F196"/>
  <c r="G196" s="1"/>
  <c r="H196"/>
  <c r="F197"/>
  <c r="G197" s="1"/>
  <c r="H197"/>
  <c r="F198"/>
  <c r="G198" s="1"/>
  <c r="H198"/>
  <c r="F199"/>
  <c r="G199" s="1"/>
  <c r="H199"/>
  <c r="F200"/>
  <c r="G200" s="1"/>
  <c r="H200"/>
  <c r="F201"/>
  <c r="G201" s="1"/>
  <c r="H201"/>
  <c r="F202"/>
  <c r="G202" s="1"/>
  <c r="H202"/>
  <c r="F203"/>
  <c r="G203" s="1"/>
  <c r="H203"/>
  <c r="F204"/>
  <c r="G204" s="1"/>
  <c r="H204"/>
  <c r="F205"/>
  <c r="G205" s="1"/>
  <c r="H205"/>
  <c r="F206"/>
  <c r="G206" s="1"/>
  <c r="H206"/>
  <c r="F207"/>
  <c r="G207" s="1"/>
  <c r="H207"/>
  <c r="F208"/>
  <c r="G208" s="1"/>
  <c r="H208"/>
  <c r="F209"/>
  <c r="G209" s="1"/>
  <c r="H209"/>
  <c r="F210"/>
  <c r="G210" s="1"/>
  <c r="H210"/>
  <c r="F211"/>
  <c r="G211" s="1"/>
  <c r="H211"/>
  <c r="F212"/>
  <c r="G212" s="1"/>
  <c r="H212"/>
  <c r="F213"/>
  <c r="G213" s="1"/>
  <c r="H213"/>
  <c r="F214"/>
  <c r="G214" s="1"/>
  <c r="H214"/>
  <c r="F215"/>
  <c r="G215" s="1"/>
  <c r="H215"/>
  <c r="F216"/>
  <c r="G216" s="1"/>
  <c r="H216"/>
  <c r="F217"/>
  <c r="G217" s="1"/>
  <c r="H217"/>
  <c r="F218"/>
  <c r="G218" s="1"/>
  <c r="H218"/>
  <c r="F219"/>
  <c r="G219" s="1"/>
  <c r="H219"/>
  <c r="F220"/>
  <c r="G220" s="1"/>
  <c r="H220"/>
  <c r="F221"/>
  <c r="G221" s="1"/>
  <c r="H221"/>
  <c r="F222"/>
  <c r="G222" s="1"/>
  <c r="H222"/>
  <c r="F223"/>
  <c r="G223" s="1"/>
  <c r="H223"/>
  <c r="F166"/>
  <c r="G166" s="1"/>
  <c r="H166"/>
  <c r="F167"/>
  <c r="G167" s="1"/>
  <c r="H167"/>
  <c r="F168"/>
  <c r="G168" s="1"/>
  <c r="H168"/>
  <c r="F169"/>
  <c r="G169" s="1"/>
  <c r="H169"/>
  <c r="F170"/>
  <c r="G170" s="1"/>
  <c r="H170"/>
  <c r="F171"/>
  <c r="G171" s="1"/>
  <c r="H171"/>
  <c r="F159"/>
  <c r="G159" s="1"/>
  <c r="H159"/>
  <c r="F160"/>
  <c r="G160" s="1"/>
  <c r="H160"/>
  <c r="F161"/>
  <c r="G161" s="1"/>
  <c r="H161"/>
  <c r="F162"/>
  <c r="G162" s="1"/>
  <c r="H162"/>
  <c r="F163"/>
  <c r="G163" s="1"/>
  <c r="H163"/>
  <c r="F164"/>
  <c r="G164" s="1"/>
  <c r="H164"/>
  <c r="F165"/>
  <c r="G165" s="1"/>
  <c r="H165"/>
  <c r="F158"/>
  <c r="G158" s="1"/>
  <c r="H158"/>
  <c r="F102"/>
  <c r="G102" s="1"/>
  <c r="H102"/>
  <c r="F103"/>
  <c r="G103" s="1"/>
  <c r="H103"/>
  <c r="F104"/>
  <c r="G104" s="1"/>
  <c r="H104"/>
  <c r="F105"/>
  <c r="G105" s="1"/>
  <c r="H105"/>
  <c r="F106"/>
  <c r="G106" s="1"/>
  <c r="H106"/>
  <c r="F107"/>
  <c r="G107" s="1"/>
  <c r="H107"/>
  <c r="F108"/>
  <c r="G108" s="1"/>
  <c r="H108"/>
  <c r="F109"/>
  <c r="G109" s="1"/>
  <c r="H109"/>
  <c r="F110"/>
  <c r="G110" s="1"/>
  <c r="H110"/>
  <c r="F111"/>
  <c r="G111" s="1"/>
  <c r="H111"/>
  <c r="F112"/>
  <c r="G112" s="1"/>
  <c r="H112"/>
  <c r="F113"/>
  <c r="G113" s="1"/>
  <c r="H113"/>
  <c r="F114"/>
  <c r="G114" s="1"/>
  <c r="H114"/>
  <c r="F115"/>
  <c r="G115" s="1"/>
  <c r="H115"/>
  <c r="F116"/>
  <c r="G116" s="1"/>
  <c r="H116"/>
  <c r="F117"/>
  <c r="G117" s="1"/>
  <c r="H117"/>
  <c r="F118"/>
  <c r="G118" s="1"/>
  <c r="H118"/>
  <c r="F119"/>
  <c r="G119" s="1"/>
  <c r="H119"/>
  <c r="F120"/>
  <c r="G120" s="1"/>
  <c r="H120"/>
  <c r="F121"/>
  <c r="G121" s="1"/>
  <c r="H121"/>
  <c r="F122"/>
  <c r="G122" s="1"/>
  <c r="H122"/>
  <c r="F123"/>
  <c r="G123" s="1"/>
  <c r="H123"/>
  <c r="F124"/>
  <c r="G124" s="1"/>
  <c r="H124"/>
  <c r="F125"/>
  <c r="G125" s="1"/>
  <c r="H125"/>
  <c r="F126"/>
  <c r="G126" s="1"/>
  <c r="H126"/>
  <c r="F127"/>
  <c r="G127" s="1"/>
  <c r="H127"/>
  <c r="F128"/>
  <c r="G128" s="1"/>
  <c r="H128"/>
  <c r="F129"/>
  <c r="G129" s="1"/>
  <c r="H129"/>
  <c r="F130"/>
  <c r="G130" s="1"/>
  <c r="H130"/>
  <c r="F131"/>
  <c r="G131" s="1"/>
  <c r="H131"/>
  <c r="F132"/>
  <c r="G132" s="1"/>
  <c r="H132"/>
  <c r="F133"/>
  <c r="G133" s="1"/>
  <c r="H133"/>
  <c r="F134"/>
  <c r="G134" s="1"/>
  <c r="H134"/>
  <c r="F135"/>
  <c r="G135" s="1"/>
  <c r="H135"/>
  <c r="F136"/>
  <c r="G136" s="1"/>
  <c r="H136"/>
  <c r="F137"/>
  <c r="G137" s="1"/>
  <c r="H137"/>
  <c r="F138"/>
  <c r="G138" s="1"/>
  <c r="H138"/>
  <c r="F139"/>
  <c r="G139" s="1"/>
  <c r="H139"/>
  <c r="F140"/>
  <c r="G140" s="1"/>
  <c r="H140"/>
  <c r="F141"/>
  <c r="G141" s="1"/>
  <c r="H141"/>
  <c r="F142"/>
  <c r="G142" s="1"/>
  <c r="H142"/>
  <c r="F143"/>
  <c r="G143" s="1"/>
  <c r="H143"/>
  <c r="F144"/>
  <c r="G144" s="1"/>
  <c r="H144"/>
  <c r="F145"/>
  <c r="G145" s="1"/>
  <c r="H145"/>
  <c r="F146"/>
  <c r="G146" s="1"/>
  <c r="H146"/>
  <c r="F147"/>
  <c r="G147" s="1"/>
  <c r="H147"/>
  <c r="F148"/>
  <c r="G148" s="1"/>
  <c r="H148"/>
  <c r="F149"/>
  <c r="G149" s="1"/>
  <c r="H149"/>
  <c r="F150"/>
  <c r="G150" s="1"/>
  <c r="H150"/>
  <c r="F151"/>
  <c r="G151" s="1"/>
  <c r="H151"/>
  <c r="F152"/>
  <c r="G152" s="1"/>
  <c r="H152"/>
  <c r="F153"/>
  <c r="G153" s="1"/>
  <c r="H153"/>
  <c r="F154"/>
  <c r="G154" s="1"/>
  <c r="H154"/>
  <c r="F155"/>
  <c r="G155" s="1"/>
  <c r="H155"/>
  <c r="F156"/>
  <c r="G156" s="1"/>
  <c r="H156"/>
  <c r="F157"/>
  <c r="G157" s="1"/>
  <c r="H157"/>
  <c r="H101"/>
  <c r="F101"/>
  <c r="G101" s="1"/>
  <c r="F15"/>
  <c r="G15" s="1"/>
  <c r="H9" i="6"/>
  <c r="I9"/>
  <c r="J9"/>
  <c r="Q101"/>
  <c r="R101"/>
  <c r="O4"/>
  <c r="O5" s="1"/>
  <c r="N4"/>
  <c r="N5" s="1"/>
  <c r="N6" s="1"/>
  <c r="N7" s="1"/>
  <c r="M4"/>
  <c r="M5" s="1"/>
  <c r="M6" s="1"/>
  <c r="H5"/>
  <c r="H6"/>
  <c r="J6" s="1"/>
  <c r="I5"/>
  <c r="J5"/>
  <c r="H7"/>
  <c r="I7" s="1"/>
  <c r="J7"/>
  <c r="H8"/>
  <c r="I8"/>
  <c r="J8"/>
  <c r="H10"/>
  <c r="I10" s="1"/>
  <c r="H11"/>
  <c r="I11"/>
  <c r="J11"/>
  <c r="H12"/>
  <c r="I12" s="1"/>
  <c r="J12"/>
  <c r="H13"/>
  <c r="I13"/>
  <c r="J13"/>
  <c r="H14"/>
  <c r="I14" s="1"/>
  <c r="H15"/>
  <c r="I15"/>
  <c r="J15"/>
  <c r="H16"/>
  <c r="I16" s="1"/>
  <c r="J16"/>
  <c r="H17"/>
  <c r="I17"/>
  <c r="J17"/>
  <c r="H18"/>
  <c r="I18" s="1"/>
  <c r="H19"/>
  <c r="I19"/>
  <c r="J19"/>
  <c r="H20"/>
  <c r="I20" s="1"/>
  <c r="J20"/>
  <c r="H21"/>
  <c r="I21"/>
  <c r="J21"/>
  <c r="H22"/>
  <c r="I22" s="1"/>
  <c r="H23"/>
  <c r="I23"/>
  <c r="J23"/>
  <c r="H24"/>
  <c r="I24" s="1"/>
  <c r="J24"/>
  <c r="H25"/>
  <c r="I25"/>
  <c r="J25"/>
  <c r="H26"/>
  <c r="I26" s="1"/>
  <c r="H27"/>
  <c r="I27"/>
  <c r="J27"/>
  <c r="H28"/>
  <c r="I28" s="1"/>
  <c r="J28"/>
  <c r="H29"/>
  <c r="I29"/>
  <c r="J29"/>
  <c r="H30"/>
  <c r="I30" s="1"/>
  <c r="H31"/>
  <c r="I31"/>
  <c r="J31"/>
  <c r="H32"/>
  <c r="I32" s="1"/>
  <c r="J32"/>
  <c r="H33"/>
  <c r="I33"/>
  <c r="J33"/>
  <c r="H34"/>
  <c r="I34" s="1"/>
  <c r="H35"/>
  <c r="I35"/>
  <c r="J35"/>
  <c r="H36"/>
  <c r="I36" s="1"/>
  <c r="J36"/>
  <c r="H37"/>
  <c r="I37"/>
  <c r="J37"/>
  <c r="H38"/>
  <c r="I38" s="1"/>
  <c r="H39"/>
  <c r="I39"/>
  <c r="J39"/>
  <c r="H40"/>
  <c r="I40" s="1"/>
  <c r="J40"/>
  <c r="H41"/>
  <c r="I41"/>
  <c r="J41"/>
  <c r="H42"/>
  <c r="I42" s="1"/>
  <c r="H43"/>
  <c r="I43"/>
  <c r="J43"/>
  <c r="H44"/>
  <c r="I44" s="1"/>
  <c r="J44"/>
  <c r="H45"/>
  <c r="I45"/>
  <c r="J45"/>
  <c r="H46"/>
  <c r="I46" s="1"/>
  <c r="H47"/>
  <c r="I47"/>
  <c r="J47"/>
  <c r="H48"/>
  <c r="I48" s="1"/>
  <c r="J48"/>
  <c r="H49"/>
  <c r="I49"/>
  <c r="J49"/>
  <c r="H50"/>
  <c r="I50" s="1"/>
  <c r="H51"/>
  <c r="I51"/>
  <c r="J51"/>
  <c r="H52"/>
  <c r="I52" s="1"/>
  <c r="J52"/>
  <c r="H53"/>
  <c r="I53"/>
  <c r="J53"/>
  <c r="H54"/>
  <c r="I54" s="1"/>
  <c r="H55"/>
  <c r="I55"/>
  <c r="J55"/>
  <c r="H56"/>
  <c r="I56" s="1"/>
  <c r="J56"/>
  <c r="H57"/>
  <c r="I57"/>
  <c r="J57"/>
  <c r="H58"/>
  <c r="I58" s="1"/>
  <c r="H59"/>
  <c r="I59"/>
  <c r="J59"/>
  <c r="H60"/>
  <c r="I60" s="1"/>
  <c r="J60"/>
  <c r="H61"/>
  <c r="I61"/>
  <c r="J61"/>
  <c r="H62"/>
  <c r="I62" s="1"/>
  <c r="H63"/>
  <c r="I63"/>
  <c r="J63"/>
  <c r="H64"/>
  <c r="I64" s="1"/>
  <c r="J64"/>
  <c r="H65"/>
  <c r="I65"/>
  <c r="J65"/>
  <c r="H66"/>
  <c r="I66" s="1"/>
  <c r="H67"/>
  <c r="I67"/>
  <c r="J67"/>
  <c r="H68"/>
  <c r="I68" s="1"/>
  <c r="J68"/>
  <c r="H69"/>
  <c r="I69"/>
  <c r="J69"/>
  <c r="H70"/>
  <c r="I70" s="1"/>
  <c r="H71"/>
  <c r="I71"/>
  <c r="J71"/>
  <c r="H72"/>
  <c r="I72" s="1"/>
  <c r="J72"/>
  <c r="H73"/>
  <c r="I73"/>
  <c r="J73"/>
  <c r="H74"/>
  <c r="I74" s="1"/>
  <c r="J74"/>
  <c r="H75"/>
  <c r="I75"/>
  <c r="J75"/>
  <c r="H76"/>
  <c r="I76" s="1"/>
  <c r="J76"/>
  <c r="H77"/>
  <c r="I77"/>
  <c r="J77"/>
  <c r="H78"/>
  <c r="I78" s="1"/>
  <c r="J78"/>
  <c r="H79"/>
  <c r="I79"/>
  <c r="J79"/>
  <c r="H80"/>
  <c r="I80" s="1"/>
  <c r="J80"/>
  <c r="H81"/>
  <c r="I81"/>
  <c r="J81"/>
  <c r="H82"/>
  <c r="I82" s="1"/>
  <c r="J82"/>
  <c r="H83"/>
  <c r="I83"/>
  <c r="J83"/>
  <c r="H84"/>
  <c r="I84" s="1"/>
  <c r="J84"/>
  <c r="H85"/>
  <c r="I85"/>
  <c r="J85"/>
  <c r="H86"/>
  <c r="I86" s="1"/>
  <c r="J86"/>
  <c r="H87"/>
  <c r="I87"/>
  <c r="J87"/>
  <c r="H88"/>
  <c r="I88" s="1"/>
  <c r="J88"/>
  <c r="H89"/>
  <c r="I89"/>
  <c r="J89"/>
  <c r="H90"/>
  <c r="I90" s="1"/>
  <c r="J90"/>
  <c r="H91"/>
  <c r="I91"/>
  <c r="J91"/>
  <c r="H92"/>
  <c r="I92" s="1"/>
  <c r="J92"/>
  <c r="H93"/>
  <c r="I93"/>
  <c r="J93"/>
  <c r="H94"/>
  <c r="I94" s="1"/>
  <c r="J94"/>
  <c r="H95"/>
  <c r="I95"/>
  <c r="J95"/>
  <c r="H96"/>
  <c r="I96" s="1"/>
  <c r="J96"/>
  <c r="H97"/>
  <c r="I97"/>
  <c r="J97"/>
  <c r="H98"/>
  <c r="I98" s="1"/>
  <c r="J98"/>
  <c r="H99"/>
  <c r="I99"/>
  <c r="J99"/>
  <c r="H100"/>
  <c r="I100" s="1"/>
  <c r="J100"/>
  <c r="H101"/>
  <c r="I101"/>
  <c r="J101"/>
  <c r="H4"/>
  <c r="I4" s="1"/>
  <c r="F3" i="5"/>
  <c r="G3" s="1"/>
  <c r="H3"/>
  <c r="F4"/>
  <c r="G4" s="1"/>
  <c r="H4"/>
  <c r="F5"/>
  <c r="G5" s="1"/>
  <c r="H5"/>
  <c r="F6"/>
  <c r="G6" s="1"/>
  <c r="H6"/>
  <c r="F7"/>
  <c r="G7" s="1"/>
  <c r="H7"/>
  <c r="F8"/>
  <c r="G8" s="1"/>
  <c r="H8"/>
  <c r="F9"/>
  <c r="G9" s="1"/>
  <c r="H9"/>
  <c r="F10"/>
  <c r="G10" s="1"/>
  <c r="H10"/>
  <c r="F11"/>
  <c r="G11" s="1"/>
  <c r="H11"/>
  <c r="F12"/>
  <c r="G12" s="1"/>
  <c r="H12"/>
  <c r="F13"/>
  <c r="G13" s="1"/>
  <c r="H13"/>
  <c r="F14"/>
  <c r="G14" s="1"/>
  <c r="H14"/>
  <c r="H15"/>
  <c r="F16"/>
  <c r="G16" s="1"/>
  <c r="H16"/>
  <c r="F17"/>
  <c r="G17" s="1"/>
  <c r="H17"/>
  <c r="F18"/>
  <c r="G18" s="1"/>
  <c r="H18"/>
  <c r="F19"/>
  <c r="G19" s="1"/>
  <c r="H19"/>
  <c r="F20"/>
  <c r="G20" s="1"/>
  <c r="H20"/>
  <c r="C6" i="6" s="1"/>
  <c r="D6" s="1"/>
  <c r="F21" i="5"/>
  <c r="G21" s="1"/>
  <c r="H21"/>
  <c r="F22"/>
  <c r="G22" s="1"/>
  <c r="H22"/>
  <c r="F23"/>
  <c r="G23" s="1"/>
  <c r="H23"/>
  <c r="F24"/>
  <c r="G24" s="1"/>
  <c r="H24"/>
  <c r="F25"/>
  <c r="G25" s="1"/>
  <c r="H25"/>
  <c r="F26"/>
  <c r="G26" s="1"/>
  <c r="H26"/>
  <c r="F27"/>
  <c r="G27" s="1"/>
  <c r="H27"/>
  <c r="F28"/>
  <c r="G28" s="1"/>
  <c r="H28"/>
  <c r="F29"/>
  <c r="G29" s="1"/>
  <c r="H29"/>
  <c r="F30"/>
  <c r="G30" s="1"/>
  <c r="H30"/>
  <c r="F31"/>
  <c r="G31" s="1"/>
  <c r="H31"/>
  <c r="F32"/>
  <c r="G32" s="1"/>
  <c r="H32"/>
  <c r="F33"/>
  <c r="G33" s="1"/>
  <c r="H33"/>
  <c r="F34"/>
  <c r="G34" s="1"/>
  <c r="H34"/>
  <c r="F35"/>
  <c r="G35" s="1"/>
  <c r="H35"/>
  <c r="F36"/>
  <c r="G36" s="1"/>
  <c r="H36"/>
  <c r="F37"/>
  <c r="G37" s="1"/>
  <c r="H37"/>
  <c r="F38"/>
  <c r="G38" s="1"/>
  <c r="H38"/>
  <c r="F39"/>
  <c r="G39" s="1"/>
  <c r="H39"/>
  <c r="F40"/>
  <c r="G40" s="1"/>
  <c r="H40"/>
  <c r="F41"/>
  <c r="G41" s="1"/>
  <c r="H41"/>
  <c r="F42"/>
  <c r="G42" s="1"/>
  <c r="H42"/>
  <c r="F43"/>
  <c r="G43" s="1"/>
  <c r="H43"/>
  <c r="F44"/>
  <c r="G44" s="1"/>
  <c r="H44"/>
  <c r="F45"/>
  <c r="G45" s="1"/>
  <c r="H45"/>
  <c r="F46"/>
  <c r="G46" s="1"/>
  <c r="H46"/>
  <c r="F47"/>
  <c r="G47" s="1"/>
  <c r="H47"/>
  <c r="F48"/>
  <c r="G48" s="1"/>
  <c r="H48"/>
  <c r="F49"/>
  <c r="G49" s="1"/>
  <c r="H49"/>
  <c r="F50"/>
  <c r="G50" s="1"/>
  <c r="H50"/>
  <c r="F51"/>
  <c r="G51" s="1"/>
  <c r="H51"/>
  <c r="F52"/>
  <c r="G52" s="1"/>
  <c r="H52"/>
  <c r="F53"/>
  <c r="G53" s="1"/>
  <c r="H53"/>
  <c r="F54"/>
  <c r="G54" s="1"/>
  <c r="H54"/>
  <c r="F55"/>
  <c r="G55" s="1"/>
  <c r="H55"/>
  <c r="F56"/>
  <c r="G56" s="1"/>
  <c r="H56"/>
  <c r="F57"/>
  <c r="G57" s="1"/>
  <c r="H57"/>
  <c r="F58"/>
  <c r="G58" s="1"/>
  <c r="H58"/>
  <c r="F59"/>
  <c r="G59" s="1"/>
  <c r="H59"/>
  <c r="F60"/>
  <c r="G60" s="1"/>
  <c r="H60"/>
  <c r="F61"/>
  <c r="G61" s="1"/>
  <c r="H61"/>
  <c r="F62"/>
  <c r="G62" s="1"/>
  <c r="H62"/>
  <c r="F63"/>
  <c r="G63" s="1"/>
  <c r="H63"/>
  <c r="F64"/>
  <c r="G64" s="1"/>
  <c r="H64"/>
  <c r="F65"/>
  <c r="G65" s="1"/>
  <c r="H65"/>
  <c r="F66"/>
  <c r="G66" s="1"/>
  <c r="H66"/>
  <c r="F67"/>
  <c r="G67" s="1"/>
  <c r="H67"/>
  <c r="F68"/>
  <c r="G68" s="1"/>
  <c r="H68"/>
  <c r="F69"/>
  <c r="G69" s="1"/>
  <c r="H69"/>
  <c r="F70"/>
  <c r="G70" s="1"/>
  <c r="H70"/>
  <c r="F71"/>
  <c r="G71" s="1"/>
  <c r="H71"/>
  <c r="F72"/>
  <c r="G72" s="1"/>
  <c r="H72"/>
  <c r="F73"/>
  <c r="G73" s="1"/>
  <c r="H73"/>
  <c r="F74"/>
  <c r="G74" s="1"/>
  <c r="H74"/>
  <c r="F75"/>
  <c r="G75" s="1"/>
  <c r="H75"/>
  <c r="F76"/>
  <c r="G76" s="1"/>
  <c r="H76"/>
  <c r="F77"/>
  <c r="G77" s="1"/>
  <c r="H77"/>
  <c r="F78"/>
  <c r="G78" s="1"/>
  <c r="H78"/>
  <c r="F79"/>
  <c r="G79" s="1"/>
  <c r="H79"/>
  <c r="F80"/>
  <c r="G80" s="1"/>
  <c r="H80"/>
  <c r="F81"/>
  <c r="G81" s="1"/>
  <c r="H81"/>
  <c r="F82"/>
  <c r="G82" s="1"/>
  <c r="H82"/>
  <c r="F83"/>
  <c r="G83" s="1"/>
  <c r="H83"/>
  <c r="F84"/>
  <c r="G84" s="1"/>
  <c r="H84"/>
  <c r="F85"/>
  <c r="G85" s="1"/>
  <c r="H85"/>
  <c r="F86"/>
  <c r="G86" s="1"/>
  <c r="H86"/>
  <c r="F87"/>
  <c r="G87" s="1"/>
  <c r="H87"/>
  <c r="F88"/>
  <c r="G88" s="1"/>
  <c r="H88"/>
  <c r="F89"/>
  <c r="G89" s="1"/>
  <c r="H89"/>
  <c r="F90"/>
  <c r="G90" s="1"/>
  <c r="H90"/>
  <c r="F91"/>
  <c r="G91" s="1"/>
  <c r="H91"/>
  <c r="F92"/>
  <c r="G92" s="1"/>
  <c r="H92"/>
  <c r="F93"/>
  <c r="G93" s="1"/>
  <c r="H93"/>
  <c r="F94"/>
  <c r="G94" s="1"/>
  <c r="H94"/>
  <c r="F95"/>
  <c r="G95" s="1"/>
  <c r="H95"/>
  <c r="F96"/>
  <c r="G96" s="1"/>
  <c r="H96"/>
  <c r="F97"/>
  <c r="G97" s="1"/>
  <c r="H97"/>
  <c r="F98"/>
  <c r="G98" s="1"/>
  <c r="H98"/>
  <c r="F99"/>
  <c r="G99" s="1"/>
  <c r="H99"/>
  <c r="F100"/>
  <c r="G100" s="1"/>
  <c r="H100"/>
  <c r="F32" i="3"/>
  <c r="F33"/>
  <c r="F34"/>
  <c r="F35"/>
  <c r="F36"/>
  <c r="F187"/>
  <c r="F37"/>
  <c r="F38"/>
  <c r="F39"/>
  <c r="F40"/>
  <c r="F41"/>
  <c r="F42"/>
  <c r="F43"/>
  <c r="F44"/>
  <c r="F45"/>
  <c r="F46"/>
  <c r="F47"/>
  <c r="F167"/>
  <c r="F173"/>
  <c r="F91"/>
  <c r="F10"/>
  <c r="F92"/>
  <c r="F93"/>
  <c r="F94"/>
  <c r="F95"/>
  <c r="F141"/>
  <c r="F142"/>
  <c r="F109"/>
  <c r="F110"/>
  <c r="F174"/>
  <c r="F54"/>
  <c r="F111"/>
  <c r="F112"/>
  <c r="F96"/>
  <c r="F143"/>
  <c r="F11"/>
  <c r="F144"/>
  <c r="F66"/>
  <c r="F61"/>
  <c r="F67"/>
  <c r="F175"/>
  <c r="F176"/>
  <c r="F177"/>
  <c r="F113"/>
  <c r="F68"/>
  <c r="F135"/>
  <c r="F136"/>
  <c r="F137"/>
  <c r="F114"/>
  <c r="F12"/>
  <c r="F115"/>
  <c r="F116"/>
  <c r="F117"/>
  <c r="F118"/>
  <c r="F62"/>
  <c r="F13"/>
  <c r="F14"/>
  <c r="F145"/>
  <c r="F178"/>
  <c r="F15"/>
  <c r="F146"/>
  <c r="F119"/>
  <c r="F49"/>
  <c r="F63"/>
  <c r="F16"/>
  <c r="F50"/>
  <c r="F51"/>
  <c r="F129"/>
  <c r="F55"/>
  <c r="F17"/>
  <c r="F18"/>
  <c r="F130"/>
  <c r="F168"/>
  <c r="F131"/>
  <c r="F132"/>
  <c r="F19"/>
  <c r="F20"/>
  <c r="F97"/>
  <c r="F98"/>
  <c r="F99"/>
  <c r="F100"/>
  <c r="F21"/>
  <c r="F121"/>
  <c r="F133"/>
  <c r="F122"/>
  <c r="F123"/>
  <c r="F69"/>
  <c r="F138"/>
  <c r="F139"/>
  <c r="F140"/>
  <c r="F134"/>
  <c r="F105"/>
  <c r="F56"/>
  <c r="F106"/>
  <c r="F124"/>
  <c r="F57"/>
  <c r="F125"/>
  <c r="F107"/>
  <c r="F120"/>
  <c r="F3"/>
  <c r="F4"/>
  <c r="F5"/>
  <c r="F169"/>
  <c r="F48"/>
  <c r="F147"/>
  <c r="F148"/>
  <c r="F149"/>
  <c r="F150"/>
  <c r="F151"/>
  <c r="F65"/>
  <c r="F152"/>
  <c r="F153"/>
  <c r="F154"/>
  <c r="F155"/>
  <c r="F156"/>
  <c r="F157"/>
  <c r="F158"/>
  <c r="F159"/>
  <c r="F101"/>
  <c r="F102"/>
  <c r="F58"/>
  <c r="F59"/>
  <c r="F108"/>
  <c r="F6"/>
  <c r="F7"/>
  <c r="F8"/>
  <c r="F9"/>
  <c r="F126"/>
  <c r="F127"/>
  <c r="F128"/>
  <c r="F70"/>
  <c r="F71"/>
  <c r="F72"/>
  <c r="F73"/>
  <c r="F74"/>
  <c r="F75"/>
  <c r="F76"/>
  <c r="F77"/>
  <c r="F78"/>
  <c r="F170"/>
  <c r="F79"/>
  <c r="F80"/>
  <c r="F81"/>
  <c r="F82"/>
  <c r="F30"/>
  <c r="F83"/>
  <c r="F84"/>
  <c r="F52"/>
  <c r="F85"/>
  <c r="F86"/>
  <c r="F87"/>
  <c r="F88"/>
  <c r="F89"/>
  <c r="F53"/>
  <c r="F103"/>
  <c r="F104"/>
  <c r="F64"/>
  <c r="F171"/>
  <c r="F172"/>
  <c r="F90"/>
  <c r="F165"/>
  <c r="F166"/>
  <c r="F160"/>
  <c r="F161"/>
  <c r="F162"/>
  <c r="F163"/>
  <c r="F164"/>
  <c r="F22"/>
  <c r="F23"/>
  <c r="F24"/>
  <c r="F25"/>
  <c r="F26"/>
  <c r="F27"/>
  <c r="F28"/>
  <c r="F29"/>
  <c r="F179"/>
  <c r="F180"/>
  <c r="F181"/>
  <c r="F182"/>
  <c r="F183"/>
  <c r="F184"/>
  <c r="F185"/>
  <c r="F186"/>
  <c r="F31"/>
  <c r="F60"/>
  <c r="F188"/>
  <c r="F189"/>
  <c r="F190"/>
  <c r="F191"/>
  <c r="F192"/>
  <c r="F193"/>
  <c r="F194"/>
  <c r="F195"/>
  <c r="F196"/>
  <c r="F197"/>
  <c r="F198"/>
  <c r="F199"/>
  <c r="F200"/>
  <c r="F201"/>
  <c r="F202"/>
  <c r="F203"/>
  <c r="F204"/>
  <c r="F205"/>
  <c r="F206"/>
  <c r="F207"/>
  <c r="F208"/>
  <c r="F209"/>
  <c r="F210"/>
  <c r="F211"/>
  <c r="F212"/>
  <c r="F213"/>
  <c r="F214"/>
  <c r="F215"/>
  <c r="F216"/>
  <c r="F217"/>
  <c r="F218"/>
  <c r="F219"/>
  <c r="F220"/>
  <c r="F221"/>
  <c r="F222"/>
  <c r="F223"/>
  <c r="F224"/>
  <c r="F225"/>
  <c r="F226"/>
  <c r="F227"/>
  <c r="F228"/>
  <c r="F229"/>
  <c r="F230"/>
  <c r="F231"/>
  <c r="F232"/>
  <c r="F233"/>
  <c r="F234"/>
  <c r="F235"/>
  <c r="F236"/>
  <c r="F237"/>
  <c r="F238"/>
  <c r="F239"/>
  <c r="F240"/>
  <c r="F241"/>
  <c r="F242"/>
  <c r="F243"/>
  <c r="F244"/>
  <c r="F245"/>
  <c r="F246"/>
  <c r="F247"/>
  <c r="F248"/>
  <c r="F249"/>
  <c r="F250"/>
  <c r="F251"/>
  <c r="F252"/>
  <c r="F253"/>
  <c r="F254"/>
  <c r="F255"/>
  <c r="F256"/>
  <c r="F257"/>
  <c r="F258"/>
  <c r="F259"/>
  <c r="F260"/>
  <c r="F261"/>
  <c r="F262"/>
  <c r="F263"/>
  <c r="F264"/>
  <c r="F265"/>
  <c r="F266"/>
  <c r="F267"/>
  <c r="F268"/>
  <c r="F269"/>
  <c r="F270"/>
  <c r="F271"/>
  <c r="F272"/>
  <c r="F273"/>
  <c r="F274"/>
  <c r="F275"/>
  <c r="F276"/>
  <c r="F277"/>
  <c r="F278"/>
  <c r="F279"/>
  <c r="F280"/>
  <c r="F281"/>
  <c r="F282"/>
  <c r="F283"/>
  <c r="F284"/>
  <c r="F285"/>
  <c r="F286"/>
  <c r="F287"/>
  <c r="F288"/>
  <c r="F289"/>
  <c r="F290"/>
  <c r="F291"/>
  <c r="F292"/>
  <c r="F293"/>
  <c r="F294"/>
  <c r="F295"/>
  <c r="F296"/>
  <c r="F297"/>
  <c r="F298"/>
  <c r="F299"/>
  <c r="F300"/>
  <c r="F301"/>
  <c r="F302"/>
  <c r="F303"/>
  <c r="F304"/>
  <c r="F305"/>
  <c r="F306"/>
  <c r="F307"/>
  <c r="F308"/>
  <c r="F309"/>
  <c r="F310"/>
  <c r="F311"/>
  <c r="F312"/>
  <c r="F313"/>
  <c r="F314"/>
  <c r="F315"/>
  <c r="F316"/>
  <c r="F317"/>
  <c r="F318"/>
  <c r="F319"/>
  <c r="F320"/>
  <c r="F321"/>
  <c r="F322"/>
  <c r="F323"/>
  <c r="F324"/>
  <c r="F325"/>
  <c r="F326"/>
  <c r="F327"/>
  <c r="F328"/>
  <c r="F329"/>
  <c r="F330"/>
  <c r="F331"/>
  <c r="F332"/>
  <c r="F333"/>
  <c r="F334"/>
  <c r="F335"/>
  <c r="F336"/>
  <c r="F337"/>
  <c r="F338"/>
  <c r="F339"/>
  <c r="F340"/>
  <c r="F341"/>
  <c r="F342"/>
  <c r="F343"/>
  <c r="F344"/>
  <c r="F345"/>
  <c r="F346"/>
  <c r="F347"/>
  <c r="F348"/>
  <c r="F349"/>
  <c r="F350"/>
  <c r="F351"/>
  <c r="F352"/>
  <c r="F353"/>
  <c r="F354"/>
  <c r="F355"/>
  <c r="F356"/>
  <c r="F357"/>
  <c r="F358"/>
  <c r="F359"/>
  <c r="F360"/>
  <c r="F361"/>
  <c r="F362"/>
  <c r="F363"/>
  <c r="F364"/>
  <c r="F365"/>
  <c r="F366"/>
  <c r="F367"/>
  <c r="F368"/>
  <c r="F369"/>
  <c r="F370"/>
  <c r="F371"/>
  <c r="F372"/>
  <c r="F373"/>
  <c r="F374"/>
  <c r="F375"/>
  <c r="F376"/>
  <c r="F377"/>
  <c r="F378"/>
  <c r="F379"/>
  <c r="F380"/>
  <c r="F381"/>
  <c r="F382"/>
  <c r="F383"/>
  <c r="F384"/>
  <c r="F385"/>
  <c r="F386"/>
  <c r="F387"/>
  <c r="F388"/>
  <c r="F389"/>
  <c r="F390"/>
  <c r="F391"/>
  <c r="F392"/>
  <c r="F393"/>
  <c r="F394"/>
  <c r="F395"/>
  <c r="F396"/>
  <c r="F397"/>
  <c r="F398"/>
  <c r="F399"/>
  <c r="F400"/>
  <c r="F401"/>
  <c r="F402"/>
  <c r="F403"/>
  <c r="F404"/>
  <c r="F405"/>
  <c r="F406"/>
  <c r="F407"/>
  <c r="F408"/>
  <c r="F409"/>
  <c r="F410"/>
  <c r="F411"/>
  <c r="F412"/>
  <c r="F413"/>
  <c r="F414"/>
  <c r="F415"/>
  <c r="F416"/>
  <c r="F417"/>
  <c r="F418"/>
  <c r="F419"/>
  <c r="F420"/>
  <c r="F421"/>
  <c r="F422"/>
  <c r="F423"/>
  <c r="F424"/>
  <c r="F425"/>
  <c r="F426"/>
  <c r="F427"/>
  <c r="F428"/>
  <c r="F429"/>
  <c r="F430"/>
  <c r="F431"/>
  <c r="F432"/>
  <c r="F433"/>
  <c r="F434"/>
  <c r="F435"/>
  <c r="F436"/>
  <c r="F437"/>
  <c r="F438"/>
  <c r="F439"/>
  <c r="F440"/>
  <c r="F441"/>
  <c r="F442"/>
  <c r="F443"/>
  <c r="F444"/>
  <c r="F445"/>
  <c r="F446"/>
  <c r="F447"/>
  <c r="F448"/>
  <c r="F449"/>
  <c r="F450"/>
  <c r="F451"/>
  <c r="F452"/>
  <c r="F453"/>
  <c r="F454"/>
  <c r="F455"/>
  <c r="F456"/>
  <c r="F457"/>
  <c r="F458"/>
  <c r="F459"/>
  <c r="F460"/>
  <c r="F461"/>
  <c r="F462"/>
  <c r="F463"/>
  <c r="F464"/>
  <c r="F465"/>
  <c r="F466"/>
  <c r="F467"/>
  <c r="F468"/>
  <c r="F469"/>
  <c r="F470"/>
  <c r="F471"/>
  <c r="F472"/>
  <c r="F473"/>
  <c r="F474"/>
  <c r="F475"/>
  <c r="F476"/>
  <c r="F477"/>
  <c r="F478"/>
  <c r="F479"/>
  <c r="F480"/>
  <c r="F481"/>
  <c r="F482"/>
  <c r="F483"/>
  <c r="F484"/>
  <c r="F485"/>
  <c r="F486"/>
  <c r="F487"/>
  <c r="F488"/>
  <c r="F489"/>
  <c r="F490"/>
  <c r="F491"/>
  <c r="F492"/>
  <c r="F493"/>
  <c r="F494"/>
  <c r="F495"/>
  <c r="F496"/>
  <c r="F497"/>
  <c r="F498"/>
  <c r="F499"/>
  <c r="F500"/>
  <c r="P4" i="6"/>
  <c r="J4"/>
  <c r="R4"/>
  <c r="Q4"/>
  <c r="I6"/>
  <c r="C4" l="1"/>
  <c r="D4" s="1"/>
  <c r="B4"/>
  <c r="C7"/>
  <c r="D7" s="1"/>
  <c r="A8"/>
  <c r="B7"/>
  <c r="N8"/>
  <c r="B6"/>
  <c r="M7"/>
  <c r="O6"/>
  <c r="P5"/>
  <c r="B5"/>
  <c r="C5"/>
  <c r="D5" s="1"/>
  <c r="J70"/>
  <c r="J66"/>
  <c r="J62"/>
  <c r="J58"/>
  <c r="J54"/>
  <c r="J50"/>
  <c r="J46"/>
  <c r="J42"/>
  <c r="J38"/>
  <c r="J34"/>
  <c r="J30"/>
  <c r="J26"/>
  <c r="J22"/>
  <c r="J18"/>
  <c r="J14"/>
  <c r="J10"/>
  <c r="K4" l="1"/>
  <c r="L4" s="1"/>
  <c r="A9"/>
  <c r="B8"/>
  <c r="C8"/>
  <c r="D8" s="1"/>
  <c r="O7"/>
  <c r="P6"/>
  <c r="Q5" s="1"/>
  <c r="M8"/>
  <c r="N9"/>
  <c r="K5" l="1"/>
  <c r="K6" s="1"/>
  <c r="K7" s="1"/>
  <c r="B9"/>
  <c r="A10"/>
  <c r="C9"/>
  <c r="D9" s="1"/>
  <c r="N10"/>
  <c r="M9"/>
  <c r="O8"/>
  <c r="P7"/>
  <c r="Q6" s="1"/>
  <c r="R5"/>
  <c r="L6" l="1"/>
  <c r="L5"/>
  <c r="A11"/>
  <c r="B10"/>
  <c r="C10"/>
  <c r="D10" s="1"/>
  <c r="N11"/>
  <c r="O9"/>
  <c r="P8"/>
  <c r="Q7" s="1"/>
  <c r="M10"/>
  <c r="R6"/>
  <c r="K8"/>
  <c r="L7"/>
  <c r="A12" l="1"/>
  <c r="C11"/>
  <c r="D11" s="1"/>
  <c r="B11"/>
  <c r="O10"/>
  <c r="P9"/>
  <c r="Q8" s="1"/>
  <c r="M11"/>
  <c r="N12"/>
  <c r="R7"/>
  <c r="K9"/>
  <c r="L8"/>
  <c r="A13" l="1"/>
  <c r="C12"/>
  <c r="D12" s="1"/>
  <c r="B12"/>
  <c r="N13"/>
  <c r="M12"/>
  <c r="O11"/>
  <c r="P10"/>
  <c r="Q9" s="1"/>
  <c r="R8"/>
  <c r="K10"/>
  <c r="L9"/>
  <c r="B13" l="1"/>
  <c r="A14"/>
  <c r="C13"/>
  <c r="D13" s="1"/>
  <c r="N14"/>
  <c r="R9"/>
  <c r="O12"/>
  <c r="P11"/>
  <c r="Q10" s="1"/>
  <c r="M13"/>
  <c r="K11"/>
  <c r="L10"/>
  <c r="A15" l="1"/>
  <c r="C14"/>
  <c r="D14" s="1"/>
  <c r="B14"/>
  <c r="M14"/>
  <c r="O13"/>
  <c r="P12"/>
  <c r="Q11" s="1"/>
  <c r="N15"/>
  <c r="R10"/>
  <c r="K12"/>
  <c r="L11"/>
  <c r="B15" l="1"/>
  <c r="A16"/>
  <c r="C15"/>
  <c r="D15" s="1"/>
  <c r="N16"/>
  <c r="O14"/>
  <c r="P13"/>
  <c r="Q12" s="1"/>
  <c r="M15"/>
  <c r="R11"/>
  <c r="K13"/>
  <c r="L12"/>
  <c r="A17" l="1"/>
  <c r="C16"/>
  <c r="D16" s="1"/>
  <c r="B16"/>
  <c r="N17"/>
  <c r="M16"/>
  <c r="O15"/>
  <c r="P14"/>
  <c r="Q13" s="1"/>
  <c r="R12"/>
  <c r="K14"/>
  <c r="L13"/>
  <c r="B17" l="1"/>
  <c r="A18"/>
  <c r="C17"/>
  <c r="D17" s="1"/>
  <c r="N18"/>
  <c r="R13"/>
  <c r="O16"/>
  <c r="P15"/>
  <c r="Q14" s="1"/>
  <c r="M17"/>
  <c r="K15"/>
  <c r="L14"/>
  <c r="A19" l="1"/>
  <c r="C18"/>
  <c r="D18" s="1"/>
  <c r="B18"/>
  <c r="M18"/>
  <c r="O17"/>
  <c r="P16"/>
  <c r="Q15" s="1"/>
  <c r="N19"/>
  <c r="R14"/>
  <c r="K16"/>
  <c r="L15"/>
  <c r="B19" l="1"/>
  <c r="A20"/>
  <c r="C19"/>
  <c r="D19" s="1"/>
  <c r="N20"/>
  <c r="O18"/>
  <c r="P17"/>
  <c r="Q16" s="1"/>
  <c r="M19"/>
  <c r="R15"/>
  <c r="K17"/>
  <c r="L16"/>
  <c r="A21" l="1"/>
  <c r="C20"/>
  <c r="D20" s="1"/>
  <c r="B20"/>
  <c r="M20"/>
  <c r="N21"/>
  <c r="O19"/>
  <c r="R17"/>
  <c r="P18"/>
  <c r="Q17" s="1"/>
  <c r="R16"/>
  <c r="K18"/>
  <c r="L17"/>
  <c r="B21" l="1"/>
  <c r="A22"/>
  <c r="C21"/>
  <c r="D21" s="1"/>
  <c r="N22"/>
  <c r="M21"/>
  <c r="O20"/>
  <c r="P19"/>
  <c r="Q18" s="1"/>
  <c r="K19"/>
  <c r="L18"/>
  <c r="A23" l="1"/>
  <c r="C22"/>
  <c r="D22" s="1"/>
  <c r="B22"/>
  <c r="N23"/>
  <c r="O21"/>
  <c r="P20"/>
  <c r="Q19" s="1"/>
  <c r="M22"/>
  <c r="R18"/>
  <c r="K20"/>
  <c r="L19"/>
  <c r="B23" l="1"/>
  <c r="A24"/>
  <c r="C23"/>
  <c r="D23" s="1"/>
  <c r="N24"/>
  <c r="M23"/>
  <c r="O22"/>
  <c r="P21"/>
  <c r="Q20" s="1"/>
  <c r="R19"/>
  <c r="K21"/>
  <c r="L20"/>
  <c r="A25" l="1"/>
  <c r="C24"/>
  <c r="D24" s="1"/>
  <c r="B24"/>
  <c r="R20"/>
  <c r="O23"/>
  <c r="P22"/>
  <c r="Q21" s="1"/>
  <c r="M24"/>
  <c r="N25"/>
  <c r="K22"/>
  <c r="L21"/>
  <c r="B25" l="1"/>
  <c r="A26"/>
  <c r="C25"/>
  <c r="D25" s="1"/>
  <c r="N26"/>
  <c r="M25"/>
  <c r="O24"/>
  <c r="P23"/>
  <c r="Q22" s="1"/>
  <c r="R21"/>
  <c r="K23"/>
  <c r="L22"/>
  <c r="A27" l="1"/>
  <c r="C26"/>
  <c r="D26" s="1"/>
  <c r="B26"/>
  <c r="O25"/>
  <c r="P24"/>
  <c r="Q23" s="1"/>
  <c r="M26"/>
  <c r="N27"/>
  <c r="R22"/>
  <c r="K24"/>
  <c r="L23"/>
  <c r="B27" l="1"/>
  <c r="A28"/>
  <c r="C27"/>
  <c r="D27" s="1"/>
  <c r="N28"/>
  <c r="M27"/>
  <c r="O26"/>
  <c r="P25"/>
  <c r="Q24" s="1"/>
  <c r="R23"/>
  <c r="K25"/>
  <c r="L24"/>
  <c r="A29" l="1"/>
  <c r="C28"/>
  <c r="D28" s="1"/>
  <c r="B28"/>
  <c r="O27"/>
  <c r="P26"/>
  <c r="Q25" s="1"/>
  <c r="M28"/>
  <c r="N29"/>
  <c r="R24"/>
  <c r="K26"/>
  <c r="L25"/>
  <c r="B29" l="1"/>
  <c r="A30"/>
  <c r="C29"/>
  <c r="D29" s="1"/>
  <c r="N30"/>
  <c r="M29"/>
  <c r="O28"/>
  <c r="P27"/>
  <c r="Q26" s="1"/>
  <c r="R25"/>
  <c r="K27"/>
  <c r="L26"/>
  <c r="A31" l="1"/>
  <c r="C30"/>
  <c r="D30" s="1"/>
  <c r="B30"/>
  <c r="O29"/>
  <c r="P28"/>
  <c r="Q27" s="1"/>
  <c r="M30"/>
  <c r="N31"/>
  <c r="R26"/>
  <c r="K28"/>
  <c r="L27"/>
  <c r="B31" l="1"/>
  <c r="A32"/>
  <c r="C31"/>
  <c r="D31" s="1"/>
  <c r="N32"/>
  <c r="M31"/>
  <c r="O30"/>
  <c r="P29"/>
  <c r="Q28" s="1"/>
  <c r="R27"/>
  <c r="K29"/>
  <c r="L28"/>
  <c r="A33" l="1"/>
  <c r="C32"/>
  <c r="D32" s="1"/>
  <c r="B32"/>
  <c r="O31"/>
  <c r="P30"/>
  <c r="Q29" s="1"/>
  <c r="M32"/>
  <c r="N33"/>
  <c r="R28"/>
  <c r="K30"/>
  <c r="L29"/>
  <c r="B33" l="1"/>
  <c r="A34"/>
  <c r="C33"/>
  <c r="D33" s="1"/>
  <c r="N34"/>
  <c r="M33"/>
  <c r="O32"/>
  <c r="P31"/>
  <c r="Q30" s="1"/>
  <c r="R29"/>
  <c r="K31"/>
  <c r="L30"/>
  <c r="A35" l="1"/>
  <c r="C34"/>
  <c r="D34" s="1"/>
  <c r="B34"/>
  <c r="O33"/>
  <c r="P32"/>
  <c r="Q31" s="1"/>
  <c r="M34"/>
  <c r="N35"/>
  <c r="R30"/>
  <c r="K32"/>
  <c r="L31"/>
  <c r="B35" l="1"/>
  <c r="A36"/>
  <c r="C35"/>
  <c r="D35" s="1"/>
  <c r="N36"/>
  <c r="M35"/>
  <c r="O34"/>
  <c r="P33"/>
  <c r="Q32" s="1"/>
  <c r="R31"/>
  <c r="K33"/>
  <c r="L32"/>
  <c r="A37" l="1"/>
  <c r="C36"/>
  <c r="D36" s="1"/>
  <c r="B36"/>
  <c r="O35"/>
  <c r="P34"/>
  <c r="Q33" s="1"/>
  <c r="M36"/>
  <c r="N37"/>
  <c r="R32"/>
  <c r="K34"/>
  <c r="L33"/>
  <c r="A38" l="1"/>
  <c r="C37"/>
  <c r="D37" s="1"/>
  <c r="B37"/>
  <c r="N38"/>
  <c r="M37"/>
  <c r="O36"/>
  <c r="P35"/>
  <c r="Q34" s="1"/>
  <c r="R33"/>
  <c r="K35"/>
  <c r="L34"/>
  <c r="A39" l="1"/>
  <c r="B38"/>
  <c r="C38"/>
  <c r="D38" s="1"/>
  <c r="O37"/>
  <c r="P36"/>
  <c r="Q35" s="1"/>
  <c r="M38"/>
  <c r="N39"/>
  <c r="R34"/>
  <c r="K36"/>
  <c r="L35"/>
  <c r="A40" l="1"/>
  <c r="C39"/>
  <c r="D39" s="1"/>
  <c r="B39"/>
  <c r="N40"/>
  <c r="M39"/>
  <c r="O38"/>
  <c r="P37"/>
  <c r="Q36" s="1"/>
  <c r="R35"/>
  <c r="K37"/>
  <c r="L36"/>
  <c r="A41" l="1"/>
  <c r="B40"/>
  <c r="C40"/>
  <c r="D40" s="1"/>
  <c r="O39"/>
  <c r="P38"/>
  <c r="Q37" s="1"/>
  <c r="M40"/>
  <c r="N41"/>
  <c r="R36"/>
  <c r="K38"/>
  <c r="L37"/>
  <c r="A42" l="1"/>
  <c r="C41"/>
  <c r="D41" s="1"/>
  <c r="B41"/>
  <c r="N42"/>
  <c r="M41"/>
  <c r="O40"/>
  <c r="P39"/>
  <c r="Q38" s="1"/>
  <c r="R37"/>
  <c r="K39"/>
  <c r="L38"/>
  <c r="A43" l="1"/>
  <c r="B42"/>
  <c r="C42"/>
  <c r="D42" s="1"/>
  <c r="O41"/>
  <c r="P40"/>
  <c r="Q39" s="1"/>
  <c r="M42"/>
  <c r="N43"/>
  <c r="R38"/>
  <c r="K40"/>
  <c r="L39"/>
  <c r="A44" l="1"/>
  <c r="C43"/>
  <c r="D43" s="1"/>
  <c r="B43"/>
  <c r="N44"/>
  <c r="M43"/>
  <c r="O42"/>
  <c r="P41"/>
  <c r="Q40" s="1"/>
  <c r="R39"/>
  <c r="K41"/>
  <c r="L40"/>
  <c r="A45" l="1"/>
  <c r="B44"/>
  <c r="C44"/>
  <c r="D44" s="1"/>
  <c r="O43"/>
  <c r="P42"/>
  <c r="Q41" s="1"/>
  <c r="M44"/>
  <c r="N45"/>
  <c r="R40"/>
  <c r="K42"/>
  <c r="L41"/>
  <c r="A46" l="1"/>
  <c r="C45"/>
  <c r="D45" s="1"/>
  <c r="B45"/>
  <c r="N46"/>
  <c r="M45"/>
  <c r="O44"/>
  <c r="P43"/>
  <c r="Q42" s="1"/>
  <c r="R41"/>
  <c r="K43"/>
  <c r="L42"/>
  <c r="A47" l="1"/>
  <c r="B46"/>
  <c r="C46"/>
  <c r="D46" s="1"/>
  <c r="O45"/>
  <c r="P44"/>
  <c r="Q43" s="1"/>
  <c r="M46"/>
  <c r="N47"/>
  <c r="R42"/>
  <c r="K44"/>
  <c r="L43"/>
  <c r="A48" l="1"/>
  <c r="C47"/>
  <c r="D47" s="1"/>
  <c r="B47"/>
  <c r="N48"/>
  <c r="M47"/>
  <c r="O46"/>
  <c r="P45"/>
  <c r="Q44" s="1"/>
  <c r="R43"/>
  <c r="K45"/>
  <c r="L44"/>
  <c r="A49" l="1"/>
  <c r="B48"/>
  <c r="C48"/>
  <c r="D48" s="1"/>
  <c r="O47"/>
  <c r="P46"/>
  <c r="Q45" s="1"/>
  <c r="M48"/>
  <c r="N49"/>
  <c r="R44"/>
  <c r="K46"/>
  <c r="L45"/>
  <c r="A50" l="1"/>
  <c r="C49"/>
  <c r="D49" s="1"/>
  <c r="B49"/>
  <c r="N50"/>
  <c r="M49"/>
  <c r="O48"/>
  <c r="P47"/>
  <c r="Q46" s="1"/>
  <c r="R45"/>
  <c r="K47"/>
  <c r="L46"/>
  <c r="A51" l="1"/>
  <c r="B50"/>
  <c r="C50"/>
  <c r="D50" s="1"/>
  <c r="O49"/>
  <c r="P48"/>
  <c r="Q47" s="1"/>
  <c r="M50"/>
  <c r="N51"/>
  <c r="R46"/>
  <c r="K48"/>
  <c r="L47"/>
  <c r="A52" l="1"/>
  <c r="C51"/>
  <c r="D51" s="1"/>
  <c r="B51"/>
  <c r="N52"/>
  <c r="M51"/>
  <c r="O50"/>
  <c r="P49"/>
  <c r="Q48" s="1"/>
  <c r="R47"/>
  <c r="K49"/>
  <c r="L48"/>
  <c r="A53" l="1"/>
  <c r="B52"/>
  <c r="C52"/>
  <c r="D52" s="1"/>
  <c r="O51"/>
  <c r="P50"/>
  <c r="Q49" s="1"/>
  <c r="M52"/>
  <c r="N53"/>
  <c r="R48"/>
  <c r="K50"/>
  <c r="L49"/>
  <c r="A54" l="1"/>
  <c r="C53"/>
  <c r="D53" s="1"/>
  <c r="B53"/>
  <c r="N54"/>
  <c r="M53"/>
  <c r="O52"/>
  <c r="P51"/>
  <c r="Q50" s="1"/>
  <c r="R49"/>
  <c r="K51"/>
  <c r="L50"/>
  <c r="A55" l="1"/>
  <c r="B54"/>
  <c r="C54"/>
  <c r="D54" s="1"/>
  <c r="O53"/>
  <c r="P52"/>
  <c r="Q51" s="1"/>
  <c r="M54"/>
  <c r="N55"/>
  <c r="R50"/>
  <c r="K52"/>
  <c r="L51"/>
  <c r="A56" l="1"/>
  <c r="C55"/>
  <c r="D55" s="1"/>
  <c r="B55"/>
  <c r="N56"/>
  <c r="M55"/>
  <c r="O54"/>
  <c r="P53"/>
  <c r="Q52" s="1"/>
  <c r="R51"/>
  <c r="K53"/>
  <c r="L52"/>
  <c r="A57" l="1"/>
  <c r="B56"/>
  <c r="C56"/>
  <c r="D56" s="1"/>
  <c r="O55"/>
  <c r="P54"/>
  <c r="Q53" s="1"/>
  <c r="M56"/>
  <c r="N57"/>
  <c r="R52"/>
  <c r="K54"/>
  <c r="L53"/>
  <c r="A58" l="1"/>
  <c r="C57"/>
  <c r="D57" s="1"/>
  <c r="B57"/>
  <c r="N58"/>
  <c r="M57"/>
  <c r="O56"/>
  <c r="P55"/>
  <c r="Q54" s="1"/>
  <c r="R53"/>
  <c r="K55"/>
  <c r="L54"/>
  <c r="A59" l="1"/>
  <c r="B58"/>
  <c r="C58"/>
  <c r="D58" s="1"/>
  <c r="O57"/>
  <c r="P56"/>
  <c r="Q55" s="1"/>
  <c r="M58"/>
  <c r="N59"/>
  <c r="R54"/>
  <c r="K56"/>
  <c r="L55"/>
  <c r="A60" l="1"/>
  <c r="C59"/>
  <c r="D59" s="1"/>
  <c r="B59"/>
  <c r="N60"/>
  <c r="M59"/>
  <c r="O58"/>
  <c r="R56"/>
  <c r="P57"/>
  <c r="Q56" s="1"/>
  <c r="R55"/>
  <c r="K57"/>
  <c r="L56"/>
  <c r="A61" l="1"/>
  <c r="B60"/>
  <c r="C60"/>
  <c r="D60" s="1"/>
  <c r="N61"/>
  <c r="O59"/>
  <c r="P58"/>
  <c r="Q57" s="1"/>
  <c r="M60"/>
  <c r="K58"/>
  <c r="L57"/>
  <c r="A62" l="1"/>
  <c r="C61"/>
  <c r="D61" s="1"/>
  <c r="B61"/>
  <c r="M61"/>
  <c r="N62"/>
  <c r="O60"/>
  <c r="R58"/>
  <c r="P59"/>
  <c r="Q58" s="1"/>
  <c r="R57"/>
  <c r="K59"/>
  <c r="L58"/>
  <c r="A63" l="1"/>
  <c r="B62"/>
  <c r="C62"/>
  <c r="D62" s="1"/>
  <c r="N63"/>
  <c r="M62"/>
  <c r="O61"/>
  <c r="R59"/>
  <c r="P60"/>
  <c r="Q59" s="1"/>
  <c r="K60"/>
  <c r="L59"/>
  <c r="A64" l="1"/>
  <c r="C63"/>
  <c r="D63" s="1"/>
  <c r="B63"/>
  <c r="N64"/>
  <c r="O62"/>
  <c r="P61"/>
  <c r="Q60" s="1"/>
  <c r="M63"/>
  <c r="K61"/>
  <c r="L60"/>
  <c r="A65" l="1"/>
  <c r="B64"/>
  <c r="C64"/>
  <c r="D64" s="1"/>
  <c r="R60"/>
  <c r="M64"/>
  <c r="N65"/>
  <c r="O63"/>
  <c r="P62"/>
  <c r="Q61" s="1"/>
  <c r="K62"/>
  <c r="L61"/>
  <c r="A66" l="1"/>
  <c r="C65"/>
  <c r="D65" s="1"/>
  <c r="B65"/>
  <c r="R61"/>
  <c r="N66"/>
  <c r="M65"/>
  <c r="O64"/>
  <c r="P63"/>
  <c r="Q62" s="1"/>
  <c r="K63"/>
  <c r="L62"/>
  <c r="A67" l="1"/>
  <c r="B66"/>
  <c r="C66"/>
  <c r="D66" s="1"/>
  <c r="R62"/>
  <c r="N67"/>
  <c r="O65"/>
  <c r="R63"/>
  <c r="P64"/>
  <c r="Q63" s="1"/>
  <c r="M66"/>
  <c r="K64"/>
  <c r="L63"/>
  <c r="A68" l="1"/>
  <c r="C67"/>
  <c r="D67" s="1"/>
  <c r="B67"/>
  <c r="M67"/>
  <c r="N68"/>
  <c r="O66"/>
  <c r="R64"/>
  <c r="P65"/>
  <c r="Q64" s="1"/>
  <c r="K65"/>
  <c r="L64"/>
  <c r="A69" l="1"/>
  <c r="B68"/>
  <c r="C68"/>
  <c r="D68" s="1"/>
  <c r="N69"/>
  <c r="M68"/>
  <c r="O67"/>
  <c r="R65"/>
  <c r="P66"/>
  <c r="Q65" s="1"/>
  <c r="K66"/>
  <c r="L65"/>
  <c r="A70" l="1"/>
  <c r="C69"/>
  <c r="D69" s="1"/>
  <c r="B69"/>
  <c r="N70"/>
  <c r="O68"/>
  <c r="P67"/>
  <c r="Q66" s="1"/>
  <c r="M69"/>
  <c r="K67"/>
  <c r="L66"/>
  <c r="A71" l="1"/>
  <c r="B70"/>
  <c r="C70"/>
  <c r="D70" s="1"/>
  <c r="R66"/>
  <c r="M70"/>
  <c r="N71"/>
  <c r="O69"/>
  <c r="P68"/>
  <c r="Q67" s="1"/>
  <c r="K68"/>
  <c r="L67"/>
  <c r="A72" l="1"/>
  <c r="C71"/>
  <c r="D71" s="1"/>
  <c r="B71"/>
  <c r="R67"/>
  <c r="N72"/>
  <c r="M71"/>
  <c r="O70"/>
  <c r="P69"/>
  <c r="Q68" s="1"/>
  <c r="K69"/>
  <c r="L68"/>
  <c r="A73" l="1"/>
  <c r="B72"/>
  <c r="C72"/>
  <c r="D72" s="1"/>
  <c r="R68"/>
  <c r="N73"/>
  <c r="O71"/>
  <c r="R69"/>
  <c r="P70"/>
  <c r="Q69" s="1"/>
  <c r="M72"/>
  <c r="K70"/>
  <c r="L69"/>
  <c r="A74" l="1"/>
  <c r="C73"/>
  <c r="D73" s="1"/>
  <c r="B73"/>
  <c r="M73"/>
  <c r="N74"/>
  <c r="O72"/>
  <c r="R70"/>
  <c r="P71"/>
  <c r="Q70" s="1"/>
  <c r="K71"/>
  <c r="L70"/>
  <c r="A75" l="1"/>
  <c r="B74"/>
  <c r="C74"/>
  <c r="D74" s="1"/>
  <c r="N75"/>
  <c r="M74"/>
  <c r="O73"/>
  <c r="R71"/>
  <c r="P72"/>
  <c r="Q71" s="1"/>
  <c r="K72"/>
  <c r="L71"/>
  <c r="A76" l="1"/>
  <c r="C75"/>
  <c r="D75" s="1"/>
  <c r="B75"/>
  <c r="N76"/>
  <c r="O74"/>
  <c r="P73"/>
  <c r="Q72" s="1"/>
  <c r="M75"/>
  <c r="K73"/>
  <c r="L72"/>
  <c r="A77" l="1"/>
  <c r="B76"/>
  <c r="C76"/>
  <c r="D76" s="1"/>
  <c r="R72"/>
  <c r="M76"/>
  <c r="N77"/>
  <c r="O75"/>
  <c r="P74"/>
  <c r="Q73" s="1"/>
  <c r="K74"/>
  <c r="L73"/>
  <c r="A78" l="1"/>
  <c r="C77"/>
  <c r="D77" s="1"/>
  <c r="B77"/>
  <c r="R73"/>
  <c r="N78"/>
  <c r="M77"/>
  <c r="O76"/>
  <c r="P75"/>
  <c r="Q74" s="1"/>
  <c r="K75"/>
  <c r="L74"/>
  <c r="A79" l="1"/>
  <c r="B78"/>
  <c r="C78"/>
  <c r="D78" s="1"/>
  <c r="R74"/>
  <c r="N79"/>
  <c r="O77"/>
  <c r="R75"/>
  <c r="P76"/>
  <c r="Q75" s="1"/>
  <c r="M78"/>
  <c r="K76"/>
  <c r="L75"/>
  <c r="A80" l="1"/>
  <c r="C79"/>
  <c r="D79" s="1"/>
  <c r="B79"/>
  <c r="M79"/>
  <c r="N80"/>
  <c r="O78"/>
  <c r="P77"/>
  <c r="Q76" s="1"/>
  <c r="K77"/>
  <c r="L76"/>
  <c r="A81" l="1"/>
  <c r="C80"/>
  <c r="D80" s="1"/>
  <c r="B80"/>
  <c r="R76"/>
  <c r="N81"/>
  <c r="M80"/>
  <c r="O79"/>
  <c r="P78"/>
  <c r="Q77" s="1"/>
  <c r="K78"/>
  <c r="L77"/>
  <c r="B81" l="1"/>
  <c r="A82"/>
  <c r="C81"/>
  <c r="D81" s="1"/>
  <c r="R77"/>
  <c r="N82"/>
  <c r="O80"/>
  <c r="R78"/>
  <c r="P79"/>
  <c r="Q78" s="1"/>
  <c r="M81"/>
  <c r="K79"/>
  <c r="L78"/>
  <c r="A83" l="1"/>
  <c r="C82"/>
  <c r="D82" s="1"/>
  <c r="B82"/>
  <c r="M82"/>
  <c r="N83"/>
  <c r="O81"/>
  <c r="R79"/>
  <c r="P80"/>
  <c r="Q79" s="1"/>
  <c r="K80"/>
  <c r="L79"/>
  <c r="B83" l="1"/>
  <c r="A84"/>
  <c r="C83"/>
  <c r="D83" s="1"/>
  <c r="N84"/>
  <c r="M83"/>
  <c r="O82"/>
  <c r="R80"/>
  <c r="P81"/>
  <c r="Q80" s="1"/>
  <c r="K81"/>
  <c r="L80"/>
  <c r="A85" l="1"/>
  <c r="C84"/>
  <c r="D84" s="1"/>
  <c r="B84"/>
  <c r="N85"/>
  <c r="O83"/>
  <c r="P82"/>
  <c r="Q81" s="1"/>
  <c r="M84"/>
  <c r="K82"/>
  <c r="L81"/>
  <c r="B85" l="1"/>
  <c r="A86"/>
  <c r="C85"/>
  <c r="D85" s="1"/>
  <c r="R81"/>
  <c r="M85"/>
  <c r="N86"/>
  <c r="O84"/>
  <c r="P83"/>
  <c r="Q82" s="1"/>
  <c r="K83"/>
  <c r="L82"/>
  <c r="A87" l="1"/>
  <c r="C86"/>
  <c r="D86" s="1"/>
  <c r="B86"/>
  <c r="R82"/>
  <c r="N87"/>
  <c r="M86"/>
  <c r="O85"/>
  <c r="P84"/>
  <c r="Q83" s="1"/>
  <c r="K84"/>
  <c r="L83"/>
  <c r="B87" l="1"/>
  <c r="A88"/>
  <c r="C87"/>
  <c r="D87" s="1"/>
  <c r="R83"/>
  <c r="N88"/>
  <c r="O86"/>
  <c r="R84"/>
  <c r="P85"/>
  <c r="Q84" s="1"/>
  <c r="M87"/>
  <c r="K85"/>
  <c r="L84"/>
  <c r="A89" l="1"/>
  <c r="C88"/>
  <c r="D88" s="1"/>
  <c r="B88"/>
  <c r="M88"/>
  <c r="N89"/>
  <c r="O87"/>
  <c r="R85"/>
  <c r="P86"/>
  <c r="Q85" s="1"/>
  <c r="K86"/>
  <c r="L85"/>
  <c r="B89" l="1"/>
  <c r="A90"/>
  <c r="C89"/>
  <c r="D89" s="1"/>
  <c r="N90"/>
  <c r="M89"/>
  <c r="O88"/>
  <c r="R86"/>
  <c r="P87"/>
  <c r="Q86" s="1"/>
  <c r="K87"/>
  <c r="L86"/>
  <c r="A91" l="1"/>
  <c r="C90"/>
  <c r="D90" s="1"/>
  <c r="B90"/>
  <c r="N91"/>
  <c r="O89"/>
  <c r="P88"/>
  <c r="Q87" s="1"/>
  <c r="M90"/>
  <c r="K88"/>
  <c r="L87"/>
  <c r="B91" l="1"/>
  <c r="A92"/>
  <c r="C91"/>
  <c r="D91" s="1"/>
  <c r="R87"/>
  <c r="M91"/>
  <c r="N92"/>
  <c r="O90"/>
  <c r="P89"/>
  <c r="Q88" s="1"/>
  <c r="K89"/>
  <c r="L88"/>
  <c r="A93" l="1"/>
  <c r="C92"/>
  <c r="D92" s="1"/>
  <c r="B92"/>
  <c r="R88"/>
  <c r="N93"/>
  <c r="M92"/>
  <c r="O91"/>
  <c r="P90"/>
  <c r="Q89" s="1"/>
  <c r="K90"/>
  <c r="L89"/>
  <c r="B93" l="1"/>
  <c r="A94"/>
  <c r="C93"/>
  <c r="D93" s="1"/>
  <c r="R89"/>
  <c r="N94"/>
  <c r="O92"/>
  <c r="R90"/>
  <c r="P91"/>
  <c r="Q90" s="1"/>
  <c r="M93"/>
  <c r="K91"/>
  <c r="L90"/>
  <c r="A95" l="1"/>
  <c r="C94"/>
  <c r="D94" s="1"/>
  <c r="B94"/>
  <c r="M94"/>
  <c r="N95"/>
  <c r="O93"/>
  <c r="R91"/>
  <c r="P92"/>
  <c r="Q91" s="1"/>
  <c r="K92"/>
  <c r="L91"/>
  <c r="B95" l="1"/>
  <c r="A96"/>
  <c r="C95"/>
  <c r="D95" s="1"/>
  <c r="N96"/>
  <c r="M95"/>
  <c r="O94"/>
  <c r="R92"/>
  <c r="P93"/>
  <c r="Q92" s="1"/>
  <c r="K93"/>
  <c r="L92"/>
  <c r="A97" l="1"/>
  <c r="C96"/>
  <c r="D96" s="1"/>
  <c r="B96"/>
  <c r="N97"/>
  <c r="O95"/>
  <c r="P94"/>
  <c r="Q93" s="1"/>
  <c r="M96"/>
  <c r="K94"/>
  <c r="L93"/>
  <c r="B97" l="1"/>
  <c r="A98"/>
  <c r="C97"/>
  <c r="D97" s="1"/>
  <c r="R93"/>
  <c r="M97"/>
  <c r="N98"/>
  <c r="O96"/>
  <c r="P95"/>
  <c r="Q94" s="1"/>
  <c r="K95"/>
  <c r="L94"/>
  <c r="A99" l="1"/>
  <c r="C98"/>
  <c r="D98" s="1"/>
  <c r="B98"/>
  <c r="R94"/>
  <c r="N99"/>
  <c r="M98"/>
  <c r="O97"/>
  <c r="P96"/>
  <c r="Q95" s="1"/>
  <c r="K96"/>
  <c r="L95"/>
  <c r="B99" l="1"/>
  <c r="A100"/>
  <c r="C99"/>
  <c r="D99" s="1"/>
  <c r="R95"/>
  <c r="N100"/>
  <c r="O98"/>
  <c r="R96"/>
  <c r="P97"/>
  <c r="Q96" s="1"/>
  <c r="M99"/>
  <c r="K97"/>
  <c r="L96"/>
  <c r="A101" l="1"/>
  <c r="C100"/>
  <c r="D100" s="1"/>
  <c r="B100"/>
  <c r="M100"/>
  <c r="N101"/>
  <c r="O99"/>
  <c r="R97"/>
  <c r="P98"/>
  <c r="Q97" s="1"/>
  <c r="K98"/>
  <c r="L97"/>
  <c r="B101" l="1"/>
  <c r="C101"/>
  <c r="D101" s="1"/>
  <c r="M101"/>
  <c r="O100"/>
  <c r="P99"/>
  <c r="Q98" s="1"/>
  <c r="K99"/>
  <c r="L98"/>
  <c r="O101" l="1"/>
  <c r="P100"/>
  <c r="Q99" s="1"/>
  <c r="R98"/>
  <c r="K100"/>
  <c r="L99"/>
  <c r="P101" l="1"/>
  <c r="Q100" s="1"/>
  <c r="R99"/>
  <c r="K101"/>
  <c r="L101" s="1"/>
  <c r="L100"/>
  <c r="R100" l="1"/>
</calcChain>
</file>

<file path=xl/sharedStrings.xml><?xml version="1.0" encoding="utf-8"?>
<sst xmlns="http://schemas.openxmlformats.org/spreadsheetml/2006/main" count="1091" uniqueCount="271">
  <si>
    <t>Stock</t>
  </si>
  <si>
    <t>Valeur Stock</t>
  </si>
  <si>
    <t>Dates</t>
  </si>
  <si>
    <t>Produits</t>
  </si>
  <si>
    <t>Categories</t>
  </si>
  <si>
    <t>Date</t>
  </si>
  <si>
    <t>Entrée</t>
  </si>
  <si>
    <t>Sortie</t>
  </si>
  <si>
    <t>Fournisseurs</t>
  </si>
  <si>
    <t>P.U. HT</t>
  </si>
  <si>
    <t>Total Entrée</t>
  </si>
  <si>
    <t>Total Sortie</t>
  </si>
  <si>
    <t>Prime Journ.</t>
  </si>
  <si>
    <t>Prime Sais.</t>
  </si>
  <si>
    <t>P.D.</t>
  </si>
  <si>
    <t>Déj.</t>
  </si>
  <si>
    <t>Dîn.</t>
  </si>
  <si>
    <t>Conv. P.C.</t>
  </si>
  <si>
    <t>(PD Sup)</t>
  </si>
  <si>
    <t>(Repas Sup)</t>
  </si>
  <si>
    <t>Statistiques "Journée"</t>
  </si>
  <si>
    <r>
      <t>SUIVI PRIME ALIMENTAIRE JOURNALIERE (</t>
    </r>
    <r>
      <rPr>
        <i/>
        <sz val="16"/>
        <rFont val="Arial"/>
        <family val="2"/>
      </rPr>
      <t>Tous montants H.T.</t>
    </r>
    <r>
      <rPr>
        <sz val="16"/>
        <rFont val="Arial"/>
        <family val="2"/>
      </rPr>
      <t>)</t>
    </r>
  </si>
  <si>
    <t>Sorties Sais.</t>
  </si>
  <si>
    <t>Achats Journ.</t>
  </si>
  <si>
    <t>Sorties Journ.</t>
  </si>
  <si>
    <t>Protection Feuille : Bernard</t>
  </si>
  <si>
    <t>BASE DE DONNEES….à remplir !!!!...</t>
  </si>
  <si>
    <t>&lt;= ligne à ne jamais effacer….</t>
  </si>
  <si>
    <t>(mais peut être modifiée).</t>
  </si>
  <si>
    <t>Xxxxxxxxxxxxxxxxxxxxxxx</t>
  </si>
  <si>
    <t>Xxxxxxxxxxxxxxxx</t>
  </si>
  <si>
    <t>à partir de la ligne 4</t>
  </si>
  <si>
    <t>SAISIE via le bouton "Formulaire"</t>
  </si>
  <si>
    <t>Stat. "Saison" - Récapitulatif</t>
  </si>
  <si>
    <t>Goûters</t>
  </si>
  <si>
    <t>Choco BN paquet de 15</t>
  </si>
  <si>
    <t>None</t>
  </si>
  <si>
    <t>28</t>
  </si>
  <si>
    <t>CHAMONIX sachet de 2</t>
  </si>
  <si>
    <t>CHOCO BN paquet de 15</t>
  </si>
  <si>
    <t>MADELEINE le sachet</t>
  </si>
  <si>
    <t>0</t>
  </si>
  <si>
    <t>120</t>
  </si>
  <si>
    <t>PEPITO le sachet de 2</t>
  </si>
  <si>
    <t>110</t>
  </si>
  <si>
    <t>PAIN D'EPICE Paquet 25 tranches</t>
  </si>
  <si>
    <t>25</t>
  </si>
  <si>
    <t>SAVANNE CHOCO. gâteau 400 g.</t>
  </si>
  <si>
    <t>18</t>
  </si>
  <si>
    <t>TRANCHE CAKE le sachet</t>
  </si>
  <si>
    <t>FINGERS le sachet de 3</t>
  </si>
  <si>
    <t>112</t>
  </si>
  <si>
    <t>19</t>
  </si>
  <si>
    <t>QUATRE QUARTS Gât. 800 g.</t>
  </si>
  <si>
    <t>PÂTE de FRUITS Unité</t>
  </si>
  <si>
    <t>140</t>
  </si>
  <si>
    <t>NUTELLA Barquette</t>
  </si>
  <si>
    <t>LAIT NESTLE Unité</t>
  </si>
  <si>
    <t>TABLETTE CHOCO 100 g.</t>
  </si>
  <si>
    <t>220</t>
  </si>
  <si>
    <t>70</t>
  </si>
  <si>
    <t>VIANDE/CHARCUTERIE</t>
  </si>
  <si>
    <t>le KG : Poulet</t>
  </si>
  <si>
    <t>le KG : Rôti de Porc</t>
  </si>
  <si>
    <t>le KG : Bourguignon</t>
  </si>
  <si>
    <t>le KG : Sauté de Dinde</t>
  </si>
  <si>
    <t>le KG : Paleron</t>
  </si>
  <si>
    <t>le KG : Lardons</t>
  </si>
  <si>
    <t>le KG : Epaule</t>
  </si>
  <si>
    <t>le KG : Jambon</t>
  </si>
  <si>
    <t>le KG : Pâté de Foie</t>
  </si>
  <si>
    <t>le KG : Salami</t>
  </si>
  <si>
    <t>le KG : Saucisson à l'ail</t>
  </si>
  <si>
    <t>le KG : Rosette de Lyon</t>
  </si>
  <si>
    <t>le KG : Jambon de Dinde</t>
  </si>
  <si>
    <t>le KG : Jambon cru</t>
  </si>
  <si>
    <t>1,4</t>
  </si>
  <si>
    <t>4</t>
  </si>
  <si>
    <t>7</t>
  </si>
  <si>
    <t>2</t>
  </si>
  <si>
    <t>2,5</t>
  </si>
  <si>
    <t>6</t>
  </si>
  <si>
    <t>POISSONS</t>
  </si>
  <si>
    <t>le kg : Raie</t>
  </si>
  <si>
    <t>le kg : Saumonette</t>
  </si>
  <si>
    <t>le kg : Poisson pané</t>
  </si>
  <si>
    <t>le kg : Filet de lieu</t>
  </si>
  <si>
    <t>le kg : Crevettes</t>
  </si>
  <si>
    <t>12</t>
  </si>
  <si>
    <t>14</t>
  </si>
  <si>
    <t>8</t>
  </si>
  <si>
    <t>boîte de 4/4 : Anchois</t>
  </si>
  <si>
    <t>boîte de 3/1 : Sardines</t>
  </si>
  <si>
    <t>boîte de 4/4 : Sardines</t>
  </si>
  <si>
    <t>boîte de 3/1 : Maquereaux</t>
  </si>
  <si>
    <t>boîte de 4/4 : Maquereaux</t>
  </si>
  <si>
    <t>boîte de 3/1 : Thon</t>
  </si>
  <si>
    <t>boîte de 4/4 : Thon</t>
  </si>
  <si>
    <t>5</t>
  </si>
  <si>
    <t>10</t>
  </si>
  <si>
    <t>B.O.F.</t>
  </si>
  <si>
    <t>LEGUMES : Conserves</t>
  </si>
  <si>
    <t>Boîte de 5/1 : Lentilles</t>
  </si>
  <si>
    <t>Boîte de 4/4 : Cœur de palmiers</t>
  </si>
  <si>
    <t>Boîte de 5/1 : Betteraves</t>
  </si>
  <si>
    <t>Boîte de 5/1 : Céleri</t>
  </si>
  <si>
    <t>Boîte de 5/1 : Macédoine</t>
  </si>
  <si>
    <t>Boîte de 3/1 : Maïs</t>
  </si>
  <si>
    <t>Boîte de 5/1 : Champignons</t>
  </si>
  <si>
    <t>Boîte de 5/1 : Haricots Verts</t>
  </si>
  <si>
    <t>Boîte de 5/1 : Flageolets</t>
  </si>
  <si>
    <t>Boîte de 5/1 : Petits Pois</t>
  </si>
  <si>
    <t>Boîte de 5/1 : Endives</t>
  </si>
  <si>
    <t>Boîte de 5/1 : Haricots Beurre</t>
  </si>
  <si>
    <t>Boîte de 4/4 : Asperges</t>
  </si>
  <si>
    <t>Boîte de 5/1 : Soja</t>
  </si>
  <si>
    <t>Boîte de 5/1 : Tomates Pelées</t>
  </si>
  <si>
    <t>Boîte de 5/1 : Tomates concentrées</t>
  </si>
  <si>
    <t>Beurre 250 g</t>
  </si>
  <si>
    <t>Margarine 500 g</t>
  </si>
  <si>
    <t>Mayonnaise Litre</t>
  </si>
  <si>
    <t>Oeufs Unité</t>
  </si>
  <si>
    <t>Litre : Crème Fraîche</t>
  </si>
  <si>
    <t>Litre : Fromage blanc</t>
  </si>
  <si>
    <t>Unité : Yaourt nature</t>
  </si>
  <si>
    <t>Unité : Yaourt aux fruits</t>
  </si>
  <si>
    <t>Kilo : Brie</t>
  </si>
  <si>
    <t>Kilo : Raclette</t>
  </si>
  <si>
    <t>Kilo : Chêvre</t>
  </si>
  <si>
    <t>Kilo : Comté</t>
  </si>
  <si>
    <t>Unité : Camembert</t>
  </si>
  <si>
    <t>Unité : Boursin aux noix</t>
  </si>
  <si>
    <t>Unité : Kiri</t>
  </si>
  <si>
    <t>Unité : Cantadou</t>
  </si>
  <si>
    <t>Unité : Vache qui rit</t>
  </si>
  <si>
    <t>Unité : Paulin</t>
  </si>
  <si>
    <t>Gruyère rapé Sachet 1 kg</t>
  </si>
  <si>
    <t>200</t>
  </si>
  <si>
    <t>48</t>
  </si>
  <si>
    <t>24</t>
  </si>
  <si>
    <t>5,8</t>
  </si>
  <si>
    <t>1,5</t>
  </si>
  <si>
    <t>84</t>
  </si>
  <si>
    <t>55</t>
  </si>
  <si>
    <t>60</t>
  </si>
  <si>
    <t>90</t>
  </si>
  <si>
    <t>80</t>
  </si>
  <si>
    <t>LEGUMES : Surgelés</t>
  </si>
  <si>
    <t>le kg : Frites</t>
  </si>
  <si>
    <t>le kg : Haricots Verts</t>
  </si>
  <si>
    <t>le kg : Choux Fleurs</t>
  </si>
  <si>
    <t>le kg : Champignons</t>
  </si>
  <si>
    <t>le kg : Courgettes</t>
  </si>
  <si>
    <t>le kg : Brocolis</t>
  </si>
  <si>
    <t>le kg : Poireaux</t>
  </si>
  <si>
    <t>le kg : Légumes Couscous</t>
  </si>
  <si>
    <t>40</t>
  </si>
  <si>
    <t>20</t>
  </si>
  <si>
    <t>9</t>
  </si>
  <si>
    <t>FECULENTS</t>
  </si>
  <si>
    <t>sachets de 300 g : Chips</t>
  </si>
  <si>
    <t>le kg : Purée de flocons</t>
  </si>
  <si>
    <t>le kg : Farine</t>
  </si>
  <si>
    <t>le kg : Riz rond</t>
  </si>
  <si>
    <t>le kg : Riz long</t>
  </si>
  <si>
    <t>le kg : Semoules</t>
  </si>
  <si>
    <t>le kg : Lentilles</t>
  </si>
  <si>
    <t>le kg : Macaronis</t>
  </si>
  <si>
    <t>le kg : Coquillettes</t>
  </si>
  <si>
    <t>le kg : Spaghettis</t>
  </si>
  <si>
    <t>le kg : Lasagnes</t>
  </si>
  <si>
    <t>Boîte de 4/4 : Pois Chiches</t>
  </si>
  <si>
    <t>274</t>
  </si>
  <si>
    <t>11</t>
  </si>
  <si>
    <t>15</t>
  </si>
  <si>
    <t>FRUITS &amp; LEGUMES</t>
  </si>
  <si>
    <t>le Kg : Bananes</t>
  </si>
  <si>
    <t>le Kg : Oranges</t>
  </si>
  <si>
    <t>le Kg : Citrons</t>
  </si>
  <si>
    <t>le Kg : Pommes</t>
  </si>
  <si>
    <t>le Kg : Clémentines</t>
  </si>
  <si>
    <t>le Kg : Kiwis</t>
  </si>
  <si>
    <t>le Kg : Pomelos</t>
  </si>
  <si>
    <t>le Kg : Carottes</t>
  </si>
  <si>
    <t>le Kg : Tomates</t>
  </si>
  <si>
    <t>le Kg : Pommes de terre</t>
  </si>
  <si>
    <t>le Kg : Navets</t>
  </si>
  <si>
    <t>le Kg : Oignons</t>
  </si>
  <si>
    <t>le Kg : Ail</t>
  </si>
  <si>
    <t>Unité : Salades (pour 5)</t>
  </si>
  <si>
    <t>Unité : Concombres (pour 5)</t>
  </si>
  <si>
    <t>Botte : Radis (pour 5)</t>
  </si>
  <si>
    <t>3</t>
  </si>
  <si>
    <t>SOUPES</t>
  </si>
  <si>
    <t xml:space="preserve">Sachets 60 parts : Légumes </t>
  </si>
  <si>
    <t>Sachets 60 parts : Oignons</t>
  </si>
  <si>
    <t>Sachets 60 parts : Poissons</t>
  </si>
  <si>
    <t>Sachets 60 parts : Tomates</t>
  </si>
  <si>
    <t>Sachets 60 parts : Poulets</t>
  </si>
  <si>
    <t>Sachets 60 parts : Poireaux</t>
  </si>
  <si>
    <t>1</t>
  </si>
  <si>
    <t>DESSERT</t>
  </si>
  <si>
    <t>Boîte de 4/4 : Pêches au sirop</t>
  </si>
  <si>
    <t>Boîte de 5/1 : Pêches au sirop</t>
  </si>
  <si>
    <t>Boîte de 5/1 : Compote de pommes</t>
  </si>
  <si>
    <t>Boîte de 5/1 : Cocktail de fruits</t>
  </si>
  <si>
    <t>Boîte de 5/1 : Poires</t>
  </si>
  <si>
    <t>Boîte de 5/1 : vermicelles</t>
  </si>
  <si>
    <t>Boîte de 5/1 : noix de coco râpée</t>
  </si>
  <si>
    <t>Boîte de 5/1 : raisins secs</t>
  </si>
  <si>
    <t>Boîte de 5/1 : chocolat à fondre</t>
  </si>
  <si>
    <t>Boîte de 3/1 : Ananas</t>
  </si>
  <si>
    <t>Boîte 50 parts : Mousse chocolat</t>
  </si>
  <si>
    <t>Boîte 50 parts : Flan vanille-chocolat</t>
  </si>
  <si>
    <t>Unité (8 cm) : Fonds de tarte</t>
  </si>
  <si>
    <t>Boîte 3/1 : Mont B.  Vanille (20 p.)</t>
  </si>
  <si>
    <t>Boîte 3/1 : Mont B. Choco (20 p.)</t>
  </si>
  <si>
    <t>75</t>
  </si>
  <si>
    <t>CONDIMENTS</t>
  </si>
  <si>
    <t>litre : Vinaigre framboise</t>
  </si>
  <si>
    <t>litre : Vinaigre de vin</t>
  </si>
  <si>
    <t>litre : Huile de soja</t>
  </si>
  <si>
    <t>litre : Huile d'arachide</t>
  </si>
  <si>
    <t>litre : Huile d'olives</t>
  </si>
  <si>
    <t>kg : poivre</t>
  </si>
  <si>
    <t>kg : sel fin</t>
  </si>
  <si>
    <t>kg : gros sel</t>
  </si>
  <si>
    <t>kg : moutarde</t>
  </si>
  <si>
    <t>kg : sauce béarnaise</t>
  </si>
  <si>
    <t>Ketchup poche de 1,5 kg</t>
  </si>
  <si>
    <t>pot 500 g : herbes de provence</t>
  </si>
  <si>
    <t>pot 500 g : estragon</t>
  </si>
  <si>
    <t>pot 500 g : muscade</t>
  </si>
  <si>
    <t>pot 500 g : clous de girofle</t>
  </si>
  <si>
    <t>Cornichons Boîte de 5/1</t>
  </si>
  <si>
    <t>Olives vertes Boîte de 4/4</t>
  </si>
  <si>
    <t>Olives Noires Boîte de 4/4</t>
  </si>
  <si>
    <t>Bouillon Cubes (Unité)</t>
  </si>
  <si>
    <t>SURGELES Autres</t>
  </si>
  <si>
    <t>kg : Nuggets</t>
  </si>
  <si>
    <t>kg : steacks hachés</t>
  </si>
  <si>
    <t>kg : Escalopes de dinde</t>
  </si>
  <si>
    <t>kg : Cordons bleus</t>
  </si>
  <si>
    <t>kg : Fruits rouges</t>
  </si>
  <si>
    <t>kg : Myrtilles</t>
  </si>
  <si>
    <t>kg : Framboises</t>
  </si>
  <si>
    <t>Unité : Friands fromage</t>
  </si>
  <si>
    <t>Unitié : Cheese-burger</t>
  </si>
  <si>
    <t>Unité : Beignets</t>
  </si>
  <si>
    <t>Litre : Glace vanille</t>
  </si>
  <si>
    <t>Unité : Glace Petits pots</t>
  </si>
  <si>
    <t>Unité : Kim Chocolat</t>
  </si>
  <si>
    <t>Unité : Cône vanille</t>
  </si>
  <si>
    <t>Unité : Bâton citron Orange</t>
  </si>
  <si>
    <t>Unité (8 parts) : Tarte au chocolat</t>
  </si>
  <si>
    <t>Unité (8 parts) : Tarte au citron</t>
  </si>
  <si>
    <t>Unité (8 parts) : Tarte tatin</t>
  </si>
  <si>
    <t>65</t>
  </si>
  <si>
    <t>BOISSONS</t>
  </si>
  <si>
    <t>Litre : Vin Blanc</t>
  </si>
  <si>
    <t>Litre : Vin Rouge</t>
  </si>
  <si>
    <t>Litre : Limonade</t>
  </si>
  <si>
    <t>Bouteille 0,5 Litre : Eau de source</t>
  </si>
  <si>
    <t xml:space="preserve">Bouteille 1,5 Litre : Coca-Cola </t>
  </si>
  <si>
    <t>Bouteille 1,5 Litre : Eau de source</t>
  </si>
  <si>
    <t>Litre : Sirop Menthe</t>
  </si>
  <si>
    <t>64</t>
  </si>
  <si>
    <t>Litre : Sirop Grenadine</t>
  </si>
  <si>
    <t xml:space="preserve">P.U   </t>
  </si>
  <si>
    <t xml:space="preserve">en Stock   </t>
  </si>
  <si>
    <t>Ne remplir que les colonnes (A:D)</t>
  </si>
</sst>
</file>

<file path=xl/styles.xml><?xml version="1.0" encoding="utf-8"?>
<styleSheet xmlns="http://schemas.openxmlformats.org/spreadsheetml/2006/main">
  <numFmts count="3">
    <numFmt numFmtId="164" formatCode="#,##0.00\ &quot;€&quot;"/>
    <numFmt numFmtId="165" formatCode="#,##0.000\ &quot;€&quot;"/>
    <numFmt numFmtId="166" formatCode="0.000"/>
  </numFmts>
  <fonts count="10">
    <font>
      <sz val="10"/>
      <name val="Arial"/>
    </font>
    <font>
      <b/>
      <i/>
      <sz val="10"/>
      <name val="Arial"/>
      <family val="2"/>
    </font>
    <font>
      <sz val="10"/>
      <name val="Arial"/>
      <family val="2"/>
    </font>
    <font>
      <b/>
      <i/>
      <sz val="10"/>
      <color indexed="10"/>
      <name val="Arial"/>
      <family val="2"/>
    </font>
    <font>
      <sz val="16"/>
      <name val="Arial"/>
      <family val="2"/>
    </font>
    <font>
      <i/>
      <sz val="16"/>
      <name val="Arial"/>
      <family val="2"/>
    </font>
    <font>
      <sz val="12"/>
      <name val="Arial"/>
      <family val="2"/>
    </font>
    <font>
      <b/>
      <sz val="10"/>
      <color rgb="FFFF0000"/>
      <name val="Arial"/>
      <family val="2"/>
    </font>
    <font>
      <b/>
      <i/>
      <sz val="10"/>
      <color rgb="FFFF0000"/>
      <name val="Arial"/>
      <family val="2"/>
    </font>
    <font>
      <b/>
      <sz val="1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</fills>
  <borders count="57">
    <border>
      <left/>
      <right/>
      <top/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9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0" fillId="0" borderId="0" xfId="0" applyBorder="1" applyAlignment="1">
      <alignment vertical="center"/>
    </xf>
    <xf numFmtId="164" fontId="0" fillId="0" borderId="0" xfId="0" applyNumberFormat="1" applyBorder="1" applyAlignment="1">
      <alignment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4" xfId="0" applyBorder="1" applyAlignment="1">
      <alignment vertical="center"/>
    </xf>
    <xf numFmtId="14" fontId="0" fillId="0" borderId="5" xfId="0" applyNumberFormat="1" applyBorder="1" applyAlignment="1">
      <alignment vertical="center"/>
    </xf>
    <xf numFmtId="0" fontId="0" fillId="0" borderId="6" xfId="0" applyBorder="1" applyAlignment="1">
      <alignment vertical="center"/>
    </xf>
    <xf numFmtId="14" fontId="0" fillId="0" borderId="7" xfId="0" applyNumberFormat="1" applyBorder="1" applyAlignment="1">
      <alignment vertical="center"/>
    </xf>
    <xf numFmtId="164" fontId="1" fillId="2" borderId="2" xfId="0" applyNumberFormat="1" applyFont="1" applyFill="1" applyBorder="1" applyAlignment="1">
      <alignment horizontal="center" vertical="center"/>
    </xf>
    <xf numFmtId="164" fontId="0" fillId="3" borderId="9" xfId="0" applyNumberFormat="1" applyFill="1" applyBorder="1" applyAlignment="1">
      <alignment vertical="center"/>
    </xf>
    <xf numFmtId="0" fontId="0" fillId="0" borderId="4" xfId="0" applyFill="1" applyBorder="1" applyAlignment="1">
      <alignment vertical="center"/>
    </xf>
    <xf numFmtId="164" fontId="1" fillId="2" borderId="10" xfId="0" applyNumberFormat="1" applyFont="1" applyFill="1" applyBorder="1" applyAlignment="1">
      <alignment horizontal="center" vertical="center"/>
    </xf>
    <xf numFmtId="0" fontId="0" fillId="0" borderId="11" xfId="0" applyBorder="1" applyAlignment="1">
      <alignment vertical="center"/>
    </xf>
    <xf numFmtId="0" fontId="0" fillId="0" borderId="9" xfId="0" applyBorder="1" applyAlignment="1">
      <alignment vertical="center"/>
    </xf>
    <xf numFmtId="164" fontId="0" fillId="3" borderId="4" xfId="0" applyNumberFormat="1" applyFill="1" applyBorder="1" applyAlignment="1">
      <alignment vertical="center"/>
    </xf>
    <xf numFmtId="164" fontId="0" fillId="3" borderId="6" xfId="0" applyNumberFormat="1" applyFill="1" applyBorder="1" applyAlignment="1">
      <alignment vertical="center"/>
    </xf>
    <xf numFmtId="164" fontId="0" fillId="3" borderId="8" xfId="0" applyNumberFormat="1" applyFill="1" applyBorder="1" applyAlignment="1">
      <alignment vertical="center"/>
    </xf>
    <xf numFmtId="0" fontId="4" fillId="0" borderId="0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1" fontId="0" fillId="0" borderId="15" xfId="0" applyNumberFormat="1" applyBorder="1" applyAlignment="1">
      <alignment vertical="center"/>
    </xf>
    <xf numFmtId="0" fontId="1" fillId="2" borderId="16" xfId="0" applyFont="1" applyFill="1" applyBorder="1" applyAlignment="1">
      <alignment horizontal="center" vertical="center"/>
    </xf>
    <xf numFmtId="0" fontId="5" fillId="0" borderId="17" xfId="0" applyFont="1" applyFill="1" applyBorder="1" applyAlignment="1">
      <alignment horizontal="center" vertical="center"/>
    </xf>
    <xf numFmtId="0" fontId="4" fillId="4" borderId="0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14" fontId="0" fillId="0" borderId="20" xfId="0" applyNumberFormat="1" applyBorder="1" applyAlignment="1">
      <alignment horizontal="center" vertical="center"/>
    </xf>
    <xf numFmtId="0" fontId="1" fillId="2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3" fontId="0" fillId="0" borderId="25" xfId="0" applyNumberFormat="1" applyFill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164" fontId="0" fillId="3" borderId="25" xfId="0" applyNumberFormat="1" applyFill="1" applyBorder="1" applyAlignment="1">
      <alignment horizontal="center" vertical="center"/>
    </xf>
    <xf numFmtId="164" fontId="0" fillId="3" borderId="28" xfId="0" applyNumberFormat="1" applyFill="1" applyBorder="1" applyAlignment="1">
      <alignment horizontal="center" vertical="center"/>
    </xf>
    <xf numFmtId="164" fontId="0" fillId="3" borderId="29" xfId="0" applyNumberFormat="1" applyFill="1" applyBorder="1" applyAlignment="1">
      <alignment horizontal="center" vertical="center"/>
    </xf>
    <xf numFmtId="164" fontId="0" fillId="3" borderId="30" xfId="0" applyNumberFormat="1" applyFill="1" applyBorder="1" applyAlignment="1">
      <alignment horizontal="center" vertical="center"/>
    </xf>
    <xf numFmtId="164" fontId="7" fillId="0" borderId="31" xfId="0" applyNumberFormat="1" applyFont="1" applyFill="1" applyBorder="1" applyAlignment="1">
      <alignment horizontal="center" vertical="center"/>
    </xf>
    <xf numFmtId="1" fontId="0" fillId="0" borderId="32" xfId="0" applyNumberFormat="1" applyBorder="1" applyAlignment="1">
      <alignment vertical="center"/>
    </xf>
    <xf numFmtId="1" fontId="0" fillId="0" borderId="25" xfId="0" applyNumberFormat="1" applyBorder="1" applyAlignment="1">
      <alignment horizontal="center" vertical="center"/>
    </xf>
    <xf numFmtId="1" fontId="0" fillId="0" borderId="28" xfId="0" applyNumberFormat="1" applyBorder="1" applyAlignment="1">
      <alignment horizontal="center" vertical="center"/>
    </xf>
    <xf numFmtId="1" fontId="0" fillId="0" borderId="29" xfId="0" applyNumberFormat="1" applyBorder="1" applyAlignment="1">
      <alignment horizontal="center" vertical="center"/>
    </xf>
    <xf numFmtId="1" fontId="0" fillId="0" borderId="30" xfId="0" applyNumberFormat="1" applyBorder="1" applyAlignment="1">
      <alignment horizontal="center" vertical="center"/>
    </xf>
    <xf numFmtId="0" fontId="7" fillId="0" borderId="20" xfId="0" applyFont="1" applyBorder="1" applyAlignment="1">
      <alignment horizontal="center" vertical="center"/>
    </xf>
    <xf numFmtId="0" fontId="7" fillId="0" borderId="33" xfId="0" applyFont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34" xfId="0" applyFont="1" applyFill="1" applyBorder="1" applyAlignment="1">
      <alignment horizontal="center" vertical="center"/>
    </xf>
    <xf numFmtId="164" fontId="0" fillId="0" borderId="35" xfId="0" applyNumberFormat="1" applyBorder="1" applyAlignment="1">
      <alignment horizontal="center" vertical="center"/>
    </xf>
    <xf numFmtId="164" fontId="0" fillId="0" borderId="25" xfId="0" applyNumberFormat="1" applyBorder="1" applyAlignment="1">
      <alignment horizontal="center" vertical="center"/>
    </xf>
    <xf numFmtId="164" fontId="0" fillId="0" borderId="29" xfId="0" applyNumberFormat="1" applyBorder="1" applyAlignment="1">
      <alignment horizontal="center" vertical="center"/>
    </xf>
    <xf numFmtId="3" fontId="0" fillId="0" borderId="36" xfId="0" applyNumberFormat="1" applyBorder="1" applyAlignment="1">
      <alignment vertical="center"/>
    </xf>
    <xf numFmtId="0" fontId="7" fillId="0" borderId="21" xfId="0" applyFont="1" applyBorder="1" applyAlignment="1">
      <alignment horizontal="center" vertical="center"/>
    </xf>
    <xf numFmtId="3" fontId="0" fillId="0" borderId="37" xfId="0" applyNumberFormat="1" applyFill="1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164" fontId="7" fillId="0" borderId="40" xfId="0" applyNumberFormat="1" applyFont="1" applyFill="1" applyBorder="1" applyAlignment="1">
      <alignment horizontal="center" vertical="center"/>
    </xf>
    <xf numFmtId="164" fontId="7" fillId="0" borderId="41" xfId="0" applyNumberFormat="1" applyFont="1" applyFill="1" applyBorder="1" applyAlignment="1">
      <alignment horizontal="center" vertical="center"/>
    </xf>
    <xf numFmtId="164" fontId="7" fillId="0" borderId="28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1" fillId="5" borderId="22" xfId="0" applyFont="1" applyFill="1" applyBorder="1" applyAlignment="1" applyProtection="1">
      <alignment horizontal="center" vertical="center"/>
      <protection locked="0"/>
    </xf>
    <xf numFmtId="0" fontId="0" fillId="6" borderId="42" xfId="0" applyFill="1" applyBorder="1" applyAlignment="1" applyProtection="1">
      <alignment horizontal="center" vertical="center"/>
      <protection locked="0"/>
    </xf>
    <xf numFmtId="0" fontId="0" fillId="6" borderId="26" xfId="0" applyFill="1" applyBorder="1" applyAlignment="1" applyProtection="1">
      <alignment horizontal="center" vertical="center"/>
      <protection locked="0"/>
    </xf>
    <xf numFmtId="0" fontId="0" fillId="6" borderId="43" xfId="0" applyFill="1" applyBorder="1" applyAlignment="1" applyProtection="1">
      <alignment horizontal="center" vertical="center"/>
      <protection locked="0"/>
    </xf>
    <xf numFmtId="0" fontId="0" fillId="6" borderId="0" xfId="0" applyFill="1" applyAlignment="1" applyProtection="1">
      <alignment horizontal="center" vertical="center"/>
      <protection locked="0"/>
    </xf>
    <xf numFmtId="0" fontId="0" fillId="6" borderId="44" xfId="0" applyFill="1" applyBorder="1" applyAlignment="1" applyProtection="1">
      <alignment horizontal="center" vertical="center"/>
      <protection locked="0"/>
    </xf>
    <xf numFmtId="0" fontId="0" fillId="6" borderId="45" xfId="0" applyFill="1" applyBorder="1" applyAlignment="1" applyProtection="1">
      <alignment horizontal="center" vertical="center"/>
      <protection locked="0"/>
    </xf>
    <xf numFmtId="0" fontId="0" fillId="6" borderId="46" xfId="0" applyFill="1" applyBorder="1" applyAlignment="1" applyProtection="1">
      <alignment horizontal="center" vertical="center"/>
      <protection locked="0"/>
    </xf>
    <xf numFmtId="3" fontId="0" fillId="6" borderId="25" xfId="0" applyNumberFormat="1" applyFill="1" applyBorder="1" applyAlignment="1" applyProtection="1">
      <alignment horizontal="center" vertical="center"/>
      <protection locked="0"/>
    </xf>
    <xf numFmtId="11" fontId="0" fillId="6" borderId="25" xfId="0" applyNumberFormat="1" applyFill="1" applyBorder="1" applyAlignment="1" applyProtection="1">
      <alignment horizontal="center" vertical="center"/>
      <protection locked="0"/>
    </xf>
    <xf numFmtId="3" fontId="0" fillId="6" borderId="29" xfId="0" applyNumberFormat="1" applyFill="1" applyBorder="1" applyAlignment="1" applyProtection="1">
      <alignment horizontal="center" vertical="center"/>
      <protection locked="0"/>
    </xf>
    <xf numFmtId="0" fontId="1" fillId="5" borderId="47" xfId="0" applyFont="1" applyFill="1" applyBorder="1" applyAlignment="1" applyProtection="1">
      <alignment horizontal="center" vertical="center"/>
      <protection locked="0"/>
    </xf>
    <xf numFmtId="0" fontId="1" fillId="5" borderId="48" xfId="0" applyFont="1" applyFill="1" applyBorder="1" applyAlignment="1" applyProtection="1">
      <alignment horizontal="center" vertical="center"/>
      <protection locked="0"/>
    </xf>
    <xf numFmtId="0" fontId="8" fillId="0" borderId="0" xfId="0" applyFont="1" applyBorder="1" applyAlignment="1">
      <alignment vertical="center"/>
    </xf>
    <xf numFmtId="49" fontId="1" fillId="2" borderId="49" xfId="0" applyNumberFormat="1" applyFont="1" applyFill="1" applyBorder="1" applyAlignment="1" applyProtection="1">
      <alignment horizontal="center" vertical="center"/>
      <protection locked="0"/>
    </xf>
    <xf numFmtId="49" fontId="1" fillId="2" borderId="50" xfId="0" applyNumberFormat="1" applyFont="1" applyFill="1" applyBorder="1" applyAlignment="1" applyProtection="1">
      <alignment horizontal="center" vertical="center"/>
      <protection locked="0"/>
    </xf>
    <xf numFmtId="49" fontId="1" fillId="2" borderId="50" xfId="0" applyNumberFormat="1" applyFont="1" applyFill="1" applyBorder="1" applyAlignment="1" applyProtection="1">
      <alignment horizontal="left" vertical="center"/>
      <protection locked="0"/>
    </xf>
    <xf numFmtId="0" fontId="0" fillId="0" borderId="6" xfId="0" applyNumberFormat="1" applyFill="1" applyBorder="1" applyAlignment="1" applyProtection="1">
      <alignment vertical="center"/>
      <protection locked="0"/>
    </xf>
    <xf numFmtId="0" fontId="0" fillId="0" borderId="4" xfId="0" applyNumberFormat="1" applyFill="1" applyBorder="1" applyAlignment="1" applyProtection="1">
      <alignment vertical="center"/>
      <protection locked="0"/>
    </xf>
    <xf numFmtId="0" fontId="2" fillId="0" borderId="7" xfId="0" applyFont="1" applyBorder="1" applyAlignment="1" applyProtection="1">
      <alignment horizontal="left" vertical="center"/>
      <protection locked="0"/>
    </xf>
    <xf numFmtId="0" fontId="2" fillId="0" borderId="4" xfId="0" applyFont="1" applyBorder="1" applyAlignment="1" applyProtection="1">
      <alignment vertical="center"/>
      <protection locked="0"/>
    </xf>
    <xf numFmtId="0" fontId="2" fillId="0" borderId="4" xfId="0" applyFont="1" applyBorder="1" applyAlignment="1" applyProtection="1">
      <alignment horizontal="left" vertical="center"/>
      <protection locked="0"/>
    </xf>
    <xf numFmtId="0" fontId="0" fillId="0" borderId="0" xfId="0" applyBorder="1" applyAlignment="1" applyProtection="1">
      <alignment vertical="center"/>
      <protection locked="0"/>
    </xf>
    <xf numFmtId="0" fontId="0" fillId="0" borderId="0" xfId="0" applyFill="1" applyBorder="1" applyAlignment="1" applyProtection="1">
      <alignment vertical="center"/>
      <protection locked="0"/>
    </xf>
    <xf numFmtId="0" fontId="1" fillId="7" borderId="0" xfId="0" applyFont="1" applyFill="1" applyBorder="1" applyAlignment="1">
      <alignment vertical="center"/>
    </xf>
    <xf numFmtId="0" fontId="0" fillId="7" borderId="0" xfId="0" applyFill="1" applyBorder="1" applyAlignment="1">
      <alignment vertical="center"/>
    </xf>
    <xf numFmtId="165" fontId="1" fillId="2" borderId="50" xfId="0" quotePrefix="1" applyNumberFormat="1" applyFont="1" applyFill="1" applyBorder="1" applyAlignment="1" applyProtection="1">
      <alignment horizontal="center" vertical="center"/>
      <protection locked="0"/>
    </xf>
    <xf numFmtId="165" fontId="0" fillId="0" borderId="4" xfId="0" applyNumberFormat="1" applyBorder="1" applyAlignment="1" applyProtection="1">
      <alignment vertical="center"/>
      <protection locked="0"/>
    </xf>
    <xf numFmtId="165" fontId="0" fillId="0" borderId="0" xfId="0" applyNumberFormat="1" applyBorder="1" applyAlignment="1" applyProtection="1">
      <alignment vertical="center"/>
      <protection locked="0"/>
    </xf>
    <xf numFmtId="166" fontId="1" fillId="2" borderId="2" xfId="0" applyNumberFormat="1" applyFont="1" applyFill="1" applyBorder="1" applyAlignment="1">
      <alignment horizontal="center" vertical="center"/>
    </xf>
    <xf numFmtId="166" fontId="0" fillId="3" borderId="6" xfId="0" applyNumberFormat="1" applyFill="1" applyBorder="1" applyAlignment="1">
      <alignment vertical="center"/>
    </xf>
    <xf numFmtId="166" fontId="0" fillId="3" borderId="4" xfId="0" applyNumberFormat="1" applyFill="1" applyBorder="1" applyAlignment="1">
      <alignment vertical="center"/>
    </xf>
    <xf numFmtId="166" fontId="0" fillId="3" borderId="8" xfId="0" applyNumberFormat="1" applyFill="1" applyBorder="1" applyAlignment="1">
      <alignment vertical="center"/>
    </xf>
    <xf numFmtId="166" fontId="0" fillId="0" borderId="0" xfId="0" applyNumberFormat="1" applyAlignment="1">
      <alignment vertical="center"/>
    </xf>
    <xf numFmtId="0" fontId="2" fillId="0" borderId="5" xfId="0" applyFont="1" applyBorder="1" applyAlignment="1" applyProtection="1">
      <alignment horizontal="left" vertical="center"/>
      <protection locked="0"/>
    </xf>
    <xf numFmtId="0" fontId="2" fillId="0" borderId="6" xfId="0" applyFont="1" applyBorder="1" applyAlignment="1" applyProtection="1">
      <alignment vertical="center"/>
      <protection locked="0"/>
    </xf>
    <xf numFmtId="0" fontId="2" fillId="0" borderId="6" xfId="0" applyFont="1" applyBorder="1" applyAlignment="1" applyProtection="1">
      <alignment horizontal="left" vertical="center"/>
      <protection locked="0"/>
    </xf>
    <xf numFmtId="165" fontId="0" fillId="0" borderId="6" xfId="0" applyNumberFormat="1" applyBorder="1" applyAlignment="1" applyProtection="1">
      <alignment vertical="center"/>
      <protection locked="0"/>
    </xf>
    <xf numFmtId="14" fontId="0" fillId="0" borderId="0" xfId="0" applyNumberFormat="1" applyAlignment="1">
      <alignment vertical="center"/>
    </xf>
    <xf numFmtId="164" fontId="0" fillId="0" borderId="9" xfId="0" applyNumberFormat="1" applyBorder="1" applyAlignment="1">
      <alignment vertical="center"/>
    </xf>
    <xf numFmtId="0" fontId="2" fillId="0" borderId="0" xfId="0" applyFont="1" applyFill="1" applyBorder="1" applyAlignment="1" applyProtection="1">
      <alignment horizontal="left" vertical="center"/>
      <protection locked="0"/>
    </xf>
    <xf numFmtId="0" fontId="2" fillId="0" borderId="0" xfId="0" applyFont="1" applyFill="1" applyBorder="1" applyAlignment="1" applyProtection="1">
      <alignment vertical="center"/>
      <protection locked="0"/>
    </xf>
    <xf numFmtId="0" fontId="0" fillId="0" borderId="0" xfId="0" applyNumberFormat="1" applyFill="1" applyBorder="1" applyAlignment="1" applyProtection="1">
      <alignment vertical="center"/>
      <protection locked="0"/>
    </xf>
    <xf numFmtId="164" fontId="0" fillId="3" borderId="0" xfId="0" applyNumberFormat="1" applyFill="1" applyBorder="1" applyAlignment="1">
      <alignment vertical="center"/>
    </xf>
    <xf numFmtId="0" fontId="9" fillId="0" borderId="55" xfId="0" applyFont="1" applyBorder="1" applyAlignment="1">
      <alignment horizontal="center" vertical="center"/>
    </xf>
    <xf numFmtId="0" fontId="0" fillId="7" borderId="55" xfId="0" applyFill="1" applyBorder="1" applyAlignment="1">
      <alignment vertical="center"/>
    </xf>
    <xf numFmtId="0" fontId="2" fillId="0" borderId="4" xfId="0" applyFont="1" applyBorder="1" applyAlignment="1">
      <alignment vertical="center"/>
    </xf>
    <xf numFmtId="165" fontId="2" fillId="0" borderId="4" xfId="0" applyNumberFormat="1" applyFont="1" applyBorder="1" applyAlignment="1" applyProtection="1">
      <alignment vertical="center"/>
      <protection locked="0"/>
    </xf>
    <xf numFmtId="164" fontId="0" fillId="0" borderId="11" xfId="0" applyNumberFormat="1" applyBorder="1" applyAlignment="1">
      <alignment vertical="center"/>
    </xf>
    <xf numFmtId="164" fontId="0" fillId="0" borderId="51" xfId="0" applyNumberFormat="1" applyBorder="1" applyAlignment="1">
      <alignment vertical="center"/>
    </xf>
    <xf numFmtId="164" fontId="0" fillId="8" borderId="9" xfId="0" applyNumberFormat="1" applyFill="1" applyBorder="1" applyAlignment="1">
      <alignment vertical="center"/>
    </xf>
    <xf numFmtId="164" fontId="0" fillId="3" borderId="12" xfId="0" applyNumberFormat="1" applyFill="1" applyBorder="1" applyAlignment="1">
      <alignment vertical="center"/>
    </xf>
    <xf numFmtId="164" fontId="0" fillId="0" borderId="52" xfId="0" applyNumberFormat="1" applyBorder="1" applyAlignment="1">
      <alignment vertical="center"/>
    </xf>
    <xf numFmtId="0" fontId="9" fillId="0" borderId="0" xfId="0" applyFont="1" applyBorder="1" applyAlignment="1">
      <alignment horizontal="right" vertical="center"/>
    </xf>
    <xf numFmtId="0" fontId="9" fillId="0" borderId="33" xfId="0" applyFont="1" applyBorder="1" applyAlignment="1">
      <alignment horizontal="center" vertical="center"/>
    </xf>
    <xf numFmtId="0" fontId="9" fillId="0" borderId="56" xfId="0" applyFont="1" applyBorder="1" applyAlignment="1">
      <alignment horizontal="center" vertical="center"/>
    </xf>
    <xf numFmtId="0" fontId="4" fillId="0" borderId="24" xfId="0" applyFont="1" applyBorder="1" applyAlignment="1" applyProtection="1">
      <alignment horizontal="center" vertical="center"/>
      <protection locked="0"/>
    </xf>
    <xf numFmtId="0" fontId="4" fillId="0" borderId="0" xfId="0" applyFont="1" applyBorder="1" applyAlignment="1">
      <alignment horizontal="center" vertical="center"/>
    </xf>
    <xf numFmtId="0" fontId="4" fillId="7" borderId="17" xfId="0" applyFont="1" applyFill="1" applyBorder="1" applyAlignment="1">
      <alignment horizontal="center" vertical="center"/>
    </xf>
    <xf numFmtId="0" fontId="4" fillId="7" borderId="53" xfId="0" applyFont="1" applyFill="1" applyBorder="1" applyAlignment="1">
      <alignment horizontal="center" vertical="center"/>
    </xf>
    <xf numFmtId="0" fontId="4" fillId="7" borderId="54" xfId="0" applyFont="1" applyFill="1" applyBorder="1" applyAlignment="1">
      <alignment horizontal="center" vertical="center"/>
    </xf>
    <xf numFmtId="0" fontId="5" fillId="0" borderId="17" xfId="0" applyFont="1" applyFill="1" applyBorder="1" applyAlignment="1">
      <alignment horizontal="center" vertical="center"/>
    </xf>
    <xf numFmtId="0" fontId="5" fillId="0" borderId="53" xfId="0" applyFont="1" applyFill="1" applyBorder="1" applyAlignment="1">
      <alignment horizontal="center" vertical="center"/>
    </xf>
    <xf numFmtId="0" fontId="5" fillId="0" borderId="54" xfId="0" applyFont="1" applyFill="1" applyBorder="1" applyAlignment="1">
      <alignment horizontal="center" vertical="center"/>
    </xf>
  </cellXfs>
  <cellStyles count="1">
    <cellStyle name="Normal" xfId="0" builtinId="0"/>
  </cellStyles>
  <dxfs count="6">
    <dxf>
      <font>
        <color theme="0"/>
      </font>
    </dxf>
    <dxf>
      <font>
        <color theme="0"/>
      </font>
    </dxf>
    <dxf>
      <fill>
        <patternFill>
          <bgColor indexed="45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45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447675</xdr:colOff>
      <xdr:row>4</xdr:row>
      <xdr:rowOff>38100</xdr:rowOff>
    </xdr:from>
    <xdr:to>
      <xdr:col>16</xdr:col>
      <xdr:colOff>257175</xdr:colOff>
      <xdr:row>31</xdr:row>
      <xdr:rowOff>114300</xdr:rowOff>
    </xdr:to>
    <xdr:sp macro="" textlink="">
      <xdr:nvSpPr>
        <xdr:cNvPr id="6145" name="Text Box 1"/>
        <xdr:cNvSpPr txBox="1">
          <a:spLocks noChangeArrowheads="1"/>
        </xdr:cNvSpPr>
      </xdr:nvSpPr>
      <xdr:spPr bwMode="auto">
        <a:xfrm>
          <a:off x="10458450" y="1628775"/>
          <a:ext cx="5143500" cy="4448175"/>
        </a:xfrm>
        <a:prstGeom prst="rect">
          <a:avLst/>
        </a:prstGeom>
        <a:solidFill>
          <a:srgbClr val="FFCC99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Dim Lign As Integer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Private Sub CommandButton1_Click()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FF0000"/>
              </a:solidFill>
              <a:latin typeface="Arial"/>
              <a:cs typeface="Arial"/>
            </a:rPr>
            <a:t>Sheets("source").Range("J" &amp; Lign) = Val(TextBox2) + Val(TextBox1)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Unload Me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UserForm1.EffaceTout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End Sub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Private Sub CommandButton2_Click()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Sheets("source").Range("J" &amp; Lign) = Val(TextBox2) - Val(TextBox1)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Unload Me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UserForm1.EffaceTout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End Sub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Private Sub UserForm_Click()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End Sub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Private Sub UserForm_Initialize()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FF0000"/>
              </a:solidFill>
              <a:latin typeface="Arial"/>
              <a:cs typeface="Arial"/>
            </a:rPr>
            <a:t>Lign = Val(UserForm1.Label13.Caption)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TextBox2.Enabled = False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TextBox2.Value = UserForm1.TextBox10.Value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End Sub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6</xdr:col>
      <xdr:colOff>714375</xdr:colOff>
      <xdr:row>14</xdr:row>
      <xdr:rowOff>114300</xdr:rowOff>
    </xdr:from>
    <xdr:to>
      <xdr:col>7</xdr:col>
      <xdr:colOff>866775</xdr:colOff>
      <xdr:row>20</xdr:row>
      <xdr:rowOff>57150</xdr:rowOff>
    </xdr:to>
    <xdr:sp macro="" textlink="">
      <xdr:nvSpPr>
        <xdr:cNvPr id="3" name="Rectangle avec flèche vers le bas 2"/>
        <xdr:cNvSpPr/>
      </xdr:nvSpPr>
      <xdr:spPr>
        <a:xfrm>
          <a:off x="7820025" y="2676525"/>
          <a:ext cx="914400" cy="914400"/>
        </a:xfrm>
        <a:prstGeom prst="downArrow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Utiliser le</a:t>
          </a:r>
          <a:r>
            <a:rPr lang="fr-FR" sz="1100" b="1" baseline="0"/>
            <a:t> menu déroulant</a:t>
          </a:r>
          <a:endParaRPr lang="fr-FR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500"/>
  <sheetViews>
    <sheetView showGridLines="0" tabSelected="1" workbookViewId="0">
      <selection activeCell="H33" sqref="H33"/>
    </sheetView>
  </sheetViews>
  <sheetFormatPr baseColWidth="10" defaultRowHeight="12.75"/>
  <cols>
    <col min="1" max="1" width="25" style="87" customWidth="1"/>
    <col min="2" max="2" width="30.28515625" style="87" customWidth="1"/>
    <col min="3" max="3" width="13.42578125" style="87" customWidth="1"/>
    <col min="4" max="4" width="11.42578125" style="93"/>
    <col min="5" max="5" width="11.42578125" style="88"/>
    <col min="6" max="6" width="15" style="4" customWidth="1"/>
    <col min="7" max="7" width="11.42578125" style="3"/>
    <col min="8" max="8" width="13.140625" style="3" customWidth="1"/>
    <col min="9" max="16384" width="11.42578125" style="3"/>
  </cols>
  <sheetData>
    <row r="1" spans="1:9" ht="36" customHeight="1">
      <c r="A1" s="121" t="s">
        <v>26</v>
      </c>
      <c r="B1" s="121"/>
      <c r="C1" s="121"/>
      <c r="D1" s="121"/>
      <c r="E1" s="121"/>
      <c r="F1" s="121"/>
    </row>
    <row r="2" spans="1:9">
      <c r="A2" s="79" t="s">
        <v>4</v>
      </c>
      <c r="B2" s="80" t="s">
        <v>3</v>
      </c>
      <c r="C2" s="81" t="s">
        <v>8</v>
      </c>
      <c r="D2" s="91" t="s">
        <v>9</v>
      </c>
      <c r="E2" s="80" t="s">
        <v>0</v>
      </c>
      <c r="F2" s="17" t="s">
        <v>1</v>
      </c>
    </row>
    <row r="3" spans="1:9">
      <c r="A3" s="99" t="s">
        <v>100</v>
      </c>
      <c r="B3" s="100" t="s">
        <v>118</v>
      </c>
      <c r="C3" s="101" t="s">
        <v>36</v>
      </c>
      <c r="D3" s="102">
        <v>1.25</v>
      </c>
      <c r="E3" s="82">
        <v>12</v>
      </c>
      <c r="F3" s="113">
        <f>IF(E3&lt;&gt;"",D3*E3,"")</f>
        <v>15</v>
      </c>
      <c r="G3" s="78" t="s">
        <v>27</v>
      </c>
    </row>
    <row r="4" spans="1:9">
      <c r="A4" s="84" t="s">
        <v>100</v>
      </c>
      <c r="B4" s="85" t="s">
        <v>119</v>
      </c>
      <c r="C4" s="86" t="s">
        <v>36</v>
      </c>
      <c r="D4" s="92">
        <v>1.1499999999999999</v>
      </c>
      <c r="E4" s="83">
        <v>10</v>
      </c>
      <c r="F4" s="104">
        <f>IF(E4&lt;&gt;"",D4*E4,"")</f>
        <v>11.5</v>
      </c>
      <c r="G4" s="78" t="s">
        <v>28</v>
      </c>
    </row>
    <row r="5" spans="1:9">
      <c r="A5" s="84" t="s">
        <v>100</v>
      </c>
      <c r="B5" s="85" t="s">
        <v>120</v>
      </c>
      <c r="C5" s="86" t="s">
        <v>36</v>
      </c>
      <c r="D5" s="92">
        <v>1.3</v>
      </c>
      <c r="E5" s="83">
        <v>10</v>
      </c>
      <c r="F5" s="104">
        <f>IF(E5&lt;&gt;"",D5*E5,"")</f>
        <v>13</v>
      </c>
      <c r="G5" s="89" t="s">
        <v>270</v>
      </c>
      <c r="H5" s="90"/>
      <c r="I5" s="90"/>
    </row>
    <row r="6" spans="1:9">
      <c r="A6" s="84" t="s">
        <v>100</v>
      </c>
      <c r="B6" s="85" t="s">
        <v>121</v>
      </c>
      <c r="C6" s="86" t="s">
        <v>36</v>
      </c>
      <c r="D6" s="92">
        <v>0.1</v>
      </c>
      <c r="E6" s="83">
        <v>200</v>
      </c>
      <c r="F6" s="104">
        <f>IF(E6&lt;&gt;"",D6*E6,"")</f>
        <v>20</v>
      </c>
      <c r="G6" s="89" t="s">
        <v>31</v>
      </c>
      <c r="H6" s="90"/>
      <c r="I6" s="90"/>
    </row>
    <row r="7" spans="1:9">
      <c r="A7" s="84" t="s">
        <v>100</v>
      </c>
      <c r="B7" s="85" t="s">
        <v>122</v>
      </c>
      <c r="C7" s="86" t="s">
        <v>36</v>
      </c>
      <c r="D7" s="92">
        <v>2.1</v>
      </c>
      <c r="E7" s="83">
        <v>5</v>
      </c>
      <c r="F7" s="104">
        <f>IF(E7&lt;&gt;"",D7*E7,"")</f>
        <v>10.5</v>
      </c>
    </row>
    <row r="8" spans="1:9">
      <c r="A8" s="84" t="s">
        <v>100</v>
      </c>
      <c r="B8" s="85" t="s">
        <v>123</v>
      </c>
      <c r="C8" s="86" t="s">
        <v>36</v>
      </c>
      <c r="D8" s="92">
        <v>1.55</v>
      </c>
      <c r="E8" s="83">
        <v>5</v>
      </c>
      <c r="F8" s="104">
        <f>IF(E8&lt;&gt;"",D8*E8,"")</f>
        <v>7.75</v>
      </c>
    </row>
    <row r="9" spans="1:9">
      <c r="A9" s="84" t="s">
        <v>100</v>
      </c>
      <c r="B9" s="85" t="s">
        <v>124</v>
      </c>
      <c r="C9" s="86" t="s">
        <v>36</v>
      </c>
      <c r="D9" s="92">
        <v>0.12</v>
      </c>
      <c r="E9" s="83">
        <v>48</v>
      </c>
      <c r="F9" s="104">
        <f>IF(E9&lt;&gt;"",D9*E9,"")</f>
        <v>5.76</v>
      </c>
      <c r="H9" s="2"/>
      <c r="I9" s="2"/>
    </row>
    <row r="10" spans="1:9">
      <c r="A10" s="84" t="s">
        <v>100</v>
      </c>
      <c r="B10" s="85" t="s">
        <v>125</v>
      </c>
      <c r="C10" s="86" t="s">
        <v>36</v>
      </c>
      <c r="D10" s="92">
        <v>0.2</v>
      </c>
      <c r="E10" s="83">
        <v>24</v>
      </c>
      <c r="F10" s="15">
        <f>IF(E10&lt;&gt;"",D10*E10,"")</f>
        <v>4.8000000000000007</v>
      </c>
      <c r="H10" s="2"/>
      <c r="I10" s="2"/>
    </row>
    <row r="11" spans="1:9">
      <c r="A11" s="84" t="s">
        <v>100</v>
      </c>
      <c r="B11" s="85" t="s">
        <v>126</v>
      </c>
      <c r="C11" s="86" t="s">
        <v>36</v>
      </c>
      <c r="D11" s="92">
        <v>3.8</v>
      </c>
      <c r="E11" s="83">
        <v>2</v>
      </c>
      <c r="F11" s="15">
        <f>IF(E11&lt;&gt;"",D11*E11,"")</f>
        <v>7.6</v>
      </c>
      <c r="H11" s="2"/>
      <c r="I11" s="2"/>
    </row>
    <row r="12" spans="1:9">
      <c r="A12" s="84" t="s">
        <v>100</v>
      </c>
      <c r="B12" s="85" t="s">
        <v>127</v>
      </c>
      <c r="C12" s="86" t="s">
        <v>36</v>
      </c>
      <c r="D12" s="92">
        <v>4.9000000000000004</v>
      </c>
      <c r="E12" s="83">
        <v>5.8</v>
      </c>
      <c r="F12" s="15">
        <f>IF(E12&lt;&gt;"",D12*E12,"")</f>
        <v>28.42</v>
      </c>
      <c r="H12" s="2"/>
      <c r="I12" s="2"/>
    </row>
    <row r="13" spans="1:9">
      <c r="A13" s="84" t="s">
        <v>100</v>
      </c>
      <c r="B13" s="85" t="s">
        <v>128</v>
      </c>
      <c r="C13" s="86" t="s">
        <v>36</v>
      </c>
      <c r="D13" s="92">
        <v>5.9</v>
      </c>
      <c r="E13" s="83">
        <v>2</v>
      </c>
      <c r="F13" s="15">
        <f>IF(E13&lt;&gt;"",D13*E13,"")</f>
        <v>11.8</v>
      </c>
      <c r="H13" s="2"/>
      <c r="I13" s="2"/>
    </row>
    <row r="14" spans="1:9">
      <c r="A14" s="84" t="s">
        <v>100</v>
      </c>
      <c r="B14" s="85" t="s">
        <v>129</v>
      </c>
      <c r="C14" s="86" t="s">
        <v>36</v>
      </c>
      <c r="D14" s="92">
        <v>6.5</v>
      </c>
      <c r="E14" s="83">
        <v>1.5</v>
      </c>
      <c r="F14" s="15">
        <f>IF(E14&lt;&gt;"",D14*E14,"")</f>
        <v>9.75</v>
      </c>
      <c r="H14" s="2"/>
      <c r="I14" s="2"/>
    </row>
    <row r="15" spans="1:9">
      <c r="A15" s="84" t="s">
        <v>100</v>
      </c>
      <c r="B15" s="85" t="s">
        <v>130</v>
      </c>
      <c r="C15" s="86" t="s">
        <v>36</v>
      </c>
      <c r="D15" s="92">
        <v>1.05</v>
      </c>
      <c r="E15" s="83">
        <v>12</v>
      </c>
      <c r="F15" s="15">
        <f>IF(E15&lt;&gt;"",D15*E15,"")</f>
        <v>12.600000000000001</v>
      </c>
      <c r="H15" s="2"/>
      <c r="I15" s="2"/>
    </row>
    <row r="16" spans="1:9">
      <c r="A16" s="84" t="s">
        <v>100</v>
      </c>
      <c r="B16" s="85" t="s">
        <v>131</v>
      </c>
      <c r="C16" s="86" t="s">
        <v>36</v>
      </c>
      <c r="D16" s="92">
        <v>0.25</v>
      </c>
      <c r="E16" s="83">
        <v>84</v>
      </c>
      <c r="F16" s="15">
        <f>IF(E16&lt;&gt;"",D16*E16,"")</f>
        <v>21</v>
      </c>
      <c r="H16" s="2"/>
      <c r="I16" s="2"/>
    </row>
    <row r="17" spans="1:9">
      <c r="A17" s="84" t="s">
        <v>100</v>
      </c>
      <c r="B17" s="85" t="s">
        <v>132</v>
      </c>
      <c r="C17" s="86" t="s">
        <v>36</v>
      </c>
      <c r="D17" s="92">
        <v>0.15</v>
      </c>
      <c r="E17" s="83">
        <v>55</v>
      </c>
      <c r="F17" s="15">
        <f>IF(E17&lt;&gt;"",D17*E17,"")</f>
        <v>8.25</v>
      </c>
      <c r="H17" s="2"/>
      <c r="I17" s="2"/>
    </row>
    <row r="18" spans="1:9">
      <c r="A18" s="84" t="s">
        <v>100</v>
      </c>
      <c r="B18" s="85" t="s">
        <v>133</v>
      </c>
      <c r="C18" s="86" t="s">
        <v>36</v>
      </c>
      <c r="D18" s="92">
        <v>0.13</v>
      </c>
      <c r="E18" s="83">
        <v>60</v>
      </c>
      <c r="F18" s="15">
        <f>IF(E18&lt;&gt;"",D18*E18,"")</f>
        <v>7.8000000000000007</v>
      </c>
      <c r="H18" s="2"/>
      <c r="I18" s="2"/>
    </row>
    <row r="19" spans="1:9">
      <c r="A19" s="84" t="s">
        <v>100</v>
      </c>
      <c r="B19" s="85" t="s">
        <v>134</v>
      </c>
      <c r="C19" s="86" t="s">
        <v>36</v>
      </c>
      <c r="D19" s="92">
        <v>0.08</v>
      </c>
      <c r="E19" s="83">
        <v>90</v>
      </c>
      <c r="F19" s="15">
        <f>IF(E19&lt;&gt;"",D19*E19,"")</f>
        <v>7.2</v>
      </c>
      <c r="H19" s="2"/>
      <c r="I19" s="2"/>
    </row>
    <row r="20" spans="1:9">
      <c r="A20" s="84" t="s">
        <v>100</v>
      </c>
      <c r="B20" s="85" t="s">
        <v>135</v>
      </c>
      <c r="C20" s="86" t="s">
        <v>36</v>
      </c>
      <c r="D20" s="92">
        <v>0.15</v>
      </c>
      <c r="E20" s="83">
        <v>80</v>
      </c>
      <c r="F20" s="15">
        <f>IF(E20&lt;&gt;"",D20*E20,"")</f>
        <v>12</v>
      </c>
      <c r="H20" s="2"/>
    </row>
    <row r="21" spans="1:9" ht="13.5" thickBot="1">
      <c r="A21" s="84" t="s">
        <v>100</v>
      </c>
      <c r="B21" s="85" t="s">
        <v>136</v>
      </c>
      <c r="C21" s="86" t="s">
        <v>36</v>
      </c>
      <c r="D21" s="92">
        <v>4.8</v>
      </c>
      <c r="E21" s="83">
        <v>5</v>
      </c>
      <c r="F21" s="15">
        <f>IF(E21&lt;&gt;"",D21*E21,"")</f>
        <v>24</v>
      </c>
      <c r="H21" s="2"/>
    </row>
    <row r="22" spans="1:9" ht="13.5" thickBot="1">
      <c r="A22" s="84" t="s">
        <v>258</v>
      </c>
      <c r="B22" s="85" t="s">
        <v>259</v>
      </c>
      <c r="C22" s="86" t="s">
        <v>36</v>
      </c>
      <c r="D22" s="92">
        <v>1.4</v>
      </c>
      <c r="E22" s="83">
        <v>6</v>
      </c>
      <c r="F22" s="104">
        <f>IF(E22&lt;&gt;"",D22*E22,"")</f>
        <v>8.3999999999999986</v>
      </c>
      <c r="H22" s="120" t="s">
        <v>124</v>
      </c>
    </row>
    <row r="23" spans="1:9">
      <c r="A23" s="84" t="s">
        <v>258</v>
      </c>
      <c r="B23" s="85" t="s">
        <v>260</v>
      </c>
      <c r="C23" s="86" t="s">
        <v>36</v>
      </c>
      <c r="D23" s="92">
        <v>1.3</v>
      </c>
      <c r="E23" s="83">
        <v>8</v>
      </c>
      <c r="F23" s="104">
        <f>IF(E23&lt;&gt;"",D23*E23,"")</f>
        <v>10.4</v>
      </c>
      <c r="H23" s="110"/>
    </row>
    <row r="24" spans="1:9">
      <c r="A24" s="84" t="s">
        <v>258</v>
      </c>
      <c r="B24" s="85" t="s">
        <v>263</v>
      </c>
      <c r="C24" s="86" t="s">
        <v>36</v>
      </c>
      <c r="D24" s="92">
        <v>1.05</v>
      </c>
      <c r="E24" s="83">
        <v>18</v>
      </c>
      <c r="F24" s="104">
        <f>IF(E24&lt;&gt;"",D24*E24,"")</f>
        <v>18.900000000000002</v>
      </c>
      <c r="G24" s="118" t="s">
        <v>268</v>
      </c>
      <c r="H24" s="109">
        <f>VLOOKUP(H22,B3:E186,3,0)</f>
        <v>0.12</v>
      </c>
    </row>
    <row r="25" spans="1:9" ht="13.5" thickBot="1">
      <c r="A25" s="84" t="s">
        <v>258</v>
      </c>
      <c r="B25" s="85" t="s">
        <v>261</v>
      </c>
      <c r="C25" s="86" t="s">
        <v>36</v>
      </c>
      <c r="D25" s="92">
        <v>0.4</v>
      </c>
      <c r="E25" s="83">
        <v>7</v>
      </c>
      <c r="F25" s="104">
        <f>IF(E25&lt;&gt;"",D25*E25,"")</f>
        <v>2.8000000000000003</v>
      </c>
      <c r="G25" s="118" t="s">
        <v>269</v>
      </c>
      <c r="H25" s="119">
        <f>VLOOKUP(H22,B3:E186,4,0)</f>
        <v>48</v>
      </c>
    </row>
    <row r="26" spans="1:9">
      <c r="A26" s="84" t="s">
        <v>258</v>
      </c>
      <c r="B26" s="85" t="s">
        <v>262</v>
      </c>
      <c r="C26" s="86" t="s">
        <v>36</v>
      </c>
      <c r="D26" s="92">
        <v>0.2</v>
      </c>
      <c r="E26" s="83">
        <v>120</v>
      </c>
      <c r="F26" s="104">
        <f>IF(E26&lt;&gt;"",D26*E26,"")</f>
        <v>24</v>
      </c>
    </row>
    <row r="27" spans="1:9">
      <c r="A27" s="84" t="s">
        <v>258</v>
      </c>
      <c r="B27" s="85" t="s">
        <v>264</v>
      </c>
      <c r="C27" s="86" t="s">
        <v>36</v>
      </c>
      <c r="D27" s="92">
        <v>0.25</v>
      </c>
      <c r="E27" s="83">
        <v>64</v>
      </c>
      <c r="F27" s="104">
        <f>IF(E27&lt;&gt;"",D27*E27,"")</f>
        <v>16</v>
      </c>
    </row>
    <row r="28" spans="1:9">
      <c r="A28" s="84" t="s">
        <v>258</v>
      </c>
      <c r="B28" s="85" t="s">
        <v>265</v>
      </c>
      <c r="C28" s="86" t="s">
        <v>36</v>
      </c>
      <c r="D28" s="92">
        <v>1.1499999999999999</v>
      </c>
      <c r="E28" s="83">
        <v>4</v>
      </c>
      <c r="F28" s="104">
        <f>IF(E28&lt;&gt;"",D28*E28,"")</f>
        <v>4.5999999999999996</v>
      </c>
    </row>
    <row r="29" spans="1:9">
      <c r="A29" s="84" t="s">
        <v>258</v>
      </c>
      <c r="B29" s="85" t="s">
        <v>267</v>
      </c>
      <c r="C29" s="86" t="s">
        <v>36</v>
      </c>
      <c r="D29" s="92">
        <v>1.75</v>
      </c>
      <c r="E29" s="83">
        <v>8</v>
      </c>
      <c r="F29" s="104">
        <f>IF(E29&lt;&gt;"",D29*E29,"")</f>
        <v>14</v>
      </c>
    </row>
    <row r="30" spans="1:9">
      <c r="A30" s="84" t="s">
        <v>218</v>
      </c>
      <c r="B30" s="85" t="s">
        <v>219</v>
      </c>
      <c r="C30" s="86" t="s">
        <v>36</v>
      </c>
      <c r="D30" s="92">
        <v>1.1499999999999999</v>
      </c>
      <c r="E30" s="83">
        <v>2</v>
      </c>
      <c r="F30" s="104">
        <f>IF(E30&lt;&gt;"",D30*E30,"")</f>
        <v>2.2999999999999998</v>
      </c>
    </row>
    <row r="31" spans="1:9">
      <c r="A31" s="84" t="s">
        <v>218</v>
      </c>
      <c r="B31" s="85" t="s">
        <v>220</v>
      </c>
      <c r="C31" s="86" t="s">
        <v>36</v>
      </c>
      <c r="D31" s="92">
        <v>0.65</v>
      </c>
      <c r="E31" s="83">
        <v>10</v>
      </c>
      <c r="F31" s="104">
        <f>IF(E31&lt;&gt;"",D31*E31,"")</f>
        <v>6.5</v>
      </c>
    </row>
    <row r="32" spans="1:9">
      <c r="A32" s="84" t="s">
        <v>218</v>
      </c>
      <c r="B32" s="85" t="s">
        <v>221</v>
      </c>
      <c r="C32" s="86" t="s">
        <v>36</v>
      </c>
      <c r="D32" s="92">
        <v>1.1000000000000001</v>
      </c>
      <c r="E32" s="83">
        <v>9</v>
      </c>
      <c r="F32" s="115">
        <f>IF(E32&lt;&gt;"",D32*E32,"")</f>
        <v>9.9</v>
      </c>
    </row>
    <row r="33" spans="1:6">
      <c r="A33" s="84" t="s">
        <v>218</v>
      </c>
      <c r="B33" s="85" t="s">
        <v>222</v>
      </c>
      <c r="C33" s="86" t="s">
        <v>36</v>
      </c>
      <c r="D33" s="92">
        <v>1.35</v>
      </c>
      <c r="E33" s="83">
        <v>20</v>
      </c>
      <c r="F33" s="15">
        <f>IF(E33&lt;&gt;"",D33*E33,"")</f>
        <v>27</v>
      </c>
    </row>
    <row r="34" spans="1:6">
      <c r="A34" s="84" t="s">
        <v>218</v>
      </c>
      <c r="B34" s="85" t="s">
        <v>223</v>
      </c>
      <c r="C34" s="86" t="s">
        <v>36</v>
      </c>
      <c r="D34" s="92">
        <v>3.75</v>
      </c>
      <c r="E34" s="83">
        <v>5</v>
      </c>
      <c r="F34" s="15">
        <f>IF(E34&lt;&gt;"",D34*E34,"")</f>
        <v>18.75</v>
      </c>
    </row>
    <row r="35" spans="1:6">
      <c r="A35" s="84" t="s">
        <v>218</v>
      </c>
      <c r="B35" s="85" t="s">
        <v>224</v>
      </c>
      <c r="C35" s="86" t="s">
        <v>36</v>
      </c>
      <c r="D35" s="92">
        <v>5.5</v>
      </c>
      <c r="E35" s="83">
        <v>2</v>
      </c>
      <c r="F35" s="15">
        <f>IF(E35&lt;&gt;"",D35*E35,"")</f>
        <v>11</v>
      </c>
    </row>
    <row r="36" spans="1:6">
      <c r="A36" s="84" t="s">
        <v>218</v>
      </c>
      <c r="B36" s="85" t="s">
        <v>225</v>
      </c>
      <c r="C36" s="86" t="s">
        <v>36</v>
      </c>
      <c r="D36" s="92">
        <v>0.45</v>
      </c>
      <c r="E36" s="83">
        <v>3</v>
      </c>
      <c r="F36" s="15">
        <f>IF(E36&lt;&gt;"",D36*E36,"")</f>
        <v>1.35</v>
      </c>
    </row>
    <row r="37" spans="1:6">
      <c r="A37" s="84" t="s">
        <v>218</v>
      </c>
      <c r="B37" s="85" t="s">
        <v>226</v>
      </c>
      <c r="C37" s="86" t="s">
        <v>36</v>
      </c>
      <c r="D37" s="92">
        <v>0.55000000000000004</v>
      </c>
      <c r="E37" s="83">
        <v>10</v>
      </c>
      <c r="F37" s="15">
        <f>IF(E37&lt;&gt;"",D37*E37,"")</f>
        <v>5.5</v>
      </c>
    </row>
    <row r="38" spans="1:6">
      <c r="A38" s="84" t="s">
        <v>218</v>
      </c>
      <c r="B38" s="85" t="s">
        <v>227</v>
      </c>
      <c r="C38" s="86" t="s">
        <v>36</v>
      </c>
      <c r="D38" s="92">
        <v>1.3</v>
      </c>
      <c r="E38" s="83">
        <v>5</v>
      </c>
      <c r="F38" s="15">
        <f>IF(E38&lt;&gt;"",D38*E38,"")</f>
        <v>6.5</v>
      </c>
    </row>
    <row r="39" spans="1:6">
      <c r="A39" s="84" t="s">
        <v>218</v>
      </c>
      <c r="B39" s="85" t="s">
        <v>228</v>
      </c>
      <c r="C39" s="86" t="s">
        <v>36</v>
      </c>
      <c r="D39" s="92">
        <v>2.85</v>
      </c>
      <c r="E39" s="83">
        <v>2</v>
      </c>
      <c r="F39" s="15">
        <f>IF(E39&lt;&gt;"",D39*E39,"")</f>
        <v>5.7</v>
      </c>
    </row>
    <row r="40" spans="1:6">
      <c r="A40" s="84" t="s">
        <v>218</v>
      </c>
      <c r="B40" s="85" t="s">
        <v>229</v>
      </c>
      <c r="C40" s="86" t="s">
        <v>36</v>
      </c>
      <c r="D40" s="92">
        <v>4.95</v>
      </c>
      <c r="E40" s="83">
        <v>2</v>
      </c>
      <c r="F40" s="15">
        <f>IF(E40&lt;&gt;"",D40*E40,"")</f>
        <v>9.9</v>
      </c>
    </row>
    <row r="41" spans="1:6">
      <c r="A41" s="84" t="s">
        <v>218</v>
      </c>
      <c r="B41" s="85" t="s">
        <v>230</v>
      </c>
      <c r="C41" s="86" t="s">
        <v>36</v>
      </c>
      <c r="D41" s="92">
        <v>1.65</v>
      </c>
      <c r="E41" s="83">
        <v>2</v>
      </c>
      <c r="F41" s="15">
        <f>IF(E41&lt;&gt;"",D41*E41,"")</f>
        <v>3.3</v>
      </c>
    </row>
    <row r="42" spans="1:6">
      <c r="A42" s="84" t="s">
        <v>218</v>
      </c>
      <c r="B42" s="85" t="s">
        <v>231</v>
      </c>
      <c r="C42" s="86" t="s">
        <v>36</v>
      </c>
      <c r="D42" s="92">
        <v>4.0999999999999996</v>
      </c>
      <c r="E42" s="83">
        <v>1</v>
      </c>
      <c r="F42" s="15">
        <f>IF(E42&lt;&gt;"",D42*E42,"")</f>
        <v>4.0999999999999996</v>
      </c>
    </row>
    <row r="43" spans="1:6">
      <c r="A43" s="84" t="s">
        <v>218</v>
      </c>
      <c r="B43" s="85" t="s">
        <v>232</v>
      </c>
      <c r="C43" s="86" t="s">
        <v>36</v>
      </c>
      <c r="D43" s="92">
        <v>5.9</v>
      </c>
      <c r="E43" s="83">
        <v>1</v>
      </c>
      <c r="F43" s="15">
        <f>IF(E43&lt;&gt;"",D43*E43,"")</f>
        <v>5.9</v>
      </c>
    </row>
    <row r="44" spans="1:6">
      <c r="A44" s="84" t="s">
        <v>218</v>
      </c>
      <c r="B44" s="85" t="s">
        <v>233</v>
      </c>
      <c r="C44" s="86" t="s">
        <v>36</v>
      </c>
      <c r="D44" s="92">
        <v>3.15</v>
      </c>
      <c r="E44" s="83">
        <v>1</v>
      </c>
      <c r="F44" s="15">
        <f>IF(E44&lt;&gt;"",D44*E44,"")</f>
        <v>3.15</v>
      </c>
    </row>
    <row r="45" spans="1:6">
      <c r="A45" s="84" t="s">
        <v>218</v>
      </c>
      <c r="B45" s="85" t="s">
        <v>234</v>
      </c>
      <c r="C45" s="86" t="s">
        <v>36</v>
      </c>
      <c r="D45" s="92">
        <v>4.55</v>
      </c>
      <c r="E45" s="83">
        <v>1</v>
      </c>
      <c r="F45" s="15">
        <f>IF(E45&lt;&gt;"",D45*E45,"")</f>
        <v>4.55</v>
      </c>
    </row>
    <row r="46" spans="1:6">
      <c r="A46" s="84" t="s">
        <v>218</v>
      </c>
      <c r="B46" s="85" t="s">
        <v>235</v>
      </c>
      <c r="C46" s="86" t="s">
        <v>36</v>
      </c>
      <c r="D46" s="92">
        <v>1.55</v>
      </c>
      <c r="E46" s="83">
        <v>2</v>
      </c>
      <c r="F46" s="15">
        <f>IF(E46&lt;&gt;"",D46*E46,"")</f>
        <v>3.1</v>
      </c>
    </row>
    <row r="47" spans="1:6">
      <c r="A47" s="84" t="s">
        <v>218</v>
      </c>
      <c r="B47" s="85" t="s">
        <v>236</v>
      </c>
      <c r="C47" s="86" t="s">
        <v>36</v>
      </c>
      <c r="D47" s="92">
        <v>1.6</v>
      </c>
      <c r="E47" s="83">
        <v>2</v>
      </c>
      <c r="F47" s="15">
        <f>IF(E47&lt;&gt;"",D47*E47,"")</f>
        <v>3.2</v>
      </c>
    </row>
    <row r="48" spans="1:6">
      <c r="A48" s="84" t="s">
        <v>218</v>
      </c>
      <c r="B48" s="85" t="s">
        <v>237</v>
      </c>
      <c r="C48" s="86" t="s">
        <v>36</v>
      </c>
      <c r="D48" s="92">
        <v>0.2</v>
      </c>
      <c r="E48" s="83">
        <v>1</v>
      </c>
      <c r="F48" s="104">
        <f>IF(E48&lt;&gt;"",D48*E48,"")</f>
        <v>0.2</v>
      </c>
    </row>
    <row r="49" spans="1:6">
      <c r="A49" s="84" t="s">
        <v>201</v>
      </c>
      <c r="B49" s="85" t="s">
        <v>202</v>
      </c>
      <c r="C49" s="86" t="s">
        <v>36</v>
      </c>
      <c r="D49" s="92">
        <v>1.65</v>
      </c>
      <c r="E49" s="83">
        <v>5</v>
      </c>
      <c r="F49" s="15">
        <f>IF(E49&lt;&gt;"",D49*E49,"")</f>
        <v>8.25</v>
      </c>
    </row>
    <row r="50" spans="1:6">
      <c r="A50" s="84" t="s">
        <v>201</v>
      </c>
      <c r="B50" s="85" t="s">
        <v>203</v>
      </c>
      <c r="C50" s="86" t="s">
        <v>36</v>
      </c>
      <c r="D50" s="92">
        <v>3.05</v>
      </c>
      <c r="E50" s="83">
        <v>4</v>
      </c>
      <c r="F50" s="15">
        <f>IF(E50&lt;&gt;"",D50*E50,"")</f>
        <v>12.2</v>
      </c>
    </row>
    <row r="51" spans="1:6">
      <c r="A51" s="84" t="s">
        <v>201</v>
      </c>
      <c r="B51" s="85" t="s">
        <v>204</v>
      </c>
      <c r="C51" s="86" t="s">
        <v>36</v>
      </c>
      <c r="D51" s="92">
        <v>2.2999999999999998</v>
      </c>
      <c r="E51" s="83">
        <v>5</v>
      </c>
      <c r="F51" s="15">
        <f>IF(E51&lt;&gt;"",D51*E51,"")</f>
        <v>11.5</v>
      </c>
    </row>
    <row r="52" spans="1:6">
      <c r="A52" s="84" t="s">
        <v>201</v>
      </c>
      <c r="B52" s="85" t="s">
        <v>205</v>
      </c>
      <c r="C52" s="86" t="s">
        <v>36</v>
      </c>
      <c r="D52" s="92">
        <v>4.2</v>
      </c>
      <c r="E52" s="83">
        <v>3</v>
      </c>
      <c r="F52" s="104">
        <f>IF(E52&lt;&gt;"",D52*E52,"")</f>
        <v>12.600000000000001</v>
      </c>
    </row>
    <row r="53" spans="1:6">
      <c r="A53" s="84" t="s">
        <v>201</v>
      </c>
      <c r="B53" s="85" t="s">
        <v>206</v>
      </c>
      <c r="C53" s="86" t="s">
        <v>36</v>
      </c>
      <c r="D53" s="92">
        <v>3.9</v>
      </c>
      <c r="E53" s="83">
        <v>6</v>
      </c>
      <c r="F53" s="104">
        <f>IF(E53&lt;&gt;"",D53*E53,"")</f>
        <v>23.4</v>
      </c>
    </row>
    <row r="54" spans="1:6">
      <c r="A54" s="84" t="s">
        <v>201</v>
      </c>
      <c r="B54" s="85" t="s">
        <v>211</v>
      </c>
      <c r="C54" s="86" t="s">
        <v>36</v>
      </c>
      <c r="D54" s="92">
        <v>2.95</v>
      </c>
      <c r="E54" s="83">
        <v>2</v>
      </c>
      <c r="F54" s="15">
        <f>IF(E54&lt;&gt;"",D54*E54,"")</f>
        <v>5.9</v>
      </c>
    </row>
    <row r="55" spans="1:6">
      <c r="A55" s="84" t="s">
        <v>201</v>
      </c>
      <c r="B55" s="85" t="s">
        <v>212</v>
      </c>
      <c r="C55" s="86" t="s">
        <v>36</v>
      </c>
      <c r="D55" s="92">
        <v>8.35</v>
      </c>
      <c r="E55" s="83">
        <v>4</v>
      </c>
      <c r="F55" s="15">
        <f>IF(E55&lt;&gt;"",D55*E55,"")</f>
        <v>33.4</v>
      </c>
    </row>
    <row r="56" spans="1:6">
      <c r="A56" s="84" t="s">
        <v>201</v>
      </c>
      <c r="B56" s="85" t="s">
        <v>213</v>
      </c>
      <c r="C56" s="86" t="s">
        <v>36</v>
      </c>
      <c r="D56" s="92">
        <v>4.2</v>
      </c>
      <c r="E56" s="83">
        <v>2</v>
      </c>
      <c r="F56" s="15">
        <f>IF(E56&lt;&gt;"",D56*E56,"")</f>
        <v>8.4</v>
      </c>
    </row>
    <row r="57" spans="1:6">
      <c r="A57" s="84" t="s">
        <v>201</v>
      </c>
      <c r="B57" s="85" t="s">
        <v>214</v>
      </c>
      <c r="C57" s="86" t="s">
        <v>36</v>
      </c>
      <c r="D57" s="92">
        <v>0.15</v>
      </c>
      <c r="E57" s="83">
        <v>75</v>
      </c>
      <c r="F57" s="15">
        <f>IF(E57&lt;&gt;"",D57*E57,"")</f>
        <v>11.25</v>
      </c>
    </row>
    <row r="58" spans="1:6">
      <c r="A58" s="84" t="s">
        <v>201</v>
      </c>
      <c r="B58" s="85" t="s">
        <v>207</v>
      </c>
      <c r="C58" s="86" t="s">
        <v>36</v>
      </c>
      <c r="D58" s="92">
        <v>3.1</v>
      </c>
      <c r="E58" s="83">
        <v>1</v>
      </c>
      <c r="F58" s="104">
        <f>IF(E58&lt;&gt;"",D58*E58,"")</f>
        <v>3.1</v>
      </c>
    </row>
    <row r="59" spans="1:6">
      <c r="A59" s="84" t="s">
        <v>201</v>
      </c>
      <c r="B59" s="85" t="s">
        <v>208</v>
      </c>
      <c r="C59" s="86" t="s">
        <v>36</v>
      </c>
      <c r="D59" s="92">
        <v>2.2999999999999998</v>
      </c>
      <c r="E59" s="83">
        <v>1</v>
      </c>
      <c r="F59" s="104">
        <f>IF(E59&lt;&gt;"",D59*E59,"")</f>
        <v>2.2999999999999998</v>
      </c>
    </row>
    <row r="60" spans="1:6">
      <c r="A60" s="84" t="s">
        <v>201</v>
      </c>
      <c r="B60" s="85" t="s">
        <v>209</v>
      </c>
      <c r="C60" s="86" t="s">
        <v>36</v>
      </c>
      <c r="D60" s="92">
        <v>1.95</v>
      </c>
      <c r="E60" s="83">
        <v>2</v>
      </c>
      <c r="F60" s="104">
        <f>IF(E60&lt;&gt;"",D60*E60,"")</f>
        <v>3.9</v>
      </c>
    </row>
    <row r="61" spans="1:6">
      <c r="A61" s="84" t="s">
        <v>201</v>
      </c>
      <c r="B61" s="85" t="s">
        <v>210</v>
      </c>
      <c r="C61" s="86" t="s">
        <v>36</v>
      </c>
      <c r="D61" s="92">
        <v>3.55</v>
      </c>
      <c r="E61" s="83">
        <v>7</v>
      </c>
      <c r="F61" s="15">
        <f>IF(E61&lt;&gt;"",D61*E61,"")</f>
        <v>24.849999999999998</v>
      </c>
    </row>
    <row r="62" spans="1:6">
      <c r="A62" s="84" t="s">
        <v>201</v>
      </c>
      <c r="B62" s="85" t="s">
        <v>215</v>
      </c>
      <c r="C62" s="86" t="s">
        <v>36</v>
      </c>
      <c r="D62" s="92">
        <v>7.55</v>
      </c>
      <c r="E62" s="83">
        <v>5</v>
      </c>
      <c r="F62" s="15">
        <f>IF(E62&lt;&gt;"",D62*E62,"")</f>
        <v>37.75</v>
      </c>
    </row>
    <row r="63" spans="1:6">
      <c r="A63" s="84" t="s">
        <v>201</v>
      </c>
      <c r="B63" s="85" t="s">
        <v>216</v>
      </c>
      <c r="C63" s="86" t="s">
        <v>36</v>
      </c>
      <c r="D63" s="92">
        <v>7.55</v>
      </c>
      <c r="E63" s="83">
        <v>3</v>
      </c>
      <c r="F63" s="15">
        <f>IF(E63&lt;&gt;"",D63*E63,"")</f>
        <v>22.65</v>
      </c>
    </row>
    <row r="64" spans="1:6">
      <c r="A64" s="84" t="s">
        <v>159</v>
      </c>
      <c r="B64" s="85" t="s">
        <v>160</v>
      </c>
      <c r="C64" s="86" t="s">
        <v>36</v>
      </c>
      <c r="D64" s="92">
        <v>0.14000000000000001</v>
      </c>
      <c r="E64" s="83">
        <v>274</v>
      </c>
      <c r="F64" s="104">
        <f>IF(E64&lt;&gt;"",D64*E64,"")</f>
        <v>38.360000000000007</v>
      </c>
    </row>
    <row r="65" spans="1:6">
      <c r="A65" s="84" t="s">
        <v>159</v>
      </c>
      <c r="B65" s="85" t="s">
        <v>161</v>
      </c>
      <c r="C65" s="86" t="s">
        <v>36</v>
      </c>
      <c r="D65" s="92">
        <v>1.2</v>
      </c>
      <c r="E65" s="83">
        <v>11</v>
      </c>
      <c r="F65" s="104">
        <f>IF(E65&lt;&gt;"",D65*E65,"")</f>
        <v>13.2</v>
      </c>
    </row>
    <row r="66" spans="1:6">
      <c r="A66" s="84" t="s">
        <v>159</v>
      </c>
      <c r="B66" s="85" t="s">
        <v>162</v>
      </c>
      <c r="C66" s="86" t="s">
        <v>36</v>
      </c>
      <c r="D66" s="92">
        <v>0.35</v>
      </c>
      <c r="E66" s="83">
        <v>15</v>
      </c>
      <c r="F66" s="15">
        <f>IF(E66&lt;&gt;"",D66*E66,"")</f>
        <v>5.25</v>
      </c>
    </row>
    <row r="67" spans="1:6">
      <c r="A67" s="84" t="s">
        <v>159</v>
      </c>
      <c r="B67" s="85" t="s">
        <v>171</v>
      </c>
      <c r="C67" s="86" t="s">
        <v>36</v>
      </c>
      <c r="D67" s="92">
        <v>3.65</v>
      </c>
      <c r="E67" s="83">
        <v>5</v>
      </c>
      <c r="F67" s="15">
        <f>IF(E67&lt;&gt;"",D67*E67,"")</f>
        <v>18.25</v>
      </c>
    </row>
    <row r="68" spans="1:6">
      <c r="A68" s="84" t="s">
        <v>159</v>
      </c>
      <c r="B68" s="85" t="s">
        <v>163</v>
      </c>
      <c r="C68" s="86" t="s">
        <v>36</v>
      </c>
      <c r="D68" s="92">
        <v>0.95</v>
      </c>
      <c r="E68" s="83">
        <v>4</v>
      </c>
      <c r="F68" s="15">
        <f>IF(E68&lt;&gt;"",D68*E68,"")</f>
        <v>3.8</v>
      </c>
    </row>
    <row r="69" spans="1:6">
      <c r="A69" s="84" t="s">
        <v>159</v>
      </c>
      <c r="B69" s="85" t="s">
        <v>164</v>
      </c>
      <c r="C69" s="86" t="s">
        <v>36</v>
      </c>
      <c r="D69" s="92">
        <v>1.1499999999999999</v>
      </c>
      <c r="E69" s="83">
        <v>12</v>
      </c>
      <c r="F69" s="15">
        <f>IF(E69&lt;&gt;"",D69*E69,"")</f>
        <v>13.799999999999999</v>
      </c>
    </row>
    <row r="70" spans="1:6">
      <c r="A70" s="84" t="s">
        <v>159</v>
      </c>
      <c r="B70" s="85" t="s">
        <v>165</v>
      </c>
      <c r="C70" s="86" t="s">
        <v>36</v>
      </c>
      <c r="D70" s="92">
        <v>1.1000000000000001</v>
      </c>
      <c r="E70" s="83">
        <v>8</v>
      </c>
      <c r="F70" s="104">
        <f>IF(E70&lt;&gt;"",D70*E70,"")</f>
        <v>8.8000000000000007</v>
      </c>
    </row>
    <row r="71" spans="1:6">
      <c r="A71" s="84" t="s">
        <v>159</v>
      </c>
      <c r="B71" s="85" t="s">
        <v>166</v>
      </c>
      <c r="C71" s="86" t="s">
        <v>36</v>
      </c>
      <c r="D71" s="92">
        <v>0.15</v>
      </c>
      <c r="E71" s="83">
        <v>4</v>
      </c>
      <c r="F71" s="104">
        <f>IF(E71&lt;&gt;"",D71*E71,"")</f>
        <v>0.6</v>
      </c>
    </row>
    <row r="72" spans="1:6">
      <c r="A72" s="84" t="s">
        <v>159</v>
      </c>
      <c r="B72" s="85" t="s">
        <v>167</v>
      </c>
      <c r="C72" s="86" t="s">
        <v>36</v>
      </c>
      <c r="D72" s="92">
        <v>0.94</v>
      </c>
      <c r="E72" s="83">
        <v>7</v>
      </c>
      <c r="F72" s="104">
        <f>IF(E72&lt;&gt;"",D72*E72,"")</f>
        <v>6.58</v>
      </c>
    </row>
    <row r="73" spans="1:6">
      <c r="A73" s="84" t="s">
        <v>159</v>
      </c>
      <c r="B73" s="85" t="s">
        <v>168</v>
      </c>
      <c r="C73" s="86" t="s">
        <v>36</v>
      </c>
      <c r="D73" s="92">
        <v>0.94</v>
      </c>
      <c r="E73" s="83">
        <v>6</v>
      </c>
      <c r="F73" s="104">
        <f>IF(E73&lt;&gt;"",D73*E73,"")</f>
        <v>5.64</v>
      </c>
    </row>
    <row r="74" spans="1:6">
      <c r="A74" s="84" t="s">
        <v>159</v>
      </c>
      <c r="B74" s="85" t="s">
        <v>169</v>
      </c>
      <c r="C74" s="86" t="s">
        <v>36</v>
      </c>
      <c r="D74" s="92">
        <v>0.8</v>
      </c>
      <c r="E74" s="83">
        <v>25</v>
      </c>
      <c r="F74" s="104">
        <f>IF(E74&lt;&gt;"",D74*E74,"")</f>
        <v>20</v>
      </c>
    </row>
    <row r="75" spans="1:6">
      <c r="A75" s="84" t="s">
        <v>159</v>
      </c>
      <c r="B75" s="85" t="s">
        <v>170</v>
      </c>
      <c r="C75" s="86" t="s">
        <v>36</v>
      </c>
      <c r="D75" s="92">
        <v>2.95</v>
      </c>
      <c r="E75" s="83">
        <v>6</v>
      </c>
      <c r="F75" s="104">
        <f>IF(E75&lt;&gt;"",D75*E75,"")</f>
        <v>17.700000000000003</v>
      </c>
    </row>
    <row r="76" spans="1:6">
      <c r="A76" s="84" t="s">
        <v>175</v>
      </c>
      <c r="B76" s="85" t="s">
        <v>176</v>
      </c>
      <c r="C76" s="86" t="s">
        <v>36</v>
      </c>
      <c r="D76" s="92">
        <v>1.35</v>
      </c>
      <c r="E76" s="83">
        <v>6</v>
      </c>
      <c r="F76" s="104">
        <f>IF(E76&lt;&gt;"",D76*E76,"")</f>
        <v>8.1000000000000014</v>
      </c>
    </row>
    <row r="77" spans="1:6">
      <c r="A77" s="84" t="s">
        <v>175</v>
      </c>
      <c r="B77" s="85" t="s">
        <v>177</v>
      </c>
      <c r="C77" s="86" t="s">
        <v>36</v>
      </c>
      <c r="D77" s="92">
        <v>1.25</v>
      </c>
      <c r="E77" s="83">
        <v>7</v>
      </c>
      <c r="F77" s="104">
        <f>IF(E77&lt;&gt;"",D77*E77,"")</f>
        <v>8.75</v>
      </c>
    </row>
    <row r="78" spans="1:6">
      <c r="A78" s="84" t="s">
        <v>175</v>
      </c>
      <c r="B78" s="85" t="s">
        <v>178</v>
      </c>
      <c r="C78" s="86" t="s">
        <v>36</v>
      </c>
      <c r="D78" s="92">
        <v>1.6</v>
      </c>
      <c r="E78" s="83">
        <v>3</v>
      </c>
      <c r="F78" s="104">
        <f>IF(E78&lt;&gt;"",D78*E78,"")</f>
        <v>4.8000000000000007</v>
      </c>
    </row>
    <row r="79" spans="1:6">
      <c r="A79" s="84" t="s">
        <v>175</v>
      </c>
      <c r="B79" s="85" t="s">
        <v>179</v>
      </c>
      <c r="C79" s="86" t="s">
        <v>36</v>
      </c>
      <c r="D79" s="92">
        <v>1.1000000000000001</v>
      </c>
      <c r="E79" s="83">
        <v>8</v>
      </c>
      <c r="F79" s="104">
        <f>IF(E79&lt;&gt;"",D79*E79,"")</f>
        <v>8.8000000000000007</v>
      </c>
    </row>
    <row r="80" spans="1:6">
      <c r="A80" s="84" t="s">
        <v>175</v>
      </c>
      <c r="B80" s="85" t="s">
        <v>180</v>
      </c>
      <c r="C80" s="86" t="s">
        <v>36</v>
      </c>
      <c r="D80" s="92">
        <v>1.4</v>
      </c>
      <c r="E80" s="83">
        <v>6</v>
      </c>
      <c r="F80" s="104">
        <f>IF(E80&lt;&gt;"",D80*E80,"")</f>
        <v>8.3999999999999986</v>
      </c>
    </row>
    <row r="81" spans="1:6">
      <c r="A81" s="84" t="s">
        <v>175</v>
      </c>
      <c r="B81" s="85" t="s">
        <v>181</v>
      </c>
      <c r="C81" s="86" t="s">
        <v>36</v>
      </c>
      <c r="D81" s="92">
        <v>1.6</v>
      </c>
      <c r="E81" s="83">
        <v>5</v>
      </c>
      <c r="F81" s="104">
        <f>IF(E81&lt;&gt;"",D81*E81,"")</f>
        <v>8</v>
      </c>
    </row>
    <row r="82" spans="1:6">
      <c r="A82" s="84" t="s">
        <v>175</v>
      </c>
      <c r="B82" s="85" t="s">
        <v>182</v>
      </c>
      <c r="C82" s="86" t="s">
        <v>36</v>
      </c>
      <c r="D82" s="92">
        <v>0.5</v>
      </c>
      <c r="E82" s="83">
        <v>40</v>
      </c>
      <c r="F82" s="104">
        <f>IF(E82&lt;&gt;"",D82*E82,"")</f>
        <v>20</v>
      </c>
    </row>
    <row r="83" spans="1:6">
      <c r="A83" s="84" t="s">
        <v>175</v>
      </c>
      <c r="B83" s="85" t="s">
        <v>183</v>
      </c>
      <c r="C83" s="86" t="s">
        <v>36</v>
      </c>
      <c r="D83" s="92">
        <v>0.7</v>
      </c>
      <c r="E83" s="83">
        <v>20</v>
      </c>
      <c r="F83" s="104">
        <f>IF(E83&lt;&gt;"",D83*E83,"")</f>
        <v>14</v>
      </c>
    </row>
    <row r="84" spans="1:6">
      <c r="A84" s="84" t="s">
        <v>175</v>
      </c>
      <c r="B84" s="85" t="s">
        <v>189</v>
      </c>
      <c r="C84" s="86" t="s">
        <v>36</v>
      </c>
      <c r="D84" s="92">
        <v>0.8</v>
      </c>
      <c r="E84" s="83">
        <v>18</v>
      </c>
      <c r="F84" s="104">
        <f>IF(E84&lt;&gt;"",D84*E84,"")</f>
        <v>14.4</v>
      </c>
    </row>
    <row r="85" spans="1:6">
      <c r="A85" s="84" t="s">
        <v>175</v>
      </c>
      <c r="B85" s="85" t="s">
        <v>184</v>
      </c>
      <c r="C85" s="86" t="s">
        <v>36</v>
      </c>
      <c r="D85" s="92">
        <v>1.3</v>
      </c>
      <c r="E85" s="83">
        <v>6</v>
      </c>
      <c r="F85" s="104">
        <f>IF(E85&lt;&gt;"",D85*E85,"")</f>
        <v>7.8000000000000007</v>
      </c>
    </row>
    <row r="86" spans="1:6">
      <c r="A86" s="84" t="s">
        <v>175</v>
      </c>
      <c r="B86" s="85" t="s">
        <v>185</v>
      </c>
      <c r="C86" s="86" t="s">
        <v>36</v>
      </c>
      <c r="D86" s="92">
        <v>0.35</v>
      </c>
      <c r="E86" s="83">
        <v>15</v>
      </c>
      <c r="F86" s="104">
        <f>IF(E86&lt;&gt;"",D86*E86,"")</f>
        <v>5.25</v>
      </c>
    </row>
    <row r="87" spans="1:6">
      <c r="A87" s="84" t="s">
        <v>175</v>
      </c>
      <c r="B87" s="85" t="s">
        <v>190</v>
      </c>
      <c r="C87" s="86" t="s">
        <v>36</v>
      </c>
      <c r="D87" s="92">
        <v>0.8</v>
      </c>
      <c r="E87" s="83">
        <v>12</v>
      </c>
      <c r="F87" s="104">
        <f>IF(E87&lt;&gt;"",D87*E87,"")</f>
        <v>9.6000000000000014</v>
      </c>
    </row>
    <row r="88" spans="1:6">
      <c r="A88" s="84" t="s">
        <v>175</v>
      </c>
      <c r="B88" s="85" t="s">
        <v>186</v>
      </c>
      <c r="C88" s="86" t="s">
        <v>36</v>
      </c>
      <c r="D88" s="92">
        <v>1.3</v>
      </c>
      <c r="E88" s="83">
        <v>2</v>
      </c>
      <c r="F88" s="104">
        <f>IF(E88&lt;&gt;"",D88*E88,"")</f>
        <v>2.6</v>
      </c>
    </row>
    <row r="89" spans="1:6">
      <c r="A89" s="84" t="s">
        <v>175</v>
      </c>
      <c r="B89" s="85" t="s">
        <v>191</v>
      </c>
      <c r="C89" s="86" t="s">
        <v>36</v>
      </c>
      <c r="D89" s="92">
        <v>0.75</v>
      </c>
      <c r="E89" s="83">
        <v>12</v>
      </c>
      <c r="F89" s="104">
        <f>IF(E89&lt;&gt;"",D89*E89,"")</f>
        <v>9</v>
      </c>
    </row>
    <row r="90" spans="1:6">
      <c r="A90" s="84" t="s">
        <v>175</v>
      </c>
      <c r="B90" s="85" t="s">
        <v>187</v>
      </c>
      <c r="C90" s="86" t="s">
        <v>36</v>
      </c>
      <c r="D90" s="92">
        <v>0.75</v>
      </c>
      <c r="E90" s="83">
        <v>5</v>
      </c>
      <c r="F90" s="104">
        <f>IF(E90&lt;&gt;"",D90*E90,"")</f>
        <v>3.75</v>
      </c>
    </row>
    <row r="91" spans="1:6">
      <c r="A91" s="84" t="s">
        <v>175</v>
      </c>
      <c r="B91" s="85" t="s">
        <v>188</v>
      </c>
      <c r="C91" s="86" t="s">
        <v>36</v>
      </c>
      <c r="D91" s="92">
        <v>3.45</v>
      </c>
      <c r="E91" s="83">
        <v>2</v>
      </c>
      <c r="F91" s="15">
        <f>IF(E91&lt;&gt;"",D91*E91,"")</f>
        <v>6.9</v>
      </c>
    </row>
    <row r="92" spans="1:6">
      <c r="A92" s="84" t="s">
        <v>34</v>
      </c>
      <c r="B92" s="85" t="s">
        <v>39</v>
      </c>
      <c r="C92" s="86" t="s">
        <v>36</v>
      </c>
      <c r="D92" s="92">
        <v>1.18</v>
      </c>
      <c r="E92" s="83">
        <v>28</v>
      </c>
      <c r="F92" s="15">
        <f>IF(E92&lt;&gt;"",D92*E92,"")</f>
        <v>33.04</v>
      </c>
    </row>
    <row r="93" spans="1:6">
      <c r="A93" s="84" t="s">
        <v>34</v>
      </c>
      <c r="B93" s="85" t="s">
        <v>38</v>
      </c>
      <c r="C93" s="86" t="s">
        <v>36</v>
      </c>
      <c r="D93" s="92">
        <v>0.12</v>
      </c>
      <c r="E93" s="83">
        <v>0</v>
      </c>
      <c r="F93" s="15">
        <f>IF(E93&lt;&gt;"",D93*E93,"")</f>
        <v>0</v>
      </c>
    </row>
    <row r="94" spans="1:6">
      <c r="A94" s="84" t="s">
        <v>34</v>
      </c>
      <c r="B94" s="85" t="s">
        <v>40</v>
      </c>
      <c r="C94" s="86" t="s">
        <v>36</v>
      </c>
      <c r="D94" s="92">
        <v>0.11</v>
      </c>
      <c r="E94" s="83">
        <v>120</v>
      </c>
      <c r="F94" s="15">
        <f>IF(E94&lt;&gt;"",D94*E94,"")</f>
        <v>13.2</v>
      </c>
    </row>
    <row r="95" spans="1:6">
      <c r="A95" s="84" t="s">
        <v>34</v>
      </c>
      <c r="B95" s="85" t="s">
        <v>43</v>
      </c>
      <c r="C95" s="86" t="s">
        <v>36</v>
      </c>
      <c r="D95" s="92">
        <v>0.18</v>
      </c>
      <c r="E95" s="83">
        <v>110</v>
      </c>
      <c r="F95" s="15">
        <f>IF(E95&lt;&gt;"",D95*E95,"")</f>
        <v>19.8</v>
      </c>
    </row>
    <row r="96" spans="1:6">
      <c r="A96" s="84" t="s">
        <v>34</v>
      </c>
      <c r="B96" s="85" t="s">
        <v>45</v>
      </c>
      <c r="C96" s="86" t="s">
        <v>36</v>
      </c>
      <c r="D96" s="92">
        <v>1.05</v>
      </c>
      <c r="E96" s="83">
        <v>25</v>
      </c>
      <c r="F96" s="15">
        <f>IF(E96&lt;&gt;"",D96*E96,"")</f>
        <v>26.25</v>
      </c>
    </row>
    <row r="97" spans="1:6">
      <c r="A97" s="84" t="s">
        <v>34</v>
      </c>
      <c r="B97" s="85" t="s">
        <v>47</v>
      </c>
      <c r="C97" s="86" t="s">
        <v>36</v>
      </c>
      <c r="D97" s="92">
        <v>2.4</v>
      </c>
      <c r="E97" s="83">
        <v>18</v>
      </c>
      <c r="F97" s="15">
        <f>IF(E97&lt;&gt;"",D97*E97,"")</f>
        <v>43.199999999999996</v>
      </c>
    </row>
    <row r="98" spans="1:6">
      <c r="A98" s="84" t="s">
        <v>34</v>
      </c>
      <c r="B98" s="85" t="s">
        <v>49</v>
      </c>
      <c r="C98" s="86" t="s">
        <v>36</v>
      </c>
      <c r="D98" s="92">
        <v>0.23</v>
      </c>
      <c r="E98" s="83">
        <v>110</v>
      </c>
      <c r="F98" s="15">
        <f>IF(E98&lt;&gt;"",D98*E98,"")</f>
        <v>25.3</v>
      </c>
    </row>
    <row r="99" spans="1:6">
      <c r="A99" s="84" t="s">
        <v>34</v>
      </c>
      <c r="B99" s="85" t="s">
        <v>50</v>
      </c>
      <c r="C99" s="86" t="s">
        <v>36</v>
      </c>
      <c r="D99" s="92">
        <v>0.14000000000000001</v>
      </c>
      <c r="E99" s="83">
        <v>112</v>
      </c>
      <c r="F99" s="15">
        <f>IF(E99&lt;&gt;"",D99*E99,"")</f>
        <v>15.680000000000001</v>
      </c>
    </row>
    <row r="100" spans="1:6">
      <c r="A100" s="84" t="s">
        <v>34</v>
      </c>
      <c r="B100" s="85" t="s">
        <v>53</v>
      </c>
      <c r="C100" s="86" t="s">
        <v>36</v>
      </c>
      <c r="D100" s="92">
        <v>2.02</v>
      </c>
      <c r="E100" s="83">
        <v>19</v>
      </c>
      <c r="F100" s="116">
        <f>IF(E100&lt;&gt;"",D100*E100,"")</f>
        <v>38.380000000000003</v>
      </c>
    </row>
    <row r="101" spans="1:6">
      <c r="A101" s="84" t="s">
        <v>34</v>
      </c>
      <c r="B101" s="85" t="s">
        <v>54</v>
      </c>
      <c r="C101" s="86" t="s">
        <v>36</v>
      </c>
      <c r="D101" s="92">
        <v>0.08</v>
      </c>
      <c r="E101" s="83">
        <v>140</v>
      </c>
      <c r="F101" s="117">
        <f>IF(E101&lt;&gt;"",D101*E101,"")</f>
        <v>11.200000000000001</v>
      </c>
    </row>
    <row r="102" spans="1:6">
      <c r="A102" s="84" t="s">
        <v>34</v>
      </c>
      <c r="B102" s="85" t="s">
        <v>56</v>
      </c>
      <c r="C102" s="86" t="s">
        <v>36</v>
      </c>
      <c r="D102" s="92">
        <v>0.15</v>
      </c>
      <c r="E102" s="83">
        <v>140</v>
      </c>
      <c r="F102" s="104">
        <f>IF(E102&lt;&gt;"",D102*E102,"")</f>
        <v>21</v>
      </c>
    </row>
    <row r="103" spans="1:6">
      <c r="A103" s="84" t="s">
        <v>34</v>
      </c>
      <c r="B103" s="85" t="s">
        <v>57</v>
      </c>
      <c r="C103" s="86" t="s">
        <v>36</v>
      </c>
      <c r="D103" s="92">
        <v>0.16</v>
      </c>
      <c r="E103" s="83">
        <v>220</v>
      </c>
      <c r="F103" s="104">
        <f>IF(E103&lt;&gt;"",D103*E103,"")</f>
        <v>35.200000000000003</v>
      </c>
    </row>
    <row r="104" spans="1:6">
      <c r="A104" s="84" t="s">
        <v>34</v>
      </c>
      <c r="B104" s="85" t="s">
        <v>58</v>
      </c>
      <c r="C104" s="86" t="s">
        <v>36</v>
      </c>
      <c r="D104" s="92">
        <v>0.5</v>
      </c>
      <c r="E104" s="83">
        <v>70</v>
      </c>
      <c r="F104" s="104">
        <f>IF(E104&lt;&gt;"",D104*E104,"")</f>
        <v>35</v>
      </c>
    </row>
    <row r="105" spans="1:6">
      <c r="A105" s="84" t="s">
        <v>101</v>
      </c>
      <c r="B105" s="85" t="s">
        <v>102</v>
      </c>
      <c r="C105" s="86" t="s">
        <v>36</v>
      </c>
      <c r="D105" s="92">
        <v>2.95</v>
      </c>
      <c r="E105" s="83">
        <v>4</v>
      </c>
      <c r="F105" s="15">
        <f>IF(E105&lt;&gt;"",D105*E105,"")</f>
        <v>11.8</v>
      </c>
    </row>
    <row r="106" spans="1:6">
      <c r="A106" s="84" t="s">
        <v>101</v>
      </c>
      <c r="B106" s="85" t="s">
        <v>103</v>
      </c>
      <c r="C106" s="86" t="s">
        <v>36</v>
      </c>
      <c r="D106" s="92">
        <v>2.1</v>
      </c>
      <c r="E106" s="83">
        <v>8</v>
      </c>
      <c r="F106" s="15">
        <f>IF(E106&lt;&gt;"",D106*E106,"")</f>
        <v>16.8</v>
      </c>
    </row>
    <row r="107" spans="1:6">
      <c r="A107" s="84" t="s">
        <v>101</v>
      </c>
      <c r="B107" s="85" t="s">
        <v>104</v>
      </c>
      <c r="C107" s="86" t="s">
        <v>36</v>
      </c>
      <c r="D107" s="92">
        <v>2.75</v>
      </c>
      <c r="E107" s="83">
        <v>4</v>
      </c>
      <c r="F107" s="15">
        <f>IF(E107&lt;&gt;"",D107*E107,"")</f>
        <v>11</v>
      </c>
    </row>
    <row r="108" spans="1:6">
      <c r="A108" s="84" t="s">
        <v>101</v>
      </c>
      <c r="B108" s="85" t="s">
        <v>105</v>
      </c>
      <c r="C108" s="86" t="s">
        <v>36</v>
      </c>
      <c r="D108" s="92">
        <v>2.25</v>
      </c>
      <c r="E108" s="83">
        <v>2</v>
      </c>
      <c r="F108" s="104">
        <f>IF(E108&lt;&gt;"",D108*E108,"")</f>
        <v>4.5</v>
      </c>
    </row>
    <row r="109" spans="1:6">
      <c r="A109" s="84" t="s">
        <v>101</v>
      </c>
      <c r="B109" s="85" t="s">
        <v>106</v>
      </c>
      <c r="C109" s="86" t="s">
        <v>36</v>
      </c>
      <c r="D109" s="92">
        <v>2.2000000000000002</v>
      </c>
      <c r="E109" s="83">
        <v>6</v>
      </c>
      <c r="F109" s="15">
        <f>IF(E109&lt;&gt;"",D109*E109,"")</f>
        <v>13.200000000000001</v>
      </c>
    </row>
    <row r="110" spans="1:6">
      <c r="A110" s="84" t="s">
        <v>101</v>
      </c>
      <c r="B110" s="85" t="s">
        <v>107</v>
      </c>
      <c r="C110" s="86" t="s">
        <v>36</v>
      </c>
      <c r="D110" s="92">
        <v>2.5499999999999998</v>
      </c>
      <c r="E110" s="83">
        <v>10</v>
      </c>
      <c r="F110" s="15">
        <f>IF(E110&lt;&gt;"",D110*E110,"")</f>
        <v>25.5</v>
      </c>
    </row>
    <row r="111" spans="1:6">
      <c r="A111" s="84" t="s">
        <v>101</v>
      </c>
      <c r="B111" s="85" t="s">
        <v>108</v>
      </c>
      <c r="C111" s="86" t="s">
        <v>36</v>
      </c>
      <c r="D111" s="92">
        <v>4.5</v>
      </c>
      <c r="E111" s="83">
        <v>2</v>
      </c>
      <c r="F111" s="15">
        <f>IF(E111&lt;&gt;"",D111*E111,"")</f>
        <v>9</v>
      </c>
    </row>
    <row r="112" spans="1:6">
      <c r="A112" s="84" t="s">
        <v>101</v>
      </c>
      <c r="B112" s="85" t="s">
        <v>109</v>
      </c>
      <c r="C112" s="86" t="s">
        <v>36</v>
      </c>
      <c r="D112" s="92">
        <v>3.05</v>
      </c>
      <c r="E112" s="83">
        <v>6</v>
      </c>
      <c r="F112" s="15">
        <f>IF(E112&lt;&gt;"",D112*E112,"")</f>
        <v>18.299999999999997</v>
      </c>
    </row>
    <row r="113" spans="1:6">
      <c r="A113" s="84" t="s">
        <v>101</v>
      </c>
      <c r="B113" s="85" t="s">
        <v>110</v>
      </c>
      <c r="C113" s="86" t="s">
        <v>36</v>
      </c>
      <c r="D113" s="92">
        <v>5.3</v>
      </c>
      <c r="E113" s="83">
        <v>6</v>
      </c>
      <c r="F113" s="15">
        <f>IF(E113&lt;&gt;"",D113*E113,"")</f>
        <v>31.799999999999997</v>
      </c>
    </row>
    <row r="114" spans="1:6">
      <c r="A114" s="84" t="s">
        <v>101</v>
      </c>
      <c r="B114" s="85" t="s">
        <v>111</v>
      </c>
      <c r="C114" s="86" t="s">
        <v>36</v>
      </c>
      <c r="D114" s="92">
        <v>3.35</v>
      </c>
      <c r="E114" s="83">
        <v>6</v>
      </c>
      <c r="F114" s="15">
        <f>IF(E114&lt;&gt;"",D114*E114,"")</f>
        <v>20.100000000000001</v>
      </c>
    </row>
    <row r="115" spans="1:6">
      <c r="A115" s="84" t="s">
        <v>101</v>
      </c>
      <c r="B115" s="85" t="s">
        <v>112</v>
      </c>
      <c r="C115" s="86" t="s">
        <v>36</v>
      </c>
      <c r="D115" s="92">
        <v>3.6</v>
      </c>
      <c r="E115" s="83">
        <v>2</v>
      </c>
      <c r="F115" s="15">
        <f>IF(E115&lt;&gt;"",D115*E115,"")</f>
        <v>7.2</v>
      </c>
    </row>
    <row r="116" spans="1:6">
      <c r="A116" s="84" t="s">
        <v>101</v>
      </c>
      <c r="B116" s="85" t="s">
        <v>113</v>
      </c>
      <c r="C116" s="86" t="s">
        <v>36</v>
      </c>
      <c r="D116" s="92">
        <v>2.8</v>
      </c>
      <c r="E116" s="83">
        <v>4</v>
      </c>
      <c r="F116" s="15">
        <f>IF(E116&lt;&gt;"",D116*E116,"")</f>
        <v>11.2</v>
      </c>
    </row>
    <row r="117" spans="1:6">
      <c r="A117" s="84" t="s">
        <v>101</v>
      </c>
      <c r="B117" s="85" t="s">
        <v>114</v>
      </c>
      <c r="C117" s="86" t="s">
        <v>36</v>
      </c>
      <c r="D117" s="92">
        <v>1.55</v>
      </c>
      <c r="E117" s="83">
        <v>6</v>
      </c>
      <c r="F117" s="15">
        <f>IF(E117&lt;&gt;"",D117*E117,"")</f>
        <v>9.3000000000000007</v>
      </c>
    </row>
    <row r="118" spans="1:6">
      <c r="A118" s="84" t="s">
        <v>101</v>
      </c>
      <c r="B118" s="85" t="s">
        <v>115</v>
      </c>
      <c r="C118" s="86" t="s">
        <v>36</v>
      </c>
      <c r="D118" s="92">
        <v>3.75</v>
      </c>
      <c r="E118" s="83">
        <v>6</v>
      </c>
      <c r="F118" s="15">
        <f>IF(E118&lt;&gt;"",D118*E118,"")</f>
        <v>22.5</v>
      </c>
    </row>
    <row r="119" spans="1:6">
      <c r="A119" s="84" t="s">
        <v>101</v>
      </c>
      <c r="B119" s="85" t="s">
        <v>116</v>
      </c>
      <c r="C119" s="86" t="s">
        <v>36</v>
      </c>
      <c r="D119" s="92">
        <v>2.95</v>
      </c>
      <c r="E119" s="83">
        <v>8</v>
      </c>
      <c r="F119" s="15">
        <f>IF(E119&lt;&gt;"",D119*E119,"")</f>
        <v>23.6</v>
      </c>
    </row>
    <row r="120" spans="1:6">
      <c r="A120" s="84" t="s">
        <v>101</v>
      </c>
      <c r="B120" s="85" t="s">
        <v>117</v>
      </c>
      <c r="C120" s="86" t="s">
        <v>36</v>
      </c>
      <c r="D120" s="92">
        <v>0.95</v>
      </c>
      <c r="E120" s="83">
        <v>12</v>
      </c>
      <c r="F120" s="114">
        <f>IF(E120&lt;&gt;"",D120*E120,"")</f>
        <v>11.399999999999999</v>
      </c>
    </row>
    <row r="121" spans="1:6">
      <c r="A121" s="84" t="s">
        <v>147</v>
      </c>
      <c r="B121" s="85" t="s">
        <v>148</v>
      </c>
      <c r="C121" s="86" t="s">
        <v>36</v>
      </c>
      <c r="D121" s="92">
        <v>1.05</v>
      </c>
      <c r="E121" s="83">
        <v>40</v>
      </c>
      <c r="F121" s="108">
        <f>IF(E121&lt;&gt;"",D121*E121,"")</f>
        <v>42</v>
      </c>
    </row>
    <row r="122" spans="1:6">
      <c r="A122" s="84" t="s">
        <v>147</v>
      </c>
      <c r="B122" s="85" t="s">
        <v>149</v>
      </c>
      <c r="C122" s="86" t="s">
        <v>36</v>
      </c>
      <c r="D122" s="92">
        <v>1.25</v>
      </c>
      <c r="E122" s="83">
        <v>12</v>
      </c>
      <c r="F122" s="108">
        <f>IF(E122&lt;&gt;"",D122*E122,"")</f>
        <v>15</v>
      </c>
    </row>
    <row r="123" spans="1:6">
      <c r="A123" s="84" t="s">
        <v>147</v>
      </c>
      <c r="B123" s="85" t="s">
        <v>150</v>
      </c>
      <c r="C123" s="86" t="s">
        <v>36</v>
      </c>
      <c r="D123" s="92">
        <v>1.2</v>
      </c>
      <c r="E123" s="83">
        <v>20</v>
      </c>
      <c r="F123" s="108">
        <f>IF(E123&lt;&gt;"",D123*E123,"")</f>
        <v>24</v>
      </c>
    </row>
    <row r="124" spans="1:6">
      <c r="A124" s="84" t="s">
        <v>147</v>
      </c>
      <c r="B124" s="85" t="s">
        <v>151</v>
      </c>
      <c r="C124" s="86" t="s">
        <v>36</v>
      </c>
      <c r="D124" s="92">
        <v>2.1</v>
      </c>
      <c r="E124" s="83">
        <v>4</v>
      </c>
      <c r="F124" s="108">
        <f>IF(E124&lt;&gt;"",D124*E124,"")</f>
        <v>8.4</v>
      </c>
    </row>
    <row r="125" spans="1:6">
      <c r="A125" s="84" t="s">
        <v>147</v>
      </c>
      <c r="B125" s="85" t="s">
        <v>152</v>
      </c>
      <c r="C125" s="86" t="s">
        <v>36</v>
      </c>
      <c r="D125" s="92">
        <v>1.25</v>
      </c>
      <c r="E125" s="83">
        <v>9</v>
      </c>
      <c r="F125" s="108">
        <f>IF(E125&lt;&gt;"",D125*E125,"")</f>
        <v>11.25</v>
      </c>
    </row>
    <row r="126" spans="1:6">
      <c r="A126" s="84" t="s">
        <v>147</v>
      </c>
      <c r="B126" s="85" t="s">
        <v>153</v>
      </c>
      <c r="C126" s="86" t="s">
        <v>36</v>
      </c>
      <c r="D126" s="92">
        <v>1.95</v>
      </c>
      <c r="E126" s="83">
        <v>10</v>
      </c>
      <c r="F126" s="4">
        <f>IF(E126&lt;&gt;"",D126*E126,"")</f>
        <v>19.5</v>
      </c>
    </row>
    <row r="127" spans="1:6">
      <c r="A127" s="84" t="s">
        <v>147</v>
      </c>
      <c r="B127" s="85" t="s">
        <v>154</v>
      </c>
      <c r="C127" s="86" t="s">
        <v>36</v>
      </c>
      <c r="D127" s="92">
        <v>1.3</v>
      </c>
      <c r="E127" s="83">
        <v>5</v>
      </c>
      <c r="F127" s="4">
        <f>IF(E127&lt;&gt;"",D127*E127,"")</f>
        <v>6.5</v>
      </c>
    </row>
    <row r="128" spans="1:6">
      <c r="A128" s="84" t="s">
        <v>147</v>
      </c>
      <c r="B128" s="85" t="s">
        <v>155</v>
      </c>
      <c r="C128" s="86" t="s">
        <v>36</v>
      </c>
      <c r="D128" s="92">
        <v>1.45</v>
      </c>
      <c r="E128" s="83">
        <v>5</v>
      </c>
      <c r="F128" s="4">
        <f>IF(E128&lt;&gt;"",D128*E128,"")</f>
        <v>7.25</v>
      </c>
    </row>
    <row r="129" spans="1:6">
      <c r="A129" s="84" t="s">
        <v>82</v>
      </c>
      <c r="B129" s="85" t="s">
        <v>83</v>
      </c>
      <c r="C129" s="86" t="s">
        <v>36</v>
      </c>
      <c r="D129" s="92">
        <v>4.3499999999999996</v>
      </c>
      <c r="E129" s="83">
        <v>12</v>
      </c>
      <c r="F129" s="108">
        <f>IF(E129&lt;&gt;"",D129*E129,"")</f>
        <v>52.199999999999996</v>
      </c>
    </row>
    <row r="130" spans="1:6">
      <c r="A130" s="84" t="s">
        <v>82</v>
      </c>
      <c r="B130" s="85" t="s">
        <v>84</v>
      </c>
      <c r="C130" s="86" t="s">
        <v>36</v>
      </c>
      <c r="D130" s="112">
        <v>2.4500000000000002</v>
      </c>
      <c r="E130" s="83">
        <v>14</v>
      </c>
      <c r="F130" s="108">
        <f>IF(E130&lt;&gt;"",D130*E130,"")</f>
        <v>34.300000000000004</v>
      </c>
    </row>
    <row r="131" spans="1:6">
      <c r="A131" s="84" t="s">
        <v>82</v>
      </c>
      <c r="B131" s="85" t="s">
        <v>85</v>
      </c>
      <c r="C131" s="86" t="s">
        <v>36</v>
      </c>
      <c r="D131" s="92">
        <v>2.15</v>
      </c>
      <c r="E131" s="83">
        <v>8</v>
      </c>
      <c r="F131" s="108">
        <f>IF(E131&lt;&gt;"",D131*E131,"")</f>
        <v>17.2</v>
      </c>
    </row>
    <row r="132" spans="1:6">
      <c r="A132" s="84" t="s">
        <v>82</v>
      </c>
      <c r="B132" s="85" t="s">
        <v>86</v>
      </c>
      <c r="C132" s="86" t="s">
        <v>36</v>
      </c>
      <c r="D132" s="92">
        <v>3.45</v>
      </c>
      <c r="E132" s="83">
        <v>6</v>
      </c>
      <c r="F132" s="108">
        <f>IF(E132&lt;&gt;"",D132*E132,"")</f>
        <v>20.700000000000003</v>
      </c>
    </row>
    <row r="133" spans="1:6">
      <c r="A133" s="84" t="s">
        <v>82</v>
      </c>
      <c r="B133" s="85" t="s">
        <v>87</v>
      </c>
      <c r="C133" s="86" t="s">
        <v>36</v>
      </c>
      <c r="D133" s="92">
        <v>9.8000000000000007</v>
      </c>
      <c r="E133" s="83">
        <v>2</v>
      </c>
      <c r="F133" s="108">
        <f>IF(E133&lt;&gt;"",D133*E133,"")</f>
        <v>19.600000000000001</v>
      </c>
    </row>
    <row r="134" spans="1:6">
      <c r="A134" s="84" t="s">
        <v>82</v>
      </c>
      <c r="B134" s="85" t="s">
        <v>91</v>
      </c>
      <c r="C134" s="86" t="s">
        <v>36</v>
      </c>
      <c r="D134" s="92">
        <v>5.0999999999999996</v>
      </c>
      <c r="E134" s="83">
        <v>2</v>
      </c>
      <c r="F134" s="108">
        <f>IF(E134&lt;&gt;"",D134*E134,"")</f>
        <v>10.199999999999999</v>
      </c>
    </row>
    <row r="135" spans="1:6">
      <c r="A135" s="84" t="s">
        <v>82</v>
      </c>
      <c r="B135" s="85" t="s">
        <v>92</v>
      </c>
      <c r="C135" s="86" t="s">
        <v>36</v>
      </c>
      <c r="D135" s="92">
        <v>6.85</v>
      </c>
      <c r="E135" s="83">
        <v>2</v>
      </c>
      <c r="F135" s="108">
        <f>IF(E135&lt;&gt;"",D135*E135,"")</f>
        <v>13.7</v>
      </c>
    </row>
    <row r="136" spans="1:6">
      <c r="A136" s="84" t="s">
        <v>82</v>
      </c>
      <c r="B136" s="85" t="s">
        <v>93</v>
      </c>
      <c r="C136" s="86" t="s">
        <v>36</v>
      </c>
      <c r="D136" s="92">
        <v>1.95</v>
      </c>
      <c r="E136" s="83">
        <v>4</v>
      </c>
      <c r="F136" s="108">
        <f>IF(E136&lt;&gt;"",D136*E136,"")</f>
        <v>7.8</v>
      </c>
    </row>
    <row r="137" spans="1:6">
      <c r="A137" s="84" t="s">
        <v>82</v>
      </c>
      <c r="B137" s="85" t="s">
        <v>94</v>
      </c>
      <c r="C137" s="86" t="s">
        <v>36</v>
      </c>
      <c r="D137" s="92">
        <v>6.9</v>
      </c>
      <c r="E137" s="83">
        <v>4</v>
      </c>
      <c r="F137" s="108">
        <f>IF(E137&lt;&gt;"",D137*E137,"")</f>
        <v>27.6</v>
      </c>
    </row>
    <row r="138" spans="1:6">
      <c r="A138" s="84" t="s">
        <v>82</v>
      </c>
      <c r="B138" s="85" t="s">
        <v>95</v>
      </c>
      <c r="C138" s="86" t="s">
        <v>36</v>
      </c>
      <c r="D138" s="92">
        <v>2.75</v>
      </c>
      <c r="E138" s="83">
        <v>5</v>
      </c>
      <c r="F138" s="108">
        <f>IF(E138&lt;&gt;"",D138*E138,"")</f>
        <v>13.75</v>
      </c>
    </row>
    <row r="139" spans="1:6">
      <c r="A139" s="84" t="s">
        <v>82</v>
      </c>
      <c r="B139" s="85" t="s">
        <v>96</v>
      </c>
      <c r="C139" s="86" t="s">
        <v>36</v>
      </c>
      <c r="D139" s="92">
        <v>7.5</v>
      </c>
      <c r="E139" s="83">
        <v>5</v>
      </c>
      <c r="F139" s="108">
        <f>IF(E139&lt;&gt;"",D139*E139,"")</f>
        <v>37.5</v>
      </c>
    </row>
    <row r="140" spans="1:6">
      <c r="A140" s="84" t="s">
        <v>82</v>
      </c>
      <c r="B140" s="85" t="s">
        <v>97</v>
      </c>
      <c r="C140" s="86" t="s">
        <v>36</v>
      </c>
      <c r="D140" s="92">
        <v>2.75</v>
      </c>
      <c r="E140" s="83">
        <v>10</v>
      </c>
      <c r="F140" s="108">
        <f>IF(E140&lt;&gt;"",D140*E140,"")</f>
        <v>27.5</v>
      </c>
    </row>
    <row r="141" spans="1:6">
      <c r="A141" s="84" t="s">
        <v>193</v>
      </c>
      <c r="B141" s="85" t="s">
        <v>195</v>
      </c>
      <c r="C141" s="86" t="s">
        <v>36</v>
      </c>
      <c r="D141" s="92">
        <v>3.2</v>
      </c>
      <c r="E141" s="83">
        <v>2</v>
      </c>
      <c r="F141" s="108">
        <f>IF(E141&lt;&gt;"",D141*E141,"")</f>
        <v>6.4</v>
      </c>
    </row>
    <row r="142" spans="1:6">
      <c r="A142" s="84" t="s">
        <v>193</v>
      </c>
      <c r="B142" s="85" t="s">
        <v>194</v>
      </c>
      <c r="C142" s="86" t="s">
        <v>36</v>
      </c>
      <c r="D142" s="92">
        <v>4.5999999999999996</v>
      </c>
      <c r="E142" s="83">
        <v>1</v>
      </c>
      <c r="F142" s="108">
        <f>IF(E142&lt;&gt;"",D142*E142,"")</f>
        <v>4.5999999999999996</v>
      </c>
    </row>
    <row r="143" spans="1:6">
      <c r="A143" s="84" t="s">
        <v>193</v>
      </c>
      <c r="B143" s="85" t="s">
        <v>196</v>
      </c>
      <c r="C143" s="86" t="s">
        <v>36</v>
      </c>
      <c r="D143" s="92">
        <v>5.75</v>
      </c>
      <c r="E143" s="83">
        <v>1</v>
      </c>
      <c r="F143" s="108">
        <f>IF(E143&lt;&gt;"",D143*E143,"")</f>
        <v>5.75</v>
      </c>
    </row>
    <row r="144" spans="1:6">
      <c r="A144" s="84" t="s">
        <v>193</v>
      </c>
      <c r="B144" s="85" t="s">
        <v>197</v>
      </c>
      <c r="C144" s="86" t="s">
        <v>36</v>
      </c>
      <c r="D144" s="92">
        <v>4.05</v>
      </c>
      <c r="E144" s="83">
        <v>2</v>
      </c>
      <c r="F144" s="108">
        <f>IF(E144&lt;&gt;"",D144*E144,"")</f>
        <v>8.1</v>
      </c>
    </row>
    <row r="145" spans="1:6">
      <c r="A145" s="84" t="s">
        <v>193</v>
      </c>
      <c r="B145" s="85" t="s">
        <v>198</v>
      </c>
      <c r="C145" s="86" t="s">
        <v>36</v>
      </c>
      <c r="D145" s="92">
        <v>3.5</v>
      </c>
      <c r="E145" s="83">
        <v>2</v>
      </c>
      <c r="F145" s="108">
        <f>IF(E145&lt;&gt;"",D145*E145,"")</f>
        <v>7</v>
      </c>
    </row>
    <row r="146" spans="1:6">
      <c r="A146" s="84" t="s">
        <v>193</v>
      </c>
      <c r="B146" s="85" t="s">
        <v>199</v>
      </c>
      <c r="C146" s="86" t="s">
        <v>36</v>
      </c>
      <c r="D146" s="92">
        <v>3.7</v>
      </c>
      <c r="E146" s="83">
        <v>2</v>
      </c>
      <c r="F146" s="108">
        <f>IF(E146&lt;&gt;"",D146*E146,"")</f>
        <v>7.4</v>
      </c>
    </row>
    <row r="147" spans="1:6">
      <c r="A147" s="84" t="s">
        <v>238</v>
      </c>
      <c r="B147" s="85" t="s">
        <v>239</v>
      </c>
      <c r="C147" s="86" t="s">
        <v>36</v>
      </c>
      <c r="D147" s="92">
        <v>5.75</v>
      </c>
      <c r="E147" s="83">
        <v>10</v>
      </c>
      <c r="F147" s="4">
        <f>IF(E147&lt;&gt;"",D147*E147,"")</f>
        <v>57.5</v>
      </c>
    </row>
    <row r="148" spans="1:6">
      <c r="A148" s="84" t="s">
        <v>238</v>
      </c>
      <c r="B148" s="85" t="s">
        <v>240</v>
      </c>
      <c r="C148" s="86" t="s">
        <v>36</v>
      </c>
      <c r="D148" s="92">
        <v>3.3</v>
      </c>
      <c r="E148" s="83">
        <v>8</v>
      </c>
      <c r="F148" s="4">
        <f>IF(E148&lt;&gt;"",D148*E148,"")</f>
        <v>26.4</v>
      </c>
    </row>
    <row r="149" spans="1:6">
      <c r="A149" s="84" t="s">
        <v>238</v>
      </c>
      <c r="B149" s="85" t="s">
        <v>241</v>
      </c>
      <c r="C149" s="86" t="s">
        <v>36</v>
      </c>
      <c r="D149" s="92">
        <v>5.4</v>
      </c>
      <c r="E149" s="83">
        <v>7</v>
      </c>
      <c r="F149" s="4">
        <f>IF(E149&lt;&gt;"",D149*E149,"")</f>
        <v>37.800000000000004</v>
      </c>
    </row>
    <row r="150" spans="1:6">
      <c r="A150" s="84" t="s">
        <v>238</v>
      </c>
      <c r="B150" s="85" t="s">
        <v>242</v>
      </c>
      <c r="C150" s="86" t="s">
        <v>36</v>
      </c>
      <c r="D150" s="92">
        <v>4.0999999999999996</v>
      </c>
      <c r="E150" s="83">
        <v>7</v>
      </c>
      <c r="F150" s="4">
        <f>IF(E150&lt;&gt;"",D150*E150,"")</f>
        <v>28.699999999999996</v>
      </c>
    </row>
    <row r="151" spans="1:6">
      <c r="A151" s="84" t="s">
        <v>238</v>
      </c>
      <c r="B151" s="85" t="s">
        <v>246</v>
      </c>
      <c r="C151" s="86" t="s">
        <v>36</v>
      </c>
      <c r="D151" s="92">
        <v>0.1</v>
      </c>
      <c r="E151" s="83">
        <v>70</v>
      </c>
      <c r="F151" s="4">
        <f>IF(E151&lt;&gt;"",D151*E151,"")</f>
        <v>7</v>
      </c>
    </row>
    <row r="152" spans="1:6">
      <c r="A152" s="84" t="s">
        <v>238</v>
      </c>
      <c r="B152" s="85" t="s">
        <v>247</v>
      </c>
      <c r="C152" s="86" t="s">
        <v>36</v>
      </c>
      <c r="D152" s="92">
        <v>0.75</v>
      </c>
      <c r="E152" s="83">
        <v>80</v>
      </c>
      <c r="F152" s="4">
        <f>IF(E152&lt;&gt;"",D152*E152,"")</f>
        <v>60</v>
      </c>
    </row>
    <row r="153" spans="1:6">
      <c r="A153" s="84" t="s">
        <v>238</v>
      </c>
      <c r="B153" s="85" t="s">
        <v>243</v>
      </c>
      <c r="C153" s="86" t="s">
        <v>36</v>
      </c>
      <c r="D153" s="92">
        <v>3.2</v>
      </c>
      <c r="E153" s="83">
        <v>2</v>
      </c>
      <c r="F153" s="4">
        <f>IF(E153&lt;&gt;"",D153*E153,"")</f>
        <v>6.4</v>
      </c>
    </row>
    <row r="154" spans="1:6">
      <c r="A154" s="84" t="s">
        <v>238</v>
      </c>
      <c r="B154" s="85" t="s">
        <v>244</v>
      </c>
      <c r="C154" s="86" t="s">
        <v>36</v>
      </c>
      <c r="D154" s="92">
        <v>3.2</v>
      </c>
      <c r="E154" s="83">
        <v>2</v>
      </c>
      <c r="F154" s="4">
        <f>IF(E154&lt;&gt;"",D154*E154,"")</f>
        <v>6.4</v>
      </c>
    </row>
    <row r="155" spans="1:6">
      <c r="A155" s="84" t="s">
        <v>238</v>
      </c>
      <c r="B155" s="85" t="s">
        <v>245</v>
      </c>
      <c r="C155" s="86" t="s">
        <v>36</v>
      </c>
      <c r="D155" s="92">
        <v>3.35</v>
      </c>
      <c r="E155" s="83">
        <v>4</v>
      </c>
      <c r="F155" s="4">
        <f>IF(E155&lt;&gt;"",D155*E155,"")</f>
        <v>13.4</v>
      </c>
    </row>
    <row r="156" spans="1:6">
      <c r="A156" s="84" t="s">
        <v>238</v>
      </c>
      <c r="B156" s="85" t="s">
        <v>248</v>
      </c>
      <c r="C156" s="86" t="s">
        <v>36</v>
      </c>
      <c r="D156" s="92">
        <v>0.35</v>
      </c>
      <c r="E156" s="83">
        <v>80</v>
      </c>
      <c r="F156" s="4">
        <f>IF(E156&lt;&gt;"",D156*E156,"")</f>
        <v>28</v>
      </c>
    </row>
    <row r="157" spans="1:6">
      <c r="A157" s="84" t="s">
        <v>238</v>
      </c>
      <c r="B157" s="85" t="s">
        <v>249</v>
      </c>
      <c r="C157" s="86" t="s">
        <v>36</v>
      </c>
      <c r="D157" s="92">
        <v>2.4500000000000002</v>
      </c>
      <c r="E157" s="83">
        <v>10</v>
      </c>
      <c r="F157" s="4">
        <f>IF(E157&lt;&gt;"",D157*E157,"")</f>
        <v>24.5</v>
      </c>
    </row>
    <row r="158" spans="1:6">
      <c r="A158" s="84" t="s">
        <v>238</v>
      </c>
      <c r="B158" s="85" t="s">
        <v>250</v>
      </c>
      <c r="C158" s="86" t="s">
        <v>36</v>
      </c>
      <c r="D158" s="92">
        <v>0.14000000000000001</v>
      </c>
      <c r="E158" s="83">
        <v>80</v>
      </c>
      <c r="F158" s="4">
        <f>IF(E158&lt;&gt;"",D158*E158,"")</f>
        <v>11.200000000000001</v>
      </c>
    </row>
    <row r="159" spans="1:6">
      <c r="A159" s="84" t="s">
        <v>238</v>
      </c>
      <c r="B159" s="85" t="s">
        <v>251</v>
      </c>
      <c r="C159" s="86" t="s">
        <v>36</v>
      </c>
      <c r="D159" s="92">
        <v>0.25</v>
      </c>
      <c r="E159" s="83">
        <v>65</v>
      </c>
      <c r="F159" s="4">
        <f>IF(E159&lt;&gt;"",D159*E159,"")</f>
        <v>16.25</v>
      </c>
    </row>
    <row r="160" spans="1:6">
      <c r="A160" s="84" t="s">
        <v>238</v>
      </c>
      <c r="B160" s="85" t="s">
        <v>252</v>
      </c>
      <c r="C160" s="86" t="s">
        <v>36</v>
      </c>
      <c r="D160" s="92">
        <v>0.5</v>
      </c>
      <c r="E160" s="83">
        <v>70</v>
      </c>
      <c r="F160" s="4">
        <f>IF(E160&lt;&gt;"",D160*E160,"")</f>
        <v>35</v>
      </c>
    </row>
    <row r="161" spans="1:6">
      <c r="A161" s="84" t="s">
        <v>238</v>
      </c>
      <c r="B161" s="85" t="s">
        <v>253</v>
      </c>
      <c r="C161" s="86" t="s">
        <v>36</v>
      </c>
      <c r="D161" s="92">
        <v>0.2</v>
      </c>
      <c r="E161" s="83">
        <v>70</v>
      </c>
      <c r="F161" s="4">
        <f>IF(E161&lt;&gt;"",D161*E161,"")</f>
        <v>14</v>
      </c>
    </row>
    <row r="162" spans="1:6">
      <c r="A162" s="84" t="s">
        <v>238</v>
      </c>
      <c r="B162" s="85" t="s">
        <v>254</v>
      </c>
      <c r="C162" s="86" t="s">
        <v>36</v>
      </c>
      <c r="D162" s="92">
        <v>5.85</v>
      </c>
      <c r="E162" s="83">
        <v>9</v>
      </c>
      <c r="F162" s="4">
        <f>IF(E162&lt;&gt;"",D162*E162,"")</f>
        <v>52.65</v>
      </c>
    </row>
    <row r="163" spans="1:6">
      <c r="A163" s="84" t="s">
        <v>238</v>
      </c>
      <c r="B163" s="85" t="s">
        <v>255</v>
      </c>
      <c r="C163" s="86" t="s">
        <v>36</v>
      </c>
      <c r="D163" s="92">
        <v>5.8</v>
      </c>
      <c r="E163" s="83">
        <v>9</v>
      </c>
      <c r="F163" s="4">
        <f>IF(E163&lt;&gt;"",D163*E163,"")</f>
        <v>52.199999999999996</v>
      </c>
    </row>
    <row r="164" spans="1:6">
      <c r="A164" s="84" t="s">
        <v>238</v>
      </c>
      <c r="B164" s="85" t="s">
        <v>256</v>
      </c>
      <c r="C164" s="86" t="s">
        <v>36</v>
      </c>
      <c r="D164" s="92">
        <v>6.4</v>
      </c>
      <c r="E164" s="83">
        <v>2</v>
      </c>
      <c r="F164" s="4">
        <f>IF(E164&lt;&gt;"",D164*E164,"")</f>
        <v>12.8</v>
      </c>
    </row>
    <row r="165" spans="1:6">
      <c r="A165" s="84" t="s">
        <v>61</v>
      </c>
      <c r="B165" s="85" t="s">
        <v>62</v>
      </c>
      <c r="C165" s="86" t="s">
        <v>36</v>
      </c>
      <c r="D165" s="92">
        <v>2.38</v>
      </c>
      <c r="E165" s="83">
        <v>0</v>
      </c>
      <c r="F165" s="4">
        <f>IF(E165&lt;&gt;"",D165*E165,"")</f>
        <v>0</v>
      </c>
    </row>
    <row r="166" spans="1:6">
      <c r="A166" s="84" t="s">
        <v>61</v>
      </c>
      <c r="B166" s="85" t="s">
        <v>63</v>
      </c>
      <c r="C166" s="86" t="s">
        <v>36</v>
      </c>
      <c r="D166" s="92">
        <v>4.42</v>
      </c>
      <c r="E166" s="83">
        <v>0</v>
      </c>
      <c r="F166" s="4">
        <f>IF(E166&lt;&gt;"",D166*E166,"")</f>
        <v>0</v>
      </c>
    </row>
    <row r="167" spans="1:6">
      <c r="A167" s="84" t="s">
        <v>61</v>
      </c>
      <c r="B167" s="85" t="s">
        <v>64</v>
      </c>
      <c r="C167" s="86" t="s">
        <v>36</v>
      </c>
      <c r="D167" s="92">
        <v>4.75</v>
      </c>
      <c r="E167" s="83">
        <v>0</v>
      </c>
      <c r="F167" s="108">
        <f>IF(E167&lt;&gt;"",D167*E167,"")</f>
        <v>0</v>
      </c>
    </row>
    <row r="168" spans="1:6">
      <c r="A168" s="84" t="s">
        <v>61</v>
      </c>
      <c r="B168" s="85" t="s">
        <v>66</v>
      </c>
      <c r="C168" s="86" t="s">
        <v>36</v>
      </c>
      <c r="D168" s="112">
        <v>5.95</v>
      </c>
      <c r="E168" s="83">
        <v>0</v>
      </c>
      <c r="F168" s="108">
        <f>IF(E168&lt;&gt;"",D168*E168,"")</f>
        <v>0</v>
      </c>
    </row>
    <row r="169" spans="1:6">
      <c r="A169" s="84" t="s">
        <v>61</v>
      </c>
      <c r="B169" s="85" t="s">
        <v>65</v>
      </c>
      <c r="C169" s="86" t="s">
        <v>36</v>
      </c>
      <c r="D169" s="92">
        <v>2.65</v>
      </c>
      <c r="E169" s="83">
        <v>0</v>
      </c>
      <c r="F169" s="4">
        <f>IF(E169&lt;&gt;"",D169*E169,"")</f>
        <v>0</v>
      </c>
    </row>
    <row r="170" spans="1:6">
      <c r="A170" s="84" t="s">
        <v>61</v>
      </c>
      <c r="B170" s="85" t="s">
        <v>67</v>
      </c>
      <c r="C170" s="86" t="s">
        <v>36</v>
      </c>
      <c r="D170" s="92">
        <v>4.5999999999999996</v>
      </c>
      <c r="E170" s="83">
        <v>1.4</v>
      </c>
      <c r="F170" s="4">
        <f>IF(E170&lt;&gt;"",D170*E170,"")</f>
        <v>6.4399999999999995</v>
      </c>
    </row>
    <row r="171" spans="1:6">
      <c r="A171" s="84" t="s">
        <v>61</v>
      </c>
      <c r="B171" s="85" t="s">
        <v>68</v>
      </c>
      <c r="C171" s="86" t="s">
        <v>36</v>
      </c>
      <c r="D171" s="92">
        <v>3.7</v>
      </c>
      <c r="E171" s="83">
        <v>4</v>
      </c>
      <c r="F171" s="4">
        <f>IF(E171&lt;&gt;"",D171*E171,"")</f>
        <v>14.8</v>
      </c>
    </row>
    <row r="172" spans="1:6">
      <c r="A172" s="84" t="s">
        <v>61</v>
      </c>
      <c r="B172" s="85" t="s">
        <v>69</v>
      </c>
      <c r="C172" s="86" t="s">
        <v>36</v>
      </c>
      <c r="D172" s="92">
        <v>4.95</v>
      </c>
      <c r="E172" s="83">
        <v>7</v>
      </c>
      <c r="F172" s="4">
        <f>IF(E172&lt;&gt;"",D172*E172,"")</f>
        <v>34.65</v>
      </c>
    </row>
    <row r="173" spans="1:6">
      <c r="A173" s="84" t="s">
        <v>61</v>
      </c>
      <c r="B173" s="85" t="s">
        <v>70</v>
      </c>
      <c r="C173" s="86" t="s">
        <v>36</v>
      </c>
      <c r="D173" s="92">
        <v>2.15</v>
      </c>
      <c r="E173" s="83">
        <v>2</v>
      </c>
      <c r="F173" s="108">
        <f>IF(E173&lt;&gt;"",D173*E173,"")</f>
        <v>4.3</v>
      </c>
    </row>
    <row r="174" spans="1:6">
      <c r="A174" s="84" t="s">
        <v>61</v>
      </c>
      <c r="B174" s="85" t="s">
        <v>71</v>
      </c>
      <c r="C174" s="86" t="s">
        <v>36</v>
      </c>
      <c r="D174" s="92">
        <v>3.7</v>
      </c>
      <c r="E174" s="83">
        <v>2.5</v>
      </c>
      <c r="F174" s="108">
        <f>IF(E174&lt;&gt;"",D174*E174,"")</f>
        <v>9.25</v>
      </c>
    </row>
    <row r="175" spans="1:6">
      <c r="A175" s="84" t="s">
        <v>61</v>
      </c>
      <c r="B175" s="85" t="s">
        <v>72</v>
      </c>
      <c r="C175" s="86" t="s">
        <v>36</v>
      </c>
      <c r="D175" s="92">
        <v>2.0499999999999998</v>
      </c>
      <c r="E175" s="83">
        <v>6</v>
      </c>
      <c r="F175" s="108">
        <f>IF(E175&lt;&gt;"",D175*E175,"")</f>
        <v>12.299999999999999</v>
      </c>
    </row>
    <row r="176" spans="1:6">
      <c r="A176" s="84" t="s">
        <v>61</v>
      </c>
      <c r="B176" s="85" t="s">
        <v>73</v>
      </c>
      <c r="C176" s="86" t="s">
        <v>36</v>
      </c>
      <c r="D176" s="92">
        <v>6.7</v>
      </c>
      <c r="E176" s="83">
        <v>4</v>
      </c>
      <c r="F176" s="108">
        <f>IF(E176&lt;&gt;"",D176*E176,"")</f>
        <v>26.8</v>
      </c>
    </row>
    <row r="177" spans="1:6">
      <c r="A177" s="84" t="s">
        <v>61</v>
      </c>
      <c r="B177" s="85" t="s">
        <v>74</v>
      </c>
      <c r="C177" s="86" t="s">
        <v>36</v>
      </c>
      <c r="D177" s="92">
        <v>7.85</v>
      </c>
      <c r="E177" s="83">
        <v>2</v>
      </c>
      <c r="F177" s="108">
        <f>IF(E177&lt;&gt;"",D177*E177,"")</f>
        <v>15.7</v>
      </c>
    </row>
    <row r="178" spans="1:6">
      <c r="A178" s="84" t="s">
        <v>61</v>
      </c>
      <c r="B178" s="85" t="s">
        <v>75</v>
      </c>
      <c r="C178" s="86" t="s">
        <v>36</v>
      </c>
      <c r="D178" s="92">
        <v>12.75</v>
      </c>
      <c r="E178" s="83">
        <v>2.5</v>
      </c>
      <c r="F178" s="108">
        <f>IF(E178&lt;&gt;"",D178*E178,"")</f>
        <v>31.875</v>
      </c>
    </row>
    <row r="179" spans="1:6">
      <c r="A179" s="84"/>
      <c r="B179" s="85"/>
      <c r="C179" s="86"/>
      <c r="D179" s="92"/>
      <c r="E179" s="83">
        <v>0</v>
      </c>
      <c r="F179" s="4">
        <f>IF(E179&lt;&gt;"",D179*E179,"")</f>
        <v>0</v>
      </c>
    </row>
    <row r="180" spans="1:6">
      <c r="A180" s="84"/>
      <c r="B180" s="85"/>
      <c r="C180" s="86"/>
      <c r="D180" s="92"/>
      <c r="E180" s="83">
        <v>0</v>
      </c>
      <c r="F180" s="4">
        <f t="shared" ref="F180:F187" si="0">IF(E180&lt;&gt;"",D180*E180,"")</f>
        <v>0</v>
      </c>
    </row>
    <row r="181" spans="1:6">
      <c r="A181" s="84"/>
      <c r="B181" s="85"/>
      <c r="C181" s="86"/>
      <c r="D181" s="92"/>
      <c r="E181" s="83">
        <v>0</v>
      </c>
      <c r="F181" s="4">
        <f t="shared" si="0"/>
        <v>0</v>
      </c>
    </row>
    <row r="182" spans="1:6">
      <c r="A182" s="84"/>
      <c r="B182" s="85"/>
      <c r="C182" s="86"/>
      <c r="D182" s="92"/>
      <c r="E182" s="83">
        <v>0</v>
      </c>
      <c r="F182" s="4">
        <f t="shared" si="0"/>
        <v>0</v>
      </c>
    </row>
    <row r="183" spans="1:6">
      <c r="A183" s="84"/>
      <c r="B183" s="85"/>
      <c r="C183" s="86"/>
      <c r="D183" s="92"/>
      <c r="E183" s="83">
        <v>0</v>
      </c>
      <c r="F183" s="4">
        <f t="shared" si="0"/>
        <v>0</v>
      </c>
    </row>
    <row r="184" spans="1:6">
      <c r="A184" s="84"/>
      <c r="B184" s="85"/>
      <c r="C184" s="86"/>
      <c r="D184" s="92"/>
      <c r="E184" s="83">
        <v>0</v>
      </c>
      <c r="F184" s="4">
        <f t="shared" si="0"/>
        <v>0</v>
      </c>
    </row>
    <row r="185" spans="1:6">
      <c r="A185" s="84"/>
      <c r="B185" s="85"/>
      <c r="C185" s="86"/>
      <c r="D185" s="92"/>
      <c r="E185" s="83">
        <v>0</v>
      </c>
      <c r="F185" s="4">
        <f t="shared" si="0"/>
        <v>0</v>
      </c>
    </row>
    <row r="186" spans="1:6">
      <c r="A186" s="84"/>
      <c r="B186" s="85"/>
      <c r="C186" s="86"/>
      <c r="D186" s="92"/>
      <c r="E186" s="83">
        <v>0</v>
      </c>
      <c r="F186" s="4">
        <f t="shared" si="0"/>
        <v>0</v>
      </c>
    </row>
    <row r="187" spans="1:6">
      <c r="A187" s="105" t="s">
        <v>29</v>
      </c>
      <c r="B187" s="106" t="s">
        <v>30</v>
      </c>
      <c r="C187" s="105" t="s">
        <v>30</v>
      </c>
      <c r="D187" s="105" t="s">
        <v>30</v>
      </c>
      <c r="E187" s="107">
        <v>0</v>
      </c>
      <c r="F187" s="108" t="e">
        <f t="shared" si="0"/>
        <v>#VALUE!</v>
      </c>
    </row>
    <row r="188" spans="1:6">
      <c r="F188" s="4" t="str">
        <f t="shared" ref="F188:F194" si="1">IF(E188&lt;&gt;"",D188*E188,"")</f>
        <v/>
      </c>
    </row>
    <row r="189" spans="1:6">
      <c r="F189" s="4" t="str">
        <f t="shared" si="1"/>
        <v/>
      </c>
    </row>
    <row r="190" spans="1:6">
      <c r="F190" s="4" t="str">
        <f t="shared" si="1"/>
        <v/>
      </c>
    </row>
    <row r="191" spans="1:6">
      <c r="F191" s="4" t="str">
        <f t="shared" si="1"/>
        <v/>
      </c>
    </row>
    <row r="192" spans="1:6">
      <c r="F192" s="4" t="str">
        <f t="shared" si="1"/>
        <v/>
      </c>
    </row>
    <row r="193" spans="6:6">
      <c r="F193" s="4" t="str">
        <f t="shared" si="1"/>
        <v/>
      </c>
    </row>
    <row r="194" spans="6:6">
      <c r="F194" s="4" t="str">
        <f t="shared" si="1"/>
        <v/>
      </c>
    </row>
    <row r="195" spans="6:6">
      <c r="F195" s="4" t="str">
        <f>IF(E195&lt;&gt;"",D195*E195,"")</f>
        <v/>
      </c>
    </row>
    <row r="196" spans="6:6">
      <c r="F196" s="4" t="str">
        <f t="shared" ref="F196:F259" si="2">IF(E196&lt;&gt;"",D196*E196,"")</f>
        <v/>
      </c>
    </row>
    <row r="197" spans="6:6">
      <c r="F197" s="4" t="str">
        <f t="shared" si="2"/>
        <v/>
      </c>
    </row>
    <row r="198" spans="6:6">
      <c r="F198" s="4" t="str">
        <f t="shared" si="2"/>
        <v/>
      </c>
    </row>
    <row r="199" spans="6:6">
      <c r="F199" s="4" t="str">
        <f t="shared" si="2"/>
        <v/>
      </c>
    </row>
    <row r="200" spans="6:6">
      <c r="F200" s="4" t="str">
        <f t="shared" si="2"/>
        <v/>
      </c>
    </row>
    <row r="201" spans="6:6">
      <c r="F201" s="4" t="str">
        <f t="shared" si="2"/>
        <v/>
      </c>
    </row>
    <row r="202" spans="6:6">
      <c r="F202" s="4" t="str">
        <f t="shared" si="2"/>
        <v/>
      </c>
    </row>
    <row r="203" spans="6:6">
      <c r="F203" s="4" t="str">
        <f t="shared" si="2"/>
        <v/>
      </c>
    </row>
    <row r="204" spans="6:6">
      <c r="F204" s="4" t="str">
        <f t="shared" si="2"/>
        <v/>
      </c>
    </row>
    <row r="205" spans="6:6">
      <c r="F205" s="4" t="str">
        <f t="shared" si="2"/>
        <v/>
      </c>
    </row>
    <row r="206" spans="6:6">
      <c r="F206" s="4" t="str">
        <f t="shared" si="2"/>
        <v/>
      </c>
    </row>
    <row r="207" spans="6:6">
      <c r="F207" s="4" t="str">
        <f t="shared" si="2"/>
        <v/>
      </c>
    </row>
    <row r="208" spans="6:6">
      <c r="F208" s="4" t="str">
        <f t="shared" si="2"/>
        <v/>
      </c>
    </row>
    <row r="209" spans="6:6">
      <c r="F209" s="4" t="str">
        <f t="shared" si="2"/>
        <v/>
      </c>
    </row>
    <row r="210" spans="6:6">
      <c r="F210" s="4" t="str">
        <f t="shared" si="2"/>
        <v/>
      </c>
    </row>
    <row r="211" spans="6:6">
      <c r="F211" s="4" t="str">
        <f t="shared" si="2"/>
        <v/>
      </c>
    </row>
    <row r="212" spans="6:6">
      <c r="F212" s="4" t="str">
        <f t="shared" si="2"/>
        <v/>
      </c>
    </row>
    <row r="213" spans="6:6">
      <c r="F213" s="4" t="str">
        <f t="shared" si="2"/>
        <v/>
      </c>
    </row>
    <row r="214" spans="6:6">
      <c r="F214" s="4" t="str">
        <f t="shared" si="2"/>
        <v/>
      </c>
    </row>
    <row r="215" spans="6:6">
      <c r="F215" s="4" t="str">
        <f t="shared" si="2"/>
        <v/>
      </c>
    </row>
    <row r="216" spans="6:6">
      <c r="F216" s="4" t="str">
        <f t="shared" si="2"/>
        <v/>
      </c>
    </row>
    <row r="217" spans="6:6">
      <c r="F217" s="4" t="str">
        <f t="shared" si="2"/>
        <v/>
      </c>
    </row>
    <row r="218" spans="6:6">
      <c r="F218" s="4" t="str">
        <f t="shared" si="2"/>
        <v/>
      </c>
    </row>
    <row r="219" spans="6:6">
      <c r="F219" s="4" t="str">
        <f t="shared" si="2"/>
        <v/>
      </c>
    </row>
    <row r="220" spans="6:6">
      <c r="F220" s="4" t="str">
        <f t="shared" si="2"/>
        <v/>
      </c>
    </row>
    <row r="221" spans="6:6">
      <c r="F221" s="4" t="str">
        <f t="shared" si="2"/>
        <v/>
      </c>
    </row>
    <row r="222" spans="6:6">
      <c r="F222" s="4" t="str">
        <f t="shared" si="2"/>
        <v/>
      </c>
    </row>
    <row r="223" spans="6:6">
      <c r="F223" s="4" t="str">
        <f t="shared" si="2"/>
        <v/>
      </c>
    </row>
    <row r="224" spans="6:6">
      <c r="F224" s="4" t="str">
        <f t="shared" si="2"/>
        <v/>
      </c>
    </row>
    <row r="225" spans="6:6">
      <c r="F225" s="4" t="str">
        <f t="shared" si="2"/>
        <v/>
      </c>
    </row>
    <row r="226" spans="6:6">
      <c r="F226" s="4" t="str">
        <f t="shared" si="2"/>
        <v/>
      </c>
    </row>
    <row r="227" spans="6:6">
      <c r="F227" s="4" t="str">
        <f t="shared" si="2"/>
        <v/>
      </c>
    </row>
    <row r="228" spans="6:6">
      <c r="F228" s="4" t="str">
        <f t="shared" si="2"/>
        <v/>
      </c>
    </row>
    <row r="229" spans="6:6">
      <c r="F229" s="4" t="str">
        <f t="shared" si="2"/>
        <v/>
      </c>
    </row>
    <row r="230" spans="6:6">
      <c r="F230" s="4" t="str">
        <f t="shared" si="2"/>
        <v/>
      </c>
    </row>
    <row r="231" spans="6:6">
      <c r="F231" s="4" t="str">
        <f t="shared" si="2"/>
        <v/>
      </c>
    </row>
    <row r="232" spans="6:6">
      <c r="F232" s="4" t="str">
        <f t="shared" si="2"/>
        <v/>
      </c>
    </row>
    <row r="233" spans="6:6">
      <c r="F233" s="4" t="str">
        <f t="shared" si="2"/>
        <v/>
      </c>
    </row>
    <row r="234" spans="6:6">
      <c r="F234" s="4" t="str">
        <f t="shared" si="2"/>
        <v/>
      </c>
    </row>
    <row r="235" spans="6:6">
      <c r="F235" s="4" t="str">
        <f t="shared" si="2"/>
        <v/>
      </c>
    </row>
    <row r="236" spans="6:6">
      <c r="F236" s="4" t="str">
        <f t="shared" si="2"/>
        <v/>
      </c>
    </row>
    <row r="237" spans="6:6">
      <c r="F237" s="4" t="str">
        <f t="shared" si="2"/>
        <v/>
      </c>
    </row>
    <row r="238" spans="6:6">
      <c r="F238" s="4" t="str">
        <f t="shared" si="2"/>
        <v/>
      </c>
    </row>
    <row r="239" spans="6:6">
      <c r="F239" s="4" t="str">
        <f t="shared" si="2"/>
        <v/>
      </c>
    </row>
    <row r="240" spans="6:6">
      <c r="F240" s="4" t="str">
        <f t="shared" si="2"/>
        <v/>
      </c>
    </row>
    <row r="241" spans="6:6">
      <c r="F241" s="4" t="str">
        <f t="shared" si="2"/>
        <v/>
      </c>
    </row>
    <row r="242" spans="6:6">
      <c r="F242" s="4" t="str">
        <f t="shared" si="2"/>
        <v/>
      </c>
    </row>
    <row r="243" spans="6:6">
      <c r="F243" s="4" t="str">
        <f t="shared" si="2"/>
        <v/>
      </c>
    </row>
    <row r="244" spans="6:6">
      <c r="F244" s="4" t="str">
        <f t="shared" si="2"/>
        <v/>
      </c>
    </row>
    <row r="245" spans="6:6">
      <c r="F245" s="4" t="str">
        <f t="shared" si="2"/>
        <v/>
      </c>
    </row>
    <row r="246" spans="6:6">
      <c r="F246" s="4" t="str">
        <f t="shared" si="2"/>
        <v/>
      </c>
    </row>
    <row r="247" spans="6:6">
      <c r="F247" s="4" t="str">
        <f t="shared" si="2"/>
        <v/>
      </c>
    </row>
    <row r="248" spans="6:6">
      <c r="F248" s="4" t="str">
        <f t="shared" si="2"/>
        <v/>
      </c>
    </row>
    <row r="249" spans="6:6">
      <c r="F249" s="4" t="str">
        <f t="shared" si="2"/>
        <v/>
      </c>
    </row>
    <row r="250" spans="6:6">
      <c r="F250" s="4" t="str">
        <f t="shared" si="2"/>
        <v/>
      </c>
    </row>
    <row r="251" spans="6:6">
      <c r="F251" s="4" t="str">
        <f t="shared" si="2"/>
        <v/>
      </c>
    </row>
    <row r="252" spans="6:6">
      <c r="F252" s="4" t="str">
        <f t="shared" si="2"/>
        <v/>
      </c>
    </row>
    <row r="253" spans="6:6">
      <c r="F253" s="4" t="str">
        <f t="shared" si="2"/>
        <v/>
      </c>
    </row>
    <row r="254" spans="6:6">
      <c r="F254" s="4" t="str">
        <f t="shared" si="2"/>
        <v/>
      </c>
    </row>
    <row r="255" spans="6:6">
      <c r="F255" s="4" t="str">
        <f t="shared" si="2"/>
        <v/>
      </c>
    </row>
    <row r="256" spans="6:6">
      <c r="F256" s="4" t="str">
        <f t="shared" si="2"/>
        <v/>
      </c>
    </row>
    <row r="257" spans="6:6">
      <c r="F257" s="4" t="str">
        <f t="shared" si="2"/>
        <v/>
      </c>
    </row>
    <row r="258" spans="6:6">
      <c r="F258" s="4" t="str">
        <f t="shared" si="2"/>
        <v/>
      </c>
    </row>
    <row r="259" spans="6:6">
      <c r="F259" s="4" t="str">
        <f t="shared" si="2"/>
        <v/>
      </c>
    </row>
    <row r="260" spans="6:6">
      <c r="F260" s="4" t="str">
        <f t="shared" ref="F260:F323" si="3">IF(E260&lt;&gt;"",D260*E260,"")</f>
        <v/>
      </c>
    </row>
    <row r="261" spans="6:6">
      <c r="F261" s="4" t="str">
        <f t="shared" si="3"/>
        <v/>
      </c>
    </row>
    <row r="262" spans="6:6">
      <c r="F262" s="4" t="str">
        <f t="shared" si="3"/>
        <v/>
      </c>
    </row>
    <row r="263" spans="6:6">
      <c r="F263" s="4" t="str">
        <f t="shared" si="3"/>
        <v/>
      </c>
    </row>
    <row r="264" spans="6:6">
      <c r="F264" s="4" t="str">
        <f t="shared" si="3"/>
        <v/>
      </c>
    </row>
    <row r="265" spans="6:6">
      <c r="F265" s="4" t="str">
        <f t="shared" si="3"/>
        <v/>
      </c>
    </row>
    <row r="266" spans="6:6">
      <c r="F266" s="4" t="str">
        <f t="shared" si="3"/>
        <v/>
      </c>
    </row>
    <row r="267" spans="6:6">
      <c r="F267" s="4" t="str">
        <f t="shared" si="3"/>
        <v/>
      </c>
    </row>
    <row r="268" spans="6:6">
      <c r="F268" s="4" t="str">
        <f t="shared" si="3"/>
        <v/>
      </c>
    </row>
    <row r="269" spans="6:6">
      <c r="F269" s="4" t="str">
        <f t="shared" si="3"/>
        <v/>
      </c>
    </row>
    <row r="270" spans="6:6">
      <c r="F270" s="4" t="str">
        <f t="shared" si="3"/>
        <v/>
      </c>
    </row>
    <row r="271" spans="6:6">
      <c r="F271" s="4" t="str">
        <f t="shared" si="3"/>
        <v/>
      </c>
    </row>
    <row r="272" spans="6:6">
      <c r="F272" s="4" t="str">
        <f t="shared" si="3"/>
        <v/>
      </c>
    </row>
    <row r="273" spans="6:6">
      <c r="F273" s="4" t="str">
        <f t="shared" si="3"/>
        <v/>
      </c>
    </row>
    <row r="274" spans="6:6">
      <c r="F274" s="4" t="str">
        <f t="shared" si="3"/>
        <v/>
      </c>
    </row>
    <row r="275" spans="6:6">
      <c r="F275" s="4" t="str">
        <f t="shared" si="3"/>
        <v/>
      </c>
    </row>
    <row r="276" spans="6:6">
      <c r="F276" s="4" t="str">
        <f t="shared" si="3"/>
        <v/>
      </c>
    </row>
    <row r="277" spans="6:6">
      <c r="F277" s="4" t="str">
        <f t="shared" si="3"/>
        <v/>
      </c>
    </row>
    <row r="278" spans="6:6">
      <c r="F278" s="4" t="str">
        <f t="shared" si="3"/>
        <v/>
      </c>
    </row>
    <row r="279" spans="6:6">
      <c r="F279" s="4" t="str">
        <f t="shared" si="3"/>
        <v/>
      </c>
    </row>
    <row r="280" spans="6:6">
      <c r="F280" s="4" t="str">
        <f t="shared" si="3"/>
        <v/>
      </c>
    </row>
    <row r="281" spans="6:6">
      <c r="F281" s="4" t="str">
        <f t="shared" si="3"/>
        <v/>
      </c>
    </row>
    <row r="282" spans="6:6">
      <c r="F282" s="4" t="str">
        <f t="shared" si="3"/>
        <v/>
      </c>
    </row>
    <row r="283" spans="6:6">
      <c r="F283" s="4" t="str">
        <f t="shared" si="3"/>
        <v/>
      </c>
    </row>
    <row r="284" spans="6:6">
      <c r="F284" s="4" t="str">
        <f t="shared" si="3"/>
        <v/>
      </c>
    </row>
    <row r="285" spans="6:6">
      <c r="F285" s="4" t="str">
        <f t="shared" si="3"/>
        <v/>
      </c>
    </row>
    <row r="286" spans="6:6">
      <c r="F286" s="4" t="str">
        <f t="shared" si="3"/>
        <v/>
      </c>
    </row>
    <row r="287" spans="6:6">
      <c r="F287" s="4" t="str">
        <f t="shared" si="3"/>
        <v/>
      </c>
    </row>
    <row r="288" spans="6:6">
      <c r="F288" s="4" t="str">
        <f t="shared" si="3"/>
        <v/>
      </c>
    </row>
    <row r="289" spans="6:6">
      <c r="F289" s="4" t="str">
        <f t="shared" si="3"/>
        <v/>
      </c>
    </row>
    <row r="290" spans="6:6">
      <c r="F290" s="4" t="str">
        <f t="shared" si="3"/>
        <v/>
      </c>
    </row>
    <row r="291" spans="6:6">
      <c r="F291" s="4" t="str">
        <f t="shared" si="3"/>
        <v/>
      </c>
    </row>
    <row r="292" spans="6:6">
      <c r="F292" s="4" t="str">
        <f t="shared" si="3"/>
        <v/>
      </c>
    </row>
    <row r="293" spans="6:6">
      <c r="F293" s="4" t="str">
        <f t="shared" si="3"/>
        <v/>
      </c>
    </row>
    <row r="294" spans="6:6">
      <c r="F294" s="4" t="str">
        <f t="shared" si="3"/>
        <v/>
      </c>
    </row>
    <row r="295" spans="6:6">
      <c r="F295" s="4" t="str">
        <f t="shared" si="3"/>
        <v/>
      </c>
    </row>
    <row r="296" spans="6:6">
      <c r="F296" s="4" t="str">
        <f t="shared" si="3"/>
        <v/>
      </c>
    </row>
    <row r="297" spans="6:6">
      <c r="F297" s="4" t="str">
        <f t="shared" si="3"/>
        <v/>
      </c>
    </row>
    <row r="298" spans="6:6">
      <c r="F298" s="4" t="str">
        <f t="shared" si="3"/>
        <v/>
      </c>
    </row>
    <row r="299" spans="6:6">
      <c r="F299" s="4" t="str">
        <f t="shared" si="3"/>
        <v/>
      </c>
    </row>
    <row r="300" spans="6:6">
      <c r="F300" s="4" t="str">
        <f t="shared" si="3"/>
        <v/>
      </c>
    </row>
    <row r="301" spans="6:6">
      <c r="F301" s="4" t="str">
        <f t="shared" si="3"/>
        <v/>
      </c>
    </row>
    <row r="302" spans="6:6">
      <c r="F302" s="4" t="str">
        <f t="shared" si="3"/>
        <v/>
      </c>
    </row>
    <row r="303" spans="6:6">
      <c r="F303" s="4" t="str">
        <f t="shared" si="3"/>
        <v/>
      </c>
    </row>
    <row r="304" spans="6:6">
      <c r="F304" s="4" t="str">
        <f t="shared" si="3"/>
        <v/>
      </c>
    </row>
    <row r="305" spans="6:6">
      <c r="F305" s="4" t="str">
        <f t="shared" si="3"/>
        <v/>
      </c>
    </row>
    <row r="306" spans="6:6">
      <c r="F306" s="4" t="str">
        <f t="shared" si="3"/>
        <v/>
      </c>
    </row>
    <row r="307" spans="6:6">
      <c r="F307" s="4" t="str">
        <f t="shared" si="3"/>
        <v/>
      </c>
    </row>
    <row r="308" spans="6:6">
      <c r="F308" s="4" t="str">
        <f t="shared" si="3"/>
        <v/>
      </c>
    </row>
    <row r="309" spans="6:6">
      <c r="F309" s="4" t="str">
        <f t="shared" si="3"/>
        <v/>
      </c>
    </row>
    <row r="310" spans="6:6">
      <c r="F310" s="4" t="str">
        <f t="shared" si="3"/>
        <v/>
      </c>
    </row>
    <row r="311" spans="6:6">
      <c r="F311" s="4" t="str">
        <f t="shared" si="3"/>
        <v/>
      </c>
    </row>
    <row r="312" spans="6:6">
      <c r="F312" s="4" t="str">
        <f t="shared" si="3"/>
        <v/>
      </c>
    </row>
    <row r="313" spans="6:6">
      <c r="F313" s="4" t="str">
        <f t="shared" si="3"/>
        <v/>
      </c>
    </row>
    <row r="314" spans="6:6">
      <c r="F314" s="4" t="str">
        <f t="shared" si="3"/>
        <v/>
      </c>
    </row>
    <row r="315" spans="6:6">
      <c r="F315" s="4" t="str">
        <f t="shared" si="3"/>
        <v/>
      </c>
    </row>
    <row r="316" spans="6:6">
      <c r="F316" s="4" t="str">
        <f t="shared" si="3"/>
        <v/>
      </c>
    </row>
    <row r="317" spans="6:6">
      <c r="F317" s="4" t="str">
        <f t="shared" si="3"/>
        <v/>
      </c>
    </row>
    <row r="318" spans="6:6">
      <c r="F318" s="4" t="str">
        <f t="shared" si="3"/>
        <v/>
      </c>
    </row>
    <row r="319" spans="6:6">
      <c r="F319" s="4" t="str">
        <f t="shared" si="3"/>
        <v/>
      </c>
    </row>
    <row r="320" spans="6:6">
      <c r="F320" s="4" t="str">
        <f t="shared" si="3"/>
        <v/>
      </c>
    </row>
    <row r="321" spans="6:6">
      <c r="F321" s="4" t="str">
        <f t="shared" si="3"/>
        <v/>
      </c>
    </row>
    <row r="322" spans="6:6">
      <c r="F322" s="4" t="str">
        <f t="shared" si="3"/>
        <v/>
      </c>
    </row>
    <row r="323" spans="6:6">
      <c r="F323" s="4" t="str">
        <f t="shared" si="3"/>
        <v/>
      </c>
    </row>
    <row r="324" spans="6:6">
      <c r="F324" s="4" t="str">
        <f t="shared" ref="F324:F387" si="4">IF(E324&lt;&gt;"",D324*E324,"")</f>
        <v/>
      </c>
    </row>
    <row r="325" spans="6:6">
      <c r="F325" s="4" t="str">
        <f t="shared" si="4"/>
        <v/>
      </c>
    </row>
    <row r="326" spans="6:6">
      <c r="F326" s="4" t="str">
        <f t="shared" si="4"/>
        <v/>
      </c>
    </row>
    <row r="327" spans="6:6">
      <c r="F327" s="4" t="str">
        <f t="shared" si="4"/>
        <v/>
      </c>
    </row>
    <row r="328" spans="6:6">
      <c r="F328" s="4" t="str">
        <f t="shared" si="4"/>
        <v/>
      </c>
    </row>
    <row r="329" spans="6:6">
      <c r="F329" s="4" t="str">
        <f t="shared" si="4"/>
        <v/>
      </c>
    </row>
    <row r="330" spans="6:6">
      <c r="F330" s="4" t="str">
        <f t="shared" si="4"/>
        <v/>
      </c>
    </row>
    <row r="331" spans="6:6">
      <c r="F331" s="4" t="str">
        <f t="shared" si="4"/>
        <v/>
      </c>
    </row>
    <row r="332" spans="6:6">
      <c r="F332" s="4" t="str">
        <f t="shared" si="4"/>
        <v/>
      </c>
    </row>
    <row r="333" spans="6:6">
      <c r="F333" s="4" t="str">
        <f t="shared" si="4"/>
        <v/>
      </c>
    </row>
    <row r="334" spans="6:6">
      <c r="F334" s="4" t="str">
        <f t="shared" si="4"/>
        <v/>
      </c>
    </row>
    <row r="335" spans="6:6">
      <c r="F335" s="4" t="str">
        <f t="shared" si="4"/>
        <v/>
      </c>
    </row>
    <row r="336" spans="6:6">
      <c r="F336" s="4" t="str">
        <f t="shared" si="4"/>
        <v/>
      </c>
    </row>
    <row r="337" spans="6:6">
      <c r="F337" s="4" t="str">
        <f t="shared" si="4"/>
        <v/>
      </c>
    </row>
    <row r="338" spans="6:6">
      <c r="F338" s="4" t="str">
        <f t="shared" si="4"/>
        <v/>
      </c>
    </row>
    <row r="339" spans="6:6">
      <c r="F339" s="4" t="str">
        <f t="shared" si="4"/>
        <v/>
      </c>
    </row>
    <row r="340" spans="6:6">
      <c r="F340" s="4" t="str">
        <f t="shared" si="4"/>
        <v/>
      </c>
    </row>
    <row r="341" spans="6:6">
      <c r="F341" s="4" t="str">
        <f t="shared" si="4"/>
        <v/>
      </c>
    </row>
    <row r="342" spans="6:6">
      <c r="F342" s="4" t="str">
        <f t="shared" si="4"/>
        <v/>
      </c>
    </row>
    <row r="343" spans="6:6">
      <c r="F343" s="4" t="str">
        <f t="shared" si="4"/>
        <v/>
      </c>
    </row>
    <row r="344" spans="6:6">
      <c r="F344" s="4" t="str">
        <f t="shared" si="4"/>
        <v/>
      </c>
    </row>
    <row r="345" spans="6:6">
      <c r="F345" s="4" t="str">
        <f t="shared" si="4"/>
        <v/>
      </c>
    </row>
    <row r="346" spans="6:6">
      <c r="F346" s="4" t="str">
        <f t="shared" si="4"/>
        <v/>
      </c>
    </row>
    <row r="347" spans="6:6">
      <c r="F347" s="4" t="str">
        <f t="shared" si="4"/>
        <v/>
      </c>
    </row>
    <row r="348" spans="6:6">
      <c r="F348" s="4" t="str">
        <f t="shared" si="4"/>
        <v/>
      </c>
    </row>
    <row r="349" spans="6:6">
      <c r="F349" s="4" t="str">
        <f t="shared" si="4"/>
        <v/>
      </c>
    </row>
    <row r="350" spans="6:6">
      <c r="F350" s="4" t="str">
        <f t="shared" si="4"/>
        <v/>
      </c>
    </row>
    <row r="351" spans="6:6">
      <c r="F351" s="4" t="str">
        <f t="shared" si="4"/>
        <v/>
      </c>
    </row>
    <row r="352" spans="6:6">
      <c r="F352" s="4" t="str">
        <f t="shared" si="4"/>
        <v/>
      </c>
    </row>
    <row r="353" spans="6:6">
      <c r="F353" s="4" t="str">
        <f t="shared" si="4"/>
        <v/>
      </c>
    </row>
    <row r="354" spans="6:6">
      <c r="F354" s="4" t="str">
        <f t="shared" si="4"/>
        <v/>
      </c>
    </row>
    <row r="355" spans="6:6">
      <c r="F355" s="4" t="str">
        <f t="shared" si="4"/>
        <v/>
      </c>
    </row>
    <row r="356" spans="6:6">
      <c r="F356" s="4" t="str">
        <f t="shared" si="4"/>
        <v/>
      </c>
    </row>
    <row r="357" spans="6:6">
      <c r="F357" s="4" t="str">
        <f t="shared" si="4"/>
        <v/>
      </c>
    </row>
    <row r="358" spans="6:6">
      <c r="F358" s="4" t="str">
        <f t="shared" si="4"/>
        <v/>
      </c>
    </row>
    <row r="359" spans="6:6">
      <c r="F359" s="4" t="str">
        <f t="shared" si="4"/>
        <v/>
      </c>
    </row>
    <row r="360" spans="6:6">
      <c r="F360" s="4" t="str">
        <f t="shared" si="4"/>
        <v/>
      </c>
    </row>
    <row r="361" spans="6:6">
      <c r="F361" s="4" t="str">
        <f t="shared" si="4"/>
        <v/>
      </c>
    </row>
    <row r="362" spans="6:6">
      <c r="F362" s="4" t="str">
        <f t="shared" si="4"/>
        <v/>
      </c>
    </row>
    <row r="363" spans="6:6">
      <c r="F363" s="4" t="str">
        <f t="shared" si="4"/>
        <v/>
      </c>
    </row>
    <row r="364" spans="6:6">
      <c r="F364" s="4" t="str">
        <f t="shared" si="4"/>
        <v/>
      </c>
    </row>
    <row r="365" spans="6:6">
      <c r="F365" s="4" t="str">
        <f t="shared" si="4"/>
        <v/>
      </c>
    </row>
    <row r="366" spans="6:6">
      <c r="F366" s="4" t="str">
        <f t="shared" si="4"/>
        <v/>
      </c>
    </row>
    <row r="367" spans="6:6">
      <c r="F367" s="4" t="str">
        <f t="shared" si="4"/>
        <v/>
      </c>
    </row>
    <row r="368" spans="6:6">
      <c r="F368" s="4" t="str">
        <f t="shared" si="4"/>
        <v/>
      </c>
    </row>
    <row r="369" spans="6:6">
      <c r="F369" s="4" t="str">
        <f t="shared" si="4"/>
        <v/>
      </c>
    </row>
    <row r="370" spans="6:6">
      <c r="F370" s="4" t="str">
        <f t="shared" si="4"/>
        <v/>
      </c>
    </row>
    <row r="371" spans="6:6">
      <c r="F371" s="4" t="str">
        <f t="shared" si="4"/>
        <v/>
      </c>
    </row>
    <row r="372" spans="6:6">
      <c r="F372" s="4" t="str">
        <f t="shared" si="4"/>
        <v/>
      </c>
    </row>
    <row r="373" spans="6:6">
      <c r="F373" s="4" t="str">
        <f t="shared" si="4"/>
        <v/>
      </c>
    </row>
    <row r="374" spans="6:6">
      <c r="F374" s="4" t="str">
        <f t="shared" si="4"/>
        <v/>
      </c>
    </row>
    <row r="375" spans="6:6">
      <c r="F375" s="4" t="str">
        <f t="shared" si="4"/>
        <v/>
      </c>
    </row>
    <row r="376" spans="6:6">
      <c r="F376" s="4" t="str">
        <f t="shared" si="4"/>
        <v/>
      </c>
    </row>
    <row r="377" spans="6:6">
      <c r="F377" s="4" t="str">
        <f t="shared" si="4"/>
        <v/>
      </c>
    </row>
    <row r="378" spans="6:6">
      <c r="F378" s="4" t="str">
        <f t="shared" si="4"/>
        <v/>
      </c>
    </row>
    <row r="379" spans="6:6">
      <c r="F379" s="4" t="str">
        <f t="shared" si="4"/>
        <v/>
      </c>
    </row>
    <row r="380" spans="6:6">
      <c r="F380" s="4" t="str">
        <f t="shared" si="4"/>
        <v/>
      </c>
    </row>
    <row r="381" spans="6:6">
      <c r="F381" s="4" t="str">
        <f t="shared" si="4"/>
        <v/>
      </c>
    </row>
    <row r="382" spans="6:6">
      <c r="F382" s="4" t="str">
        <f t="shared" si="4"/>
        <v/>
      </c>
    </row>
    <row r="383" spans="6:6">
      <c r="F383" s="4" t="str">
        <f t="shared" si="4"/>
        <v/>
      </c>
    </row>
    <row r="384" spans="6:6">
      <c r="F384" s="4" t="str">
        <f t="shared" si="4"/>
        <v/>
      </c>
    </row>
    <row r="385" spans="6:6">
      <c r="F385" s="4" t="str">
        <f t="shared" si="4"/>
        <v/>
      </c>
    </row>
    <row r="386" spans="6:6">
      <c r="F386" s="4" t="str">
        <f t="shared" si="4"/>
        <v/>
      </c>
    </row>
    <row r="387" spans="6:6">
      <c r="F387" s="4" t="str">
        <f t="shared" si="4"/>
        <v/>
      </c>
    </row>
    <row r="388" spans="6:6">
      <c r="F388" s="4" t="str">
        <f t="shared" ref="F388:F451" si="5">IF(E388&lt;&gt;"",D388*E388,"")</f>
        <v/>
      </c>
    </row>
    <row r="389" spans="6:6">
      <c r="F389" s="4" t="str">
        <f t="shared" si="5"/>
        <v/>
      </c>
    </row>
    <row r="390" spans="6:6">
      <c r="F390" s="4" t="str">
        <f t="shared" si="5"/>
        <v/>
      </c>
    </row>
    <row r="391" spans="6:6">
      <c r="F391" s="4" t="str">
        <f t="shared" si="5"/>
        <v/>
      </c>
    </row>
    <row r="392" spans="6:6">
      <c r="F392" s="4" t="str">
        <f t="shared" si="5"/>
        <v/>
      </c>
    </row>
    <row r="393" spans="6:6">
      <c r="F393" s="4" t="str">
        <f t="shared" si="5"/>
        <v/>
      </c>
    </row>
    <row r="394" spans="6:6">
      <c r="F394" s="4" t="str">
        <f t="shared" si="5"/>
        <v/>
      </c>
    </row>
    <row r="395" spans="6:6">
      <c r="F395" s="4" t="str">
        <f t="shared" si="5"/>
        <v/>
      </c>
    </row>
    <row r="396" spans="6:6">
      <c r="F396" s="4" t="str">
        <f t="shared" si="5"/>
        <v/>
      </c>
    </row>
    <row r="397" spans="6:6">
      <c r="F397" s="4" t="str">
        <f t="shared" si="5"/>
        <v/>
      </c>
    </row>
    <row r="398" spans="6:6">
      <c r="F398" s="4" t="str">
        <f t="shared" si="5"/>
        <v/>
      </c>
    </row>
    <row r="399" spans="6:6">
      <c r="F399" s="4" t="str">
        <f t="shared" si="5"/>
        <v/>
      </c>
    </row>
    <row r="400" spans="6:6">
      <c r="F400" s="4" t="str">
        <f t="shared" si="5"/>
        <v/>
      </c>
    </row>
    <row r="401" spans="6:6">
      <c r="F401" s="4" t="str">
        <f t="shared" si="5"/>
        <v/>
      </c>
    </row>
    <row r="402" spans="6:6">
      <c r="F402" s="4" t="str">
        <f t="shared" si="5"/>
        <v/>
      </c>
    </row>
    <row r="403" spans="6:6">
      <c r="F403" s="4" t="str">
        <f t="shared" si="5"/>
        <v/>
      </c>
    </row>
    <row r="404" spans="6:6">
      <c r="F404" s="4" t="str">
        <f t="shared" si="5"/>
        <v/>
      </c>
    </row>
    <row r="405" spans="6:6">
      <c r="F405" s="4" t="str">
        <f t="shared" si="5"/>
        <v/>
      </c>
    </row>
    <row r="406" spans="6:6">
      <c r="F406" s="4" t="str">
        <f t="shared" si="5"/>
        <v/>
      </c>
    </row>
    <row r="407" spans="6:6">
      <c r="F407" s="4" t="str">
        <f t="shared" si="5"/>
        <v/>
      </c>
    </row>
    <row r="408" spans="6:6">
      <c r="F408" s="4" t="str">
        <f t="shared" si="5"/>
        <v/>
      </c>
    </row>
    <row r="409" spans="6:6">
      <c r="F409" s="4" t="str">
        <f t="shared" si="5"/>
        <v/>
      </c>
    </row>
    <row r="410" spans="6:6">
      <c r="F410" s="4" t="str">
        <f t="shared" si="5"/>
        <v/>
      </c>
    </row>
    <row r="411" spans="6:6">
      <c r="F411" s="4" t="str">
        <f t="shared" si="5"/>
        <v/>
      </c>
    </row>
    <row r="412" spans="6:6">
      <c r="F412" s="4" t="str">
        <f t="shared" si="5"/>
        <v/>
      </c>
    </row>
    <row r="413" spans="6:6">
      <c r="F413" s="4" t="str">
        <f t="shared" si="5"/>
        <v/>
      </c>
    </row>
    <row r="414" spans="6:6">
      <c r="F414" s="4" t="str">
        <f t="shared" si="5"/>
        <v/>
      </c>
    </row>
    <row r="415" spans="6:6">
      <c r="F415" s="4" t="str">
        <f t="shared" si="5"/>
        <v/>
      </c>
    </row>
    <row r="416" spans="6:6">
      <c r="F416" s="4" t="str">
        <f t="shared" si="5"/>
        <v/>
      </c>
    </row>
    <row r="417" spans="6:6">
      <c r="F417" s="4" t="str">
        <f t="shared" si="5"/>
        <v/>
      </c>
    </row>
    <row r="418" spans="6:6">
      <c r="F418" s="4" t="str">
        <f t="shared" si="5"/>
        <v/>
      </c>
    </row>
    <row r="419" spans="6:6">
      <c r="F419" s="4" t="str">
        <f t="shared" si="5"/>
        <v/>
      </c>
    </row>
    <row r="420" spans="6:6">
      <c r="F420" s="4" t="str">
        <f t="shared" si="5"/>
        <v/>
      </c>
    </row>
    <row r="421" spans="6:6">
      <c r="F421" s="4" t="str">
        <f t="shared" si="5"/>
        <v/>
      </c>
    </row>
    <row r="422" spans="6:6">
      <c r="F422" s="4" t="str">
        <f t="shared" si="5"/>
        <v/>
      </c>
    </row>
    <row r="423" spans="6:6">
      <c r="F423" s="4" t="str">
        <f t="shared" si="5"/>
        <v/>
      </c>
    </row>
    <row r="424" spans="6:6">
      <c r="F424" s="4" t="str">
        <f t="shared" si="5"/>
        <v/>
      </c>
    </row>
    <row r="425" spans="6:6">
      <c r="F425" s="4" t="str">
        <f t="shared" si="5"/>
        <v/>
      </c>
    </row>
    <row r="426" spans="6:6">
      <c r="F426" s="4" t="str">
        <f t="shared" si="5"/>
        <v/>
      </c>
    </row>
    <row r="427" spans="6:6">
      <c r="F427" s="4" t="str">
        <f t="shared" si="5"/>
        <v/>
      </c>
    </row>
    <row r="428" spans="6:6">
      <c r="F428" s="4" t="str">
        <f t="shared" si="5"/>
        <v/>
      </c>
    </row>
    <row r="429" spans="6:6">
      <c r="F429" s="4" t="str">
        <f t="shared" si="5"/>
        <v/>
      </c>
    </row>
    <row r="430" spans="6:6">
      <c r="F430" s="4" t="str">
        <f t="shared" si="5"/>
        <v/>
      </c>
    </row>
    <row r="431" spans="6:6">
      <c r="F431" s="4" t="str">
        <f t="shared" si="5"/>
        <v/>
      </c>
    </row>
    <row r="432" spans="6:6">
      <c r="F432" s="4" t="str">
        <f t="shared" si="5"/>
        <v/>
      </c>
    </row>
    <row r="433" spans="6:6">
      <c r="F433" s="4" t="str">
        <f t="shared" si="5"/>
        <v/>
      </c>
    </row>
    <row r="434" spans="6:6">
      <c r="F434" s="4" t="str">
        <f t="shared" si="5"/>
        <v/>
      </c>
    </row>
    <row r="435" spans="6:6">
      <c r="F435" s="4" t="str">
        <f t="shared" si="5"/>
        <v/>
      </c>
    </row>
    <row r="436" spans="6:6">
      <c r="F436" s="4" t="str">
        <f t="shared" si="5"/>
        <v/>
      </c>
    </row>
    <row r="437" spans="6:6">
      <c r="F437" s="4" t="str">
        <f t="shared" si="5"/>
        <v/>
      </c>
    </row>
    <row r="438" spans="6:6">
      <c r="F438" s="4" t="str">
        <f t="shared" si="5"/>
        <v/>
      </c>
    </row>
    <row r="439" spans="6:6">
      <c r="F439" s="4" t="str">
        <f t="shared" si="5"/>
        <v/>
      </c>
    </row>
    <row r="440" spans="6:6">
      <c r="F440" s="4" t="str">
        <f t="shared" si="5"/>
        <v/>
      </c>
    </row>
    <row r="441" spans="6:6">
      <c r="F441" s="4" t="str">
        <f t="shared" si="5"/>
        <v/>
      </c>
    </row>
    <row r="442" spans="6:6">
      <c r="F442" s="4" t="str">
        <f t="shared" si="5"/>
        <v/>
      </c>
    </row>
    <row r="443" spans="6:6">
      <c r="F443" s="4" t="str">
        <f t="shared" si="5"/>
        <v/>
      </c>
    </row>
    <row r="444" spans="6:6">
      <c r="F444" s="4" t="str">
        <f t="shared" si="5"/>
        <v/>
      </c>
    </row>
    <row r="445" spans="6:6">
      <c r="F445" s="4" t="str">
        <f t="shared" si="5"/>
        <v/>
      </c>
    </row>
    <row r="446" spans="6:6">
      <c r="F446" s="4" t="str">
        <f t="shared" si="5"/>
        <v/>
      </c>
    </row>
    <row r="447" spans="6:6">
      <c r="F447" s="4" t="str">
        <f t="shared" si="5"/>
        <v/>
      </c>
    </row>
    <row r="448" spans="6:6">
      <c r="F448" s="4" t="str">
        <f t="shared" si="5"/>
        <v/>
      </c>
    </row>
    <row r="449" spans="6:6">
      <c r="F449" s="4" t="str">
        <f t="shared" si="5"/>
        <v/>
      </c>
    </row>
    <row r="450" spans="6:6">
      <c r="F450" s="4" t="str">
        <f t="shared" si="5"/>
        <v/>
      </c>
    </row>
    <row r="451" spans="6:6">
      <c r="F451" s="4" t="str">
        <f t="shared" si="5"/>
        <v/>
      </c>
    </row>
    <row r="452" spans="6:6">
      <c r="F452" s="4" t="str">
        <f t="shared" ref="F452:F500" si="6">IF(E452&lt;&gt;"",D452*E452,"")</f>
        <v/>
      </c>
    </row>
    <row r="453" spans="6:6">
      <c r="F453" s="4" t="str">
        <f t="shared" si="6"/>
        <v/>
      </c>
    </row>
    <row r="454" spans="6:6">
      <c r="F454" s="4" t="str">
        <f t="shared" si="6"/>
        <v/>
      </c>
    </row>
    <row r="455" spans="6:6">
      <c r="F455" s="4" t="str">
        <f t="shared" si="6"/>
        <v/>
      </c>
    </row>
    <row r="456" spans="6:6">
      <c r="F456" s="4" t="str">
        <f t="shared" si="6"/>
        <v/>
      </c>
    </row>
    <row r="457" spans="6:6">
      <c r="F457" s="4" t="str">
        <f t="shared" si="6"/>
        <v/>
      </c>
    </row>
    <row r="458" spans="6:6">
      <c r="F458" s="4" t="str">
        <f t="shared" si="6"/>
        <v/>
      </c>
    </row>
    <row r="459" spans="6:6">
      <c r="F459" s="4" t="str">
        <f t="shared" si="6"/>
        <v/>
      </c>
    </row>
    <row r="460" spans="6:6">
      <c r="F460" s="4" t="str">
        <f t="shared" si="6"/>
        <v/>
      </c>
    </row>
    <row r="461" spans="6:6">
      <c r="F461" s="4" t="str">
        <f t="shared" si="6"/>
        <v/>
      </c>
    </row>
    <row r="462" spans="6:6">
      <c r="F462" s="4" t="str">
        <f t="shared" si="6"/>
        <v/>
      </c>
    </row>
    <row r="463" spans="6:6">
      <c r="F463" s="4" t="str">
        <f t="shared" si="6"/>
        <v/>
      </c>
    </row>
    <row r="464" spans="6:6">
      <c r="F464" s="4" t="str">
        <f t="shared" si="6"/>
        <v/>
      </c>
    </row>
    <row r="465" spans="6:6">
      <c r="F465" s="4" t="str">
        <f t="shared" si="6"/>
        <v/>
      </c>
    </row>
    <row r="466" spans="6:6">
      <c r="F466" s="4" t="str">
        <f t="shared" si="6"/>
        <v/>
      </c>
    </row>
    <row r="467" spans="6:6">
      <c r="F467" s="4" t="str">
        <f t="shared" si="6"/>
        <v/>
      </c>
    </row>
    <row r="468" spans="6:6">
      <c r="F468" s="4" t="str">
        <f t="shared" si="6"/>
        <v/>
      </c>
    </row>
    <row r="469" spans="6:6">
      <c r="F469" s="4" t="str">
        <f t="shared" si="6"/>
        <v/>
      </c>
    </row>
    <row r="470" spans="6:6">
      <c r="F470" s="4" t="str">
        <f t="shared" si="6"/>
        <v/>
      </c>
    </row>
    <row r="471" spans="6:6">
      <c r="F471" s="4" t="str">
        <f t="shared" si="6"/>
        <v/>
      </c>
    </row>
    <row r="472" spans="6:6">
      <c r="F472" s="4" t="str">
        <f t="shared" si="6"/>
        <v/>
      </c>
    </row>
    <row r="473" spans="6:6">
      <c r="F473" s="4" t="str">
        <f t="shared" si="6"/>
        <v/>
      </c>
    </row>
    <row r="474" spans="6:6">
      <c r="F474" s="4" t="str">
        <f t="shared" si="6"/>
        <v/>
      </c>
    </row>
    <row r="475" spans="6:6">
      <c r="F475" s="4" t="str">
        <f t="shared" si="6"/>
        <v/>
      </c>
    </row>
    <row r="476" spans="6:6">
      <c r="F476" s="4" t="str">
        <f t="shared" si="6"/>
        <v/>
      </c>
    </row>
    <row r="477" spans="6:6">
      <c r="F477" s="4" t="str">
        <f t="shared" si="6"/>
        <v/>
      </c>
    </row>
    <row r="478" spans="6:6">
      <c r="F478" s="4" t="str">
        <f t="shared" si="6"/>
        <v/>
      </c>
    </row>
    <row r="479" spans="6:6">
      <c r="F479" s="4" t="str">
        <f t="shared" si="6"/>
        <v/>
      </c>
    </row>
    <row r="480" spans="6:6">
      <c r="F480" s="4" t="str">
        <f t="shared" si="6"/>
        <v/>
      </c>
    </row>
    <row r="481" spans="6:6">
      <c r="F481" s="4" t="str">
        <f t="shared" si="6"/>
        <v/>
      </c>
    </row>
    <row r="482" spans="6:6">
      <c r="F482" s="4" t="str">
        <f t="shared" si="6"/>
        <v/>
      </c>
    </row>
    <row r="483" spans="6:6">
      <c r="F483" s="4" t="str">
        <f t="shared" si="6"/>
        <v/>
      </c>
    </row>
    <row r="484" spans="6:6">
      <c r="F484" s="4" t="str">
        <f t="shared" si="6"/>
        <v/>
      </c>
    </row>
    <row r="485" spans="6:6">
      <c r="F485" s="4" t="str">
        <f t="shared" si="6"/>
        <v/>
      </c>
    </row>
    <row r="486" spans="6:6">
      <c r="F486" s="4" t="str">
        <f t="shared" si="6"/>
        <v/>
      </c>
    </row>
    <row r="487" spans="6:6">
      <c r="F487" s="4" t="str">
        <f t="shared" si="6"/>
        <v/>
      </c>
    </row>
    <row r="488" spans="6:6">
      <c r="F488" s="4" t="str">
        <f t="shared" si="6"/>
        <v/>
      </c>
    </row>
    <row r="489" spans="6:6">
      <c r="F489" s="4" t="str">
        <f t="shared" si="6"/>
        <v/>
      </c>
    </row>
    <row r="490" spans="6:6">
      <c r="F490" s="4" t="str">
        <f t="shared" si="6"/>
        <v/>
      </c>
    </row>
    <row r="491" spans="6:6">
      <c r="F491" s="4" t="str">
        <f t="shared" si="6"/>
        <v/>
      </c>
    </row>
    <row r="492" spans="6:6">
      <c r="F492" s="4" t="str">
        <f t="shared" si="6"/>
        <v/>
      </c>
    </row>
    <row r="493" spans="6:6">
      <c r="F493" s="4" t="str">
        <f t="shared" si="6"/>
        <v/>
      </c>
    </row>
    <row r="494" spans="6:6">
      <c r="F494" s="4" t="str">
        <f t="shared" si="6"/>
        <v/>
      </c>
    </row>
    <row r="495" spans="6:6">
      <c r="F495" s="4" t="str">
        <f t="shared" si="6"/>
        <v/>
      </c>
    </row>
    <row r="496" spans="6:6">
      <c r="F496" s="4" t="str">
        <f t="shared" si="6"/>
        <v/>
      </c>
    </row>
    <row r="497" spans="6:6">
      <c r="F497" s="4" t="str">
        <f t="shared" si="6"/>
        <v/>
      </c>
    </row>
    <row r="498" spans="6:6">
      <c r="F498" s="4" t="str">
        <f t="shared" si="6"/>
        <v/>
      </c>
    </row>
    <row r="499" spans="6:6">
      <c r="F499" s="4" t="str">
        <f t="shared" si="6"/>
        <v/>
      </c>
    </row>
    <row r="500" spans="6:6">
      <c r="F500" s="4" t="str">
        <f t="shared" si="6"/>
        <v/>
      </c>
    </row>
  </sheetData>
  <sortState ref="A3:F179">
    <sortCondition ref="A3"/>
  </sortState>
  <mergeCells count="1">
    <mergeCell ref="A1:F1"/>
  </mergeCells>
  <phoneticPr fontId="0" type="noConversion"/>
  <conditionalFormatting sqref="E2">
    <cfRule type="cellIs" dxfId="5" priority="1" stopIfTrue="1" operator="equal">
      <formula>0</formula>
    </cfRule>
    <cfRule type="cellIs" dxfId="4" priority="2" stopIfTrue="1" operator="between">
      <formula>1</formula>
      <formula>5</formula>
    </cfRule>
  </conditionalFormatting>
  <conditionalFormatting sqref="E3:E500">
    <cfRule type="expression" dxfId="3" priority="5" stopIfTrue="1">
      <formula>IF(AND($E3&lt;&gt;"",$E3=0),1)</formula>
    </cfRule>
    <cfRule type="expression" dxfId="2" priority="6" stopIfTrue="1">
      <formula>IF(AND($E3&lt;&gt;"",$E3&lt;5),1)</formula>
    </cfRule>
  </conditionalFormatting>
  <dataValidations count="2">
    <dataValidation type="whole" operator="greaterThan" allowBlank="1" showInputMessage="1" showErrorMessage="1" sqref="E3:E186">
      <formula1>-1</formula1>
    </dataValidation>
    <dataValidation type="list" allowBlank="1" showInputMessage="1" showErrorMessage="1" sqref="H22">
      <formula1>liste_produits</formula1>
    </dataValidation>
  </dataValidations>
  <pageMargins left="0" right="0" top="0.19685039370078741" bottom="0.19685039370078741" header="0" footer="0"/>
  <pageSetup paperSize="9" scale="95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I438"/>
  <sheetViews>
    <sheetView showGridLines="0" workbookViewId="0">
      <selection activeCell="E15" sqref="E15"/>
    </sheetView>
  </sheetViews>
  <sheetFormatPr baseColWidth="10" defaultRowHeight="12.75"/>
  <cols>
    <col min="1" max="1" width="13.85546875" style="5" customWidth="1"/>
    <col min="2" max="2" width="22.7109375" style="5" customWidth="1"/>
    <col min="3" max="3" width="31.85546875" style="5" customWidth="1"/>
    <col min="4" max="4" width="10.85546875" style="5" customWidth="1"/>
    <col min="5" max="5" width="10.7109375" style="5" customWidth="1"/>
    <col min="6" max="6" width="14" style="98" customWidth="1"/>
    <col min="7" max="7" width="12.5703125" style="5" customWidth="1"/>
    <col min="8" max="8" width="12" style="1" customWidth="1"/>
    <col min="9" max="9" width="8.7109375" style="5" customWidth="1"/>
    <col min="10" max="10" width="16.5703125" style="5" customWidth="1"/>
    <col min="11" max="11" width="15.85546875" style="5" customWidth="1"/>
    <col min="12" max="12" width="13.28515625" style="5" customWidth="1"/>
    <col min="13" max="13" width="14" style="5" customWidth="1"/>
    <col min="14" max="14" width="18.140625" style="5" customWidth="1"/>
    <col min="15" max="15" width="13.140625" style="5" customWidth="1"/>
    <col min="16" max="16384" width="11.42578125" style="5"/>
  </cols>
  <sheetData>
    <row r="1" spans="1:9" ht="36" customHeight="1">
      <c r="A1" s="122" t="s">
        <v>32</v>
      </c>
      <c r="B1" s="122"/>
      <c r="C1" s="122"/>
      <c r="D1" s="122"/>
      <c r="E1" s="122"/>
      <c r="F1" s="122"/>
      <c r="G1" s="122"/>
      <c r="H1" s="122"/>
    </row>
    <row r="2" spans="1:9">
      <c r="A2" s="6" t="s">
        <v>5</v>
      </c>
      <c r="B2" s="7" t="s">
        <v>4</v>
      </c>
      <c r="C2" s="7" t="s">
        <v>3</v>
      </c>
      <c r="D2" s="7" t="s">
        <v>6</v>
      </c>
      <c r="E2" s="7" t="s">
        <v>7</v>
      </c>
      <c r="F2" s="94" t="s">
        <v>9</v>
      </c>
      <c r="G2" s="14" t="s">
        <v>10</v>
      </c>
      <c r="H2" s="14" t="s">
        <v>11</v>
      </c>
      <c r="I2" s="8" t="s">
        <v>0</v>
      </c>
    </row>
    <row r="3" spans="1:9">
      <c r="A3" s="11">
        <v>41451</v>
      </c>
      <c r="B3" s="12" t="s">
        <v>34</v>
      </c>
      <c r="C3" s="12" t="s">
        <v>35</v>
      </c>
      <c r="D3" s="12" t="s">
        <v>37</v>
      </c>
      <c r="E3" s="12"/>
      <c r="F3" s="95">
        <f ca="1">IF(ISNA(INDEX(PUHT,MATCH(C3,Produits,0))),"",INDEX(PUHT,MATCH(C3,Produits,0)))</f>
        <v>1.18</v>
      </c>
      <c r="G3" s="21">
        <f ca="1">IF(D3&lt;&gt;0,D3*F3,"")</f>
        <v>33.04</v>
      </c>
      <c r="H3" s="21" t="str">
        <f>IF(E3&lt;&gt;0,E3*F3,"")</f>
        <v/>
      </c>
      <c r="I3" s="18">
        <v>28</v>
      </c>
    </row>
    <row r="4" spans="1:9">
      <c r="A4" s="13">
        <v>41451</v>
      </c>
      <c r="B4" s="10" t="s">
        <v>34</v>
      </c>
      <c r="C4" s="10" t="s">
        <v>38</v>
      </c>
      <c r="D4" s="10" t="s">
        <v>41</v>
      </c>
      <c r="E4" s="10"/>
      <c r="F4" s="96">
        <f t="shared" ref="F4:F66" ca="1" si="0">IF(ISNA(INDEX(PUHT,MATCH(C4,Produits,0))),"",INDEX(PUHT,MATCH(C4,Produits,0)))</f>
        <v>0.12</v>
      </c>
      <c r="G4" s="20">
        <f t="shared" ref="G4:G67" ca="1" si="1">IF(D4&lt;&gt;0,D4*F4,"")</f>
        <v>0</v>
      </c>
      <c r="H4" s="20" t="str">
        <f t="shared" ref="H4:H67" si="2">IF(E4&lt;&gt;0,E4*F4,"")</f>
        <v/>
      </c>
      <c r="I4" s="19">
        <v>0</v>
      </c>
    </row>
    <row r="5" spans="1:9">
      <c r="A5" s="13">
        <v>41451</v>
      </c>
      <c r="B5" s="10" t="s">
        <v>34</v>
      </c>
      <c r="C5" s="10" t="s">
        <v>40</v>
      </c>
      <c r="D5" s="10" t="s">
        <v>42</v>
      </c>
      <c r="E5" s="10"/>
      <c r="F5" s="96">
        <f t="shared" ca="1" si="0"/>
        <v>0.11</v>
      </c>
      <c r="G5" s="20">
        <f t="shared" ca="1" si="1"/>
        <v>13.2</v>
      </c>
      <c r="H5" s="20" t="str">
        <f t="shared" si="2"/>
        <v/>
      </c>
      <c r="I5" s="19">
        <v>120</v>
      </c>
    </row>
    <row r="6" spans="1:9">
      <c r="A6" s="13">
        <v>41451</v>
      </c>
      <c r="B6" s="10" t="s">
        <v>34</v>
      </c>
      <c r="C6" s="10" t="s">
        <v>43</v>
      </c>
      <c r="D6" s="10" t="s">
        <v>44</v>
      </c>
      <c r="E6" s="10"/>
      <c r="F6" s="96">
        <f t="shared" ca="1" si="0"/>
        <v>0.18</v>
      </c>
      <c r="G6" s="20">
        <f t="shared" ca="1" si="1"/>
        <v>19.8</v>
      </c>
      <c r="H6" s="20" t="str">
        <f t="shared" si="2"/>
        <v/>
      </c>
      <c r="I6" s="19">
        <v>110</v>
      </c>
    </row>
    <row r="7" spans="1:9">
      <c r="A7" s="13">
        <v>41451</v>
      </c>
      <c r="B7" s="10" t="s">
        <v>34</v>
      </c>
      <c r="C7" s="10" t="s">
        <v>45</v>
      </c>
      <c r="D7" s="10" t="s">
        <v>46</v>
      </c>
      <c r="E7" s="16"/>
      <c r="F7" s="96">
        <f t="shared" ca="1" si="0"/>
        <v>1.05</v>
      </c>
      <c r="G7" s="20">
        <f t="shared" ca="1" si="1"/>
        <v>26.25</v>
      </c>
      <c r="H7" s="20" t="str">
        <f t="shared" si="2"/>
        <v/>
      </c>
      <c r="I7" s="19">
        <v>25</v>
      </c>
    </row>
    <row r="8" spans="1:9">
      <c r="A8" s="13">
        <v>41451</v>
      </c>
      <c r="B8" s="10" t="s">
        <v>34</v>
      </c>
      <c r="C8" s="10" t="s">
        <v>47</v>
      </c>
      <c r="D8" s="10" t="s">
        <v>48</v>
      </c>
      <c r="E8" s="16"/>
      <c r="F8" s="96">
        <f t="shared" ca="1" si="0"/>
        <v>2.4</v>
      </c>
      <c r="G8" s="20">
        <f t="shared" ca="1" si="1"/>
        <v>43.199999999999996</v>
      </c>
      <c r="H8" s="20" t="str">
        <f t="shared" si="2"/>
        <v/>
      </c>
      <c r="I8" s="19">
        <v>18</v>
      </c>
    </row>
    <row r="9" spans="1:9">
      <c r="A9" s="13">
        <v>41451</v>
      </c>
      <c r="B9" s="10" t="s">
        <v>34</v>
      </c>
      <c r="C9" s="10" t="s">
        <v>49</v>
      </c>
      <c r="D9" s="10" t="s">
        <v>44</v>
      </c>
      <c r="E9" s="10"/>
      <c r="F9" s="96">
        <f t="shared" ca="1" si="0"/>
        <v>0.23</v>
      </c>
      <c r="G9" s="20">
        <f t="shared" ca="1" si="1"/>
        <v>25.3</v>
      </c>
      <c r="H9" s="20" t="str">
        <f t="shared" si="2"/>
        <v/>
      </c>
      <c r="I9" s="19">
        <v>110</v>
      </c>
    </row>
    <row r="10" spans="1:9">
      <c r="A10" s="13">
        <v>41451</v>
      </c>
      <c r="B10" s="10" t="s">
        <v>34</v>
      </c>
      <c r="C10" s="10" t="s">
        <v>50</v>
      </c>
      <c r="D10" s="10" t="s">
        <v>51</v>
      </c>
      <c r="E10" s="10"/>
      <c r="F10" s="96">
        <f t="shared" ca="1" si="0"/>
        <v>0.14000000000000001</v>
      </c>
      <c r="G10" s="20">
        <f t="shared" ca="1" si="1"/>
        <v>15.680000000000001</v>
      </c>
      <c r="H10" s="20" t="str">
        <f t="shared" si="2"/>
        <v/>
      </c>
      <c r="I10" s="19">
        <v>112</v>
      </c>
    </row>
    <row r="11" spans="1:9">
      <c r="A11" s="13">
        <v>41451</v>
      </c>
      <c r="B11" s="10" t="s">
        <v>34</v>
      </c>
      <c r="C11" s="111" t="s">
        <v>53</v>
      </c>
      <c r="D11" s="10" t="s">
        <v>52</v>
      </c>
      <c r="E11" s="10"/>
      <c r="F11" s="96">
        <f t="shared" ca="1" si="0"/>
        <v>2.02</v>
      </c>
      <c r="G11" s="20">
        <f t="shared" ca="1" si="1"/>
        <v>38.380000000000003</v>
      </c>
      <c r="H11" s="20" t="str">
        <f t="shared" si="2"/>
        <v/>
      </c>
      <c r="I11" s="19">
        <v>19</v>
      </c>
    </row>
    <row r="12" spans="1:9">
      <c r="A12" s="13">
        <v>41451</v>
      </c>
      <c r="B12" s="10" t="s">
        <v>34</v>
      </c>
      <c r="C12" s="10" t="s">
        <v>54</v>
      </c>
      <c r="D12" s="10" t="s">
        <v>55</v>
      </c>
      <c r="E12" s="10"/>
      <c r="F12" s="96">
        <f t="shared" ca="1" si="0"/>
        <v>0.08</v>
      </c>
      <c r="G12" s="20">
        <f t="shared" ca="1" si="1"/>
        <v>11.200000000000001</v>
      </c>
      <c r="H12" s="20" t="str">
        <f t="shared" si="2"/>
        <v/>
      </c>
      <c r="I12" s="19">
        <v>140</v>
      </c>
    </row>
    <row r="13" spans="1:9">
      <c r="A13" s="13">
        <v>41451</v>
      </c>
      <c r="B13" s="10" t="s">
        <v>34</v>
      </c>
      <c r="C13" s="10" t="s">
        <v>56</v>
      </c>
      <c r="D13" s="10" t="s">
        <v>55</v>
      </c>
      <c r="E13" s="10"/>
      <c r="F13" s="96">
        <f t="shared" ca="1" si="0"/>
        <v>0.15</v>
      </c>
      <c r="G13" s="20">
        <f t="shared" ca="1" si="1"/>
        <v>21</v>
      </c>
      <c r="H13" s="20" t="str">
        <f t="shared" si="2"/>
        <v/>
      </c>
      <c r="I13" s="19">
        <v>140</v>
      </c>
    </row>
    <row r="14" spans="1:9">
      <c r="A14" s="13">
        <v>41451</v>
      </c>
      <c r="B14" s="10" t="s">
        <v>34</v>
      </c>
      <c r="C14" s="10" t="s">
        <v>57</v>
      </c>
      <c r="D14" s="10" t="s">
        <v>59</v>
      </c>
      <c r="E14" s="10"/>
      <c r="F14" s="96">
        <f t="shared" ca="1" si="0"/>
        <v>0.16</v>
      </c>
      <c r="G14" s="20">
        <f t="shared" ca="1" si="1"/>
        <v>35.200000000000003</v>
      </c>
      <c r="H14" s="20" t="str">
        <f t="shared" si="2"/>
        <v/>
      </c>
      <c r="I14" s="19">
        <v>220</v>
      </c>
    </row>
    <row r="15" spans="1:9">
      <c r="A15" s="13">
        <v>41451</v>
      </c>
      <c r="B15" s="10" t="s">
        <v>34</v>
      </c>
      <c r="C15" s="10" t="s">
        <v>58</v>
      </c>
      <c r="D15" s="10" t="s">
        <v>60</v>
      </c>
      <c r="E15" s="10"/>
      <c r="F15" s="96">
        <f t="shared" ca="1" si="0"/>
        <v>0.5</v>
      </c>
      <c r="G15" s="20">
        <f t="shared" ca="1" si="1"/>
        <v>35</v>
      </c>
      <c r="H15" s="20" t="str">
        <f t="shared" si="2"/>
        <v/>
      </c>
      <c r="I15" s="19">
        <v>70</v>
      </c>
    </row>
    <row r="16" spans="1:9">
      <c r="A16" s="13">
        <v>41451</v>
      </c>
      <c r="B16" s="10" t="s">
        <v>61</v>
      </c>
      <c r="C16" s="10" t="s">
        <v>67</v>
      </c>
      <c r="D16" s="10" t="s">
        <v>76</v>
      </c>
      <c r="E16" s="10"/>
      <c r="F16" s="96">
        <f t="shared" ca="1" si="0"/>
        <v>4.5999999999999996</v>
      </c>
      <c r="G16" s="20">
        <f t="shared" ca="1" si="1"/>
        <v>6.4399999999999995</v>
      </c>
      <c r="H16" s="20" t="str">
        <f t="shared" si="2"/>
        <v/>
      </c>
      <c r="I16" s="19">
        <v>1.4</v>
      </c>
    </row>
    <row r="17" spans="1:9">
      <c r="A17" s="13">
        <v>41451</v>
      </c>
      <c r="B17" s="10" t="s">
        <v>61</v>
      </c>
      <c r="C17" s="10" t="s">
        <v>68</v>
      </c>
      <c r="D17" s="10" t="s">
        <v>77</v>
      </c>
      <c r="E17" s="10"/>
      <c r="F17" s="96">
        <f t="shared" ca="1" si="0"/>
        <v>3.7</v>
      </c>
      <c r="G17" s="20">
        <f t="shared" ca="1" si="1"/>
        <v>14.8</v>
      </c>
      <c r="H17" s="20" t="str">
        <f t="shared" si="2"/>
        <v/>
      </c>
      <c r="I17" s="19">
        <v>4</v>
      </c>
    </row>
    <row r="18" spans="1:9">
      <c r="A18" s="13">
        <v>41451</v>
      </c>
      <c r="B18" s="10" t="s">
        <v>61</v>
      </c>
      <c r="C18" s="10" t="s">
        <v>69</v>
      </c>
      <c r="D18" s="10" t="s">
        <v>78</v>
      </c>
      <c r="E18" s="10"/>
      <c r="F18" s="96">
        <f t="shared" ca="1" si="0"/>
        <v>4.95</v>
      </c>
      <c r="G18" s="20">
        <f t="shared" ca="1" si="1"/>
        <v>34.65</v>
      </c>
      <c r="H18" s="20" t="str">
        <f t="shared" si="2"/>
        <v/>
      </c>
      <c r="I18" s="19">
        <v>7</v>
      </c>
    </row>
    <row r="19" spans="1:9">
      <c r="A19" s="13">
        <v>41451</v>
      </c>
      <c r="B19" s="10" t="s">
        <v>61</v>
      </c>
      <c r="C19" s="10" t="s">
        <v>70</v>
      </c>
      <c r="D19" s="10" t="s">
        <v>79</v>
      </c>
      <c r="E19" s="10"/>
      <c r="F19" s="96">
        <f t="shared" ca="1" si="0"/>
        <v>2.15</v>
      </c>
      <c r="G19" s="20">
        <f t="shared" ca="1" si="1"/>
        <v>4.3</v>
      </c>
      <c r="H19" s="20" t="str">
        <f t="shared" si="2"/>
        <v/>
      </c>
      <c r="I19" s="19">
        <v>2</v>
      </c>
    </row>
    <row r="20" spans="1:9">
      <c r="A20" s="13">
        <v>41451</v>
      </c>
      <c r="B20" s="10" t="s">
        <v>61</v>
      </c>
      <c r="C20" s="10" t="s">
        <v>71</v>
      </c>
      <c r="D20" s="10" t="s">
        <v>80</v>
      </c>
      <c r="E20" s="10"/>
      <c r="F20" s="96">
        <f t="shared" ca="1" si="0"/>
        <v>3.7</v>
      </c>
      <c r="G20" s="20">
        <f t="shared" ca="1" si="1"/>
        <v>9.25</v>
      </c>
      <c r="H20" s="20" t="str">
        <f t="shared" si="2"/>
        <v/>
      </c>
      <c r="I20" s="19">
        <v>2.5</v>
      </c>
    </row>
    <row r="21" spans="1:9">
      <c r="A21" s="13">
        <v>41451</v>
      </c>
      <c r="B21" s="10" t="s">
        <v>61</v>
      </c>
      <c r="C21" s="10" t="s">
        <v>72</v>
      </c>
      <c r="D21" s="10" t="s">
        <v>81</v>
      </c>
      <c r="E21" s="10"/>
      <c r="F21" s="96">
        <f t="shared" ca="1" si="0"/>
        <v>2.0499999999999998</v>
      </c>
      <c r="G21" s="20">
        <f t="shared" ca="1" si="1"/>
        <v>12.299999999999999</v>
      </c>
      <c r="H21" s="20" t="str">
        <f t="shared" si="2"/>
        <v/>
      </c>
      <c r="I21" s="19">
        <v>6</v>
      </c>
    </row>
    <row r="22" spans="1:9">
      <c r="A22" s="13">
        <v>41451</v>
      </c>
      <c r="B22" s="10" t="s">
        <v>61</v>
      </c>
      <c r="C22" s="10" t="s">
        <v>73</v>
      </c>
      <c r="D22" s="10" t="s">
        <v>77</v>
      </c>
      <c r="E22" s="10"/>
      <c r="F22" s="96">
        <f t="shared" ca="1" si="0"/>
        <v>6.7</v>
      </c>
      <c r="G22" s="20">
        <f t="shared" ca="1" si="1"/>
        <v>26.8</v>
      </c>
      <c r="H22" s="20" t="str">
        <f t="shared" si="2"/>
        <v/>
      </c>
      <c r="I22" s="19">
        <v>4</v>
      </c>
    </row>
    <row r="23" spans="1:9">
      <c r="A23" s="13">
        <v>41451</v>
      </c>
      <c r="B23" s="10" t="s">
        <v>61</v>
      </c>
      <c r="C23" s="10" t="s">
        <v>74</v>
      </c>
      <c r="D23" s="10" t="s">
        <v>79</v>
      </c>
      <c r="E23" s="10"/>
      <c r="F23" s="96">
        <f t="shared" ca="1" si="0"/>
        <v>7.85</v>
      </c>
      <c r="G23" s="20">
        <f t="shared" ca="1" si="1"/>
        <v>15.7</v>
      </c>
      <c r="H23" s="20" t="str">
        <f t="shared" si="2"/>
        <v/>
      </c>
      <c r="I23" s="19">
        <v>2</v>
      </c>
    </row>
    <row r="24" spans="1:9">
      <c r="A24" s="13">
        <v>41451</v>
      </c>
      <c r="B24" s="10" t="s">
        <v>61</v>
      </c>
      <c r="C24" s="10" t="s">
        <v>75</v>
      </c>
      <c r="D24" s="10" t="s">
        <v>80</v>
      </c>
      <c r="E24" s="10"/>
      <c r="F24" s="96">
        <f t="shared" ca="1" si="0"/>
        <v>12.75</v>
      </c>
      <c r="G24" s="20">
        <f t="shared" ca="1" si="1"/>
        <v>31.875</v>
      </c>
      <c r="H24" s="20" t="str">
        <f t="shared" si="2"/>
        <v/>
      </c>
      <c r="I24" s="19">
        <v>2.5</v>
      </c>
    </row>
    <row r="25" spans="1:9">
      <c r="A25" s="13">
        <v>41451</v>
      </c>
      <c r="B25" s="10" t="s">
        <v>82</v>
      </c>
      <c r="C25" s="10" t="s">
        <v>83</v>
      </c>
      <c r="D25" s="10" t="s">
        <v>88</v>
      </c>
      <c r="E25" s="10"/>
      <c r="F25" s="96">
        <f t="shared" ca="1" si="0"/>
        <v>4.3499999999999996</v>
      </c>
      <c r="G25" s="20">
        <f t="shared" ca="1" si="1"/>
        <v>52.199999999999996</v>
      </c>
      <c r="H25" s="20" t="str">
        <f t="shared" si="2"/>
        <v/>
      </c>
      <c r="I25" s="19">
        <v>12</v>
      </c>
    </row>
    <row r="26" spans="1:9">
      <c r="A26" s="13">
        <v>41451</v>
      </c>
      <c r="B26" s="10" t="s">
        <v>82</v>
      </c>
      <c r="C26" s="10" t="s">
        <v>84</v>
      </c>
      <c r="D26" s="10" t="s">
        <v>89</v>
      </c>
      <c r="E26" s="10"/>
      <c r="F26" s="96">
        <f t="shared" ca="1" si="0"/>
        <v>2.4500000000000002</v>
      </c>
      <c r="G26" s="20">
        <f t="shared" ca="1" si="1"/>
        <v>34.300000000000004</v>
      </c>
      <c r="H26" s="20" t="str">
        <f t="shared" si="2"/>
        <v/>
      </c>
      <c r="I26" s="19">
        <v>14</v>
      </c>
    </row>
    <row r="27" spans="1:9">
      <c r="A27" s="13">
        <v>41451</v>
      </c>
      <c r="B27" s="10" t="s">
        <v>82</v>
      </c>
      <c r="C27" s="10" t="s">
        <v>85</v>
      </c>
      <c r="D27" s="10" t="s">
        <v>90</v>
      </c>
      <c r="E27" s="10"/>
      <c r="F27" s="96">
        <f t="shared" ca="1" si="0"/>
        <v>2.15</v>
      </c>
      <c r="G27" s="20">
        <f t="shared" ca="1" si="1"/>
        <v>17.2</v>
      </c>
      <c r="H27" s="20" t="str">
        <f t="shared" si="2"/>
        <v/>
      </c>
      <c r="I27" s="19">
        <v>8</v>
      </c>
    </row>
    <row r="28" spans="1:9">
      <c r="A28" s="13">
        <v>41451</v>
      </c>
      <c r="B28" s="10" t="s">
        <v>82</v>
      </c>
      <c r="C28" s="10" t="s">
        <v>86</v>
      </c>
      <c r="D28" s="10" t="s">
        <v>81</v>
      </c>
      <c r="E28" s="10"/>
      <c r="F28" s="96">
        <f t="shared" ca="1" si="0"/>
        <v>3.45</v>
      </c>
      <c r="G28" s="20">
        <f t="shared" ca="1" si="1"/>
        <v>20.700000000000003</v>
      </c>
      <c r="H28" s="20" t="str">
        <f t="shared" si="2"/>
        <v/>
      </c>
      <c r="I28" s="19">
        <v>6</v>
      </c>
    </row>
    <row r="29" spans="1:9">
      <c r="A29" s="13">
        <v>41451</v>
      </c>
      <c r="B29" s="10" t="s">
        <v>82</v>
      </c>
      <c r="C29" s="10" t="s">
        <v>87</v>
      </c>
      <c r="D29" s="10" t="s">
        <v>79</v>
      </c>
      <c r="E29" s="10"/>
      <c r="F29" s="96">
        <f t="shared" ca="1" si="0"/>
        <v>9.8000000000000007</v>
      </c>
      <c r="G29" s="20">
        <f t="shared" ca="1" si="1"/>
        <v>19.600000000000001</v>
      </c>
      <c r="H29" s="20" t="str">
        <f t="shared" si="2"/>
        <v/>
      </c>
      <c r="I29" s="19">
        <v>2</v>
      </c>
    </row>
    <row r="30" spans="1:9">
      <c r="A30" s="13">
        <v>41451</v>
      </c>
      <c r="B30" s="10" t="s">
        <v>82</v>
      </c>
      <c r="C30" s="10" t="s">
        <v>91</v>
      </c>
      <c r="D30" s="10" t="s">
        <v>79</v>
      </c>
      <c r="E30" s="10"/>
      <c r="F30" s="96">
        <f t="shared" ca="1" si="0"/>
        <v>5.0999999999999996</v>
      </c>
      <c r="G30" s="20">
        <f t="shared" ca="1" si="1"/>
        <v>10.199999999999999</v>
      </c>
      <c r="H30" s="20" t="str">
        <f t="shared" si="2"/>
        <v/>
      </c>
      <c r="I30" s="19">
        <v>2</v>
      </c>
    </row>
    <row r="31" spans="1:9">
      <c r="A31" s="13">
        <v>41451</v>
      </c>
      <c r="B31" s="10" t="s">
        <v>82</v>
      </c>
      <c r="C31" s="10" t="s">
        <v>92</v>
      </c>
      <c r="D31" s="10" t="s">
        <v>79</v>
      </c>
      <c r="E31" s="10"/>
      <c r="F31" s="96">
        <f t="shared" ca="1" si="0"/>
        <v>6.85</v>
      </c>
      <c r="G31" s="20">
        <f t="shared" ca="1" si="1"/>
        <v>13.7</v>
      </c>
      <c r="H31" s="20" t="str">
        <f t="shared" si="2"/>
        <v/>
      </c>
      <c r="I31" s="19">
        <v>2</v>
      </c>
    </row>
    <row r="32" spans="1:9">
      <c r="A32" s="13">
        <v>41451</v>
      </c>
      <c r="B32" s="10" t="s">
        <v>82</v>
      </c>
      <c r="C32" s="10" t="s">
        <v>93</v>
      </c>
      <c r="D32" s="10" t="s">
        <v>77</v>
      </c>
      <c r="E32" s="10"/>
      <c r="F32" s="96">
        <f t="shared" ca="1" si="0"/>
        <v>1.95</v>
      </c>
      <c r="G32" s="20">
        <f t="shared" ca="1" si="1"/>
        <v>7.8</v>
      </c>
      <c r="H32" s="20" t="str">
        <f t="shared" si="2"/>
        <v/>
      </c>
      <c r="I32" s="19">
        <v>4</v>
      </c>
    </row>
    <row r="33" spans="1:9">
      <c r="A33" s="13">
        <v>41451</v>
      </c>
      <c r="B33" s="10" t="s">
        <v>82</v>
      </c>
      <c r="C33" s="10" t="s">
        <v>94</v>
      </c>
      <c r="D33" s="10" t="s">
        <v>77</v>
      </c>
      <c r="E33" s="10"/>
      <c r="F33" s="96">
        <f t="shared" ca="1" si="0"/>
        <v>6.9</v>
      </c>
      <c r="G33" s="20">
        <f t="shared" ca="1" si="1"/>
        <v>27.6</v>
      </c>
      <c r="H33" s="20" t="str">
        <f t="shared" si="2"/>
        <v/>
      </c>
      <c r="I33" s="19">
        <v>4</v>
      </c>
    </row>
    <row r="34" spans="1:9">
      <c r="A34" s="13">
        <v>41451</v>
      </c>
      <c r="B34" s="10" t="s">
        <v>82</v>
      </c>
      <c r="C34" s="10" t="s">
        <v>95</v>
      </c>
      <c r="D34" s="10" t="s">
        <v>98</v>
      </c>
      <c r="E34" s="10"/>
      <c r="F34" s="96">
        <f t="shared" ca="1" si="0"/>
        <v>2.75</v>
      </c>
      <c r="G34" s="20">
        <f t="shared" ca="1" si="1"/>
        <v>13.75</v>
      </c>
      <c r="H34" s="20" t="str">
        <f t="shared" si="2"/>
        <v/>
      </c>
      <c r="I34" s="19">
        <v>5</v>
      </c>
    </row>
    <row r="35" spans="1:9">
      <c r="A35" s="13">
        <v>41451</v>
      </c>
      <c r="B35" s="10" t="s">
        <v>82</v>
      </c>
      <c r="C35" s="10" t="s">
        <v>96</v>
      </c>
      <c r="D35" s="10" t="s">
        <v>98</v>
      </c>
      <c r="E35" s="10"/>
      <c r="F35" s="96">
        <f t="shared" ca="1" si="0"/>
        <v>7.5</v>
      </c>
      <c r="G35" s="20">
        <f t="shared" ca="1" si="1"/>
        <v>37.5</v>
      </c>
      <c r="H35" s="20" t="str">
        <f t="shared" si="2"/>
        <v/>
      </c>
      <c r="I35" s="19">
        <v>5</v>
      </c>
    </row>
    <row r="36" spans="1:9">
      <c r="A36" s="13">
        <v>41451</v>
      </c>
      <c r="B36" s="10" t="s">
        <v>82</v>
      </c>
      <c r="C36" s="10" t="s">
        <v>97</v>
      </c>
      <c r="D36" s="10" t="s">
        <v>99</v>
      </c>
      <c r="E36" s="10"/>
      <c r="F36" s="96">
        <f t="shared" ca="1" si="0"/>
        <v>2.75</v>
      </c>
      <c r="G36" s="20">
        <f t="shared" ca="1" si="1"/>
        <v>27.5</v>
      </c>
      <c r="H36" s="20" t="str">
        <f t="shared" si="2"/>
        <v/>
      </c>
      <c r="I36" s="19">
        <v>10</v>
      </c>
    </row>
    <row r="37" spans="1:9">
      <c r="A37" s="13">
        <v>41451</v>
      </c>
      <c r="B37" s="10" t="s">
        <v>101</v>
      </c>
      <c r="C37" s="10" t="s">
        <v>102</v>
      </c>
      <c r="D37" s="10" t="s">
        <v>77</v>
      </c>
      <c r="E37" s="10"/>
      <c r="F37" s="96">
        <f t="shared" ca="1" si="0"/>
        <v>2.95</v>
      </c>
      <c r="G37" s="20">
        <f t="shared" ca="1" si="1"/>
        <v>11.8</v>
      </c>
      <c r="H37" s="20" t="str">
        <f t="shared" si="2"/>
        <v/>
      </c>
      <c r="I37" s="19">
        <v>4</v>
      </c>
    </row>
    <row r="38" spans="1:9">
      <c r="A38" s="13">
        <v>41451</v>
      </c>
      <c r="B38" s="10" t="s">
        <v>101</v>
      </c>
      <c r="C38" s="10" t="s">
        <v>103</v>
      </c>
      <c r="D38" s="10" t="s">
        <v>90</v>
      </c>
      <c r="E38" s="10"/>
      <c r="F38" s="96">
        <f t="shared" ca="1" si="0"/>
        <v>2.1</v>
      </c>
      <c r="G38" s="20">
        <f t="shared" ca="1" si="1"/>
        <v>16.8</v>
      </c>
      <c r="H38" s="20" t="str">
        <f t="shared" si="2"/>
        <v/>
      </c>
      <c r="I38" s="19">
        <v>8</v>
      </c>
    </row>
    <row r="39" spans="1:9">
      <c r="A39" s="13">
        <v>41451</v>
      </c>
      <c r="B39" s="10" t="s">
        <v>101</v>
      </c>
      <c r="C39" s="10" t="s">
        <v>104</v>
      </c>
      <c r="D39" s="10" t="s">
        <v>77</v>
      </c>
      <c r="E39" s="10"/>
      <c r="F39" s="96">
        <f t="shared" ca="1" si="0"/>
        <v>2.75</v>
      </c>
      <c r="G39" s="20">
        <f t="shared" ca="1" si="1"/>
        <v>11</v>
      </c>
      <c r="H39" s="20" t="str">
        <f t="shared" si="2"/>
        <v/>
      </c>
      <c r="I39" s="19">
        <v>4</v>
      </c>
    </row>
    <row r="40" spans="1:9">
      <c r="A40" s="13">
        <v>41451</v>
      </c>
      <c r="B40" s="10" t="s">
        <v>101</v>
      </c>
      <c r="C40" s="10" t="s">
        <v>105</v>
      </c>
      <c r="D40" s="10" t="s">
        <v>79</v>
      </c>
      <c r="E40" s="10"/>
      <c r="F40" s="96">
        <f t="shared" ca="1" si="0"/>
        <v>2.25</v>
      </c>
      <c r="G40" s="20">
        <f t="shared" ca="1" si="1"/>
        <v>4.5</v>
      </c>
      <c r="H40" s="20" t="str">
        <f t="shared" si="2"/>
        <v/>
      </c>
      <c r="I40" s="19">
        <v>2</v>
      </c>
    </row>
    <row r="41" spans="1:9">
      <c r="A41" s="13">
        <v>41451</v>
      </c>
      <c r="B41" s="10" t="s">
        <v>101</v>
      </c>
      <c r="C41" s="10" t="s">
        <v>106</v>
      </c>
      <c r="D41" s="10" t="s">
        <v>81</v>
      </c>
      <c r="E41" s="10"/>
      <c r="F41" s="96">
        <f t="shared" ca="1" si="0"/>
        <v>2.2000000000000002</v>
      </c>
      <c r="G41" s="20">
        <f t="shared" ca="1" si="1"/>
        <v>13.200000000000001</v>
      </c>
      <c r="H41" s="20" t="str">
        <f t="shared" si="2"/>
        <v/>
      </c>
      <c r="I41" s="19">
        <v>6</v>
      </c>
    </row>
    <row r="42" spans="1:9">
      <c r="A42" s="13">
        <v>41451</v>
      </c>
      <c r="B42" s="10" t="s">
        <v>101</v>
      </c>
      <c r="C42" s="10" t="s">
        <v>107</v>
      </c>
      <c r="D42" s="10" t="s">
        <v>99</v>
      </c>
      <c r="E42" s="10"/>
      <c r="F42" s="96">
        <f t="shared" ca="1" si="0"/>
        <v>2.5499999999999998</v>
      </c>
      <c r="G42" s="20">
        <f t="shared" ca="1" si="1"/>
        <v>25.5</v>
      </c>
      <c r="H42" s="20" t="str">
        <f t="shared" si="2"/>
        <v/>
      </c>
      <c r="I42" s="19">
        <v>10</v>
      </c>
    </row>
    <row r="43" spans="1:9">
      <c r="A43" s="13">
        <v>41451</v>
      </c>
      <c r="B43" s="10" t="s">
        <v>101</v>
      </c>
      <c r="C43" s="10" t="s">
        <v>108</v>
      </c>
      <c r="D43" s="10" t="s">
        <v>79</v>
      </c>
      <c r="E43" s="10"/>
      <c r="F43" s="96">
        <f t="shared" ca="1" si="0"/>
        <v>4.5</v>
      </c>
      <c r="G43" s="20">
        <f t="shared" ca="1" si="1"/>
        <v>9</v>
      </c>
      <c r="H43" s="20" t="str">
        <f t="shared" si="2"/>
        <v/>
      </c>
      <c r="I43" s="19">
        <v>2</v>
      </c>
    </row>
    <row r="44" spans="1:9">
      <c r="A44" s="13">
        <v>41451</v>
      </c>
      <c r="B44" s="10" t="s">
        <v>101</v>
      </c>
      <c r="C44" s="10" t="s">
        <v>109</v>
      </c>
      <c r="D44" s="10" t="s">
        <v>81</v>
      </c>
      <c r="E44" s="10"/>
      <c r="F44" s="96">
        <f t="shared" ca="1" si="0"/>
        <v>3.05</v>
      </c>
      <c r="G44" s="20">
        <f t="shared" ca="1" si="1"/>
        <v>18.299999999999997</v>
      </c>
      <c r="H44" s="20" t="str">
        <f t="shared" si="2"/>
        <v/>
      </c>
      <c r="I44" s="19">
        <v>6</v>
      </c>
    </row>
    <row r="45" spans="1:9">
      <c r="A45" s="13">
        <v>41451</v>
      </c>
      <c r="B45" s="10" t="s">
        <v>101</v>
      </c>
      <c r="C45" s="10" t="s">
        <v>110</v>
      </c>
      <c r="D45" s="10" t="s">
        <v>81</v>
      </c>
      <c r="E45" s="10"/>
      <c r="F45" s="96">
        <f t="shared" ca="1" si="0"/>
        <v>5.3</v>
      </c>
      <c r="G45" s="20">
        <f t="shared" ca="1" si="1"/>
        <v>31.799999999999997</v>
      </c>
      <c r="H45" s="20" t="str">
        <f t="shared" si="2"/>
        <v/>
      </c>
      <c r="I45" s="19">
        <v>6</v>
      </c>
    </row>
    <row r="46" spans="1:9">
      <c r="A46" s="13">
        <v>41451</v>
      </c>
      <c r="B46" s="10" t="s">
        <v>101</v>
      </c>
      <c r="C46" s="10" t="s">
        <v>111</v>
      </c>
      <c r="D46" s="10" t="s">
        <v>81</v>
      </c>
      <c r="E46" s="10"/>
      <c r="F46" s="96">
        <f t="shared" ca="1" si="0"/>
        <v>3.35</v>
      </c>
      <c r="G46" s="20">
        <f t="shared" ca="1" si="1"/>
        <v>20.100000000000001</v>
      </c>
      <c r="H46" s="20" t="str">
        <f t="shared" si="2"/>
        <v/>
      </c>
      <c r="I46" s="19">
        <v>6</v>
      </c>
    </row>
    <row r="47" spans="1:9">
      <c r="A47" s="13">
        <v>41451</v>
      </c>
      <c r="B47" s="10" t="s">
        <v>101</v>
      </c>
      <c r="C47" s="10" t="s">
        <v>112</v>
      </c>
      <c r="D47" s="10" t="s">
        <v>79</v>
      </c>
      <c r="E47" s="10"/>
      <c r="F47" s="96">
        <f t="shared" ca="1" si="0"/>
        <v>3.6</v>
      </c>
      <c r="G47" s="20">
        <f t="shared" ca="1" si="1"/>
        <v>7.2</v>
      </c>
      <c r="H47" s="20" t="str">
        <f t="shared" si="2"/>
        <v/>
      </c>
      <c r="I47" s="19">
        <v>2</v>
      </c>
    </row>
    <row r="48" spans="1:9">
      <c r="A48" s="13">
        <v>41451</v>
      </c>
      <c r="B48" s="10" t="s">
        <v>101</v>
      </c>
      <c r="C48" s="10" t="s">
        <v>113</v>
      </c>
      <c r="D48" s="10" t="s">
        <v>77</v>
      </c>
      <c r="E48" s="10"/>
      <c r="F48" s="96">
        <f t="shared" ca="1" si="0"/>
        <v>2.8</v>
      </c>
      <c r="G48" s="20">
        <f t="shared" ca="1" si="1"/>
        <v>11.2</v>
      </c>
      <c r="H48" s="20" t="str">
        <f t="shared" si="2"/>
        <v/>
      </c>
      <c r="I48" s="19">
        <v>4</v>
      </c>
    </row>
    <row r="49" spans="1:9">
      <c r="A49" s="13">
        <v>41451</v>
      </c>
      <c r="B49" s="10" t="s">
        <v>101</v>
      </c>
      <c r="C49" s="10" t="s">
        <v>114</v>
      </c>
      <c r="D49" s="10" t="s">
        <v>81</v>
      </c>
      <c r="E49" s="10"/>
      <c r="F49" s="96">
        <f t="shared" ca="1" si="0"/>
        <v>1.55</v>
      </c>
      <c r="G49" s="20">
        <f t="shared" ca="1" si="1"/>
        <v>9.3000000000000007</v>
      </c>
      <c r="H49" s="20" t="str">
        <f t="shared" si="2"/>
        <v/>
      </c>
      <c r="I49" s="19">
        <v>6</v>
      </c>
    </row>
    <row r="50" spans="1:9">
      <c r="A50" s="13">
        <v>41451</v>
      </c>
      <c r="B50" s="10" t="s">
        <v>101</v>
      </c>
      <c r="C50" s="10" t="s">
        <v>115</v>
      </c>
      <c r="D50" s="10" t="s">
        <v>81</v>
      </c>
      <c r="E50" s="10"/>
      <c r="F50" s="96">
        <f t="shared" ca="1" si="0"/>
        <v>3.75</v>
      </c>
      <c r="G50" s="20">
        <f t="shared" ca="1" si="1"/>
        <v>22.5</v>
      </c>
      <c r="H50" s="20" t="str">
        <f t="shared" si="2"/>
        <v/>
      </c>
      <c r="I50" s="19">
        <v>6</v>
      </c>
    </row>
    <row r="51" spans="1:9">
      <c r="A51" s="13">
        <v>41451</v>
      </c>
      <c r="B51" s="10" t="s">
        <v>101</v>
      </c>
      <c r="C51" s="10" t="s">
        <v>116</v>
      </c>
      <c r="D51" s="10" t="s">
        <v>90</v>
      </c>
      <c r="E51" s="10"/>
      <c r="F51" s="96">
        <f t="shared" ca="1" si="0"/>
        <v>2.95</v>
      </c>
      <c r="G51" s="20">
        <f t="shared" ca="1" si="1"/>
        <v>23.6</v>
      </c>
      <c r="H51" s="20" t="str">
        <f t="shared" si="2"/>
        <v/>
      </c>
      <c r="I51" s="19">
        <v>8</v>
      </c>
    </row>
    <row r="52" spans="1:9">
      <c r="A52" s="13">
        <v>41451</v>
      </c>
      <c r="B52" s="10" t="s">
        <v>101</v>
      </c>
      <c r="C52" s="10" t="s">
        <v>117</v>
      </c>
      <c r="D52" s="10" t="s">
        <v>88</v>
      </c>
      <c r="E52" s="10"/>
      <c r="F52" s="96">
        <f t="shared" ca="1" si="0"/>
        <v>0.95</v>
      </c>
      <c r="G52" s="20">
        <f t="shared" ca="1" si="1"/>
        <v>11.399999999999999</v>
      </c>
      <c r="H52" s="20" t="str">
        <f t="shared" si="2"/>
        <v/>
      </c>
      <c r="I52" s="19">
        <v>12</v>
      </c>
    </row>
    <row r="53" spans="1:9">
      <c r="A53" s="13">
        <v>41451</v>
      </c>
      <c r="B53" s="10" t="s">
        <v>100</v>
      </c>
      <c r="C53" s="10" t="s">
        <v>118</v>
      </c>
      <c r="D53" s="10" t="s">
        <v>88</v>
      </c>
      <c r="E53" s="10"/>
      <c r="F53" s="96">
        <f t="shared" ca="1" si="0"/>
        <v>1.25</v>
      </c>
      <c r="G53" s="20">
        <f t="shared" ca="1" si="1"/>
        <v>15</v>
      </c>
      <c r="H53" s="20" t="str">
        <f t="shared" si="2"/>
        <v/>
      </c>
      <c r="I53" s="19">
        <v>12</v>
      </c>
    </row>
    <row r="54" spans="1:9">
      <c r="A54" s="13">
        <v>41451</v>
      </c>
      <c r="B54" s="10" t="s">
        <v>100</v>
      </c>
      <c r="C54" s="10" t="s">
        <v>119</v>
      </c>
      <c r="D54" s="10" t="s">
        <v>99</v>
      </c>
      <c r="E54" s="10"/>
      <c r="F54" s="96">
        <f t="shared" ca="1" si="0"/>
        <v>1.1499999999999999</v>
      </c>
      <c r="G54" s="20">
        <f t="shared" ca="1" si="1"/>
        <v>11.5</v>
      </c>
      <c r="H54" s="20" t="str">
        <f t="shared" si="2"/>
        <v/>
      </c>
      <c r="I54" s="19">
        <v>10</v>
      </c>
    </row>
    <row r="55" spans="1:9">
      <c r="A55" s="13">
        <v>41451</v>
      </c>
      <c r="B55" s="10" t="s">
        <v>100</v>
      </c>
      <c r="C55" s="10" t="s">
        <v>120</v>
      </c>
      <c r="D55" s="10" t="s">
        <v>99</v>
      </c>
      <c r="E55" s="10"/>
      <c r="F55" s="96">
        <f t="shared" ca="1" si="0"/>
        <v>1.3</v>
      </c>
      <c r="G55" s="20">
        <f t="shared" ca="1" si="1"/>
        <v>13</v>
      </c>
      <c r="H55" s="20" t="str">
        <f t="shared" si="2"/>
        <v/>
      </c>
      <c r="I55" s="19">
        <v>10</v>
      </c>
    </row>
    <row r="56" spans="1:9">
      <c r="A56" s="13">
        <v>41451</v>
      </c>
      <c r="B56" s="10" t="s">
        <v>100</v>
      </c>
      <c r="C56" s="10" t="s">
        <v>121</v>
      </c>
      <c r="D56" s="10" t="s">
        <v>137</v>
      </c>
      <c r="E56" s="10"/>
      <c r="F56" s="96">
        <f t="shared" ca="1" si="0"/>
        <v>0.1</v>
      </c>
      <c r="G56" s="20">
        <f t="shared" ca="1" si="1"/>
        <v>20</v>
      </c>
      <c r="H56" s="20" t="str">
        <f t="shared" si="2"/>
        <v/>
      </c>
      <c r="I56" s="19">
        <v>200</v>
      </c>
    </row>
    <row r="57" spans="1:9">
      <c r="A57" s="13">
        <v>41451</v>
      </c>
      <c r="B57" s="10" t="s">
        <v>100</v>
      </c>
      <c r="C57" s="10" t="s">
        <v>122</v>
      </c>
      <c r="D57" s="10" t="s">
        <v>98</v>
      </c>
      <c r="E57" s="10"/>
      <c r="F57" s="96">
        <f t="shared" ca="1" si="0"/>
        <v>2.1</v>
      </c>
      <c r="G57" s="20">
        <f t="shared" ca="1" si="1"/>
        <v>10.5</v>
      </c>
      <c r="H57" s="20" t="str">
        <f t="shared" si="2"/>
        <v/>
      </c>
      <c r="I57" s="19">
        <v>5</v>
      </c>
    </row>
    <row r="58" spans="1:9">
      <c r="A58" s="13">
        <v>41451</v>
      </c>
      <c r="B58" s="10" t="s">
        <v>100</v>
      </c>
      <c r="C58" s="10" t="s">
        <v>123</v>
      </c>
      <c r="D58" s="10" t="s">
        <v>98</v>
      </c>
      <c r="E58" s="10"/>
      <c r="F58" s="96">
        <f t="shared" ca="1" si="0"/>
        <v>1.55</v>
      </c>
      <c r="G58" s="20">
        <f t="shared" ca="1" si="1"/>
        <v>7.75</v>
      </c>
      <c r="H58" s="20" t="str">
        <f t="shared" si="2"/>
        <v/>
      </c>
      <c r="I58" s="19">
        <v>5</v>
      </c>
    </row>
    <row r="59" spans="1:9">
      <c r="A59" s="13">
        <v>41451</v>
      </c>
      <c r="B59" s="10" t="s">
        <v>100</v>
      </c>
      <c r="C59" s="10" t="s">
        <v>124</v>
      </c>
      <c r="D59" s="10" t="s">
        <v>138</v>
      </c>
      <c r="E59" s="10"/>
      <c r="F59" s="96">
        <f t="shared" ca="1" si="0"/>
        <v>0.12</v>
      </c>
      <c r="G59" s="20">
        <f t="shared" ca="1" si="1"/>
        <v>5.76</v>
      </c>
      <c r="H59" s="20" t="str">
        <f t="shared" si="2"/>
        <v/>
      </c>
      <c r="I59" s="19">
        <v>48</v>
      </c>
    </row>
    <row r="60" spans="1:9">
      <c r="A60" s="13">
        <v>41451</v>
      </c>
      <c r="B60" s="10" t="s">
        <v>100</v>
      </c>
      <c r="C60" s="10" t="s">
        <v>125</v>
      </c>
      <c r="D60" s="10" t="s">
        <v>139</v>
      </c>
      <c r="E60" s="10"/>
      <c r="F60" s="96">
        <f t="shared" ca="1" si="0"/>
        <v>0.2</v>
      </c>
      <c r="G60" s="20">
        <f t="shared" ca="1" si="1"/>
        <v>4.8000000000000007</v>
      </c>
      <c r="H60" s="20" t="str">
        <f t="shared" si="2"/>
        <v/>
      </c>
      <c r="I60" s="19">
        <v>24</v>
      </c>
    </row>
    <row r="61" spans="1:9">
      <c r="A61" s="13">
        <v>41451</v>
      </c>
      <c r="B61" s="10" t="s">
        <v>100</v>
      </c>
      <c r="C61" s="10" t="s">
        <v>126</v>
      </c>
      <c r="D61" s="10" t="s">
        <v>79</v>
      </c>
      <c r="E61" s="10"/>
      <c r="F61" s="96">
        <f t="shared" ca="1" si="0"/>
        <v>3.8</v>
      </c>
      <c r="G61" s="20">
        <f t="shared" ca="1" si="1"/>
        <v>7.6</v>
      </c>
      <c r="H61" s="20" t="str">
        <f t="shared" si="2"/>
        <v/>
      </c>
      <c r="I61" s="19">
        <v>2</v>
      </c>
    </row>
    <row r="62" spans="1:9">
      <c r="A62" s="13">
        <v>41451</v>
      </c>
      <c r="B62" s="10" t="s">
        <v>100</v>
      </c>
      <c r="C62" s="10" t="s">
        <v>127</v>
      </c>
      <c r="D62" s="10" t="s">
        <v>140</v>
      </c>
      <c r="E62" s="10"/>
      <c r="F62" s="96">
        <f t="shared" ca="1" si="0"/>
        <v>4.9000000000000004</v>
      </c>
      <c r="G62" s="20">
        <f t="shared" ca="1" si="1"/>
        <v>28.42</v>
      </c>
      <c r="H62" s="20" t="str">
        <f t="shared" si="2"/>
        <v/>
      </c>
      <c r="I62" s="19">
        <v>5.8</v>
      </c>
    </row>
    <row r="63" spans="1:9">
      <c r="A63" s="13">
        <v>41451</v>
      </c>
      <c r="B63" s="10" t="s">
        <v>100</v>
      </c>
      <c r="C63" s="10" t="s">
        <v>128</v>
      </c>
      <c r="D63" s="10" t="s">
        <v>79</v>
      </c>
      <c r="E63" s="10"/>
      <c r="F63" s="96">
        <f t="shared" ca="1" si="0"/>
        <v>5.9</v>
      </c>
      <c r="G63" s="20">
        <f t="shared" ca="1" si="1"/>
        <v>11.8</v>
      </c>
      <c r="H63" s="20" t="str">
        <f t="shared" si="2"/>
        <v/>
      </c>
      <c r="I63" s="19">
        <v>2</v>
      </c>
    </row>
    <row r="64" spans="1:9">
      <c r="A64" s="13">
        <v>41451</v>
      </c>
      <c r="B64" s="10" t="s">
        <v>100</v>
      </c>
      <c r="C64" s="10" t="s">
        <v>129</v>
      </c>
      <c r="D64" s="10" t="s">
        <v>141</v>
      </c>
      <c r="E64" s="10"/>
      <c r="F64" s="96">
        <f t="shared" ca="1" si="0"/>
        <v>6.5</v>
      </c>
      <c r="G64" s="20">
        <f t="shared" ca="1" si="1"/>
        <v>9.75</v>
      </c>
      <c r="H64" s="20" t="str">
        <f t="shared" si="2"/>
        <v/>
      </c>
      <c r="I64" s="19">
        <v>1.5</v>
      </c>
    </row>
    <row r="65" spans="1:9">
      <c r="A65" s="13">
        <v>41451</v>
      </c>
      <c r="B65" s="10" t="s">
        <v>100</v>
      </c>
      <c r="C65" s="10" t="s">
        <v>130</v>
      </c>
      <c r="D65" s="10" t="s">
        <v>88</v>
      </c>
      <c r="E65" s="10"/>
      <c r="F65" s="96">
        <f t="shared" ca="1" si="0"/>
        <v>1.05</v>
      </c>
      <c r="G65" s="20">
        <f t="shared" ca="1" si="1"/>
        <v>12.600000000000001</v>
      </c>
      <c r="H65" s="20" t="str">
        <f t="shared" si="2"/>
        <v/>
      </c>
      <c r="I65" s="19">
        <v>12</v>
      </c>
    </row>
    <row r="66" spans="1:9">
      <c r="A66" s="13">
        <v>41451</v>
      </c>
      <c r="B66" s="10" t="s">
        <v>100</v>
      </c>
      <c r="C66" s="10" t="s">
        <v>131</v>
      </c>
      <c r="D66" s="10" t="s">
        <v>142</v>
      </c>
      <c r="E66" s="10"/>
      <c r="F66" s="96">
        <f t="shared" ca="1" si="0"/>
        <v>0.25</v>
      </c>
      <c r="G66" s="20">
        <f t="shared" ca="1" si="1"/>
        <v>21</v>
      </c>
      <c r="H66" s="20" t="str">
        <f t="shared" si="2"/>
        <v/>
      </c>
      <c r="I66" s="19">
        <v>84</v>
      </c>
    </row>
    <row r="67" spans="1:9">
      <c r="A67" s="13">
        <v>41451</v>
      </c>
      <c r="B67" s="10" t="s">
        <v>100</v>
      </c>
      <c r="C67" s="10" t="s">
        <v>132</v>
      </c>
      <c r="D67" s="10" t="s">
        <v>143</v>
      </c>
      <c r="E67" s="10"/>
      <c r="F67" s="96">
        <f t="shared" ref="F67:F101" ca="1" si="3">IF(ISNA(INDEX(PUHT,MATCH(C67,Produits,0))),"",INDEX(PUHT,MATCH(C67,Produits,0)))</f>
        <v>0.15</v>
      </c>
      <c r="G67" s="20">
        <f t="shared" ca="1" si="1"/>
        <v>8.25</v>
      </c>
      <c r="H67" s="20" t="str">
        <f t="shared" si="2"/>
        <v/>
      </c>
      <c r="I67" s="19">
        <v>55</v>
      </c>
    </row>
    <row r="68" spans="1:9">
      <c r="A68" s="13">
        <v>41451</v>
      </c>
      <c r="B68" s="10" t="s">
        <v>100</v>
      </c>
      <c r="C68" s="10" t="s">
        <v>133</v>
      </c>
      <c r="D68" s="10" t="s">
        <v>144</v>
      </c>
      <c r="E68" s="10"/>
      <c r="F68" s="96">
        <f t="shared" ca="1" si="3"/>
        <v>0.13</v>
      </c>
      <c r="G68" s="20">
        <f t="shared" ref="G68:G101" ca="1" si="4">IF(D68&lt;&gt;0,D68*F68,"")</f>
        <v>7.8000000000000007</v>
      </c>
      <c r="H68" s="20" t="str">
        <f t="shared" ref="H68:H101" si="5">IF(E68&lt;&gt;0,E68*F68,"")</f>
        <v/>
      </c>
      <c r="I68" s="19">
        <v>60</v>
      </c>
    </row>
    <row r="69" spans="1:9">
      <c r="A69" s="13">
        <v>41451</v>
      </c>
      <c r="B69" s="10" t="s">
        <v>100</v>
      </c>
      <c r="C69" s="10" t="s">
        <v>134</v>
      </c>
      <c r="D69" s="10" t="s">
        <v>145</v>
      </c>
      <c r="E69" s="10"/>
      <c r="F69" s="96">
        <f t="shared" ca="1" si="3"/>
        <v>0.08</v>
      </c>
      <c r="G69" s="20">
        <f t="shared" ca="1" si="4"/>
        <v>7.2</v>
      </c>
      <c r="H69" s="20" t="str">
        <f t="shared" si="5"/>
        <v/>
      </c>
      <c r="I69" s="19">
        <v>90</v>
      </c>
    </row>
    <row r="70" spans="1:9">
      <c r="A70" s="13">
        <v>41451</v>
      </c>
      <c r="B70" s="10" t="s">
        <v>100</v>
      </c>
      <c r="C70" s="10" t="s">
        <v>135</v>
      </c>
      <c r="D70" s="10" t="s">
        <v>146</v>
      </c>
      <c r="E70" s="10"/>
      <c r="F70" s="96">
        <f t="shared" ca="1" si="3"/>
        <v>0.15</v>
      </c>
      <c r="G70" s="20">
        <f t="shared" ca="1" si="4"/>
        <v>12</v>
      </c>
      <c r="H70" s="20" t="str">
        <f t="shared" si="5"/>
        <v/>
      </c>
      <c r="I70" s="19">
        <v>80</v>
      </c>
    </row>
    <row r="71" spans="1:9">
      <c r="A71" s="13">
        <v>41451</v>
      </c>
      <c r="B71" s="10" t="s">
        <v>100</v>
      </c>
      <c r="C71" s="10" t="s">
        <v>136</v>
      </c>
      <c r="D71" s="10" t="s">
        <v>98</v>
      </c>
      <c r="E71" s="10"/>
      <c r="F71" s="96">
        <f t="shared" ca="1" si="3"/>
        <v>4.8</v>
      </c>
      <c r="G71" s="20">
        <f t="shared" ca="1" si="4"/>
        <v>24</v>
      </c>
      <c r="H71" s="20" t="str">
        <f t="shared" si="5"/>
        <v/>
      </c>
      <c r="I71" s="19">
        <v>5</v>
      </c>
    </row>
    <row r="72" spans="1:9">
      <c r="A72" s="13">
        <v>41451</v>
      </c>
      <c r="B72" s="10" t="s">
        <v>147</v>
      </c>
      <c r="C72" s="10" t="s">
        <v>148</v>
      </c>
      <c r="D72" s="10" t="s">
        <v>156</v>
      </c>
      <c r="E72" s="10"/>
      <c r="F72" s="96">
        <f t="shared" ca="1" si="3"/>
        <v>1.05</v>
      </c>
      <c r="G72" s="20">
        <f t="shared" ca="1" si="4"/>
        <v>42</v>
      </c>
      <c r="H72" s="20" t="str">
        <f t="shared" si="5"/>
        <v/>
      </c>
      <c r="I72" s="19">
        <v>40</v>
      </c>
    </row>
    <row r="73" spans="1:9">
      <c r="A73" s="13">
        <v>41451</v>
      </c>
      <c r="B73" s="10" t="s">
        <v>147</v>
      </c>
      <c r="C73" s="10" t="s">
        <v>149</v>
      </c>
      <c r="D73" s="10" t="s">
        <v>88</v>
      </c>
      <c r="E73" s="10"/>
      <c r="F73" s="96">
        <f t="shared" ca="1" si="3"/>
        <v>1.25</v>
      </c>
      <c r="G73" s="20">
        <f t="shared" ca="1" si="4"/>
        <v>15</v>
      </c>
      <c r="H73" s="20" t="str">
        <f t="shared" si="5"/>
        <v/>
      </c>
      <c r="I73" s="19">
        <v>12</v>
      </c>
    </row>
    <row r="74" spans="1:9">
      <c r="A74" s="13">
        <v>41451</v>
      </c>
      <c r="B74" s="10" t="s">
        <v>147</v>
      </c>
      <c r="C74" s="10" t="s">
        <v>150</v>
      </c>
      <c r="D74" s="10" t="s">
        <v>157</v>
      </c>
      <c r="E74" s="10"/>
      <c r="F74" s="96">
        <f t="shared" ca="1" si="3"/>
        <v>1.2</v>
      </c>
      <c r="G74" s="20">
        <f t="shared" ca="1" si="4"/>
        <v>24</v>
      </c>
      <c r="H74" s="20" t="str">
        <f t="shared" si="5"/>
        <v/>
      </c>
      <c r="I74" s="19">
        <v>20</v>
      </c>
    </row>
    <row r="75" spans="1:9">
      <c r="A75" s="13">
        <v>41451</v>
      </c>
      <c r="B75" s="10" t="s">
        <v>147</v>
      </c>
      <c r="C75" s="10" t="s">
        <v>151</v>
      </c>
      <c r="D75" s="10" t="s">
        <v>77</v>
      </c>
      <c r="E75" s="10"/>
      <c r="F75" s="96">
        <f t="shared" ca="1" si="3"/>
        <v>2.1</v>
      </c>
      <c r="G75" s="20">
        <f t="shared" ca="1" si="4"/>
        <v>8.4</v>
      </c>
      <c r="H75" s="20" t="str">
        <f t="shared" si="5"/>
        <v/>
      </c>
      <c r="I75" s="19">
        <v>4</v>
      </c>
    </row>
    <row r="76" spans="1:9">
      <c r="A76" s="13">
        <v>41451</v>
      </c>
      <c r="B76" s="10" t="s">
        <v>147</v>
      </c>
      <c r="C76" s="10" t="s">
        <v>152</v>
      </c>
      <c r="D76" s="10" t="s">
        <v>158</v>
      </c>
      <c r="E76" s="10"/>
      <c r="F76" s="96">
        <f t="shared" ca="1" si="3"/>
        <v>1.25</v>
      </c>
      <c r="G76" s="20">
        <f t="shared" ca="1" si="4"/>
        <v>11.25</v>
      </c>
      <c r="H76" s="20" t="str">
        <f t="shared" si="5"/>
        <v/>
      </c>
      <c r="I76" s="19">
        <v>9</v>
      </c>
    </row>
    <row r="77" spans="1:9">
      <c r="A77" s="13">
        <v>41451</v>
      </c>
      <c r="B77" s="10" t="s">
        <v>147</v>
      </c>
      <c r="C77" s="10" t="s">
        <v>153</v>
      </c>
      <c r="D77" s="10" t="s">
        <v>99</v>
      </c>
      <c r="E77" s="10"/>
      <c r="F77" s="96">
        <f t="shared" ca="1" si="3"/>
        <v>1.95</v>
      </c>
      <c r="G77" s="20">
        <f t="shared" ca="1" si="4"/>
        <v>19.5</v>
      </c>
      <c r="H77" s="20" t="str">
        <f t="shared" si="5"/>
        <v/>
      </c>
      <c r="I77" s="19">
        <v>10</v>
      </c>
    </row>
    <row r="78" spans="1:9">
      <c r="A78" s="13">
        <v>41451</v>
      </c>
      <c r="B78" s="10" t="s">
        <v>147</v>
      </c>
      <c r="C78" s="10" t="s">
        <v>154</v>
      </c>
      <c r="D78" s="10" t="s">
        <v>98</v>
      </c>
      <c r="E78" s="10"/>
      <c r="F78" s="96">
        <f t="shared" ca="1" si="3"/>
        <v>1.3</v>
      </c>
      <c r="G78" s="20">
        <f t="shared" ca="1" si="4"/>
        <v>6.5</v>
      </c>
      <c r="H78" s="20" t="str">
        <f t="shared" si="5"/>
        <v/>
      </c>
      <c r="I78" s="19">
        <v>5</v>
      </c>
    </row>
    <row r="79" spans="1:9">
      <c r="A79" s="13">
        <v>41451</v>
      </c>
      <c r="B79" s="10" t="s">
        <v>147</v>
      </c>
      <c r="C79" s="10" t="s">
        <v>155</v>
      </c>
      <c r="D79" s="10" t="s">
        <v>98</v>
      </c>
      <c r="E79" s="10"/>
      <c r="F79" s="96">
        <f t="shared" ca="1" si="3"/>
        <v>1.45</v>
      </c>
      <c r="G79" s="20">
        <f t="shared" ca="1" si="4"/>
        <v>7.25</v>
      </c>
      <c r="H79" s="20" t="str">
        <f t="shared" si="5"/>
        <v/>
      </c>
      <c r="I79" s="19">
        <v>5</v>
      </c>
    </row>
    <row r="80" spans="1:9">
      <c r="A80" s="13">
        <v>41451</v>
      </c>
      <c r="B80" s="10" t="s">
        <v>159</v>
      </c>
      <c r="C80" s="10" t="s">
        <v>160</v>
      </c>
      <c r="D80" s="10" t="s">
        <v>172</v>
      </c>
      <c r="E80" s="10"/>
      <c r="F80" s="96">
        <f t="shared" ca="1" si="3"/>
        <v>0.14000000000000001</v>
      </c>
      <c r="G80" s="20">
        <f t="shared" ca="1" si="4"/>
        <v>38.360000000000007</v>
      </c>
      <c r="H80" s="20" t="str">
        <f t="shared" si="5"/>
        <v/>
      </c>
      <c r="I80" s="19">
        <v>274</v>
      </c>
    </row>
    <row r="81" spans="1:9">
      <c r="A81" s="13">
        <v>41451</v>
      </c>
      <c r="B81" s="10" t="s">
        <v>159</v>
      </c>
      <c r="C81" s="10" t="s">
        <v>161</v>
      </c>
      <c r="D81" s="10" t="s">
        <v>173</v>
      </c>
      <c r="E81" s="10"/>
      <c r="F81" s="96">
        <f t="shared" ca="1" si="3"/>
        <v>1.2</v>
      </c>
      <c r="G81" s="20">
        <f t="shared" ca="1" si="4"/>
        <v>13.2</v>
      </c>
      <c r="H81" s="20" t="str">
        <f t="shared" si="5"/>
        <v/>
      </c>
      <c r="I81" s="19">
        <v>11</v>
      </c>
    </row>
    <row r="82" spans="1:9">
      <c r="A82" s="13">
        <v>41451</v>
      </c>
      <c r="B82" s="10" t="s">
        <v>159</v>
      </c>
      <c r="C82" s="10" t="s">
        <v>162</v>
      </c>
      <c r="D82" s="10" t="s">
        <v>174</v>
      </c>
      <c r="E82" s="10"/>
      <c r="F82" s="96">
        <f t="shared" ca="1" si="3"/>
        <v>0.35</v>
      </c>
      <c r="G82" s="20">
        <f t="shared" ca="1" si="4"/>
        <v>5.25</v>
      </c>
      <c r="H82" s="20" t="str">
        <f t="shared" si="5"/>
        <v/>
      </c>
      <c r="I82" s="19">
        <v>15</v>
      </c>
    </row>
    <row r="83" spans="1:9">
      <c r="A83" s="13">
        <v>41451</v>
      </c>
      <c r="B83" s="10" t="s">
        <v>159</v>
      </c>
      <c r="C83" s="10" t="s">
        <v>171</v>
      </c>
      <c r="D83" s="10" t="s">
        <v>98</v>
      </c>
      <c r="E83" s="10"/>
      <c r="F83" s="96">
        <f t="shared" ca="1" si="3"/>
        <v>3.65</v>
      </c>
      <c r="G83" s="20">
        <f t="shared" ca="1" si="4"/>
        <v>18.25</v>
      </c>
      <c r="H83" s="20" t="str">
        <f t="shared" si="5"/>
        <v/>
      </c>
      <c r="I83" s="19">
        <v>5</v>
      </c>
    </row>
    <row r="84" spans="1:9">
      <c r="A84" s="13">
        <v>41451</v>
      </c>
      <c r="B84" s="10" t="s">
        <v>159</v>
      </c>
      <c r="C84" s="10" t="s">
        <v>163</v>
      </c>
      <c r="D84" s="10" t="s">
        <v>77</v>
      </c>
      <c r="E84" s="10"/>
      <c r="F84" s="96">
        <f t="shared" ca="1" si="3"/>
        <v>0.95</v>
      </c>
      <c r="G84" s="20">
        <f t="shared" ca="1" si="4"/>
        <v>3.8</v>
      </c>
      <c r="H84" s="20" t="str">
        <f t="shared" si="5"/>
        <v/>
      </c>
      <c r="I84" s="19">
        <v>4</v>
      </c>
    </row>
    <row r="85" spans="1:9">
      <c r="A85" s="13">
        <v>41451</v>
      </c>
      <c r="B85" s="10" t="s">
        <v>159</v>
      </c>
      <c r="C85" s="10" t="s">
        <v>164</v>
      </c>
      <c r="D85" s="10" t="s">
        <v>88</v>
      </c>
      <c r="E85" s="10"/>
      <c r="F85" s="96">
        <f t="shared" ca="1" si="3"/>
        <v>1.1499999999999999</v>
      </c>
      <c r="G85" s="20">
        <f t="shared" ca="1" si="4"/>
        <v>13.799999999999999</v>
      </c>
      <c r="H85" s="20" t="str">
        <f t="shared" si="5"/>
        <v/>
      </c>
      <c r="I85" s="19">
        <v>12</v>
      </c>
    </row>
    <row r="86" spans="1:9">
      <c r="A86" s="13">
        <v>41451</v>
      </c>
      <c r="B86" s="10" t="s">
        <v>159</v>
      </c>
      <c r="C86" s="10" t="s">
        <v>165</v>
      </c>
      <c r="D86" s="10" t="s">
        <v>90</v>
      </c>
      <c r="E86" s="10"/>
      <c r="F86" s="96">
        <f t="shared" ca="1" si="3"/>
        <v>1.1000000000000001</v>
      </c>
      <c r="G86" s="20">
        <f t="shared" ca="1" si="4"/>
        <v>8.8000000000000007</v>
      </c>
      <c r="H86" s="20" t="str">
        <f t="shared" si="5"/>
        <v/>
      </c>
      <c r="I86" s="19">
        <v>8</v>
      </c>
    </row>
    <row r="87" spans="1:9">
      <c r="A87" s="13">
        <v>41451</v>
      </c>
      <c r="B87" s="10" t="s">
        <v>159</v>
      </c>
      <c r="C87" s="10" t="s">
        <v>166</v>
      </c>
      <c r="D87" s="10" t="s">
        <v>77</v>
      </c>
      <c r="E87" s="10"/>
      <c r="F87" s="96">
        <f t="shared" ca="1" si="3"/>
        <v>0.15</v>
      </c>
      <c r="G87" s="20">
        <f t="shared" ca="1" si="4"/>
        <v>0.6</v>
      </c>
      <c r="H87" s="20" t="str">
        <f t="shared" si="5"/>
        <v/>
      </c>
      <c r="I87" s="19">
        <v>4</v>
      </c>
    </row>
    <row r="88" spans="1:9">
      <c r="A88" s="13">
        <v>41451</v>
      </c>
      <c r="B88" s="10" t="s">
        <v>159</v>
      </c>
      <c r="C88" s="10" t="s">
        <v>167</v>
      </c>
      <c r="D88" s="10" t="s">
        <v>78</v>
      </c>
      <c r="E88" s="10"/>
      <c r="F88" s="96">
        <f t="shared" ca="1" si="3"/>
        <v>0.94</v>
      </c>
      <c r="G88" s="20">
        <f t="shared" ca="1" si="4"/>
        <v>6.58</v>
      </c>
      <c r="H88" s="20" t="str">
        <f t="shared" si="5"/>
        <v/>
      </c>
      <c r="I88" s="19">
        <v>7</v>
      </c>
    </row>
    <row r="89" spans="1:9">
      <c r="A89" s="13">
        <v>41451</v>
      </c>
      <c r="B89" s="10" t="s">
        <v>159</v>
      </c>
      <c r="C89" s="10" t="s">
        <v>168</v>
      </c>
      <c r="D89" s="10" t="s">
        <v>81</v>
      </c>
      <c r="E89" s="10"/>
      <c r="F89" s="96">
        <f t="shared" ca="1" si="3"/>
        <v>0.94</v>
      </c>
      <c r="G89" s="20">
        <f t="shared" ca="1" si="4"/>
        <v>5.64</v>
      </c>
      <c r="H89" s="20" t="str">
        <f t="shared" si="5"/>
        <v/>
      </c>
      <c r="I89" s="19">
        <v>6</v>
      </c>
    </row>
    <row r="90" spans="1:9">
      <c r="A90" s="13">
        <v>41451</v>
      </c>
      <c r="B90" s="10" t="s">
        <v>159</v>
      </c>
      <c r="C90" s="10" t="s">
        <v>169</v>
      </c>
      <c r="D90" s="10" t="s">
        <v>46</v>
      </c>
      <c r="E90" s="10"/>
      <c r="F90" s="96">
        <f t="shared" ca="1" si="3"/>
        <v>0.8</v>
      </c>
      <c r="G90" s="20">
        <f t="shared" ca="1" si="4"/>
        <v>20</v>
      </c>
      <c r="H90" s="20" t="str">
        <f t="shared" si="5"/>
        <v/>
      </c>
      <c r="I90" s="19">
        <v>25</v>
      </c>
    </row>
    <row r="91" spans="1:9">
      <c r="A91" s="13">
        <v>41451</v>
      </c>
      <c r="B91" s="10" t="s">
        <v>159</v>
      </c>
      <c r="C91" s="10" t="s">
        <v>170</v>
      </c>
      <c r="D91" s="10" t="s">
        <v>81</v>
      </c>
      <c r="E91" s="10"/>
      <c r="F91" s="96">
        <f t="shared" ca="1" si="3"/>
        <v>2.95</v>
      </c>
      <c r="G91" s="20">
        <f t="shared" ca="1" si="4"/>
        <v>17.700000000000003</v>
      </c>
      <c r="H91" s="20" t="str">
        <f t="shared" si="5"/>
        <v/>
      </c>
      <c r="I91" s="19">
        <v>6</v>
      </c>
    </row>
    <row r="92" spans="1:9">
      <c r="A92" s="13">
        <v>41451</v>
      </c>
      <c r="B92" s="10" t="s">
        <v>175</v>
      </c>
      <c r="C92" s="10" t="s">
        <v>176</v>
      </c>
      <c r="D92" s="10" t="s">
        <v>81</v>
      </c>
      <c r="E92" s="10"/>
      <c r="F92" s="96">
        <f t="shared" ca="1" si="3"/>
        <v>1.35</v>
      </c>
      <c r="G92" s="20">
        <f t="shared" ca="1" si="4"/>
        <v>8.1000000000000014</v>
      </c>
      <c r="H92" s="20" t="str">
        <f t="shared" si="5"/>
        <v/>
      </c>
      <c r="I92" s="19">
        <v>6</v>
      </c>
    </row>
    <row r="93" spans="1:9">
      <c r="A93" s="13">
        <v>41451</v>
      </c>
      <c r="B93" s="10" t="s">
        <v>175</v>
      </c>
      <c r="C93" s="10" t="s">
        <v>177</v>
      </c>
      <c r="D93" s="10" t="s">
        <v>78</v>
      </c>
      <c r="E93" s="10"/>
      <c r="F93" s="96">
        <f t="shared" ca="1" si="3"/>
        <v>1.25</v>
      </c>
      <c r="G93" s="20">
        <f t="shared" ca="1" si="4"/>
        <v>8.75</v>
      </c>
      <c r="H93" s="20" t="str">
        <f t="shared" si="5"/>
        <v/>
      </c>
      <c r="I93" s="19">
        <v>7</v>
      </c>
    </row>
    <row r="94" spans="1:9">
      <c r="A94" s="13">
        <v>41451</v>
      </c>
      <c r="B94" s="10" t="s">
        <v>175</v>
      </c>
      <c r="C94" s="10" t="s">
        <v>178</v>
      </c>
      <c r="D94" s="10" t="s">
        <v>192</v>
      </c>
      <c r="E94" s="10"/>
      <c r="F94" s="96">
        <f t="shared" ca="1" si="3"/>
        <v>1.6</v>
      </c>
      <c r="G94" s="20">
        <f t="shared" ca="1" si="4"/>
        <v>4.8000000000000007</v>
      </c>
      <c r="H94" s="20" t="str">
        <f t="shared" si="5"/>
        <v/>
      </c>
      <c r="I94" s="19">
        <v>3</v>
      </c>
    </row>
    <row r="95" spans="1:9">
      <c r="A95" s="13">
        <v>41451</v>
      </c>
      <c r="B95" s="10" t="s">
        <v>175</v>
      </c>
      <c r="C95" s="10" t="s">
        <v>179</v>
      </c>
      <c r="D95" s="10" t="s">
        <v>90</v>
      </c>
      <c r="E95" s="10"/>
      <c r="F95" s="96">
        <f t="shared" ca="1" si="3"/>
        <v>1.1000000000000001</v>
      </c>
      <c r="G95" s="20">
        <f t="shared" ca="1" si="4"/>
        <v>8.8000000000000007</v>
      </c>
      <c r="H95" s="20" t="str">
        <f t="shared" si="5"/>
        <v/>
      </c>
      <c r="I95" s="19">
        <v>8</v>
      </c>
    </row>
    <row r="96" spans="1:9">
      <c r="A96" s="13">
        <v>41451</v>
      </c>
      <c r="B96" s="10" t="s">
        <v>175</v>
      </c>
      <c r="C96" s="10" t="s">
        <v>180</v>
      </c>
      <c r="D96" s="10" t="s">
        <v>81</v>
      </c>
      <c r="E96" s="10"/>
      <c r="F96" s="96">
        <f t="shared" ca="1" si="3"/>
        <v>1.4</v>
      </c>
      <c r="G96" s="20">
        <f t="shared" ca="1" si="4"/>
        <v>8.3999999999999986</v>
      </c>
      <c r="H96" s="20" t="str">
        <f t="shared" si="5"/>
        <v/>
      </c>
      <c r="I96" s="19">
        <v>6</v>
      </c>
    </row>
    <row r="97" spans="1:9">
      <c r="A97" s="13">
        <v>41451</v>
      </c>
      <c r="B97" s="10" t="s">
        <v>175</v>
      </c>
      <c r="C97" s="10" t="s">
        <v>181</v>
      </c>
      <c r="D97" s="10" t="s">
        <v>98</v>
      </c>
      <c r="E97" s="10"/>
      <c r="F97" s="96">
        <f t="shared" ca="1" si="3"/>
        <v>1.6</v>
      </c>
      <c r="G97" s="20">
        <f t="shared" ca="1" si="4"/>
        <v>8</v>
      </c>
      <c r="H97" s="20" t="str">
        <f t="shared" si="5"/>
        <v/>
      </c>
      <c r="I97" s="19">
        <v>5</v>
      </c>
    </row>
    <row r="98" spans="1:9">
      <c r="A98" s="13">
        <v>41451</v>
      </c>
      <c r="B98" s="10" t="s">
        <v>175</v>
      </c>
      <c r="C98" s="10" t="s">
        <v>182</v>
      </c>
      <c r="D98" s="10" t="s">
        <v>156</v>
      </c>
      <c r="E98" s="10"/>
      <c r="F98" s="96">
        <f t="shared" ca="1" si="3"/>
        <v>0.5</v>
      </c>
      <c r="G98" s="20">
        <f t="shared" ca="1" si="4"/>
        <v>20</v>
      </c>
      <c r="H98" s="20" t="str">
        <f t="shared" si="5"/>
        <v/>
      </c>
      <c r="I98" s="19">
        <v>40</v>
      </c>
    </row>
    <row r="99" spans="1:9">
      <c r="A99" s="13">
        <v>41451</v>
      </c>
      <c r="B99" s="10" t="s">
        <v>175</v>
      </c>
      <c r="C99" s="10" t="s">
        <v>183</v>
      </c>
      <c r="D99" s="10" t="s">
        <v>157</v>
      </c>
      <c r="E99" s="10"/>
      <c r="F99" s="96">
        <f t="shared" ca="1" si="3"/>
        <v>0.7</v>
      </c>
      <c r="G99" s="20">
        <f t="shared" ca="1" si="4"/>
        <v>14</v>
      </c>
      <c r="H99" s="20" t="str">
        <f t="shared" si="5"/>
        <v/>
      </c>
      <c r="I99" s="19">
        <v>20</v>
      </c>
    </row>
    <row r="100" spans="1:9">
      <c r="A100" s="13">
        <v>41451</v>
      </c>
      <c r="B100" s="10" t="s">
        <v>175</v>
      </c>
      <c r="C100" s="10" t="s">
        <v>189</v>
      </c>
      <c r="D100" s="10" t="s">
        <v>48</v>
      </c>
      <c r="E100" s="10"/>
      <c r="F100" s="97">
        <f t="shared" ca="1" si="3"/>
        <v>0.8</v>
      </c>
      <c r="G100" s="22">
        <f t="shared" ca="1" si="4"/>
        <v>14.4</v>
      </c>
      <c r="H100" s="22" t="str">
        <f t="shared" si="5"/>
        <v/>
      </c>
      <c r="I100" s="19">
        <v>18</v>
      </c>
    </row>
    <row r="101" spans="1:9">
      <c r="A101" s="13">
        <v>41451</v>
      </c>
      <c r="B101" s="10" t="s">
        <v>175</v>
      </c>
      <c r="C101" s="10" t="s">
        <v>184</v>
      </c>
      <c r="D101" s="10" t="s">
        <v>81</v>
      </c>
      <c r="F101" s="97">
        <f t="shared" ca="1" si="3"/>
        <v>1.3</v>
      </c>
      <c r="G101" s="22">
        <f t="shared" ca="1" si="4"/>
        <v>7.8000000000000007</v>
      </c>
      <c r="H101" s="22" t="str">
        <f t="shared" si="5"/>
        <v/>
      </c>
      <c r="I101" s="19">
        <v>6</v>
      </c>
    </row>
    <row r="102" spans="1:9">
      <c r="A102" s="13">
        <v>41451</v>
      </c>
      <c r="B102" s="10" t="s">
        <v>175</v>
      </c>
      <c r="C102" s="10" t="s">
        <v>185</v>
      </c>
      <c r="D102" s="10" t="s">
        <v>174</v>
      </c>
      <c r="F102" s="97">
        <f t="shared" ref="F102:F157" ca="1" si="6">IF(ISNA(INDEX(PUHT,MATCH(C102,Produits,0))),"",INDEX(PUHT,MATCH(C102,Produits,0)))</f>
        <v>0.35</v>
      </c>
      <c r="G102" s="22">
        <f t="shared" ref="G102:G157" ca="1" si="7">IF(D102&lt;&gt;0,D102*F102,"")</f>
        <v>5.25</v>
      </c>
      <c r="H102" s="22" t="str">
        <f t="shared" ref="H102:H157" si="8">IF(E102&lt;&gt;0,E102*F102,"")</f>
        <v/>
      </c>
      <c r="I102" s="19">
        <v>15</v>
      </c>
    </row>
    <row r="103" spans="1:9">
      <c r="A103" s="13">
        <v>41451</v>
      </c>
      <c r="B103" s="10" t="s">
        <v>175</v>
      </c>
      <c r="C103" s="10" t="s">
        <v>190</v>
      </c>
      <c r="D103" s="10" t="s">
        <v>88</v>
      </c>
      <c r="F103" s="97">
        <f t="shared" ca="1" si="6"/>
        <v>0.8</v>
      </c>
      <c r="G103" s="22">
        <f t="shared" ca="1" si="7"/>
        <v>9.6000000000000014</v>
      </c>
      <c r="H103" s="22" t="str">
        <f t="shared" si="8"/>
        <v/>
      </c>
      <c r="I103" s="19">
        <v>12</v>
      </c>
    </row>
    <row r="104" spans="1:9">
      <c r="A104" s="13">
        <v>41451</v>
      </c>
      <c r="B104" s="10" t="s">
        <v>175</v>
      </c>
      <c r="C104" s="10" t="s">
        <v>186</v>
      </c>
      <c r="D104" s="10" t="s">
        <v>79</v>
      </c>
      <c r="F104" s="97">
        <f t="shared" ca="1" si="6"/>
        <v>1.3</v>
      </c>
      <c r="G104" s="22">
        <f t="shared" ca="1" si="7"/>
        <v>2.6</v>
      </c>
      <c r="H104" s="22" t="str">
        <f t="shared" si="8"/>
        <v/>
      </c>
      <c r="I104" s="19">
        <v>2</v>
      </c>
    </row>
    <row r="105" spans="1:9">
      <c r="A105" s="13">
        <v>41451</v>
      </c>
      <c r="B105" s="10" t="s">
        <v>175</v>
      </c>
      <c r="C105" s="10" t="s">
        <v>191</v>
      </c>
      <c r="D105" s="10" t="s">
        <v>88</v>
      </c>
      <c r="F105" s="97">
        <f t="shared" ca="1" si="6"/>
        <v>0.75</v>
      </c>
      <c r="G105" s="22">
        <f t="shared" ca="1" si="7"/>
        <v>9</v>
      </c>
      <c r="H105" s="22" t="str">
        <f t="shared" si="8"/>
        <v/>
      </c>
      <c r="I105" s="19">
        <v>12</v>
      </c>
    </row>
    <row r="106" spans="1:9">
      <c r="A106" s="13">
        <v>41451</v>
      </c>
      <c r="B106" s="10" t="s">
        <v>175</v>
      </c>
      <c r="C106" s="10" t="s">
        <v>187</v>
      </c>
      <c r="D106" s="10" t="s">
        <v>98</v>
      </c>
      <c r="F106" s="97">
        <f t="shared" ca="1" si="6"/>
        <v>0.75</v>
      </c>
      <c r="G106" s="22">
        <f t="shared" ca="1" si="7"/>
        <v>3.75</v>
      </c>
      <c r="H106" s="22" t="str">
        <f t="shared" si="8"/>
        <v/>
      </c>
      <c r="I106" s="19">
        <v>5</v>
      </c>
    </row>
    <row r="107" spans="1:9">
      <c r="A107" s="13">
        <v>41451</v>
      </c>
      <c r="B107" s="10" t="s">
        <v>175</v>
      </c>
      <c r="C107" s="10" t="s">
        <v>188</v>
      </c>
      <c r="D107" s="10" t="s">
        <v>79</v>
      </c>
      <c r="F107" s="97">
        <f t="shared" ca="1" si="6"/>
        <v>3.45</v>
      </c>
      <c r="G107" s="22">
        <f t="shared" ca="1" si="7"/>
        <v>6.9</v>
      </c>
      <c r="H107" s="22" t="str">
        <f t="shared" si="8"/>
        <v/>
      </c>
      <c r="I107" s="19">
        <v>2</v>
      </c>
    </row>
    <row r="108" spans="1:9">
      <c r="A108" s="13">
        <v>41451</v>
      </c>
      <c r="B108" s="10" t="s">
        <v>193</v>
      </c>
      <c r="C108" s="10" t="s">
        <v>195</v>
      </c>
      <c r="D108" s="10" t="s">
        <v>79</v>
      </c>
      <c r="F108" s="97">
        <f t="shared" ca="1" si="6"/>
        <v>3.2</v>
      </c>
      <c r="G108" s="22">
        <f t="shared" ca="1" si="7"/>
        <v>6.4</v>
      </c>
      <c r="H108" s="22" t="str">
        <f t="shared" si="8"/>
        <v/>
      </c>
      <c r="I108" s="19">
        <v>2</v>
      </c>
    </row>
    <row r="109" spans="1:9">
      <c r="A109" s="13">
        <v>41451</v>
      </c>
      <c r="B109" s="10" t="s">
        <v>193</v>
      </c>
      <c r="C109" s="10" t="s">
        <v>194</v>
      </c>
      <c r="D109" s="10" t="s">
        <v>200</v>
      </c>
      <c r="F109" s="97">
        <f t="shared" ca="1" si="6"/>
        <v>4.5999999999999996</v>
      </c>
      <c r="G109" s="22">
        <f t="shared" ca="1" si="7"/>
        <v>4.5999999999999996</v>
      </c>
      <c r="H109" s="22" t="str">
        <f t="shared" si="8"/>
        <v/>
      </c>
      <c r="I109" s="19">
        <v>1</v>
      </c>
    </row>
    <row r="110" spans="1:9">
      <c r="A110" s="13">
        <v>41451</v>
      </c>
      <c r="B110" s="10" t="s">
        <v>193</v>
      </c>
      <c r="C110" s="10" t="s">
        <v>196</v>
      </c>
      <c r="D110" s="10" t="s">
        <v>200</v>
      </c>
      <c r="F110" s="97">
        <f t="shared" ca="1" si="6"/>
        <v>5.75</v>
      </c>
      <c r="G110" s="22">
        <f t="shared" ca="1" si="7"/>
        <v>5.75</v>
      </c>
      <c r="H110" s="22" t="str">
        <f t="shared" si="8"/>
        <v/>
      </c>
      <c r="I110" s="19">
        <v>1</v>
      </c>
    </row>
    <row r="111" spans="1:9">
      <c r="A111" s="13">
        <v>41451</v>
      </c>
      <c r="B111" s="10" t="s">
        <v>193</v>
      </c>
      <c r="C111" s="10" t="s">
        <v>197</v>
      </c>
      <c r="D111" s="10" t="s">
        <v>79</v>
      </c>
      <c r="F111" s="97">
        <f t="shared" ca="1" si="6"/>
        <v>4.05</v>
      </c>
      <c r="G111" s="22">
        <f t="shared" ca="1" si="7"/>
        <v>8.1</v>
      </c>
      <c r="H111" s="22" t="str">
        <f t="shared" si="8"/>
        <v/>
      </c>
      <c r="I111" s="19">
        <v>2</v>
      </c>
    </row>
    <row r="112" spans="1:9">
      <c r="A112" s="13">
        <v>41451</v>
      </c>
      <c r="B112" s="10" t="s">
        <v>193</v>
      </c>
      <c r="C112" s="10" t="s">
        <v>198</v>
      </c>
      <c r="D112" s="10" t="s">
        <v>79</v>
      </c>
      <c r="F112" s="97">
        <f t="shared" ca="1" si="6"/>
        <v>3.5</v>
      </c>
      <c r="G112" s="22">
        <f t="shared" ca="1" si="7"/>
        <v>7</v>
      </c>
      <c r="H112" s="22" t="str">
        <f t="shared" si="8"/>
        <v/>
      </c>
      <c r="I112" s="19">
        <v>2</v>
      </c>
    </row>
    <row r="113" spans="1:9">
      <c r="A113" s="13">
        <v>41451</v>
      </c>
      <c r="B113" s="10" t="s">
        <v>193</v>
      </c>
      <c r="C113" s="10" t="s">
        <v>199</v>
      </c>
      <c r="D113" s="10" t="s">
        <v>79</v>
      </c>
      <c r="F113" s="97">
        <f t="shared" ca="1" si="6"/>
        <v>3.7</v>
      </c>
      <c r="G113" s="22">
        <f t="shared" ca="1" si="7"/>
        <v>7.4</v>
      </c>
      <c r="H113" s="22" t="str">
        <f t="shared" si="8"/>
        <v/>
      </c>
      <c r="I113" s="19">
        <v>2</v>
      </c>
    </row>
    <row r="114" spans="1:9">
      <c r="A114" s="13">
        <v>41451</v>
      </c>
      <c r="B114" s="10" t="s">
        <v>201</v>
      </c>
      <c r="C114" s="10" t="s">
        <v>202</v>
      </c>
      <c r="D114" s="10" t="s">
        <v>98</v>
      </c>
      <c r="F114" s="97">
        <f t="shared" ca="1" si="6"/>
        <v>1.65</v>
      </c>
      <c r="G114" s="22">
        <f t="shared" ca="1" si="7"/>
        <v>8.25</v>
      </c>
      <c r="H114" s="22" t="str">
        <f t="shared" si="8"/>
        <v/>
      </c>
      <c r="I114" s="19">
        <v>5</v>
      </c>
    </row>
    <row r="115" spans="1:9">
      <c r="A115" s="13">
        <v>41451</v>
      </c>
      <c r="B115" s="10" t="s">
        <v>201</v>
      </c>
      <c r="C115" s="10" t="s">
        <v>203</v>
      </c>
      <c r="D115" s="10" t="s">
        <v>77</v>
      </c>
      <c r="F115" s="97">
        <f t="shared" ca="1" si="6"/>
        <v>3.05</v>
      </c>
      <c r="G115" s="22">
        <f t="shared" ca="1" si="7"/>
        <v>12.2</v>
      </c>
      <c r="H115" s="22" t="str">
        <f t="shared" si="8"/>
        <v/>
      </c>
      <c r="I115" s="19">
        <v>4</v>
      </c>
    </row>
    <row r="116" spans="1:9">
      <c r="A116" s="13">
        <v>41451</v>
      </c>
      <c r="B116" s="10" t="s">
        <v>201</v>
      </c>
      <c r="C116" s="10" t="s">
        <v>204</v>
      </c>
      <c r="D116" s="10" t="s">
        <v>98</v>
      </c>
      <c r="F116" s="97">
        <f t="shared" ca="1" si="6"/>
        <v>2.2999999999999998</v>
      </c>
      <c r="G116" s="22">
        <f t="shared" ca="1" si="7"/>
        <v>11.5</v>
      </c>
      <c r="H116" s="22" t="str">
        <f t="shared" si="8"/>
        <v/>
      </c>
      <c r="I116" s="19">
        <v>5</v>
      </c>
    </row>
    <row r="117" spans="1:9">
      <c r="A117" s="13">
        <v>41451</v>
      </c>
      <c r="B117" s="10" t="s">
        <v>201</v>
      </c>
      <c r="C117" s="10" t="s">
        <v>205</v>
      </c>
      <c r="D117" s="10" t="s">
        <v>192</v>
      </c>
      <c r="F117" s="97">
        <f t="shared" ca="1" si="6"/>
        <v>4.2</v>
      </c>
      <c r="G117" s="22">
        <f t="shared" ca="1" si="7"/>
        <v>12.600000000000001</v>
      </c>
      <c r="H117" s="22" t="str">
        <f t="shared" si="8"/>
        <v/>
      </c>
      <c r="I117" s="19">
        <v>3</v>
      </c>
    </row>
    <row r="118" spans="1:9">
      <c r="A118" s="13">
        <v>41451</v>
      </c>
      <c r="B118" s="10" t="s">
        <v>201</v>
      </c>
      <c r="C118" s="10" t="s">
        <v>206</v>
      </c>
      <c r="D118" s="10" t="s">
        <v>81</v>
      </c>
      <c r="F118" s="97">
        <f t="shared" ca="1" si="6"/>
        <v>3.9</v>
      </c>
      <c r="G118" s="22">
        <f t="shared" ca="1" si="7"/>
        <v>23.4</v>
      </c>
      <c r="H118" s="22" t="str">
        <f t="shared" si="8"/>
        <v/>
      </c>
      <c r="I118" s="19">
        <v>6</v>
      </c>
    </row>
    <row r="119" spans="1:9">
      <c r="A119" s="13">
        <v>41451</v>
      </c>
      <c r="B119" s="10" t="s">
        <v>201</v>
      </c>
      <c r="C119" s="10" t="s">
        <v>211</v>
      </c>
      <c r="D119" s="10" t="s">
        <v>79</v>
      </c>
      <c r="F119" s="97">
        <f t="shared" ca="1" si="6"/>
        <v>2.95</v>
      </c>
      <c r="G119" s="22">
        <f t="shared" ca="1" si="7"/>
        <v>5.9</v>
      </c>
      <c r="H119" s="22" t="str">
        <f t="shared" si="8"/>
        <v/>
      </c>
      <c r="I119" s="19">
        <v>2</v>
      </c>
    </row>
    <row r="120" spans="1:9">
      <c r="A120" s="13">
        <v>41451</v>
      </c>
      <c r="B120" s="10" t="s">
        <v>201</v>
      </c>
      <c r="C120" s="10" t="s">
        <v>212</v>
      </c>
      <c r="D120" s="10" t="s">
        <v>77</v>
      </c>
      <c r="F120" s="97">
        <f t="shared" ca="1" si="6"/>
        <v>8.35</v>
      </c>
      <c r="G120" s="22">
        <f t="shared" ca="1" si="7"/>
        <v>33.4</v>
      </c>
      <c r="H120" s="22" t="str">
        <f t="shared" si="8"/>
        <v/>
      </c>
      <c r="I120" s="19">
        <v>4</v>
      </c>
    </row>
    <row r="121" spans="1:9">
      <c r="A121" s="13">
        <v>41451</v>
      </c>
      <c r="B121" s="10" t="s">
        <v>201</v>
      </c>
      <c r="C121" s="10" t="s">
        <v>213</v>
      </c>
      <c r="D121" s="10" t="s">
        <v>79</v>
      </c>
      <c r="F121" s="97">
        <f t="shared" ca="1" si="6"/>
        <v>4.2</v>
      </c>
      <c r="G121" s="22">
        <f t="shared" ca="1" si="7"/>
        <v>8.4</v>
      </c>
      <c r="H121" s="22" t="str">
        <f t="shared" si="8"/>
        <v/>
      </c>
      <c r="I121" s="19">
        <v>2</v>
      </c>
    </row>
    <row r="122" spans="1:9">
      <c r="A122" s="13">
        <v>41451</v>
      </c>
      <c r="B122" s="10" t="s">
        <v>201</v>
      </c>
      <c r="C122" s="10" t="s">
        <v>214</v>
      </c>
      <c r="D122" s="10" t="s">
        <v>217</v>
      </c>
      <c r="F122" s="97">
        <f t="shared" ca="1" si="6"/>
        <v>0.15</v>
      </c>
      <c r="G122" s="22">
        <f t="shared" ca="1" si="7"/>
        <v>11.25</v>
      </c>
      <c r="H122" s="22" t="str">
        <f t="shared" si="8"/>
        <v/>
      </c>
      <c r="I122" s="19">
        <v>75</v>
      </c>
    </row>
    <row r="123" spans="1:9">
      <c r="A123" s="13">
        <v>41451</v>
      </c>
      <c r="B123" s="10" t="s">
        <v>201</v>
      </c>
      <c r="C123" s="10" t="s">
        <v>207</v>
      </c>
      <c r="D123" s="10" t="s">
        <v>200</v>
      </c>
      <c r="F123" s="97">
        <f t="shared" ca="1" si="6"/>
        <v>3.1</v>
      </c>
      <c r="G123" s="22">
        <f t="shared" ca="1" si="7"/>
        <v>3.1</v>
      </c>
      <c r="H123" s="22" t="str">
        <f t="shared" si="8"/>
        <v/>
      </c>
      <c r="I123" s="19">
        <v>1</v>
      </c>
    </row>
    <row r="124" spans="1:9">
      <c r="A124" s="13">
        <v>41451</v>
      </c>
      <c r="B124" s="10" t="s">
        <v>201</v>
      </c>
      <c r="C124" s="10" t="s">
        <v>208</v>
      </c>
      <c r="D124" s="10" t="s">
        <v>200</v>
      </c>
      <c r="F124" s="97">
        <f t="shared" ca="1" si="6"/>
        <v>2.2999999999999998</v>
      </c>
      <c r="G124" s="22">
        <f t="shared" ca="1" si="7"/>
        <v>2.2999999999999998</v>
      </c>
      <c r="H124" s="22" t="str">
        <f t="shared" si="8"/>
        <v/>
      </c>
      <c r="I124" s="19">
        <v>1</v>
      </c>
    </row>
    <row r="125" spans="1:9">
      <c r="A125" s="13">
        <v>41451</v>
      </c>
      <c r="B125" s="10" t="s">
        <v>201</v>
      </c>
      <c r="C125" s="10" t="s">
        <v>209</v>
      </c>
      <c r="D125" s="10" t="s">
        <v>79</v>
      </c>
      <c r="F125" s="97">
        <f t="shared" ca="1" si="6"/>
        <v>1.95</v>
      </c>
      <c r="G125" s="22">
        <f t="shared" ca="1" si="7"/>
        <v>3.9</v>
      </c>
      <c r="H125" s="22" t="str">
        <f t="shared" si="8"/>
        <v/>
      </c>
      <c r="I125" s="19">
        <v>2</v>
      </c>
    </row>
    <row r="126" spans="1:9">
      <c r="A126" s="13">
        <v>41451</v>
      </c>
      <c r="B126" s="10" t="s">
        <v>201</v>
      </c>
      <c r="C126" s="10" t="s">
        <v>210</v>
      </c>
      <c r="D126" s="10" t="s">
        <v>78</v>
      </c>
      <c r="F126" s="97">
        <f t="shared" ca="1" si="6"/>
        <v>3.55</v>
      </c>
      <c r="G126" s="22">
        <f t="shared" ca="1" si="7"/>
        <v>24.849999999999998</v>
      </c>
      <c r="H126" s="22" t="str">
        <f t="shared" si="8"/>
        <v/>
      </c>
      <c r="I126" s="19">
        <v>7</v>
      </c>
    </row>
    <row r="127" spans="1:9">
      <c r="A127" s="13">
        <v>41451</v>
      </c>
      <c r="B127" s="10" t="s">
        <v>201</v>
      </c>
      <c r="C127" s="10" t="s">
        <v>215</v>
      </c>
      <c r="D127" s="10" t="s">
        <v>98</v>
      </c>
      <c r="F127" s="97">
        <f t="shared" ca="1" si="6"/>
        <v>7.55</v>
      </c>
      <c r="G127" s="22">
        <f t="shared" ca="1" si="7"/>
        <v>37.75</v>
      </c>
      <c r="H127" s="22" t="str">
        <f t="shared" si="8"/>
        <v/>
      </c>
      <c r="I127" s="19">
        <v>5</v>
      </c>
    </row>
    <row r="128" spans="1:9">
      <c r="A128" s="13">
        <v>41451</v>
      </c>
      <c r="B128" s="10" t="s">
        <v>201</v>
      </c>
      <c r="C128" s="10" t="s">
        <v>216</v>
      </c>
      <c r="D128" s="10" t="s">
        <v>192</v>
      </c>
      <c r="F128" s="97">
        <f t="shared" ca="1" si="6"/>
        <v>7.55</v>
      </c>
      <c r="G128" s="22">
        <f t="shared" ca="1" si="7"/>
        <v>22.65</v>
      </c>
      <c r="H128" s="22" t="str">
        <f t="shared" si="8"/>
        <v/>
      </c>
      <c r="I128" s="19">
        <v>3</v>
      </c>
    </row>
    <row r="129" spans="1:9">
      <c r="A129" s="13">
        <v>41452</v>
      </c>
      <c r="B129" s="10" t="s">
        <v>218</v>
      </c>
      <c r="C129" s="10" t="s">
        <v>219</v>
      </c>
      <c r="D129" s="10" t="s">
        <v>79</v>
      </c>
      <c r="F129" s="97">
        <f t="shared" ca="1" si="6"/>
        <v>1.1499999999999999</v>
      </c>
      <c r="G129" s="22">
        <f t="shared" ca="1" si="7"/>
        <v>2.2999999999999998</v>
      </c>
      <c r="H129" s="22" t="str">
        <f t="shared" si="8"/>
        <v/>
      </c>
      <c r="I129" s="19">
        <v>2</v>
      </c>
    </row>
    <row r="130" spans="1:9">
      <c r="A130" s="13">
        <v>41452</v>
      </c>
      <c r="B130" s="10" t="s">
        <v>218</v>
      </c>
      <c r="C130" s="10" t="s">
        <v>220</v>
      </c>
      <c r="D130" s="10" t="s">
        <v>99</v>
      </c>
      <c r="F130" s="97">
        <f t="shared" ca="1" si="6"/>
        <v>0.65</v>
      </c>
      <c r="G130" s="22">
        <f t="shared" ca="1" si="7"/>
        <v>6.5</v>
      </c>
      <c r="H130" s="22" t="str">
        <f t="shared" si="8"/>
        <v/>
      </c>
      <c r="I130" s="19">
        <v>10</v>
      </c>
    </row>
    <row r="131" spans="1:9">
      <c r="A131" s="13">
        <v>41452</v>
      </c>
      <c r="B131" s="10" t="s">
        <v>218</v>
      </c>
      <c r="C131" s="10" t="s">
        <v>221</v>
      </c>
      <c r="D131" s="10" t="s">
        <v>158</v>
      </c>
      <c r="F131" s="97">
        <f t="shared" ca="1" si="6"/>
        <v>1.1000000000000001</v>
      </c>
      <c r="G131" s="22">
        <f t="shared" ca="1" si="7"/>
        <v>9.9</v>
      </c>
      <c r="H131" s="22" t="str">
        <f t="shared" si="8"/>
        <v/>
      </c>
      <c r="I131" s="19">
        <v>9</v>
      </c>
    </row>
    <row r="132" spans="1:9">
      <c r="A132" s="13">
        <v>41452</v>
      </c>
      <c r="B132" s="10" t="s">
        <v>218</v>
      </c>
      <c r="C132" s="10" t="s">
        <v>222</v>
      </c>
      <c r="D132" s="10" t="s">
        <v>157</v>
      </c>
      <c r="F132" s="97">
        <f t="shared" ca="1" si="6"/>
        <v>1.35</v>
      </c>
      <c r="G132" s="22">
        <f t="shared" ca="1" si="7"/>
        <v>27</v>
      </c>
      <c r="H132" s="22" t="str">
        <f t="shared" si="8"/>
        <v/>
      </c>
      <c r="I132" s="19">
        <v>20</v>
      </c>
    </row>
    <row r="133" spans="1:9">
      <c r="A133" s="13">
        <v>41452</v>
      </c>
      <c r="B133" s="10" t="s">
        <v>218</v>
      </c>
      <c r="C133" s="10" t="s">
        <v>223</v>
      </c>
      <c r="D133" s="10" t="s">
        <v>98</v>
      </c>
      <c r="F133" s="97">
        <f t="shared" ca="1" si="6"/>
        <v>3.75</v>
      </c>
      <c r="G133" s="22">
        <f t="shared" ca="1" si="7"/>
        <v>18.75</v>
      </c>
      <c r="H133" s="22" t="str">
        <f t="shared" si="8"/>
        <v/>
      </c>
      <c r="I133" s="19">
        <v>5</v>
      </c>
    </row>
    <row r="134" spans="1:9">
      <c r="A134" s="13">
        <v>41452</v>
      </c>
      <c r="B134" s="10" t="s">
        <v>218</v>
      </c>
      <c r="C134" s="10" t="s">
        <v>224</v>
      </c>
      <c r="D134" s="10" t="s">
        <v>79</v>
      </c>
      <c r="F134" s="97">
        <f t="shared" ca="1" si="6"/>
        <v>5.5</v>
      </c>
      <c r="G134" s="22">
        <f t="shared" ca="1" si="7"/>
        <v>11</v>
      </c>
      <c r="H134" s="22" t="str">
        <f t="shared" si="8"/>
        <v/>
      </c>
      <c r="I134" s="19">
        <v>2</v>
      </c>
    </row>
    <row r="135" spans="1:9">
      <c r="A135" s="13">
        <v>41452</v>
      </c>
      <c r="B135" s="10" t="s">
        <v>218</v>
      </c>
      <c r="C135" s="10" t="s">
        <v>225</v>
      </c>
      <c r="D135" s="10" t="s">
        <v>192</v>
      </c>
      <c r="F135" s="97">
        <f t="shared" ca="1" si="6"/>
        <v>0.45</v>
      </c>
      <c r="G135" s="22">
        <f t="shared" ca="1" si="7"/>
        <v>1.35</v>
      </c>
      <c r="H135" s="22" t="str">
        <f t="shared" si="8"/>
        <v/>
      </c>
      <c r="I135" s="19">
        <v>3</v>
      </c>
    </row>
    <row r="136" spans="1:9">
      <c r="A136" s="13">
        <v>41452</v>
      </c>
      <c r="B136" s="10" t="s">
        <v>218</v>
      </c>
      <c r="C136" s="10" t="s">
        <v>226</v>
      </c>
      <c r="D136" s="10" t="s">
        <v>99</v>
      </c>
      <c r="F136" s="97">
        <f t="shared" ca="1" si="6"/>
        <v>0.55000000000000004</v>
      </c>
      <c r="G136" s="22">
        <f t="shared" ca="1" si="7"/>
        <v>5.5</v>
      </c>
      <c r="H136" s="22" t="str">
        <f t="shared" si="8"/>
        <v/>
      </c>
      <c r="I136" s="19">
        <v>10</v>
      </c>
    </row>
    <row r="137" spans="1:9">
      <c r="A137" s="13">
        <v>41452</v>
      </c>
      <c r="B137" s="10" t="s">
        <v>218</v>
      </c>
      <c r="C137" s="10" t="s">
        <v>227</v>
      </c>
      <c r="D137" s="10" t="s">
        <v>98</v>
      </c>
      <c r="F137" s="97">
        <f t="shared" ca="1" si="6"/>
        <v>1.3</v>
      </c>
      <c r="G137" s="22">
        <f t="shared" ca="1" si="7"/>
        <v>6.5</v>
      </c>
      <c r="H137" s="22" t="str">
        <f t="shared" si="8"/>
        <v/>
      </c>
      <c r="I137" s="19">
        <v>5</v>
      </c>
    </row>
    <row r="138" spans="1:9">
      <c r="A138" s="13">
        <v>41452</v>
      </c>
      <c r="B138" s="10" t="s">
        <v>218</v>
      </c>
      <c r="C138" s="10" t="s">
        <v>228</v>
      </c>
      <c r="D138" s="10" t="s">
        <v>79</v>
      </c>
      <c r="F138" s="97">
        <f t="shared" ca="1" si="6"/>
        <v>2.85</v>
      </c>
      <c r="G138" s="22">
        <f t="shared" ca="1" si="7"/>
        <v>5.7</v>
      </c>
      <c r="H138" s="22" t="str">
        <f t="shared" si="8"/>
        <v/>
      </c>
      <c r="I138" s="19">
        <v>2</v>
      </c>
    </row>
    <row r="139" spans="1:9">
      <c r="A139" s="13">
        <v>41452</v>
      </c>
      <c r="B139" s="10" t="s">
        <v>218</v>
      </c>
      <c r="C139" s="10" t="s">
        <v>229</v>
      </c>
      <c r="D139" s="10" t="s">
        <v>79</v>
      </c>
      <c r="F139" s="97">
        <f t="shared" ca="1" si="6"/>
        <v>4.95</v>
      </c>
      <c r="G139" s="22">
        <f t="shared" ca="1" si="7"/>
        <v>9.9</v>
      </c>
      <c r="H139" s="22" t="str">
        <f t="shared" si="8"/>
        <v/>
      </c>
      <c r="I139" s="19">
        <v>2</v>
      </c>
    </row>
    <row r="140" spans="1:9">
      <c r="A140" s="13">
        <v>41452</v>
      </c>
      <c r="B140" s="10" t="s">
        <v>218</v>
      </c>
      <c r="C140" s="10" t="s">
        <v>230</v>
      </c>
      <c r="D140" s="10" t="s">
        <v>79</v>
      </c>
      <c r="F140" s="97">
        <f t="shared" ca="1" si="6"/>
        <v>1.65</v>
      </c>
      <c r="G140" s="22">
        <f t="shared" ca="1" si="7"/>
        <v>3.3</v>
      </c>
      <c r="H140" s="22" t="str">
        <f t="shared" si="8"/>
        <v/>
      </c>
      <c r="I140" s="19">
        <v>2</v>
      </c>
    </row>
    <row r="141" spans="1:9">
      <c r="A141" s="13">
        <v>41452</v>
      </c>
      <c r="B141" s="10" t="s">
        <v>218</v>
      </c>
      <c r="C141" s="10" t="s">
        <v>231</v>
      </c>
      <c r="D141" s="10" t="s">
        <v>200</v>
      </c>
      <c r="F141" s="97">
        <f t="shared" ca="1" si="6"/>
        <v>4.0999999999999996</v>
      </c>
      <c r="G141" s="22">
        <f t="shared" ca="1" si="7"/>
        <v>4.0999999999999996</v>
      </c>
      <c r="H141" s="22" t="str">
        <f t="shared" si="8"/>
        <v/>
      </c>
      <c r="I141" s="19">
        <v>1</v>
      </c>
    </row>
    <row r="142" spans="1:9">
      <c r="A142" s="13">
        <v>41452</v>
      </c>
      <c r="B142" s="10" t="s">
        <v>218</v>
      </c>
      <c r="C142" s="10" t="s">
        <v>232</v>
      </c>
      <c r="D142" s="10" t="s">
        <v>200</v>
      </c>
      <c r="F142" s="97">
        <f t="shared" ca="1" si="6"/>
        <v>5.9</v>
      </c>
      <c r="G142" s="22">
        <f t="shared" ca="1" si="7"/>
        <v>5.9</v>
      </c>
      <c r="H142" s="22" t="str">
        <f t="shared" si="8"/>
        <v/>
      </c>
      <c r="I142" s="19">
        <v>1</v>
      </c>
    </row>
    <row r="143" spans="1:9">
      <c r="A143" s="13">
        <v>41452</v>
      </c>
      <c r="B143" s="10" t="s">
        <v>218</v>
      </c>
      <c r="C143" s="10" t="s">
        <v>233</v>
      </c>
      <c r="D143" s="10" t="s">
        <v>200</v>
      </c>
      <c r="F143" s="97">
        <f t="shared" ca="1" si="6"/>
        <v>3.15</v>
      </c>
      <c r="G143" s="22">
        <f t="shared" ca="1" si="7"/>
        <v>3.15</v>
      </c>
      <c r="H143" s="22" t="str">
        <f t="shared" si="8"/>
        <v/>
      </c>
      <c r="I143" s="19">
        <v>1</v>
      </c>
    </row>
    <row r="144" spans="1:9">
      <c r="A144" s="13">
        <v>41452</v>
      </c>
      <c r="B144" s="10" t="s">
        <v>218</v>
      </c>
      <c r="C144" s="10" t="s">
        <v>234</v>
      </c>
      <c r="D144" s="10" t="s">
        <v>200</v>
      </c>
      <c r="F144" s="97">
        <f t="shared" ca="1" si="6"/>
        <v>4.55</v>
      </c>
      <c r="G144" s="22">
        <f t="shared" ca="1" si="7"/>
        <v>4.55</v>
      </c>
      <c r="H144" s="22" t="str">
        <f t="shared" si="8"/>
        <v/>
      </c>
      <c r="I144" s="19">
        <v>1</v>
      </c>
    </row>
    <row r="145" spans="1:9">
      <c r="A145" s="13">
        <v>41452</v>
      </c>
      <c r="B145" s="10" t="s">
        <v>218</v>
      </c>
      <c r="C145" s="10" t="s">
        <v>235</v>
      </c>
      <c r="D145" s="10" t="s">
        <v>79</v>
      </c>
      <c r="F145" s="97">
        <f t="shared" ca="1" si="6"/>
        <v>1.55</v>
      </c>
      <c r="G145" s="22">
        <f t="shared" ca="1" si="7"/>
        <v>3.1</v>
      </c>
      <c r="H145" s="22" t="str">
        <f t="shared" si="8"/>
        <v/>
      </c>
      <c r="I145" s="19">
        <v>2</v>
      </c>
    </row>
    <row r="146" spans="1:9">
      <c r="A146" s="13">
        <v>41452</v>
      </c>
      <c r="B146" s="10" t="s">
        <v>218</v>
      </c>
      <c r="C146" s="10" t="s">
        <v>236</v>
      </c>
      <c r="D146" s="10" t="s">
        <v>79</v>
      </c>
      <c r="F146" s="97">
        <f t="shared" ca="1" si="6"/>
        <v>1.6</v>
      </c>
      <c r="G146" s="22">
        <f t="shared" ca="1" si="7"/>
        <v>3.2</v>
      </c>
      <c r="H146" s="22" t="str">
        <f t="shared" si="8"/>
        <v/>
      </c>
      <c r="I146" s="19">
        <v>2</v>
      </c>
    </row>
    <row r="147" spans="1:9">
      <c r="A147" s="13">
        <v>41452</v>
      </c>
      <c r="B147" s="10" t="s">
        <v>218</v>
      </c>
      <c r="C147" s="10" t="s">
        <v>237</v>
      </c>
      <c r="D147" s="10" t="s">
        <v>200</v>
      </c>
      <c r="F147" s="97">
        <f t="shared" ca="1" si="6"/>
        <v>0.2</v>
      </c>
      <c r="G147" s="22">
        <f t="shared" ca="1" si="7"/>
        <v>0.2</v>
      </c>
      <c r="H147" s="22" t="str">
        <f t="shared" si="8"/>
        <v/>
      </c>
      <c r="I147" s="19">
        <v>1</v>
      </c>
    </row>
    <row r="148" spans="1:9">
      <c r="A148" s="13">
        <v>41452</v>
      </c>
      <c r="B148" s="10" t="s">
        <v>238</v>
      </c>
      <c r="C148" s="10" t="s">
        <v>239</v>
      </c>
      <c r="D148" s="10" t="s">
        <v>99</v>
      </c>
      <c r="F148" s="97">
        <f t="shared" ca="1" si="6"/>
        <v>5.75</v>
      </c>
      <c r="G148" s="22">
        <f t="shared" ca="1" si="7"/>
        <v>57.5</v>
      </c>
      <c r="H148" s="22" t="str">
        <f t="shared" si="8"/>
        <v/>
      </c>
      <c r="I148" s="19">
        <v>10</v>
      </c>
    </row>
    <row r="149" spans="1:9">
      <c r="A149" s="13">
        <v>41452</v>
      </c>
      <c r="B149" s="10" t="s">
        <v>238</v>
      </c>
      <c r="C149" s="10" t="s">
        <v>240</v>
      </c>
      <c r="D149" s="10" t="s">
        <v>90</v>
      </c>
      <c r="F149" s="97">
        <f t="shared" ca="1" si="6"/>
        <v>3.3</v>
      </c>
      <c r="G149" s="22">
        <f t="shared" ca="1" si="7"/>
        <v>26.4</v>
      </c>
      <c r="H149" s="22" t="str">
        <f t="shared" si="8"/>
        <v/>
      </c>
      <c r="I149" s="19">
        <v>8</v>
      </c>
    </row>
    <row r="150" spans="1:9">
      <c r="A150" s="13">
        <v>41452</v>
      </c>
      <c r="B150" s="10" t="s">
        <v>238</v>
      </c>
      <c r="C150" s="10" t="s">
        <v>241</v>
      </c>
      <c r="D150" s="10" t="s">
        <v>78</v>
      </c>
      <c r="F150" s="97">
        <f t="shared" ca="1" si="6"/>
        <v>5.4</v>
      </c>
      <c r="G150" s="22">
        <f t="shared" ca="1" si="7"/>
        <v>37.800000000000004</v>
      </c>
      <c r="H150" s="22" t="str">
        <f t="shared" si="8"/>
        <v/>
      </c>
      <c r="I150" s="19">
        <v>7</v>
      </c>
    </row>
    <row r="151" spans="1:9">
      <c r="A151" s="13">
        <v>41452</v>
      </c>
      <c r="B151" s="10" t="s">
        <v>238</v>
      </c>
      <c r="C151" s="10" t="s">
        <v>242</v>
      </c>
      <c r="D151" s="10" t="s">
        <v>78</v>
      </c>
      <c r="F151" s="97">
        <f t="shared" ca="1" si="6"/>
        <v>4.0999999999999996</v>
      </c>
      <c r="G151" s="22">
        <f t="shared" ca="1" si="7"/>
        <v>28.699999999999996</v>
      </c>
      <c r="H151" s="22" t="str">
        <f t="shared" si="8"/>
        <v/>
      </c>
      <c r="I151" s="19">
        <v>7</v>
      </c>
    </row>
    <row r="152" spans="1:9">
      <c r="A152" s="13">
        <v>41452</v>
      </c>
      <c r="B152" s="10" t="s">
        <v>238</v>
      </c>
      <c r="C152" s="10" t="s">
        <v>246</v>
      </c>
      <c r="D152" s="10" t="s">
        <v>60</v>
      </c>
      <c r="F152" s="97">
        <f t="shared" ca="1" si="6"/>
        <v>0.1</v>
      </c>
      <c r="G152" s="22">
        <f t="shared" ca="1" si="7"/>
        <v>7</v>
      </c>
      <c r="H152" s="22" t="str">
        <f t="shared" si="8"/>
        <v/>
      </c>
      <c r="I152" s="19">
        <v>70</v>
      </c>
    </row>
    <row r="153" spans="1:9">
      <c r="A153" s="13">
        <v>41452</v>
      </c>
      <c r="B153" s="10" t="s">
        <v>238</v>
      </c>
      <c r="C153" s="10" t="s">
        <v>247</v>
      </c>
      <c r="D153" s="10" t="s">
        <v>146</v>
      </c>
      <c r="F153" s="97">
        <f t="shared" ca="1" si="6"/>
        <v>0.75</v>
      </c>
      <c r="G153" s="22">
        <f t="shared" ca="1" si="7"/>
        <v>60</v>
      </c>
      <c r="H153" s="22" t="str">
        <f t="shared" si="8"/>
        <v/>
      </c>
      <c r="I153" s="19">
        <v>80</v>
      </c>
    </row>
    <row r="154" spans="1:9">
      <c r="A154" s="13">
        <v>41452</v>
      </c>
      <c r="B154" s="10" t="s">
        <v>238</v>
      </c>
      <c r="C154" s="10" t="s">
        <v>243</v>
      </c>
      <c r="D154" s="10" t="s">
        <v>79</v>
      </c>
      <c r="F154" s="97">
        <f t="shared" ca="1" si="6"/>
        <v>3.2</v>
      </c>
      <c r="G154" s="22">
        <f t="shared" ca="1" si="7"/>
        <v>6.4</v>
      </c>
      <c r="H154" s="22" t="str">
        <f t="shared" si="8"/>
        <v/>
      </c>
      <c r="I154" s="19">
        <v>2</v>
      </c>
    </row>
    <row r="155" spans="1:9">
      <c r="A155" s="13">
        <v>41452</v>
      </c>
      <c r="B155" s="10" t="s">
        <v>238</v>
      </c>
      <c r="C155" s="10" t="s">
        <v>244</v>
      </c>
      <c r="D155" s="10" t="s">
        <v>79</v>
      </c>
      <c r="F155" s="97">
        <f t="shared" ca="1" si="6"/>
        <v>3.2</v>
      </c>
      <c r="G155" s="22">
        <f t="shared" ca="1" si="7"/>
        <v>6.4</v>
      </c>
      <c r="H155" s="22" t="str">
        <f t="shared" si="8"/>
        <v/>
      </c>
      <c r="I155" s="19">
        <v>2</v>
      </c>
    </row>
    <row r="156" spans="1:9">
      <c r="A156" s="13">
        <v>41452</v>
      </c>
      <c r="B156" s="10" t="s">
        <v>238</v>
      </c>
      <c r="C156" s="10" t="s">
        <v>245</v>
      </c>
      <c r="D156" s="10" t="s">
        <v>77</v>
      </c>
      <c r="F156" s="97">
        <f t="shared" ca="1" si="6"/>
        <v>3.35</v>
      </c>
      <c r="G156" s="22">
        <f t="shared" ca="1" si="7"/>
        <v>13.4</v>
      </c>
      <c r="H156" s="22" t="str">
        <f t="shared" si="8"/>
        <v/>
      </c>
      <c r="I156" s="19">
        <v>4</v>
      </c>
    </row>
    <row r="157" spans="1:9">
      <c r="A157" s="13">
        <v>41452</v>
      </c>
      <c r="B157" s="10" t="s">
        <v>238</v>
      </c>
      <c r="C157" s="10" t="s">
        <v>248</v>
      </c>
      <c r="D157" s="10" t="s">
        <v>146</v>
      </c>
      <c r="F157" s="97">
        <f t="shared" ca="1" si="6"/>
        <v>0.35</v>
      </c>
      <c r="G157" s="22">
        <f t="shared" ca="1" si="7"/>
        <v>28</v>
      </c>
      <c r="H157" s="22" t="str">
        <f t="shared" si="8"/>
        <v/>
      </c>
      <c r="I157" s="19">
        <v>80</v>
      </c>
    </row>
    <row r="158" spans="1:9">
      <c r="A158" s="13">
        <v>41452</v>
      </c>
      <c r="B158" s="10" t="s">
        <v>238</v>
      </c>
      <c r="C158" s="10" t="s">
        <v>249</v>
      </c>
      <c r="D158" s="10" t="s">
        <v>99</v>
      </c>
      <c r="F158" s="97">
        <f ca="1">IF(ISNA(INDEX(PUHT,MATCH(C158,Produits,0))),"",INDEX(PUHT,MATCH(C158,Produits,0)))</f>
        <v>2.4500000000000002</v>
      </c>
      <c r="G158" s="22">
        <f ca="1">IF(D158&lt;&gt;0,D158*F158,"")</f>
        <v>24.5</v>
      </c>
      <c r="H158" s="22" t="str">
        <f>IF(E158&lt;&gt;0,E158*F158,"")</f>
        <v/>
      </c>
      <c r="I158" s="19">
        <v>10</v>
      </c>
    </row>
    <row r="159" spans="1:9">
      <c r="A159" s="13">
        <v>41452</v>
      </c>
      <c r="B159" s="10" t="s">
        <v>238</v>
      </c>
      <c r="C159" s="10" t="s">
        <v>250</v>
      </c>
      <c r="D159" s="10" t="s">
        <v>146</v>
      </c>
      <c r="F159" s="97">
        <f t="shared" ref="F159:F165" ca="1" si="9">IF(ISNA(INDEX(PUHT,MATCH(C159,Produits,0))),"",INDEX(PUHT,MATCH(C159,Produits,0)))</f>
        <v>0.14000000000000001</v>
      </c>
      <c r="G159" s="22">
        <f t="shared" ref="G159:G165" ca="1" si="10">IF(D159&lt;&gt;0,D159*F159,"")</f>
        <v>11.200000000000001</v>
      </c>
      <c r="H159" s="22" t="str">
        <f t="shared" ref="H159:H165" si="11">IF(E159&lt;&gt;0,E159*F159,"")</f>
        <v/>
      </c>
      <c r="I159" s="19">
        <v>80</v>
      </c>
    </row>
    <row r="160" spans="1:9">
      <c r="A160" s="13">
        <v>41452</v>
      </c>
      <c r="B160" s="10" t="s">
        <v>238</v>
      </c>
      <c r="C160" s="10" t="s">
        <v>251</v>
      </c>
      <c r="D160" s="10" t="s">
        <v>257</v>
      </c>
      <c r="F160" s="97">
        <f t="shared" ca="1" si="9"/>
        <v>0.25</v>
      </c>
      <c r="G160" s="22">
        <f t="shared" ca="1" si="10"/>
        <v>16.25</v>
      </c>
      <c r="H160" s="22" t="str">
        <f t="shared" si="11"/>
        <v/>
      </c>
      <c r="I160" s="19">
        <v>65</v>
      </c>
    </row>
    <row r="161" spans="1:9">
      <c r="A161" s="13">
        <v>41452</v>
      </c>
      <c r="B161" s="10" t="s">
        <v>238</v>
      </c>
      <c r="C161" s="10" t="s">
        <v>252</v>
      </c>
      <c r="D161" s="10" t="s">
        <v>60</v>
      </c>
      <c r="F161" s="97">
        <f t="shared" ca="1" si="9"/>
        <v>0.5</v>
      </c>
      <c r="G161" s="22">
        <f t="shared" ca="1" si="10"/>
        <v>35</v>
      </c>
      <c r="H161" s="22" t="str">
        <f t="shared" si="11"/>
        <v/>
      </c>
      <c r="I161" s="19">
        <v>70</v>
      </c>
    </row>
    <row r="162" spans="1:9">
      <c r="A162" s="13">
        <v>41452</v>
      </c>
      <c r="B162" s="10" t="s">
        <v>238</v>
      </c>
      <c r="C162" s="10" t="s">
        <v>253</v>
      </c>
      <c r="D162" s="10" t="s">
        <v>60</v>
      </c>
      <c r="F162" s="97">
        <f t="shared" ca="1" si="9"/>
        <v>0.2</v>
      </c>
      <c r="G162" s="22">
        <f t="shared" ca="1" si="10"/>
        <v>14</v>
      </c>
      <c r="H162" s="22" t="str">
        <f t="shared" si="11"/>
        <v/>
      </c>
      <c r="I162" s="19">
        <v>70</v>
      </c>
    </row>
    <row r="163" spans="1:9">
      <c r="A163" s="13">
        <v>41452</v>
      </c>
      <c r="B163" s="10" t="s">
        <v>238</v>
      </c>
      <c r="C163" s="10" t="s">
        <v>254</v>
      </c>
      <c r="D163" s="10" t="s">
        <v>158</v>
      </c>
      <c r="F163" s="97">
        <f t="shared" ca="1" si="9"/>
        <v>5.85</v>
      </c>
      <c r="G163" s="22">
        <f t="shared" ca="1" si="10"/>
        <v>52.65</v>
      </c>
      <c r="H163" s="22" t="str">
        <f t="shared" si="11"/>
        <v/>
      </c>
      <c r="I163" s="19">
        <v>9</v>
      </c>
    </row>
    <row r="164" spans="1:9">
      <c r="A164" s="13">
        <v>41452</v>
      </c>
      <c r="B164" s="10" t="s">
        <v>238</v>
      </c>
      <c r="C164" s="10" t="s">
        <v>255</v>
      </c>
      <c r="D164" s="10" t="s">
        <v>158</v>
      </c>
      <c r="F164" s="97">
        <f t="shared" ca="1" si="9"/>
        <v>5.8</v>
      </c>
      <c r="G164" s="22">
        <f t="shared" ca="1" si="10"/>
        <v>52.199999999999996</v>
      </c>
      <c r="H164" s="22" t="str">
        <f t="shared" si="11"/>
        <v/>
      </c>
      <c r="I164" s="19">
        <v>9</v>
      </c>
    </row>
    <row r="165" spans="1:9">
      <c r="A165" s="13">
        <v>41452</v>
      </c>
      <c r="B165" s="10" t="s">
        <v>238</v>
      </c>
      <c r="C165" s="10" t="s">
        <v>256</v>
      </c>
      <c r="D165" s="10" t="s">
        <v>79</v>
      </c>
      <c r="F165" s="97">
        <f t="shared" ca="1" si="9"/>
        <v>6.4</v>
      </c>
      <c r="G165" s="22">
        <f t="shared" ca="1" si="10"/>
        <v>12.8</v>
      </c>
      <c r="H165" s="22" t="str">
        <f t="shared" si="11"/>
        <v/>
      </c>
      <c r="I165" s="19">
        <v>2</v>
      </c>
    </row>
    <row r="166" spans="1:9">
      <c r="A166" s="13">
        <v>41452</v>
      </c>
      <c r="B166" s="10" t="s">
        <v>258</v>
      </c>
      <c r="C166" s="10" t="s">
        <v>259</v>
      </c>
      <c r="D166" s="10" t="s">
        <v>81</v>
      </c>
      <c r="F166" s="97">
        <f t="shared" ref="F166:F171" ca="1" si="12">IF(ISNA(INDEX(PUHT,MATCH(C166,Produits,0))),"",INDEX(PUHT,MATCH(C166,Produits,0)))</f>
        <v>1.4</v>
      </c>
      <c r="G166" s="22">
        <f t="shared" ref="G166:G171" ca="1" si="13">IF(D166&lt;&gt;0,D166*F166,"")</f>
        <v>8.3999999999999986</v>
      </c>
      <c r="H166" s="22" t="str">
        <f t="shared" ref="H166:H171" si="14">IF(E166&lt;&gt;0,E166*F166,"")</f>
        <v/>
      </c>
      <c r="I166" s="19">
        <v>6</v>
      </c>
    </row>
    <row r="167" spans="1:9">
      <c r="A167" s="13">
        <v>41452</v>
      </c>
      <c r="B167" s="10" t="s">
        <v>258</v>
      </c>
      <c r="C167" s="10" t="s">
        <v>260</v>
      </c>
      <c r="D167" s="10" t="s">
        <v>90</v>
      </c>
      <c r="F167" s="97">
        <f t="shared" ca="1" si="12"/>
        <v>1.3</v>
      </c>
      <c r="G167" s="22">
        <f t="shared" ca="1" si="13"/>
        <v>10.4</v>
      </c>
      <c r="H167" s="22" t="str">
        <f t="shared" si="14"/>
        <v/>
      </c>
      <c r="I167" s="19">
        <v>8</v>
      </c>
    </row>
    <row r="168" spans="1:9">
      <c r="A168" s="13">
        <v>41452</v>
      </c>
      <c r="B168" s="10" t="s">
        <v>258</v>
      </c>
      <c r="C168" s="10" t="s">
        <v>263</v>
      </c>
      <c r="D168" s="10" t="s">
        <v>48</v>
      </c>
      <c r="F168" s="97">
        <f t="shared" ca="1" si="12"/>
        <v>1.05</v>
      </c>
      <c r="G168" s="22">
        <f t="shared" ca="1" si="13"/>
        <v>18.900000000000002</v>
      </c>
      <c r="H168" s="22" t="str">
        <f t="shared" si="14"/>
        <v/>
      </c>
      <c r="I168" s="19">
        <v>18</v>
      </c>
    </row>
    <row r="169" spans="1:9">
      <c r="A169" s="13">
        <v>41452</v>
      </c>
      <c r="B169" s="10" t="s">
        <v>258</v>
      </c>
      <c r="C169" s="10" t="s">
        <v>261</v>
      </c>
      <c r="D169" s="10" t="s">
        <v>78</v>
      </c>
      <c r="F169" s="97">
        <f t="shared" ca="1" si="12"/>
        <v>0.4</v>
      </c>
      <c r="G169" s="22">
        <f t="shared" ca="1" si="13"/>
        <v>2.8000000000000003</v>
      </c>
      <c r="H169" s="22" t="str">
        <f t="shared" si="14"/>
        <v/>
      </c>
      <c r="I169" s="19">
        <v>7</v>
      </c>
    </row>
    <row r="170" spans="1:9">
      <c r="A170" s="13">
        <v>41452</v>
      </c>
      <c r="B170" s="10" t="s">
        <v>258</v>
      </c>
      <c r="C170" s="10" t="s">
        <v>262</v>
      </c>
      <c r="D170" s="10" t="s">
        <v>42</v>
      </c>
      <c r="F170" s="97">
        <f t="shared" ca="1" si="12"/>
        <v>0.2</v>
      </c>
      <c r="G170" s="22">
        <f t="shared" ca="1" si="13"/>
        <v>24</v>
      </c>
      <c r="H170" s="22" t="str">
        <f t="shared" si="14"/>
        <v/>
      </c>
      <c r="I170" s="19">
        <v>120</v>
      </c>
    </row>
    <row r="171" spans="1:9">
      <c r="A171" s="13">
        <v>41452</v>
      </c>
      <c r="B171" s="10" t="s">
        <v>258</v>
      </c>
      <c r="C171" s="10" t="s">
        <v>264</v>
      </c>
      <c r="D171" s="10" t="s">
        <v>266</v>
      </c>
      <c r="F171" s="97">
        <f t="shared" ca="1" si="12"/>
        <v>0.25</v>
      </c>
      <c r="G171" s="22">
        <f t="shared" ca="1" si="13"/>
        <v>16</v>
      </c>
      <c r="H171" s="22" t="str">
        <f t="shared" si="14"/>
        <v/>
      </c>
      <c r="I171" s="19">
        <v>64</v>
      </c>
    </row>
    <row r="172" spans="1:9">
      <c r="A172" s="13">
        <v>41452</v>
      </c>
      <c r="B172" s="10" t="s">
        <v>258</v>
      </c>
      <c r="C172" s="10" t="s">
        <v>265</v>
      </c>
      <c r="D172" s="10" t="s">
        <v>77</v>
      </c>
      <c r="F172" s="97">
        <f t="shared" ref="F172:F223" ca="1" si="15">IF(ISNA(INDEX(PUHT,MATCH(C172,Produits,0))),"",INDEX(PUHT,MATCH(C172,Produits,0)))</f>
        <v>1.1499999999999999</v>
      </c>
      <c r="G172" s="22">
        <f t="shared" ref="G172:G223" ca="1" si="16">IF(D172&lt;&gt;0,D172*F172,"")</f>
        <v>4.5999999999999996</v>
      </c>
      <c r="H172" s="22" t="str">
        <f t="shared" ref="H172:H223" si="17">IF(E172&lt;&gt;0,E172*F172,"")</f>
        <v/>
      </c>
      <c r="I172" s="19">
        <v>4</v>
      </c>
    </row>
    <row r="173" spans="1:9">
      <c r="A173" s="13">
        <v>41452</v>
      </c>
      <c r="B173" s="10" t="s">
        <v>258</v>
      </c>
      <c r="C173" s="10" t="s">
        <v>267</v>
      </c>
      <c r="D173" s="10" t="s">
        <v>90</v>
      </c>
      <c r="F173" s="97">
        <f t="shared" ca="1" si="15"/>
        <v>1.75</v>
      </c>
      <c r="G173" s="22">
        <f t="shared" ca="1" si="16"/>
        <v>14</v>
      </c>
      <c r="H173" s="22" t="str">
        <f t="shared" si="17"/>
        <v/>
      </c>
      <c r="I173" s="19">
        <v>8</v>
      </c>
    </row>
    <row r="174" spans="1:9">
      <c r="A174" s="13"/>
      <c r="B174" s="10"/>
      <c r="C174" s="10"/>
      <c r="D174" s="10"/>
      <c r="F174" s="97" t="str">
        <f t="shared" ca="1" si="15"/>
        <v/>
      </c>
      <c r="G174" s="22" t="str">
        <f t="shared" si="16"/>
        <v/>
      </c>
      <c r="H174" s="22" t="str">
        <f t="shared" si="17"/>
        <v/>
      </c>
      <c r="I174" s="19"/>
    </row>
    <row r="175" spans="1:9">
      <c r="A175" s="13"/>
      <c r="B175" s="10"/>
      <c r="C175" s="10"/>
      <c r="D175" s="10"/>
      <c r="F175" s="97" t="str">
        <f t="shared" ca="1" si="15"/>
        <v/>
      </c>
      <c r="G175" s="22" t="str">
        <f t="shared" si="16"/>
        <v/>
      </c>
      <c r="H175" s="22" t="str">
        <f t="shared" si="17"/>
        <v/>
      </c>
      <c r="I175" s="19"/>
    </row>
    <row r="176" spans="1:9">
      <c r="A176" s="13"/>
      <c r="B176" s="10"/>
      <c r="C176" s="10"/>
      <c r="D176" s="10"/>
      <c r="F176" s="97" t="str">
        <f t="shared" ca="1" si="15"/>
        <v/>
      </c>
      <c r="G176" s="22" t="str">
        <f t="shared" si="16"/>
        <v/>
      </c>
      <c r="H176" s="22" t="str">
        <f t="shared" si="17"/>
        <v/>
      </c>
      <c r="I176" s="19"/>
    </row>
    <row r="177" spans="1:9">
      <c r="A177" s="13"/>
      <c r="B177" s="10"/>
      <c r="C177" s="10"/>
      <c r="D177" s="10"/>
      <c r="F177" s="97" t="str">
        <f t="shared" ca="1" si="15"/>
        <v/>
      </c>
      <c r="G177" s="22" t="str">
        <f t="shared" si="16"/>
        <v/>
      </c>
      <c r="H177" s="22" t="str">
        <f t="shared" si="17"/>
        <v/>
      </c>
      <c r="I177" s="19"/>
    </row>
    <row r="178" spans="1:9">
      <c r="A178" s="13"/>
      <c r="B178" s="10"/>
      <c r="C178" s="10"/>
      <c r="D178" s="10"/>
      <c r="F178" s="97" t="str">
        <f t="shared" ca="1" si="15"/>
        <v/>
      </c>
      <c r="G178" s="22" t="str">
        <f t="shared" si="16"/>
        <v/>
      </c>
      <c r="H178" s="22" t="str">
        <f t="shared" si="17"/>
        <v/>
      </c>
      <c r="I178" s="19"/>
    </row>
    <row r="179" spans="1:9">
      <c r="A179" s="13"/>
      <c r="B179" s="10"/>
      <c r="C179" s="10"/>
      <c r="D179" s="10"/>
      <c r="F179" s="97" t="str">
        <f t="shared" ca="1" si="15"/>
        <v/>
      </c>
      <c r="G179" s="22" t="str">
        <f t="shared" si="16"/>
        <v/>
      </c>
      <c r="H179" s="22" t="str">
        <f t="shared" si="17"/>
        <v/>
      </c>
      <c r="I179" s="19"/>
    </row>
    <row r="180" spans="1:9">
      <c r="A180" s="13"/>
      <c r="B180" s="10"/>
      <c r="C180" s="10"/>
      <c r="D180" s="10"/>
      <c r="F180" s="97" t="str">
        <f t="shared" ca="1" si="15"/>
        <v/>
      </c>
      <c r="G180" s="22" t="str">
        <f t="shared" si="16"/>
        <v/>
      </c>
      <c r="H180" s="22" t="str">
        <f t="shared" si="17"/>
        <v/>
      </c>
      <c r="I180" s="19"/>
    </row>
    <row r="181" spans="1:9">
      <c r="A181" s="13"/>
      <c r="B181" s="10"/>
      <c r="C181" s="10"/>
      <c r="D181" s="10"/>
      <c r="F181" s="97" t="str">
        <f t="shared" ca="1" si="15"/>
        <v/>
      </c>
      <c r="G181" s="22" t="str">
        <f t="shared" si="16"/>
        <v/>
      </c>
      <c r="H181" s="22" t="str">
        <f t="shared" si="17"/>
        <v/>
      </c>
      <c r="I181" s="19"/>
    </row>
    <row r="182" spans="1:9">
      <c r="A182" s="13"/>
      <c r="B182" s="10"/>
      <c r="C182" s="10"/>
      <c r="D182" s="10"/>
      <c r="F182" s="97" t="str">
        <f t="shared" ca="1" si="15"/>
        <v/>
      </c>
      <c r="G182" s="22" t="str">
        <f t="shared" si="16"/>
        <v/>
      </c>
      <c r="H182" s="22" t="str">
        <f t="shared" si="17"/>
        <v/>
      </c>
      <c r="I182" s="19"/>
    </row>
    <row r="183" spans="1:9">
      <c r="A183" s="13"/>
      <c r="B183" s="10"/>
      <c r="C183" s="10"/>
      <c r="D183" s="10"/>
      <c r="F183" s="97" t="str">
        <f t="shared" ca="1" si="15"/>
        <v/>
      </c>
      <c r="G183" s="22" t="str">
        <f t="shared" si="16"/>
        <v/>
      </c>
      <c r="H183" s="22" t="str">
        <f t="shared" si="17"/>
        <v/>
      </c>
      <c r="I183" s="19"/>
    </row>
    <row r="184" spans="1:9">
      <c r="A184" s="13"/>
      <c r="B184" s="10"/>
      <c r="C184" s="10"/>
      <c r="D184" s="10"/>
      <c r="F184" s="97" t="str">
        <f t="shared" ca="1" si="15"/>
        <v/>
      </c>
      <c r="G184" s="22" t="str">
        <f t="shared" si="16"/>
        <v/>
      </c>
      <c r="H184" s="22" t="str">
        <f t="shared" si="17"/>
        <v/>
      </c>
      <c r="I184" s="19"/>
    </row>
    <row r="185" spans="1:9">
      <c r="A185" s="13"/>
      <c r="B185" s="10"/>
      <c r="C185" s="10"/>
      <c r="D185" s="10"/>
      <c r="F185" s="97" t="str">
        <f t="shared" ca="1" si="15"/>
        <v/>
      </c>
      <c r="G185" s="22" t="str">
        <f t="shared" si="16"/>
        <v/>
      </c>
      <c r="H185" s="22" t="str">
        <f t="shared" si="17"/>
        <v/>
      </c>
      <c r="I185" s="19"/>
    </row>
    <row r="186" spans="1:9">
      <c r="A186" s="13"/>
      <c r="B186" s="10"/>
      <c r="C186" s="10"/>
      <c r="D186" s="10"/>
      <c r="F186" s="97" t="str">
        <f t="shared" ca="1" si="15"/>
        <v/>
      </c>
      <c r="G186" s="22" t="str">
        <f t="shared" si="16"/>
        <v/>
      </c>
      <c r="H186" s="22" t="str">
        <f t="shared" si="17"/>
        <v/>
      </c>
      <c r="I186" s="19"/>
    </row>
    <row r="187" spans="1:9">
      <c r="A187" s="13"/>
      <c r="B187" s="10"/>
      <c r="C187" s="10"/>
      <c r="D187" s="10"/>
      <c r="F187" s="97" t="str">
        <f t="shared" ca="1" si="15"/>
        <v/>
      </c>
      <c r="G187" s="22" t="str">
        <f t="shared" si="16"/>
        <v/>
      </c>
      <c r="H187" s="22" t="str">
        <f t="shared" si="17"/>
        <v/>
      </c>
      <c r="I187" s="19"/>
    </row>
    <row r="188" spans="1:9">
      <c r="A188" s="13"/>
      <c r="B188" s="10"/>
      <c r="C188" s="10"/>
      <c r="D188" s="10"/>
      <c r="F188" s="97" t="str">
        <f t="shared" ca="1" si="15"/>
        <v/>
      </c>
      <c r="G188" s="22" t="str">
        <f t="shared" si="16"/>
        <v/>
      </c>
      <c r="H188" s="22" t="str">
        <f t="shared" si="17"/>
        <v/>
      </c>
      <c r="I188" s="19"/>
    </row>
    <row r="189" spans="1:9">
      <c r="A189" s="13"/>
      <c r="B189" s="10"/>
      <c r="C189" s="10"/>
      <c r="D189" s="10"/>
      <c r="F189" s="97" t="str">
        <f t="shared" ca="1" si="15"/>
        <v/>
      </c>
      <c r="G189" s="22" t="str">
        <f t="shared" si="16"/>
        <v/>
      </c>
      <c r="H189" s="22" t="str">
        <f t="shared" si="17"/>
        <v/>
      </c>
      <c r="I189" s="19"/>
    </row>
    <row r="190" spans="1:9">
      <c r="A190" s="13"/>
      <c r="B190" s="10"/>
      <c r="C190" s="10"/>
      <c r="D190" s="10"/>
      <c r="F190" s="97" t="str">
        <f t="shared" ca="1" si="15"/>
        <v/>
      </c>
      <c r="G190" s="22" t="str">
        <f t="shared" si="16"/>
        <v/>
      </c>
      <c r="H190" s="22" t="str">
        <f t="shared" si="17"/>
        <v/>
      </c>
      <c r="I190" s="19"/>
    </row>
    <row r="191" spans="1:9">
      <c r="A191" s="13"/>
      <c r="B191" s="10"/>
      <c r="C191" s="10"/>
      <c r="D191" s="10"/>
      <c r="F191" s="97" t="str">
        <f t="shared" ca="1" si="15"/>
        <v/>
      </c>
      <c r="G191" s="22" t="str">
        <f t="shared" si="16"/>
        <v/>
      </c>
      <c r="H191" s="22" t="str">
        <f t="shared" si="17"/>
        <v/>
      </c>
      <c r="I191" s="19"/>
    </row>
    <row r="192" spans="1:9">
      <c r="A192" s="13"/>
      <c r="B192" s="10"/>
      <c r="C192" s="10"/>
      <c r="D192" s="10"/>
      <c r="F192" s="97" t="str">
        <f t="shared" ca="1" si="15"/>
        <v/>
      </c>
      <c r="G192" s="22" t="str">
        <f t="shared" si="16"/>
        <v/>
      </c>
      <c r="H192" s="22" t="str">
        <f t="shared" si="17"/>
        <v/>
      </c>
      <c r="I192" s="19"/>
    </row>
    <row r="193" spans="1:9">
      <c r="A193" s="13"/>
      <c r="B193" s="10"/>
      <c r="C193" s="10"/>
      <c r="D193" s="10"/>
      <c r="F193" s="97" t="str">
        <f t="shared" ca="1" si="15"/>
        <v/>
      </c>
      <c r="G193" s="22" t="str">
        <f t="shared" si="16"/>
        <v/>
      </c>
      <c r="H193" s="22" t="str">
        <f t="shared" si="17"/>
        <v/>
      </c>
      <c r="I193" s="19"/>
    </row>
    <row r="194" spans="1:9">
      <c r="A194" s="13"/>
      <c r="B194" s="10"/>
      <c r="C194" s="10"/>
      <c r="D194" s="10"/>
      <c r="F194" s="97" t="str">
        <f t="shared" ca="1" si="15"/>
        <v/>
      </c>
      <c r="G194" s="22" t="str">
        <f t="shared" si="16"/>
        <v/>
      </c>
      <c r="H194" s="22" t="str">
        <f t="shared" si="17"/>
        <v/>
      </c>
      <c r="I194" s="19"/>
    </row>
    <row r="195" spans="1:9">
      <c r="A195" s="13"/>
      <c r="B195" s="10"/>
      <c r="C195" s="10"/>
      <c r="D195" s="10"/>
      <c r="F195" s="97" t="str">
        <f t="shared" ca="1" si="15"/>
        <v/>
      </c>
      <c r="G195" s="22" t="str">
        <f t="shared" si="16"/>
        <v/>
      </c>
      <c r="H195" s="22" t="str">
        <f t="shared" si="17"/>
        <v/>
      </c>
      <c r="I195" s="19"/>
    </row>
    <row r="196" spans="1:9">
      <c r="A196" s="13"/>
      <c r="B196" s="10"/>
      <c r="C196" s="10"/>
      <c r="D196" s="10"/>
      <c r="F196" s="97" t="str">
        <f t="shared" ca="1" si="15"/>
        <v/>
      </c>
      <c r="G196" s="22" t="str">
        <f t="shared" si="16"/>
        <v/>
      </c>
      <c r="H196" s="22" t="str">
        <f t="shared" si="17"/>
        <v/>
      </c>
      <c r="I196" s="19"/>
    </row>
    <row r="197" spans="1:9">
      <c r="A197" s="13"/>
      <c r="B197" s="10"/>
      <c r="C197" s="10"/>
      <c r="D197" s="10"/>
      <c r="F197" s="97" t="str">
        <f t="shared" ca="1" si="15"/>
        <v/>
      </c>
      <c r="G197" s="22" t="str">
        <f t="shared" si="16"/>
        <v/>
      </c>
      <c r="H197" s="22" t="str">
        <f t="shared" si="17"/>
        <v/>
      </c>
      <c r="I197" s="19"/>
    </row>
    <row r="198" spans="1:9">
      <c r="A198" s="13"/>
      <c r="B198" s="10"/>
      <c r="C198" s="10"/>
      <c r="D198" s="10"/>
      <c r="F198" s="97" t="str">
        <f t="shared" ca="1" si="15"/>
        <v/>
      </c>
      <c r="G198" s="22" t="str">
        <f t="shared" si="16"/>
        <v/>
      </c>
      <c r="H198" s="22" t="str">
        <f t="shared" si="17"/>
        <v/>
      </c>
      <c r="I198" s="19"/>
    </row>
    <row r="199" spans="1:9">
      <c r="A199" s="13"/>
      <c r="B199" s="10"/>
      <c r="C199" s="10"/>
      <c r="D199" s="10"/>
      <c r="F199" s="97" t="str">
        <f t="shared" ca="1" si="15"/>
        <v/>
      </c>
      <c r="G199" s="22" t="str">
        <f t="shared" si="16"/>
        <v/>
      </c>
      <c r="H199" s="22" t="str">
        <f t="shared" si="17"/>
        <v/>
      </c>
      <c r="I199" s="19"/>
    </row>
    <row r="200" spans="1:9">
      <c r="A200" s="13"/>
      <c r="B200" s="10"/>
      <c r="C200" s="10"/>
      <c r="D200" s="10"/>
      <c r="F200" s="97" t="str">
        <f t="shared" ca="1" si="15"/>
        <v/>
      </c>
      <c r="G200" s="22" t="str">
        <f t="shared" si="16"/>
        <v/>
      </c>
      <c r="H200" s="22" t="str">
        <f t="shared" si="17"/>
        <v/>
      </c>
      <c r="I200" s="19"/>
    </row>
    <row r="201" spans="1:9">
      <c r="A201" s="13"/>
      <c r="B201" s="10"/>
      <c r="C201" s="10"/>
      <c r="D201" s="10"/>
      <c r="F201" s="97" t="str">
        <f t="shared" ca="1" si="15"/>
        <v/>
      </c>
      <c r="G201" s="22" t="str">
        <f t="shared" si="16"/>
        <v/>
      </c>
      <c r="H201" s="22" t="str">
        <f t="shared" si="17"/>
        <v/>
      </c>
      <c r="I201" s="19"/>
    </row>
    <row r="202" spans="1:9">
      <c r="A202" s="13"/>
      <c r="B202" s="10"/>
      <c r="C202" s="10"/>
      <c r="D202" s="10"/>
      <c r="F202" s="97" t="str">
        <f t="shared" ca="1" si="15"/>
        <v/>
      </c>
      <c r="G202" s="22" t="str">
        <f t="shared" si="16"/>
        <v/>
      </c>
      <c r="H202" s="22" t="str">
        <f t="shared" si="17"/>
        <v/>
      </c>
      <c r="I202" s="19"/>
    </row>
    <row r="203" spans="1:9">
      <c r="A203" s="13"/>
      <c r="B203" s="10"/>
      <c r="C203" s="10"/>
      <c r="D203" s="10"/>
      <c r="F203" s="97" t="str">
        <f t="shared" ca="1" si="15"/>
        <v/>
      </c>
      <c r="G203" s="22" t="str">
        <f t="shared" si="16"/>
        <v/>
      </c>
      <c r="H203" s="22" t="str">
        <f t="shared" si="17"/>
        <v/>
      </c>
      <c r="I203" s="19"/>
    </row>
    <row r="204" spans="1:9">
      <c r="A204" s="13"/>
      <c r="B204" s="10"/>
      <c r="C204" s="10"/>
      <c r="D204" s="10"/>
      <c r="F204" s="97" t="str">
        <f t="shared" ca="1" si="15"/>
        <v/>
      </c>
      <c r="G204" s="22" t="str">
        <f t="shared" si="16"/>
        <v/>
      </c>
      <c r="H204" s="22" t="str">
        <f t="shared" si="17"/>
        <v/>
      </c>
      <c r="I204" s="19"/>
    </row>
    <row r="205" spans="1:9">
      <c r="A205" s="13"/>
      <c r="B205" s="10"/>
      <c r="C205" s="10"/>
      <c r="D205" s="10"/>
      <c r="F205" s="97" t="str">
        <f t="shared" ca="1" si="15"/>
        <v/>
      </c>
      <c r="G205" s="22" t="str">
        <f t="shared" si="16"/>
        <v/>
      </c>
      <c r="H205" s="22" t="str">
        <f t="shared" si="17"/>
        <v/>
      </c>
      <c r="I205" s="19"/>
    </row>
    <row r="206" spans="1:9">
      <c r="A206" s="13"/>
      <c r="B206" s="10"/>
      <c r="C206" s="10"/>
      <c r="D206" s="10"/>
      <c r="F206" s="97" t="str">
        <f t="shared" ca="1" si="15"/>
        <v/>
      </c>
      <c r="G206" s="22" t="str">
        <f t="shared" si="16"/>
        <v/>
      </c>
      <c r="H206" s="22" t="str">
        <f t="shared" si="17"/>
        <v/>
      </c>
      <c r="I206" s="19"/>
    </row>
    <row r="207" spans="1:9">
      <c r="A207" s="13"/>
      <c r="B207" s="10"/>
      <c r="C207" s="10"/>
      <c r="D207" s="10"/>
      <c r="F207" s="97" t="str">
        <f t="shared" ca="1" si="15"/>
        <v/>
      </c>
      <c r="G207" s="22" t="str">
        <f t="shared" si="16"/>
        <v/>
      </c>
      <c r="H207" s="22" t="str">
        <f t="shared" si="17"/>
        <v/>
      </c>
      <c r="I207" s="19"/>
    </row>
    <row r="208" spans="1:9">
      <c r="A208" s="13"/>
      <c r="B208" s="10"/>
      <c r="C208" s="10"/>
      <c r="D208" s="10"/>
      <c r="F208" s="97" t="str">
        <f t="shared" ca="1" si="15"/>
        <v/>
      </c>
      <c r="G208" s="22" t="str">
        <f t="shared" si="16"/>
        <v/>
      </c>
      <c r="H208" s="22" t="str">
        <f t="shared" si="17"/>
        <v/>
      </c>
      <c r="I208" s="19"/>
    </row>
    <row r="209" spans="1:9">
      <c r="A209" s="13"/>
      <c r="B209" s="10"/>
      <c r="C209" s="10"/>
      <c r="D209" s="10"/>
      <c r="F209" s="97" t="str">
        <f t="shared" ca="1" si="15"/>
        <v/>
      </c>
      <c r="G209" s="22" t="str">
        <f t="shared" si="16"/>
        <v/>
      </c>
      <c r="H209" s="22" t="str">
        <f t="shared" si="17"/>
        <v/>
      </c>
      <c r="I209" s="19"/>
    </row>
    <row r="210" spans="1:9">
      <c r="A210" s="13"/>
      <c r="B210" s="10"/>
      <c r="C210" s="10"/>
      <c r="D210" s="10"/>
      <c r="F210" s="97" t="str">
        <f t="shared" ca="1" si="15"/>
        <v/>
      </c>
      <c r="G210" s="22" t="str">
        <f t="shared" si="16"/>
        <v/>
      </c>
      <c r="H210" s="22" t="str">
        <f t="shared" si="17"/>
        <v/>
      </c>
      <c r="I210" s="19"/>
    </row>
    <row r="211" spans="1:9">
      <c r="A211" s="13"/>
      <c r="B211" s="10"/>
      <c r="C211" s="10"/>
      <c r="D211" s="10"/>
      <c r="F211" s="97" t="str">
        <f t="shared" ca="1" si="15"/>
        <v/>
      </c>
      <c r="G211" s="22" t="str">
        <f t="shared" si="16"/>
        <v/>
      </c>
      <c r="H211" s="22" t="str">
        <f t="shared" si="17"/>
        <v/>
      </c>
      <c r="I211" s="19"/>
    </row>
    <row r="212" spans="1:9">
      <c r="A212" s="13"/>
      <c r="B212" s="10"/>
      <c r="C212" s="10"/>
      <c r="D212" s="10"/>
      <c r="F212" s="97" t="str">
        <f t="shared" ca="1" si="15"/>
        <v/>
      </c>
      <c r="G212" s="22" t="str">
        <f t="shared" si="16"/>
        <v/>
      </c>
      <c r="H212" s="22" t="str">
        <f t="shared" si="17"/>
        <v/>
      </c>
      <c r="I212" s="19"/>
    </row>
    <row r="213" spans="1:9">
      <c r="A213" s="13"/>
      <c r="B213" s="10"/>
      <c r="C213" s="10"/>
      <c r="D213" s="10"/>
      <c r="F213" s="97" t="str">
        <f t="shared" ca="1" si="15"/>
        <v/>
      </c>
      <c r="G213" s="22" t="str">
        <f t="shared" si="16"/>
        <v/>
      </c>
      <c r="H213" s="22" t="str">
        <f t="shared" si="17"/>
        <v/>
      </c>
      <c r="I213" s="19"/>
    </row>
    <row r="214" spans="1:9">
      <c r="A214" s="13"/>
      <c r="B214" s="10"/>
      <c r="C214" s="10"/>
      <c r="D214" s="10"/>
      <c r="F214" s="97" t="str">
        <f t="shared" ca="1" si="15"/>
        <v/>
      </c>
      <c r="G214" s="22" t="str">
        <f t="shared" si="16"/>
        <v/>
      </c>
      <c r="H214" s="22" t="str">
        <f t="shared" si="17"/>
        <v/>
      </c>
      <c r="I214" s="19"/>
    </row>
    <row r="215" spans="1:9">
      <c r="A215" s="13"/>
      <c r="B215" s="10"/>
      <c r="C215" s="10"/>
      <c r="D215" s="10"/>
      <c r="F215" s="97" t="str">
        <f t="shared" ca="1" si="15"/>
        <v/>
      </c>
      <c r="G215" s="22" t="str">
        <f t="shared" si="16"/>
        <v/>
      </c>
      <c r="H215" s="22" t="str">
        <f t="shared" si="17"/>
        <v/>
      </c>
      <c r="I215" s="19"/>
    </row>
    <row r="216" spans="1:9">
      <c r="A216" s="13"/>
      <c r="B216" s="10"/>
      <c r="C216" s="10"/>
      <c r="D216" s="10"/>
      <c r="F216" s="97" t="str">
        <f t="shared" ca="1" si="15"/>
        <v/>
      </c>
      <c r="G216" s="22" t="str">
        <f t="shared" si="16"/>
        <v/>
      </c>
      <c r="H216" s="22" t="str">
        <f t="shared" si="17"/>
        <v/>
      </c>
      <c r="I216" s="19"/>
    </row>
    <row r="217" spans="1:9">
      <c r="A217" s="13"/>
      <c r="B217" s="10"/>
      <c r="C217" s="10"/>
      <c r="D217" s="10"/>
      <c r="F217" s="97" t="str">
        <f t="shared" ca="1" si="15"/>
        <v/>
      </c>
      <c r="G217" s="22" t="str">
        <f t="shared" si="16"/>
        <v/>
      </c>
      <c r="H217" s="22" t="str">
        <f t="shared" si="17"/>
        <v/>
      </c>
      <c r="I217" s="19"/>
    </row>
    <row r="218" spans="1:9">
      <c r="A218" s="13"/>
      <c r="B218" s="10"/>
      <c r="C218" s="10"/>
      <c r="D218" s="10"/>
      <c r="F218" s="97" t="str">
        <f t="shared" ca="1" si="15"/>
        <v/>
      </c>
      <c r="G218" s="22" t="str">
        <f t="shared" si="16"/>
        <v/>
      </c>
      <c r="H218" s="22" t="str">
        <f t="shared" si="17"/>
        <v/>
      </c>
      <c r="I218" s="19"/>
    </row>
    <row r="219" spans="1:9">
      <c r="A219" s="13"/>
      <c r="B219" s="10"/>
      <c r="C219" s="10"/>
      <c r="D219" s="10"/>
      <c r="F219" s="97" t="str">
        <f t="shared" ca="1" si="15"/>
        <v/>
      </c>
      <c r="G219" s="22" t="str">
        <f t="shared" si="16"/>
        <v/>
      </c>
      <c r="H219" s="22" t="str">
        <f t="shared" si="17"/>
        <v/>
      </c>
      <c r="I219" s="19"/>
    </row>
    <row r="220" spans="1:9">
      <c r="A220" s="13"/>
      <c r="B220" s="10"/>
      <c r="C220" s="10"/>
      <c r="D220" s="10"/>
      <c r="F220" s="97" t="str">
        <f t="shared" ca="1" si="15"/>
        <v/>
      </c>
      <c r="G220" s="22" t="str">
        <f t="shared" si="16"/>
        <v/>
      </c>
      <c r="H220" s="22" t="str">
        <f t="shared" si="17"/>
        <v/>
      </c>
      <c r="I220" s="19"/>
    </row>
    <row r="221" spans="1:9">
      <c r="A221" s="13"/>
      <c r="B221" s="10"/>
      <c r="C221" s="10"/>
      <c r="D221" s="10"/>
      <c r="F221" s="97" t="str">
        <f t="shared" ca="1" si="15"/>
        <v/>
      </c>
      <c r="G221" s="22" t="str">
        <f t="shared" si="16"/>
        <v/>
      </c>
      <c r="H221" s="22" t="str">
        <f t="shared" si="17"/>
        <v/>
      </c>
      <c r="I221" s="19"/>
    </row>
    <row r="222" spans="1:9">
      <c r="A222" s="13"/>
      <c r="B222" s="10"/>
      <c r="C222" s="10"/>
      <c r="D222" s="10"/>
      <c r="F222" s="97" t="str">
        <f t="shared" ca="1" si="15"/>
        <v/>
      </c>
      <c r="G222" s="22" t="str">
        <f t="shared" si="16"/>
        <v/>
      </c>
      <c r="H222" s="22" t="str">
        <f t="shared" si="17"/>
        <v/>
      </c>
      <c r="I222" s="19"/>
    </row>
    <row r="223" spans="1:9">
      <c r="A223" s="13"/>
      <c r="B223" s="10"/>
      <c r="C223" s="10"/>
      <c r="D223" s="10"/>
      <c r="F223" s="97" t="str">
        <f t="shared" ca="1" si="15"/>
        <v/>
      </c>
      <c r="G223" s="22" t="str">
        <f t="shared" si="16"/>
        <v/>
      </c>
      <c r="H223" s="22" t="str">
        <f t="shared" si="17"/>
        <v/>
      </c>
      <c r="I223" s="19"/>
    </row>
    <row r="224" spans="1:9">
      <c r="A224" s="13"/>
      <c r="B224" s="10"/>
      <c r="C224" s="10"/>
      <c r="D224" s="10"/>
      <c r="F224" s="97" t="str">
        <f t="shared" ref="F224:F230" ca="1" si="18">IF(ISNA(INDEX(PUHT,MATCH(C224,Produits,0))),"",INDEX(PUHT,MATCH(C224,Produits,0)))</f>
        <v/>
      </c>
      <c r="G224" s="22" t="str">
        <f t="shared" ref="G224:G230" si="19">IF(D224&lt;&gt;0,D224*F224,"")</f>
        <v/>
      </c>
      <c r="H224" s="22" t="str">
        <f t="shared" ref="H224:H230" si="20">IF(E224&lt;&gt;0,E224*F224,"")</f>
        <v/>
      </c>
      <c r="I224" s="19"/>
    </row>
    <row r="225" spans="1:9">
      <c r="A225" s="13"/>
      <c r="B225" s="10"/>
      <c r="C225" s="10"/>
      <c r="D225" s="10"/>
      <c r="F225" s="97" t="str">
        <f t="shared" ca="1" si="18"/>
        <v/>
      </c>
      <c r="G225" s="22" t="str">
        <f t="shared" si="19"/>
        <v/>
      </c>
      <c r="H225" s="22" t="str">
        <f t="shared" si="20"/>
        <v/>
      </c>
      <c r="I225" s="19"/>
    </row>
    <row r="226" spans="1:9">
      <c r="A226" s="13"/>
      <c r="B226" s="10"/>
      <c r="C226" s="10"/>
      <c r="D226" s="10"/>
      <c r="F226" s="97" t="str">
        <f t="shared" ca="1" si="18"/>
        <v/>
      </c>
      <c r="G226" s="22" t="str">
        <f t="shared" si="19"/>
        <v/>
      </c>
      <c r="H226" s="22" t="str">
        <f t="shared" si="20"/>
        <v/>
      </c>
      <c r="I226" s="19"/>
    </row>
    <row r="227" spans="1:9">
      <c r="A227" s="13"/>
      <c r="B227" s="10"/>
      <c r="C227" s="10"/>
      <c r="D227" s="10"/>
      <c r="F227" s="97" t="str">
        <f t="shared" ca="1" si="18"/>
        <v/>
      </c>
      <c r="G227" s="22" t="str">
        <f t="shared" si="19"/>
        <v/>
      </c>
      <c r="H227" s="22" t="str">
        <f t="shared" si="20"/>
        <v/>
      </c>
      <c r="I227" s="19"/>
    </row>
    <row r="228" spans="1:9">
      <c r="A228" s="13"/>
      <c r="B228" s="10"/>
      <c r="C228" s="10"/>
      <c r="D228" s="10"/>
      <c r="F228" s="97" t="str">
        <f t="shared" ca="1" si="18"/>
        <v/>
      </c>
      <c r="G228" s="22" t="str">
        <f t="shared" si="19"/>
        <v/>
      </c>
      <c r="H228" s="22" t="str">
        <f t="shared" si="20"/>
        <v/>
      </c>
      <c r="I228" s="19"/>
    </row>
    <row r="229" spans="1:9">
      <c r="A229" s="13"/>
      <c r="B229" s="10"/>
      <c r="C229" s="10"/>
      <c r="D229" s="10"/>
      <c r="F229" s="97" t="str">
        <f t="shared" ca="1" si="18"/>
        <v/>
      </c>
      <c r="G229" s="22" t="str">
        <f t="shared" si="19"/>
        <v/>
      </c>
      <c r="H229" s="22" t="str">
        <f t="shared" si="20"/>
        <v/>
      </c>
      <c r="I229" s="19"/>
    </row>
    <row r="230" spans="1:9">
      <c r="A230" s="13"/>
      <c r="B230" s="10"/>
      <c r="C230" s="10"/>
      <c r="D230" s="10"/>
      <c r="F230" s="97" t="str">
        <f t="shared" ca="1" si="18"/>
        <v/>
      </c>
      <c r="G230" s="22" t="str">
        <f t="shared" si="19"/>
        <v/>
      </c>
      <c r="H230" s="22" t="str">
        <f t="shared" si="20"/>
        <v/>
      </c>
      <c r="I230" s="19"/>
    </row>
    <row r="231" spans="1:9">
      <c r="A231" s="13"/>
      <c r="B231" s="10"/>
      <c r="C231" s="10"/>
      <c r="D231" s="10"/>
      <c r="F231" s="97" t="str">
        <f t="shared" ref="F231:F237" ca="1" si="21">IF(ISNA(INDEX(PUHT,MATCH(C231,Produits,0))),"",INDEX(PUHT,MATCH(C231,Produits,0)))</f>
        <v/>
      </c>
      <c r="G231" s="22" t="str">
        <f t="shared" ref="G231:G237" si="22">IF(D231&lt;&gt;0,D231*F231,"")</f>
        <v/>
      </c>
      <c r="H231" s="22" t="str">
        <f t="shared" ref="H231:H237" si="23">IF(E231&lt;&gt;0,E231*F231,"")</f>
        <v/>
      </c>
      <c r="I231" s="19"/>
    </row>
    <row r="232" spans="1:9">
      <c r="A232" s="13"/>
      <c r="B232" s="10"/>
      <c r="C232" s="10"/>
      <c r="D232" s="10"/>
      <c r="F232" s="97" t="str">
        <f t="shared" ca="1" si="21"/>
        <v/>
      </c>
      <c r="G232" s="22" t="str">
        <f t="shared" si="22"/>
        <v/>
      </c>
      <c r="H232" s="22" t="str">
        <f t="shared" si="23"/>
        <v/>
      </c>
      <c r="I232" s="19"/>
    </row>
    <row r="233" spans="1:9">
      <c r="A233" s="13"/>
      <c r="B233" s="10"/>
      <c r="C233" s="10"/>
      <c r="D233" s="10"/>
      <c r="F233" s="97" t="str">
        <f t="shared" ca="1" si="21"/>
        <v/>
      </c>
      <c r="G233" s="22" t="str">
        <f t="shared" si="22"/>
        <v/>
      </c>
      <c r="H233" s="22" t="str">
        <f t="shared" si="23"/>
        <v/>
      </c>
      <c r="I233" s="19"/>
    </row>
    <row r="234" spans="1:9">
      <c r="A234" s="13"/>
      <c r="B234" s="10"/>
      <c r="C234" s="10"/>
      <c r="D234" s="10"/>
      <c r="F234" s="97" t="str">
        <f t="shared" ca="1" si="21"/>
        <v/>
      </c>
      <c r="G234" s="22" t="str">
        <f t="shared" si="22"/>
        <v/>
      </c>
      <c r="H234" s="22" t="str">
        <f t="shared" si="23"/>
        <v/>
      </c>
      <c r="I234" s="19"/>
    </row>
    <row r="235" spans="1:9">
      <c r="A235" s="13"/>
      <c r="B235" s="10"/>
      <c r="C235" s="10"/>
      <c r="D235" s="10"/>
      <c r="F235" s="97" t="str">
        <f t="shared" ca="1" si="21"/>
        <v/>
      </c>
      <c r="G235" s="22" t="str">
        <f t="shared" si="22"/>
        <v/>
      </c>
      <c r="H235" s="22" t="str">
        <f t="shared" si="23"/>
        <v/>
      </c>
      <c r="I235" s="19"/>
    </row>
    <row r="236" spans="1:9">
      <c r="A236" s="13"/>
      <c r="B236" s="10"/>
      <c r="C236" s="10"/>
      <c r="D236" s="10"/>
      <c r="F236" s="97" t="str">
        <f t="shared" ca="1" si="21"/>
        <v/>
      </c>
      <c r="G236" s="22" t="str">
        <f t="shared" si="22"/>
        <v/>
      </c>
      <c r="H236" s="22" t="str">
        <f t="shared" si="23"/>
        <v/>
      </c>
      <c r="I236" s="19"/>
    </row>
    <row r="237" spans="1:9">
      <c r="A237" s="13"/>
      <c r="B237" s="10"/>
      <c r="C237" s="10"/>
      <c r="D237" s="10"/>
      <c r="F237" s="97" t="str">
        <f t="shared" ca="1" si="21"/>
        <v/>
      </c>
      <c r="G237" s="22" t="str">
        <f t="shared" si="22"/>
        <v/>
      </c>
      <c r="H237" s="22" t="str">
        <f t="shared" si="23"/>
        <v/>
      </c>
      <c r="I237" s="19"/>
    </row>
    <row r="238" spans="1:9">
      <c r="A238" s="13"/>
      <c r="B238" s="10"/>
      <c r="C238" s="10"/>
      <c r="D238" s="10"/>
      <c r="F238" s="97" t="str">
        <f ca="1">IF(ISNA(INDEX(PUHT,MATCH(C238,Produits,0))),"",INDEX(PUHT,MATCH(C238,Produits,0)))</f>
        <v/>
      </c>
      <c r="G238" s="22" t="str">
        <f>IF(D238&lt;&gt;0,D238*F238,"")</f>
        <v/>
      </c>
      <c r="H238" s="22" t="str">
        <f>IF(E238&lt;&gt;0,E238*F238,"")</f>
        <v/>
      </c>
      <c r="I238" s="19"/>
    </row>
    <row r="239" spans="1:9">
      <c r="A239" s="13"/>
      <c r="B239" s="10"/>
      <c r="C239" s="10"/>
      <c r="D239" s="10"/>
      <c r="F239" s="97" t="str">
        <f ca="1">IF(ISNA(INDEX(PUHT,MATCH(C239,Produits,0))),"",INDEX(PUHT,MATCH(C239,Produits,0)))</f>
        <v/>
      </c>
      <c r="G239" s="22" t="str">
        <f>IF(D239&lt;&gt;0,D239*F239,"")</f>
        <v/>
      </c>
      <c r="H239" s="22" t="str">
        <f>IF(E239&lt;&gt;0,E239*F239,"")</f>
        <v/>
      </c>
      <c r="I239" s="19"/>
    </row>
    <row r="240" spans="1:9">
      <c r="A240" s="13"/>
      <c r="B240" s="10"/>
      <c r="C240" s="10"/>
      <c r="D240" s="10"/>
      <c r="F240" s="97" t="str">
        <f ca="1">IF(ISNA(INDEX(PUHT,MATCH(C240,Produits,0))),"",INDEX(PUHT,MATCH(C240,Produits,0)))</f>
        <v/>
      </c>
      <c r="G240" s="22" t="str">
        <f>IF(D240&lt;&gt;0,D240*F240,"")</f>
        <v/>
      </c>
      <c r="H240" s="22" t="str">
        <f>IF(E240&lt;&gt;0,E240*F240,"")</f>
        <v/>
      </c>
      <c r="I240" s="19"/>
    </row>
    <row r="241" spans="1:9">
      <c r="A241" s="13"/>
      <c r="B241" s="10"/>
      <c r="C241" s="10"/>
      <c r="D241" s="10"/>
      <c r="F241" s="97" t="str">
        <f ca="1">IF(ISNA(INDEX(PUHT,MATCH(C241,Produits,0))),"",INDEX(PUHT,MATCH(C241,Produits,0)))</f>
        <v/>
      </c>
      <c r="G241" s="22" t="str">
        <f>IF(D241&lt;&gt;0,D241*F241,"")</f>
        <v/>
      </c>
      <c r="H241" s="22" t="str">
        <f>IF(E241&lt;&gt;0,E241*F241,"")</f>
        <v/>
      </c>
      <c r="I241" s="19"/>
    </row>
    <row r="242" spans="1:9">
      <c r="A242" s="13"/>
      <c r="B242" s="10"/>
      <c r="C242" s="10"/>
      <c r="D242" s="10"/>
      <c r="F242" s="97" t="str">
        <f t="shared" ref="F242:F248" ca="1" si="24">IF(ISNA(INDEX(PUHT,MATCH(C242,Produits,0))),"",INDEX(PUHT,MATCH(C242,Produits,0)))</f>
        <v/>
      </c>
      <c r="G242" s="22" t="str">
        <f t="shared" ref="G242:G248" si="25">IF(D242&lt;&gt;0,D242*F242,"")</f>
        <v/>
      </c>
      <c r="H242" s="22" t="str">
        <f t="shared" ref="H242:H248" si="26">IF(E242&lt;&gt;0,E242*F242,"")</f>
        <v/>
      </c>
      <c r="I242" s="19"/>
    </row>
    <row r="243" spans="1:9">
      <c r="A243" s="13"/>
      <c r="B243" s="10"/>
      <c r="C243" s="10"/>
      <c r="D243" s="10"/>
      <c r="F243" s="97" t="str">
        <f t="shared" ca="1" si="24"/>
        <v/>
      </c>
      <c r="G243" s="22" t="str">
        <f t="shared" si="25"/>
        <v/>
      </c>
      <c r="H243" s="22" t="str">
        <f t="shared" si="26"/>
        <v/>
      </c>
      <c r="I243" s="19"/>
    </row>
    <row r="244" spans="1:9">
      <c r="A244" s="13"/>
      <c r="B244" s="10"/>
      <c r="C244" s="10"/>
      <c r="D244" s="10"/>
      <c r="F244" s="97" t="str">
        <f t="shared" ca="1" si="24"/>
        <v/>
      </c>
      <c r="G244" s="22" t="str">
        <f t="shared" si="25"/>
        <v/>
      </c>
      <c r="H244" s="22" t="str">
        <f t="shared" si="26"/>
        <v/>
      </c>
      <c r="I244" s="19"/>
    </row>
    <row r="245" spans="1:9">
      <c r="A245" s="13"/>
      <c r="B245" s="10"/>
      <c r="C245" s="10"/>
      <c r="D245" s="10"/>
      <c r="F245" s="97" t="str">
        <f t="shared" ca="1" si="24"/>
        <v/>
      </c>
      <c r="G245" s="22" t="str">
        <f t="shared" si="25"/>
        <v/>
      </c>
      <c r="H245" s="22" t="str">
        <f t="shared" si="26"/>
        <v/>
      </c>
      <c r="I245" s="19"/>
    </row>
    <row r="246" spans="1:9">
      <c r="A246" s="13"/>
      <c r="B246" s="10"/>
      <c r="C246" s="10"/>
      <c r="D246" s="10"/>
      <c r="F246" s="97" t="str">
        <f t="shared" ca="1" si="24"/>
        <v/>
      </c>
      <c r="G246" s="22" t="str">
        <f t="shared" si="25"/>
        <v/>
      </c>
      <c r="H246" s="22" t="str">
        <f t="shared" si="26"/>
        <v/>
      </c>
      <c r="I246" s="19"/>
    </row>
    <row r="247" spans="1:9">
      <c r="A247" s="13"/>
      <c r="B247" s="10"/>
      <c r="C247" s="10"/>
      <c r="D247" s="10"/>
      <c r="F247" s="97" t="str">
        <f t="shared" ca="1" si="24"/>
        <v/>
      </c>
      <c r="G247" s="22" t="str">
        <f t="shared" si="25"/>
        <v/>
      </c>
      <c r="H247" s="22" t="str">
        <f t="shared" si="26"/>
        <v/>
      </c>
      <c r="I247" s="19"/>
    </row>
    <row r="248" spans="1:9">
      <c r="A248" s="13"/>
      <c r="B248" s="10"/>
      <c r="C248" s="10"/>
      <c r="D248" s="10"/>
      <c r="F248" s="97" t="str">
        <f t="shared" ca="1" si="24"/>
        <v/>
      </c>
      <c r="G248" s="22" t="str">
        <f t="shared" si="25"/>
        <v/>
      </c>
      <c r="H248" s="22" t="str">
        <f t="shared" si="26"/>
        <v/>
      </c>
      <c r="I248" s="19"/>
    </row>
    <row r="249" spans="1:9">
      <c r="A249" s="13"/>
      <c r="B249" s="10"/>
      <c r="C249" s="10"/>
      <c r="D249" s="10"/>
      <c r="F249" s="97" t="str">
        <f ca="1">IF(ISNA(INDEX(PUHT,MATCH(C249,Produits,0))),"",INDEX(PUHT,MATCH(C249,Produits,0)))</f>
        <v/>
      </c>
      <c r="G249" s="22" t="str">
        <f>IF(D249&lt;&gt;0,D249*F249,"")</f>
        <v/>
      </c>
      <c r="H249" s="22" t="str">
        <f>IF(E249&lt;&gt;0,E249*F249,"")</f>
        <v/>
      </c>
      <c r="I249" s="19"/>
    </row>
    <row r="250" spans="1:9">
      <c r="A250" s="13"/>
      <c r="B250" s="10"/>
      <c r="C250" s="10"/>
      <c r="D250" s="10"/>
      <c r="F250" s="97" t="str">
        <f ca="1">IF(ISNA(INDEX(PUHT,MATCH(C250,Produits,0))),"",INDEX(PUHT,MATCH(C250,Produits,0)))</f>
        <v/>
      </c>
      <c r="G250" s="22" t="str">
        <f>IF(D250&lt;&gt;0,D250*F250,"")</f>
        <v/>
      </c>
      <c r="H250" s="22" t="str">
        <f>IF(E250&lt;&gt;0,E250*F250,"")</f>
        <v/>
      </c>
      <c r="I250" s="19"/>
    </row>
    <row r="251" spans="1:9">
      <c r="A251" s="13"/>
      <c r="B251" s="10"/>
      <c r="C251" s="10"/>
      <c r="D251" s="10"/>
      <c r="F251" s="97" t="str">
        <f ca="1">IF(ISNA(INDEX(PUHT,MATCH(C251,Produits,0))),"",INDEX(PUHT,MATCH(C251,Produits,0)))</f>
        <v/>
      </c>
      <c r="G251" s="22" t="str">
        <f>IF(D251&lt;&gt;0,D251*F251,"")</f>
        <v/>
      </c>
      <c r="H251" s="22" t="str">
        <f>IF(E251&lt;&gt;0,E251*F251,"")</f>
        <v/>
      </c>
      <c r="I251" s="19"/>
    </row>
    <row r="252" spans="1:9">
      <c r="A252" s="13"/>
      <c r="B252" s="10"/>
      <c r="C252" s="10"/>
      <c r="D252" s="10"/>
      <c r="F252" s="97" t="str">
        <f ca="1">IF(ISNA(INDEX(PUHT,MATCH(C252,Produits,0))),"",INDEX(PUHT,MATCH(C252,Produits,0)))</f>
        <v/>
      </c>
      <c r="G252" s="22" t="str">
        <f>IF(D252&lt;&gt;0,D252*F252,"")</f>
        <v/>
      </c>
      <c r="H252" s="22" t="str">
        <f>IF(E252&lt;&gt;0,E252*F252,"")</f>
        <v/>
      </c>
      <c r="I252" s="19"/>
    </row>
    <row r="253" spans="1:9">
      <c r="A253" s="13"/>
      <c r="B253" s="10"/>
      <c r="C253" s="10"/>
      <c r="D253" s="10"/>
      <c r="F253" s="97" t="str">
        <f ca="1">IF(ISNA(INDEX(PUHT,MATCH(C253,Produits,0))),"",INDEX(PUHT,MATCH(C253,Produits,0)))</f>
        <v/>
      </c>
      <c r="G253" s="22" t="str">
        <f>IF(D253&lt;&gt;0,D253*F253,"")</f>
        <v/>
      </c>
      <c r="H253" s="22" t="str">
        <f>IF(E253&lt;&gt;0,E253*F253,"")</f>
        <v/>
      </c>
      <c r="I253" s="19"/>
    </row>
    <row r="254" spans="1:9">
      <c r="A254" s="13"/>
      <c r="B254" s="10"/>
      <c r="C254" s="10"/>
      <c r="D254" s="10"/>
      <c r="F254" s="97" t="str">
        <f t="shared" ref="F254:F262" ca="1" si="27">IF(ISNA(INDEX(PUHT,MATCH(C254,Produits,0))),"",INDEX(PUHT,MATCH(C254,Produits,0)))</f>
        <v/>
      </c>
      <c r="G254" s="22" t="str">
        <f t="shared" ref="G254:G262" si="28">IF(D254&lt;&gt;0,D254*F254,"")</f>
        <v/>
      </c>
      <c r="H254" s="22" t="str">
        <f t="shared" ref="H254:H262" si="29">IF(E254&lt;&gt;0,E254*F254,"")</f>
        <v/>
      </c>
      <c r="I254" s="19"/>
    </row>
    <row r="255" spans="1:9">
      <c r="A255" s="13"/>
      <c r="B255" s="10"/>
      <c r="C255" s="10"/>
      <c r="D255" s="10"/>
      <c r="F255" s="97" t="str">
        <f t="shared" ca="1" si="27"/>
        <v/>
      </c>
      <c r="G255" s="22" t="str">
        <f t="shared" si="28"/>
        <v/>
      </c>
      <c r="H255" s="22" t="str">
        <f t="shared" si="29"/>
        <v/>
      </c>
      <c r="I255" s="19"/>
    </row>
    <row r="256" spans="1:9">
      <c r="A256" s="13"/>
      <c r="B256" s="10"/>
      <c r="C256" s="10"/>
      <c r="D256" s="10"/>
      <c r="F256" s="97" t="str">
        <f t="shared" ca="1" si="27"/>
        <v/>
      </c>
      <c r="G256" s="22" t="str">
        <f t="shared" si="28"/>
        <v/>
      </c>
      <c r="H256" s="22" t="str">
        <f t="shared" si="29"/>
        <v/>
      </c>
      <c r="I256" s="19"/>
    </row>
    <row r="257" spans="1:9">
      <c r="A257" s="13"/>
      <c r="B257" s="10"/>
      <c r="C257" s="10"/>
      <c r="D257" s="10"/>
      <c r="F257" s="97" t="str">
        <f t="shared" ca="1" si="27"/>
        <v/>
      </c>
      <c r="G257" s="22" t="str">
        <f t="shared" si="28"/>
        <v/>
      </c>
      <c r="H257" s="22" t="str">
        <f t="shared" si="29"/>
        <v/>
      </c>
      <c r="I257" s="19"/>
    </row>
    <row r="258" spans="1:9">
      <c r="A258" s="13"/>
      <c r="B258" s="10"/>
      <c r="C258" s="10"/>
      <c r="D258" s="10"/>
      <c r="F258" s="97" t="str">
        <f t="shared" ca="1" si="27"/>
        <v/>
      </c>
      <c r="G258" s="22" t="str">
        <f t="shared" si="28"/>
        <v/>
      </c>
      <c r="H258" s="22" t="str">
        <f t="shared" si="29"/>
        <v/>
      </c>
      <c r="I258" s="19"/>
    </row>
    <row r="259" spans="1:9">
      <c r="A259" s="13"/>
      <c r="B259" s="10"/>
      <c r="C259" s="10"/>
      <c r="D259" s="10"/>
      <c r="F259" s="97" t="str">
        <f t="shared" ca="1" si="27"/>
        <v/>
      </c>
      <c r="G259" s="22" t="str">
        <f t="shared" si="28"/>
        <v/>
      </c>
      <c r="H259" s="22" t="str">
        <f t="shared" si="29"/>
        <v/>
      </c>
      <c r="I259" s="19"/>
    </row>
    <row r="260" spans="1:9">
      <c r="A260" s="13"/>
      <c r="B260" s="10"/>
      <c r="C260" s="10"/>
      <c r="D260" s="10"/>
      <c r="F260" s="97" t="str">
        <f t="shared" ca="1" si="27"/>
        <v/>
      </c>
      <c r="G260" s="22" t="str">
        <f t="shared" si="28"/>
        <v/>
      </c>
      <c r="H260" s="22" t="str">
        <f t="shared" si="29"/>
        <v/>
      </c>
      <c r="I260" s="19"/>
    </row>
    <row r="261" spans="1:9">
      <c r="A261" s="13"/>
      <c r="B261" s="10"/>
      <c r="C261" s="10"/>
      <c r="D261" s="10"/>
      <c r="F261" s="97" t="str">
        <f t="shared" ca="1" si="27"/>
        <v/>
      </c>
      <c r="G261" s="22" t="str">
        <f t="shared" si="28"/>
        <v/>
      </c>
      <c r="H261" s="22" t="str">
        <f t="shared" si="29"/>
        <v/>
      </c>
      <c r="I261" s="19"/>
    </row>
    <row r="262" spans="1:9">
      <c r="A262" s="13"/>
      <c r="B262" s="10"/>
      <c r="C262" s="10"/>
      <c r="D262" s="10"/>
      <c r="F262" s="97" t="str">
        <f t="shared" ca="1" si="27"/>
        <v/>
      </c>
      <c r="G262" s="22" t="str">
        <f t="shared" si="28"/>
        <v/>
      </c>
      <c r="H262" s="22" t="str">
        <f t="shared" si="29"/>
        <v/>
      </c>
      <c r="I262" s="19"/>
    </row>
    <row r="263" spans="1:9">
      <c r="A263" s="13"/>
      <c r="B263" s="10"/>
      <c r="C263" s="10"/>
      <c r="D263" s="10"/>
      <c r="F263" s="97" t="str">
        <f t="shared" ref="F263:F293" ca="1" si="30">IF(ISNA(INDEX(PUHT,MATCH(C263,Produits,0))),"",INDEX(PUHT,MATCH(C263,Produits,0)))</f>
        <v/>
      </c>
      <c r="G263" s="22" t="str">
        <f t="shared" ref="G263:G293" si="31">IF(D263&lt;&gt;0,D263*F263,"")</f>
        <v/>
      </c>
      <c r="H263" s="22" t="str">
        <f t="shared" ref="H263:H293" si="32">IF(E263&lt;&gt;0,E263*F263,"")</f>
        <v/>
      </c>
      <c r="I263" s="19"/>
    </row>
    <row r="264" spans="1:9">
      <c r="A264" s="13"/>
      <c r="B264" s="10"/>
      <c r="C264" s="10"/>
      <c r="D264" s="10"/>
      <c r="F264" s="97" t="str">
        <f t="shared" ca="1" si="30"/>
        <v/>
      </c>
      <c r="G264" s="22" t="str">
        <f t="shared" si="31"/>
        <v/>
      </c>
      <c r="H264" s="22" t="str">
        <f t="shared" si="32"/>
        <v/>
      </c>
      <c r="I264" s="19"/>
    </row>
    <row r="265" spans="1:9">
      <c r="A265" s="13"/>
      <c r="B265" s="10"/>
      <c r="C265" s="10"/>
      <c r="D265" s="10"/>
      <c r="F265" s="97" t="str">
        <f t="shared" ca="1" si="30"/>
        <v/>
      </c>
      <c r="G265" s="22" t="str">
        <f t="shared" si="31"/>
        <v/>
      </c>
      <c r="H265" s="22" t="str">
        <f t="shared" si="32"/>
        <v/>
      </c>
      <c r="I265" s="19"/>
    </row>
    <row r="266" spans="1:9">
      <c r="A266" s="13"/>
      <c r="B266" s="10"/>
      <c r="C266" s="10"/>
      <c r="D266" s="10"/>
      <c r="F266" s="97" t="str">
        <f t="shared" ca="1" si="30"/>
        <v/>
      </c>
      <c r="G266" s="22" t="str">
        <f t="shared" si="31"/>
        <v/>
      </c>
      <c r="H266" s="22" t="str">
        <f t="shared" si="32"/>
        <v/>
      </c>
      <c r="I266" s="19"/>
    </row>
    <row r="267" spans="1:9">
      <c r="A267" s="13"/>
      <c r="B267" s="10"/>
      <c r="C267" s="10"/>
      <c r="D267" s="10"/>
      <c r="F267" s="97" t="str">
        <f t="shared" ca="1" si="30"/>
        <v/>
      </c>
      <c r="G267" s="22" t="str">
        <f t="shared" si="31"/>
        <v/>
      </c>
      <c r="H267" s="22" t="str">
        <f t="shared" si="32"/>
        <v/>
      </c>
      <c r="I267" s="19"/>
    </row>
    <row r="268" spans="1:9">
      <c r="A268" s="13"/>
      <c r="B268" s="10"/>
      <c r="C268" s="10"/>
      <c r="D268" s="10"/>
      <c r="F268" s="97" t="str">
        <f t="shared" ca="1" si="30"/>
        <v/>
      </c>
      <c r="G268" s="22" t="str">
        <f t="shared" si="31"/>
        <v/>
      </c>
      <c r="H268" s="22" t="str">
        <f t="shared" si="32"/>
        <v/>
      </c>
      <c r="I268" s="19"/>
    </row>
    <row r="269" spans="1:9">
      <c r="A269" s="13"/>
      <c r="B269" s="10"/>
      <c r="C269" s="10"/>
      <c r="D269" s="10"/>
      <c r="F269" s="97" t="str">
        <f t="shared" ca="1" si="30"/>
        <v/>
      </c>
      <c r="G269" s="22" t="str">
        <f t="shared" si="31"/>
        <v/>
      </c>
      <c r="H269" s="22" t="str">
        <f t="shared" si="32"/>
        <v/>
      </c>
      <c r="I269" s="19"/>
    </row>
    <row r="270" spans="1:9">
      <c r="A270" s="13"/>
      <c r="B270" s="10"/>
      <c r="C270" s="10"/>
      <c r="D270" s="10"/>
      <c r="F270" s="97" t="str">
        <f t="shared" ca="1" si="30"/>
        <v/>
      </c>
      <c r="G270" s="22" t="str">
        <f t="shared" si="31"/>
        <v/>
      </c>
      <c r="H270" s="22" t="str">
        <f t="shared" si="32"/>
        <v/>
      </c>
      <c r="I270" s="19"/>
    </row>
    <row r="271" spans="1:9">
      <c r="A271" s="13"/>
      <c r="B271" s="10"/>
      <c r="C271" s="10"/>
      <c r="D271" s="10"/>
      <c r="F271" s="97" t="str">
        <f t="shared" ca="1" si="30"/>
        <v/>
      </c>
      <c r="G271" s="22" t="str">
        <f t="shared" si="31"/>
        <v/>
      </c>
      <c r="H271" s="22" t="str">
        <f t="shared" si="32"/>
        <v/>
      </c>
      <c r="I271" s="19"/>
    </row>
    <row r="272" spans="1:9">
      <c r="A272" s="13"/>
      <c r="B272" s="10"/>
      <c r="C272" s="10"/>
      <c r="D272" s="10"/>
      <c r="F272" s="97" t="str">
        <f t="shared" ca="1" si="30"/>
        <v/>
      </c>
      <c r="G272" s="22" t="str">
        <f t="shared" si="31"/>
        <v/>
      </c>
      <c r="H272" s="22" t="str">
        <f t="shared" si="32"/>
        <v/>
      </c>
      <c r="I272" s="19"/>
    </row>
    <row r="273" spans="1:9">
      <c r="A273" s="13"/>
      <c r="B273" s="10"/>
      <c r="C273" s="10"/>
      <c r="D273" s="10"/>
      <c r="F273" s="97" t="str">
        <f t="shared" ca="1" si="30"/>
        <v/>
      </c>
      <c r="G273" s="22" t="str">
        <f t="shared" si="31"/>
        <v/>
      </c>
      <c r="H273" s="22" t="str">
        <f t="shared" si="32"/>
        <v/>
      </c>
      <c r="I273" s="19"/>
    </row>
    <row r="274" spans="1:9">
      <c r="A274" s="13"/>
      <c r="B274" s="10"/>
      <c r="C274" s="10"/>
      <c r="D274" s="10"/>
      <c r="F274" s="97" t="str">
        <f t="shared" ca="1" si="30"/>
        <v/>
      </c>
      <c r="G274" s="22" t="str">
        <f t="shared" si="31"/>
        <v/>
      </c>
      <c r="H274" s="22" t="str">
        <f t="shared" si="32"/>
        <v/>
      </c>
      <c r="I274" s="19"/>
    </row>
    <row r="275" spans="1:9">
      <c r="A275" s="13"/>
      <c r="B275" s="10"/>
      <c r="C275" s="10"/>
      <c r="D275" s="10"/>
      <c r="F275" s="97" t="str">
        <f t="shared" ca="1" si="30"/>
        <v/>
      </c>
      <c r="G275" s="22" t="str">
        <f t="shared" si="31"/>
        <v/>
      </c>
      <c r="H275" s="22" t="str">
        <f t="shared" si="32"/>
        <v/>
      </c>
      <c r="I275" s="19"/>
    </row>
    <row r="276" spans="1:9">
      <c r="A276" s="13"/>
      <c r="B276" s="10"/>
      <c r="C276" s="10"/>
      <c r="D276" s="10"/>
      <c r="F276" s="97" t="str">
        <f t="shared" ca="1" si="30"/>
        <v/>
      </c>
      <c r="G276" s="22" t="str">
        <f t="shared" si="31"/>
        <v/>
      </c>
      <c r="H276" s="22" t="str">
        <f t="shared" si="32"/>
        <v/>
      </c>
      <c r="I276" s="19"/>
    </row>
    <row r="277" spans="1:9">
      <c r="A277" s="13"/>
      <c r="B277" s="10"/>
      <c r="C277" s="10"/>
      <c r="D277" s="10"/>
      <c r="F277" s="97" t="str">
        <f t="shared" ca="1" si="30"/>
        <v/>
      </c>
      <c r="G277" s="22" t="str">
        <f t="shared" si="31"/>
        <v/>
      </c>
      <c r="H277" s="22" t="str">
        <f t="shared" si="32"/>
        <v/>
      </c>
      <c r="I277" s="19"/>
    </row>
    <row r="278" spans="1:9">
      <c r="A278" s="13"/>
      <c r="B278" s="10"/>
      <c r="C278" s="10"/>
      <c r="D278" s="10"/>
      <c r="F278" s="97" t="str">
        <f t="shared" ca="1" si="30"/>
        <v/>
      </c>
      <c r="G278" s="22" t="str">
        <f t="shared" si="31"/>
        <v/>
      </c>
      <c r="H278" s="22" t="str">
        <f t="shared" si="32"/>
        <v/>
      </c>
      <c r="I278" s="19"/>
    </row>
    <row r="279" spans="1:9">
      <c r="A279" s="13"/>
      <c r="B279" s="10"/>
      <c r="C279" s="10"/>
      <c r="D279" s="10"/>
      <c r="F279" s="97" t="str">
        <f t="shared" ca="1" si="30"/>
        <v/>
      </c>
      <c r="G279" s="22" t="str">
        <f t="shared" si="31"/>
        <v/>
      </c>
      <c r="H279" s="22" t="str">
        <f t="shared" si="32"/>
        <v/>
      </c>
      <c r="I279" s="19"/>
    </row>
    <row r="280" spans="1:9">
      <c r="A280" s="13"/>
      <c r="B280" s="10"/>
      <c r="C280" s="10"/>
      <c r="D280" s="10"/>
      <c r="F280" s="97" t="str">
        <f t="shared" ca="1" si="30"/>
        <v/>
      </c>
      <c r="G280" s="22" t="str">
        <f t="shared" si="31"/>
        <v/>
      </c>
      <c r="H280" s="22" t="str">
        <f t="shared" si="32"/>
        <v/>
      </c>
      <c r="I280" s="19"/>
    </row>
    <row r="281" spans="1:9">
      <c r="A281" s="13"/>
      <c r="B281" s="10"/>
      <c r="C281" s="10"/>
      <c r="D281" s="10"/>
      <c r="F281" s="97" t="str">
        <f t="shared" ca="1" si="30"/>
        <v/>
      </c>
      <c r="G281" s="22" t="str">
        <f t="shared" si="31"/>
        <v/>
      </c>
      <c r="H281" s="22" t="str">
        <f t="shared" si="32"/>
        <v/>
      </c>
      <c r="I281" s="19"/>
    </row>
    <row r="282" spans="1:9">
      <c r="A282" s="13"/>
      <c r="B282" s="10"/>
      <c r="C282" s="10"/>
      <c r="D282" s="10"/>
      <c r="F282" s="97" t="str">
        <f t="shared" ca="1" si="30"/>
        <v/>
      </c>
      <c r="G282" s="22" t="str">
        <f t="shared" si="31"/>
        <v/>
      </c>
      <c r="H282" s="22" t="str">
        <f t="shared" si="32"/>
        <v/>
      </c>
      <c r="I282" s="19"/>
    </row>
    <row r="283" spans="1:9">
      <c r="A283" s="13"/>
      <c r="B283" s="10"/>
      <c r="C283" s="10"/>
      <c r="D283" s="10"/>
      <c r="F283" s="97" t="str">
        <f t="shared" ca="1" si="30"/>
        <v/>
      </c>
      <c r="G283" s="22" t="str">
        <f t="shared" si="31"/>
        <v/>
      </c>
      <c r="H283" s="22" t="str">
        <f t="shared" si="32"/>
        <v/>
      </c>
      <c r="I283" s="19"/>
    </row>
    <row r="284" spans="1:9">
      <c r="A284" s="13"/>
      <c r="B284" s="10"/>
      <c r="C284" s="10"/>
      <c r="D284" s="10"/>
      <c r="F284" s="97" t="str">
        <f t="shared" ca="1" si="30"/>
        <v/>
      </c>
      <c r="G284" s="22" t="str">
        <f t="shared" si="31"/>
        <v/>
      </c>
      <c r="H284" s="22" t="str">
        <f t="shared" si="32"/>
        <v/>
      </c>
      <c r="I284" s="19"/>
    </row>
    <row r="285" spans="1:9">
      <c r="A285" s="13"/>
      <c r="B285" s="10"/>
      <c r="C285" s="10"/>
      <c r="D285" s="10"/>
      <c r="F285" s="97" t="str">
        <f t="shared" ca="1" si="30"/>
        <v/>
      </c>
      <c r="G285" s="22" t="str">
        <f t="shared" si="31"/>
        <v/>
      </c>
      <c r="H285" s="22" t="str">
        <f t="shared" si="32"/>
        <v/>
      </c>
      <c r="I285" s="19"/>
    </row>
    <row r="286" spans="1:9">
      <c r="A286" s="13"/>
      <c r="B286" s="10"/>
      <c r="C286" s="10"/>
      <c r="D286" s="10"/>
      <c r="F286" s="97" t="str">
        <f t="shared" ca="1" si="30"/>
        <v/>
      </c>
      <c r="G286" s="22" t="str">
        <f t="shared" si="31"/>
        <v/>
      </c>
      <c r="H286" s="22" t="str">
        <f t="shared" si="32"/>
        <v/>
      </c>
      <c r="I286" s="19"/>
    </row>
    <row r="287" spans="1:9">
      <c r="A287" s="13"/>
      <c r="B287" s="10"/>
      <c r="C287" s="10"/>
      <c r="D287" s="10"/>
      <c r="F287" s="97" t="str">
        <f t="shared" ca="1" si="30"/>
        <v/>
      </c>
      <c r="G287" s="22" t="str">
        <f t="shared" si="31"/>
        <v/>
      </c>
      <c r="H287" s="22" t="str">
        <f t="shared" si="32"/>
        <v/>
      </c>
      <c r="I287" s="19"/>
    </row>
    <row r="288" spans="1:9">
      <c r="A288" s="13"/>
      <c r="B288" s="10"/>
      <c r="C288" s="10"/>
      <c r="D288" s="10"/>
      <c r="F288" s="97" t="str">
        <f t="shared" ca="1" si="30"/>
        <v/>
      </c>
      <c r="G288" s="22" t="str">
        <f t="shared" si="31"/>
        <v/>
      </c>
      <c r="H288" s="22" t="str">
        <f t="shared" si="32"/>
        <v/>
      </c>
      <c r="I288" s="19"/>
    </row>
    <row r="289" spans="1:9">
      <c r="A289" s="13"/>
      <c r="B289" s="10"/>
      <c r="C289" s="10"/>
      <c r="D289" s="10"/>
      <c r="F289" s="97" t="str">
        <f t="shared" ca="1" si="30"/>
        <v/>
      </c>
      <c r="G289" s="22" t="str">
        <f t="shared" si="31"/>
        <v/>
      </c>
      <c r="H289" s="22" t="str">
        <f t="shared" si="32"/>
        <v/>
      </c>
      <c r="I289" s="19"/>
    </row>
    <row r="290" spans="1:9">
      <c r="A290" s="13"/>
      <c r="B290" s="10"/>
      <c r="C290" s="10"/>
      <c r="D290" s="10"/>
      <c r="F290" s="97" t="str">
        <f t="shared" ca="1" si="30"/>
        <v/>
      </c>
      <c r="G290" s="22" t="str">
        <f t="shared" si="31"/>
        <v/>
      </c>
      <c r="H290" s="22" t="str">
        <f t="shared" si="32"/>
        <v/>
      </c>
      <c r="I290" s="19"/>
    </row>
    <row r="291" spans="1:9">
      <c r="A291" s="13"/>
      <c r="B291" s="10"/>
      <c r="C291" s="10"/>
      <c r="D291" s="10"/>
      <c r="F291" s="97" t="str">
        <f t="shared" ca="1" si="30"/>
        <v/>
      </c>
      <c r="G291" s="22" t="str">
        <f t="shared" si="31"/>
        <v/>
      </c>
      <c r="H291" s="22" t="str">
        <f t="shared" si="32"/>
        <v/>
      </c>
      <c r="I291" s="19"/>
    </row>
    <row r="292" spans="1:9">
      <c r="A292" s="13"/>
      <c r="B292" s="10"/>
      <c r="C292" s="10"/>
      <c r="D292" s="10"/>
      <c r="F292" s="97" t="str">
        <f t="shared" ca="1" si="30"/>
        <v/>
      </c>
      <c r="G292" s="22" t="str">
        <f t="shared" si="31"/>
        <v/>
      </c>
      <c r="H292" s="22" t="str">
        <f t="shared" si="32"/>
        <v/>
      </c>
      <c r="I292" s="19"/>
    </row>
    <row r="293" spans="1:9">
      <c r="A293" s="13"/>
      <c r="B293" s="10"/>
      <c r="C293" s="10"/>
      <c r="D293" s="10"/>
      <c r="F293" s="97" t="str">
        <f t="shared" ca="1" si="30"/>
        <v/>
      </c>
      <c r="G293" s="22" t="str">
        <f t="shared" si="31"/>
        <v/>
      </c>
      <c r="H293" s="22" t="str">
        <f t="shared" si="32"/>
        <v/>
      </c>
      <c r="I293" s="19"/>
    </row>
    <row r="294" spans="1:9">
      <c r="A294" s="13"/>
      <c r="B294" s="10"/>
      <c r="C294" s="10"/>
      <c r="D294" s="10"/>
      <c r="F294" s="97" t="str">
        <f t="shared" ref="F294:F325" ca="1" si="33">IF(ISNA(INDEX(PUHT,MATCH(C294,Produits,0))),"",INDEX(PUHT,MATCH(C294,Produits,0)))</f>
        <v/>
      </c>
      <c r="G294" s="22" t="str">
        <f>IF(D294&lt;&gt;0,D294*F294,"")</f>
        <v/>
      </c>
      <c r="H294" s="22" t="str">
        <f>IF(E294&lt;&gt;0,E294*F294,"")</f>
        <v/>
      </c>
      <c r="I294" s="19"/>
    </row>
    <row r="295" spans="1:9">
      <c r="A295" s="13"/>
      <c r="B295" s="10"/>
      <c r="C295" s="10"/>
      <c r="D295" s="10"/>
      <c r="F295" s="97" t="str">
        <f t="shared" ca="1" si="33"/>
        <v/>
      </c>
      <c r="G295" s="22" t="str">
        <f>IF(D295&lt;&gt;0,D295*F295,"")</f>
        <v/>
      </c>
      <c r="H295" s="22" t="str">
        <f>IF(E295&lt;&gt;0,E295*F295,"")</f>
        <v/>
      </c>
      <c r="I295" s="19"/>
    </row>
    <row r="296" spans="1:9">
      <c r="A296" s="13"/>
      <c r="B296" s="10"/>
      <c r="C296" s="10"/>
      <c r="D296" s="10"/>
      <c r="F296" s="97" t="str">
        <f t="shared" ca="1" si="33"/>
        <v/>
      </c>
      <c r="G296" s="22" t="str">
        <f t="shared" ref="G296:G359" si="34">IF(D296&lt;&gt;0,D296*F296,"")</f>
        <v/>
      </c>
      <c r="H296" s="22" t="str">
        <f t="shared" ref="H296:H359" si="35">IF(E296&lt;&gt;0,E296*F296,"")</f>
        <v/>
      </c>
      <c r="I296" s="19"/>
    </row>
    <row r="297" spans="1:9">
      <c r="A297" s="13"/>
      <c r="B297" s="10"/>
      <c r="C297" s="10"/>
      <c r="D297" s="10"/>
      <c r="F297" s="97" t="str">
        <f t="shared" ca="1" si="33"/>
        <v/>
      </c>
      <c r="G297" s="22" t="str">
        <f t="shared" si="34"/>
        <v/>
      </c>
      <c r="H297" s="22" t="str">
        <f t="shared" si="35"/>
        <v/>
      </c>
      <c r="I297" s="19"/>
    </row>
    <row r="298" spans="1:9">
      <c r="A298" s="13"/>
      <c r="B298" s="10"/>
      <c r="C298" s="10"/>
      <c r="D298" s="10"/>
      <c r="F298" s="97" t="str">
        <f t="shared" ca="1" si="33"/>
        <v/>
      </c>
      <c r="G298" s="22" t="str">
        <f t="shared" si="34"/>
        <v/>
      </c>
      <c r="H298" s="22" t="str">
        <f t="shared" si="35"/>
        <v/>
      </c>
      <c r="I298" s="19"/>
    </row>
    <row r="299" spans="1:9">
      <c r="A299" s="13"/>
      <c r="B299" s="10"/>
      <c r="C299" s="10"/>
      <c r="D299" s="10"/>
      <c r="F299" s="97" t="str">
        <f t="shared" ca="1" si="33"/>
        <v/>
      </c>
      <c r="G299" s="22" t="str">
        <f t="shared" si="34"/>
        <v/>
      </c>
      <c r="H299" s="22" t="str">
        <f t="shared" si="35"/>
        <v/>
      </c>
      <c r="I299" s="19"/>
    </row>
    <row r="300" spans="1:9">
      <c r="A300" s="13"/>
      <c r="B300" s="10"/>
      <c r="C300" s="10"/>
      <c r="D300" s="10"/>
      <c r="F300" s="97" t="str">
        <f t="shared" ca="1" si="33"/>
        <v/>
      </c>
      <c r="G300" s="22" t="str">
        <f t="shared" si="34"/>
        <v/>
      </c>
      <c r="H300" s="22" t="str">
        <f t="shared" si="35"/>
        <v/>
      </c>
      <c r="I300" s="19"/>
    </row>
    <row r="301" spans="1:9">
      <c r="A301" s="13"/>
      <c r="B301" s="10"/>
      <c r="C301" s="10"/>
      <c r="D301" s="10"/>
      <c r="F301" s="97" t="str">
        <f t="shared" ca="1" si="33"/>
        <v/>
      </c>
      <c r="G301" s="22" t="str">
        <f t="shared" si="34"/>
        <v/>
      </c>
      <c r="H301" s="22" t="str">
        <f t="shared" si="35"/>
        <v/>
      </c>
      <c r="I301" s="19"/>
    </row>
    <row r="302" spans="1:9">
      <c r="A302" s="13"/>
      <c r="B302" s="10"/>
      <c r="C302" s="10"/>
      <c r="D302" s="10"/>
      <c r="F302" s="97" t="str">
        <f t="shared" ca="1" si="33"/>
        <v/>
      </c>
      <c r="G302" s="22" t="str">
        <f t="shared" si="34"/>
        <v/>
      </c>
      <c r="H302" s="22" t="str">
        <f t="shared" si="35"/>
        <v/>
      </c>
      <c r="I302" s="19"/>
    </row>
    <row r="303" spans="1:9">
      <c r="A303" s="13"/>
      <c r="B303" s="10"/>
      <c r="C303" s="10"/>
      <c r="D303" s="10"/>
      <c r="F303" s="97" t="str">
        <f t="shared" ca="1" si="33"/>
        <v/>
      </c>
      <c r="G303" s="22" t="str">
        <f t="shared" si="34"/>
        <v/>
      </c>
      <c r="H303" s="22" t="str">
        <f t="shared" si="35"/>
        <v/>
      </c>
      <c r="I303" s="19"/>
    </row>
    <row r="304" spans="1:9">
      <c r="A304" s="13"/>
      <c r="B304" s="10"/>
      <c r="C304" s="10"/>
      <c r="D304" s="10"/>
      <c r="F304" s="97" t="str">
        <f t="shared" ca="1" si="33"/>
        <v/>
      </c>
      <c r="G304" s="22" t="str">
        <f t="shared" si="34"/>
        <v/>
      </c>
      <c r="H304" s="22" t="str">
        <f t="shared" si="35"/>
        <v/>
      </c>
      <c r="I304" s="19"/>
    </row>
    <row r="305" spans="1:9">
      <c r="A305" s="13"/>
      <c r="B305" s="10"/>
      <c r="C305" s="10"/>
      <c r="D305" s="10"/>
      <c r="F305" s="97" t="str">
        <f t="shared" ca="1" si="33"/>
        <v/>
      </c>
      <c r="G305" s="22" t="str">
        <f t="shared" si="34"/>
        <v/>
      </c>
      <c r="H305" s="22" t="str">
        <f t="shared" si="35"/>
        <v/>
      </c>
      <c r="I305" s="19"/>
    </row>
    <row r="306" spans="1:9">
      <c r="A306" s="13"/>
      <c r="B306" s="10"/>
      <c r="C306" s="10"/>
      <c r="D306" s="10"/>
      <c r="F306" s="97" t="str">
        <f t="shared" ca="1" si="33"/>
        <v/>
      </c>
      <c r="G306" s="22" t="str">
        <f t="shared" si="34"/>
        <v/>
      </c>
      <c r="H306" s="22" t="str">
        <f t="shared" si="35"/>
        <v/>
      </c>
      <c r="I306" s="19"/>
    </row>
    <row r="307" spans="1:9">
      <c r="A307" s="13"/>
      <c r="B307" s="10"/>
      <c r="C307" s="10"/>
      <c r="D307" s="10"/>
      <c r="F307" s="97" t="str">
        <f t="shared" ca="1" si="33"/>
        <v/>
      </c>
      <c r="G307" s="22" t="str">
        <f t="shared" si="34"/>
        <v/>
      </c>
      <c r="H307" s="22" t="str">
        <f t="shared" si="35"/>
        <v/>
      </c>
      <c r="I307" s="19"/>
    </row>
    <row r="308" spans="1:9">
      <c r="A308" s="13"/>
      <c r="B308" s="10"/>
      <c r="C308" s="10"/>
      <c r="D308" s="10"/>
      <c r="F308" s="97" t="str">
        <f t="shared" ca="1" si="33"/>
        <v/>
      </c>
      <c r="G308" s="22" t="str">
        <f t="shared" si="34"/>
        <v/>
      </c>
      <c r="H308" s="22" t="str">
        <f t="shared" si="35"/>
        <v/>
      </c>
      <c r="I308" s="19"/>
    </row>
    <row r="309" spans="1:9">
      <c r="A309" s="13"/>
      <c r="B309" s="10"/>
      <c r="C309" s="10"/>
      <c r="D309" s="10"/>
      <c r="F309" s="97" t="str">
        <f t="shared" ca="1" si="33"/>
        <v/>
      </c>
      <c r="G309" s="22" t="str">
        <f t="shared" si="34"/>
        <v/>
      </c>
      <c r="H309" s="22" t="str">
        <f t="shared" si="35"/>
        <v/>
      </c>
      <c r="I309" s="19"/>
    </row>
    <row r="310" spans="1:9">
      <c r="A310" s="13"/>
      <c r="B310" s="10"/>
      <c r="C310" s="10"/>
      <c r="D310" s="10"/>
      <c r="F310" s="97" t="str">
        <f t="shared" ca="1" si="33"/>
        <v/>
      </c>
      <c r="G310" s="22" t="str">
        <f t="shared" si="34"/>
        <v/>
      </c>
      <c r="H310" s="22" t="str">
        <f t="shared" si="35"/>
        <v/>
      </c>
      <c r="I310" s="19"/>
    </row>
    <row r="311" spans="1:9">
      <c r="A311" s="13"/>
      <c r="B311" s="10"/>
      <c r="C311" s="10"/>
      <c r="D311" s="10"/>
      <c r="F311" s="97" t="str">
        <f t="shared" ca="1" si="33"/>
        <v/>
      </c>
      <c r="G311" s="22" t="str">
        <f t="shared" si="34"/>
        <v/>
      </c>
      <c r="H311" s="22" t="str">
        <f t="shared" si="35"/>
        <v/>
      </c>
      <c r="I311" s="19"/>
    </row>
    <row r="312" spans="1:9">
      <c r="A312" s="13"/>
      <c r="B312" s="10"/>
      <c r="C312" s="10"/>
      <c r="D312" s="10"/>
      <c r="F312" s="97" t="str">
        <f t="shared" ca="1" si="33"/>
        <v/>
      </c>
      <c r="G312" s="22" t="str">
        <f t="shared" si="34"/>
        <v/>
      </c>
      <c r="H312" s="22" t="str">
        <f t="shared" si="35"/>
        <v/>
      </c>
      <c r="I312" s="19"/>
    </row>
    <row r="313" spans="1:9">
      <c r="A313" s="13"/>
      <c r="B313" s="10"/>
      <c r="C313" s="10"/>
      <c r="D313" s="10"/>
      <c r="F313" s="97" t="str">
        <f t="shared" ca="1" si="33"/>
        <v/>
      </c>
      <c r="G313" s="22" t="str">
        <f t="shared" si="34"/>
        <v/>
      </c>
      <c r="H313" s="22" t="str">
        <f t="shared" si="35"/>
        <v/>
      </c>
      <c r="I313" s="19"/>
    </row>
    <row r="314" spans="1:9">
      <c r="A314" s="13"/>
      <c r="B314" s="10"/>
      <c r="C314" s="10"/>
      <c r="D314" s="10"/>
      <c r="F314" s="97" t="str">
        <f t="shared" ca="1" si="33"/>
        <v/>
      </c>
      <c r="G314" s="22" t="str">
        <f t="shared" si="34"/>
        <v/>
      </c>
      <c r="H314" s="22" t="str">
        <f t="shared" si="35"/>
        <v/>
      </c>
      <c r="I314" s="19"/>
    </row>
    <row r="315" spans="1:9">
      <c r="A315" s="13"/>
      <c r="B315" s="10"/>
      <c r="C315" s="10"/>
      <c r="D315" s="10"/>
      <c r="F315" s="97" t="str">
        <f t="shared" ca="1" si="33"/>
        <v/>
      </c>
      <c r="G315" s="22" t="str">
        <f t="shared" si="34"/>
        <v/>
      </c>
      <c r="H315" s="22" t="str">
        <f t="shared" si="35"/>
        <v/>
      </c>
      <c r="I315" s="19"/>
    </row>
    <row r="316" spans="1:9">
      <c r="A316" s="13"/>
      <c r="B316" s="10"/>
      <c r="C316" s="10"/>
      <c r="D316" s="10"/>
      <c r="F316" s="97" t="str">
        <f t="shared" ca="1" si="33"/>
        <v/>
      </c>
      <c r="G316" s="22" t="str">
        <f t="shared" si="34"/>
        <v/>
      </c>
      <c r="H316" s="22" t="str">
        <f t="shared" si="35"/>
        <v/>
      </c>
      <c r="I316" s="19"/>
    </row>
    <row r="317" spans="1:9">
      <c r="A317" s="13"/>
      <c r="B317" s="10"/>
      <c r="C317" s="10"/>
      <c r="D317" s="10"/>
      <c r="F317" s="97" t="str">
        <f t="shared" ca="1" si="33"/>
        <v/>
      </c>
      <c r="G317" s="22" t="str">
        <f t="shared" si="34"/>
        <v/>
      </c>
      <c r="H317" s="22" t="str">
        <f t="shared" si="35"/>
        <v/>
      </c>
      <c r="I317" s="19"/>
    </row>
    <row r="318" spans="1:9">
      <c r="A318" s="13"/>
      <c r="B318" s="10"/>
      <c r="C318" s="10"/>
      <c r="D318" s="10"/>
      <c r="F318" s="97" t="str">
        <f t="shared" ca="1" si="33"/>
        <v/>
      </c>
      <c r="G318" s="22" t="str">
        <f t="shared" si="34"/>
        <v/>
      </c>
      <c r="H318" s="22" t="str">
        <f t="shared" si="35"/>
        <v/>
      </c>
      <c r="I318" s="19"/>
    </row>
    <row r="319" spans="1:9">
      <c r="A319" s="13"/>
      <c r="B319" s="10"/>
      <c r="C319" s="10"/>
      <c r="D319" s="10"/>
      <c r="F319" s="97" t="str">
        <f t="shared" ca="1" si="33"/>
        <v/>
      </c>
      <c r="G319" s="22" t="str">
        <f t="shared" si="34"/>
        <v/>
      </c>
      <c r="H319" s="22" t="str">
        <f t="shared" si="35"/>
        <v/>
      </c>
      <c r="I319" s="19"/>
    </row>
    <row r="320" spans="1:9">
      <c r="A320" s="13"/>
      <c r="B320" s="10"/>
      <c r="C320" s="10"/>
      <c r="D320" s="10"/>
      <c r="F320" s="97" t="str">
        <f t="shared" ca="1" si="33"/>
        <v/>
      </c>
      <c r="G320" s="22" t="str">
        <f t="shared" si="34"/>
        <v/>
      </c>
      <c r="H320" s="22" t="str">
        <f t="shared" si="35"/>
        <v/>
      </c>
      <c r="I320" s="19"/>
    </row>
    <row r="321" spans="1:9">
      <c r="A321" s="13"/>
      <c r="B321" s="10"/>
      <c r="C321" s="10"/>
      <c r="D321" s="10"/>
      <c r="F321" s="97" t="str">
        <f t="shared" ca="1" si="33"/>
        <v/>
      </c>
      <c r="G321" s="22" t="str">
        <f t="shared" si="34"/>
        <v/>
      </c>
      <c r="H321" s="22" t="str">
        <f t="shared" si="35"/>
        <v/>
      </c>
      <c r="I321" s="19"/>
    </row>
    <row r="322" spans="1:9">
      <c r="A322" s="13"/>
      <c r="B322" s="10"/>
      <c r="C322" s="10"/>
      <c r="D322" s="10"/>
      <c r="F322" s="97" t="str">
        <f t="shared" ca="1" si="33"/>
        <v/>
      </c>
      <c r="G322" s="22" t="str">
        <f t="shared" si="34"/>
        <v/>
      </c>
      <c r="H322" s="22" t="str">
        <f t="shared" si="35"/>
        <v/>
      </c>
      <c r="I322" s="19"/>
    </row>
    <row r="323" spans="1:9">
      <c r="A323" s="13"/>
      <c r="B323" s="10"/>
      <c r="C323" s="10"/>
      <c r="D323" s="10"/>
      <c r="F323" s="97" t="str">
        <f t="shared" ca="1" si="33"/>
        <v/>
      </c>
      <c r="G323" s="22" t="str">
        <f t="shared" si="34"/>
        <v/>
      </c>
      <c r="H323" s="22" t="str">
        <f t="shared" si="35"/>
        <v/>
      </c>
      <c r="I323" s="19"/>
    </row>
    <row r="324" spans="1:9">
      <c r="A324" s="13"/>
      <c r="B324" s="10"/>
      <c r="C324" s="10"/>
      <c r="D324" s="10"/>
      <c r="F324" s="97" t="str">
        <f t="shared" ca="1" si="33"/>
        <v/>
      </c>
      <c r="G324" s="22" t="str">
        <f t="shared" si="34"/>
        <v/>
      </c>
      <c r="H324" s="22" t="str">
        <f t="shared" si="35"/>
        <v/>
      </c>
      <c r="I324" s="19"/>
    </row>
    <row r="325" spans="1:9">
      <c r="A325" s="13"/>
      <c r="B325" s="10"/>
      <c r="C325" s="10"/>
      <c r="D325" s="10"/>
      <c r="F325" s="97" t="str">
        <f t="shared" ca="1" si="33"/>
        <v/>
      </c>
      <c r="G325" s="22" t="str">
        <f t="shared" si="34"/>
        <v/>
      </c>
      <c r="H325" s="22" t="str">
        <f t="shared" si="35"/>
        <v/>
      </c>
      <c r="I325" s="19"/>
    </row>
    <row r="326" spans="1:9">
      <c r="A326" s="13"/>
      <c r="B326" s="10"/>
      <c r="C326" s="10"/>
      <c r="D326" s="10"/>
      <c r="F326" s="97" t="str">
        <f t="shared" ref="F326:F357" ca="1" si="36">IF(ISNA(INDEX(PUHT,MATCH(C326,Produits,0))),"",INDEX(PUHT,MATCH(C326,Produits,0)))</f>
        <v/>
      </c>
      <c r="G326" s="22" t="str">
        <f t="shared" si="34"/>
        <v/>
      </c>
      <c r="H326" s="22" t="str">
        <f t="shared" si="35"/>
        <v/>
      </c>
      <c r="I326" s="19"/>
    </row>
    <row r="327" spans="1:9">
      <c r="A327" s="13"/>
      <c r="B327" s="10"/>
      <c r="C327" s="10"/>
      <c r="D327" s="10"/>
      <c r="F327" s="97" t="str">
        <f t="shared" ca="1" si="36"/>
        <v/>
      </c>
      <c r="G327" s="22" t="str">
        <f t="shared" si="34"/>
        <v/>
      </c>
      <c r="H327" s="22" t="str">
        <f t="shared" si="35"/>
        <v/>
      </c>
      <c r="I327" s="19"/>
    </row>
    <row r="328" spans="1:9">
      <c r="A328" s="13"/>
      <c r="B328" s="10"/>
      <c r="C328" s="10"/>
      <c r="D328" s="10"/>
      <c r="F328" s="97" t="str">
        <f t="shared" ca="1" si="36"/>
        <v/>
      </c>
      <c r="G328" s="22" t="str">
        <f t="shared" si="34"/>
        <v/>
      </c>
      <c r="H328" s="22" t="str">
        <f t="shared" si="35"/>
        <v/>
      </c>
      <c r="I328" s="19"/>
    </row>
    <row r="329" spans="1:9">
      <c r="A329" s="13"/>
      <c r="B329" s="10"/>
      <c r="C329" s="10"/>
      <c r="D329" s="10"/>
      <c r="F329" s="97" t="str">
        <f t="shared" ca="1" si="36"/>
        <v/>
      </c>
      <c r="G329" s="22" t="str">
        <f t="shared" si="34"/>
        <v/>
      </c>
      <c r="H329" s="22" t="str">
        <f t="shared" si="35"/>
        <v/>
      </c>
      <c r="I329" s="19"/>
    </row>
    <row r="330" spans="1:9">
      <c r="A330" s="13"/>
      <c r="B330" s="10"/>
      <c r="C330" s="10"/>
      <c r="D330" s="10"/>
      <c r="F330" s="97" t="str">
        <f t="shared" ca="1" si="36"/>
        <v/>
      </c>
      <c r="G330" s="22" t="str">
        <f t="shared" si="34"/>
        <v/>
      </c>
      <c r="H330" s="22" t="str">
        <f t="shared" si="35"/>
        <v/>
      </c>
      <c r="I330" s="19"/>
    </row>
    <row r="331" spans="1:9">
      <c r="A331" s="13"/>
      <c r="B331" s="10"/>
      <c r="C331" s="10"/>
      <c r="D331" s="10"/>
      <c r="F331" s="97" t="str">
        <f t="shared" ca="1" si="36"/>
        <v/>
      </c>
      <c r="G331" s="22" t="str">
        <f t="shared" si="34"/>
        <v/>
      </c>
      <c r="H331" s="22" t="str">
        <f t="shared" si="35"/>
        <v/>
      </c>
      <c r="I331" s="19"/>
    </row>
    <row r="332" spans="1:9">
      <c r="A332" s="13"/>
      <c r="B332" s="10"/>
      <c r="C332" s="10"/>
      <c r="D332" s="10"/>
      <c r="F332" s="97" t="str">
        <f t="shared" ca="1" si="36"/>
        <v/>
      </c>
      <c r="G332" s="22" t="str">
        <f t="shared" si="34"/>
        <v/>
      </c>
      <c r="H332" s="22" t="str">
        <f t="shared" si="35"/>
        <v/>
      </c>
      <c r="I332" s="19"/>
    </row>
    <row r="333" spans="1:9">
      <c r="A333" s="13"/>
      <c r="B333" s="10"/>
      <c r="C333" s="10"/>
      <c r="D333" s="10"/>
      <c r="F333" s="97" t="str">
        <f t="shared" ca="1" si="36"/>
        <v/>
      </c>
      <c r="G333" s="22" t="str">
        <f t="shared" si="34"/>
        <v/>
      </c>
      <c r="H333" s="22" t="str">
        <f t="shared" si="35"/>
        <v/>
      </c>
      <c r="I333" s="19"/>
    </row>
    <row r="334" spans="1:9">
      <c r="A334" s="13"/>
      <c r="B334" s="10"/>
      <c r="C334" s="10"/>
      <c r="D334" s="10"/>
      <c r="F334" s="97" t="str">
        <f t="shared" ca="1" si="36"/>
        <v/>
      </c>
      <c r="G334" s="22" t="str">
        <f t="shared" si="34"/>
        <v/>
      </c>
      <c r="H334" s="22" t="str">
        <f t="shared" si="35"/>
        <v/>
      </c>
      <c r="I334" s="19"/>
    </row>
    <row r="335" spans="1:9">
      <c r="A335" s="13"/>
      <c r="B335" s="10"/>
      <c r="C335" s="10"/>
      <c r="D335" s="10"/>
      <c r="F335" s="97" t="str">
        <f t="shared" ca="1" si="36"/>
        <v/>
      </c>
      <c r="G335" s="22" t="str">
        <f t="shared" si="34"/>
        <v/>
      </c>
      <c r="H335" s="22" t="str">
        <f t="shared" si="35"/>
        <v/>
      </c>
      <c r="I335" s="19"/>
    </row>
    <row r="336" spans="1:9">
      <c r="A336" s="13"/>
      <c r="B336" s="10"/>
      <c r="C336" s="10"/>
      <c r="D336" s="10"/>
      <c r="F336" s="97" t="str">
        <f t="shared" ca="1" si="36"/>
        <v/>
      </c>
      <c r="G336" s="22" t="str">
        <f t="shared" si="34"/>
        <v/>
      </c>
      <c r="H336" s="22" t="str">
        <f t="shared" si="35"/>
        <v/>
      </c>
      <c r="I336" s="19"/>
    </row>
    <row r="337" spans="1:9">
      <c r="A337" s="13"/>
      <c r="B337" s="10"/>
      <c r="C337" s="10"/>
      <c r="D337" s="10"/>
      <c r="F337" s="97" t="str">
        <f t="shared" ca="1" si="36"/>
        <v/>
      </c>
      <c r="G337" s="22" t="str">
        <f t="shared" si="34"/>
        <v/>
      </c>
      <c r="H337" s="22" t="str">
        <f t="shared" si="35"/>
        <v/>
      </c>
      <c r="I337" s="19"/>
    </row>
    <row r="338" spans="1:9">
      <c r="A338" s="13"/>
      <c r="B338" s="10"/>
      <c r="C338" s="10"/>
      <c r="D338" s="10"/>
      <c r="F338" s="97" t="str">
        <f t="shared" ca="1" si="36"/>
        <v/>
      </c>
      <c r="G338" s="22" t="str">
        <f t="shared" si="34"/>
        <v/>
      </c>
      <c r="H338" s="22" t="str">
        <f t="shared" si="35"/>
        <v/>
      </c>
      <c r="I338" s="19"/>
    </row>
    <row r="339" spans="1:9">
      <c r="A339" s="13"/>
      <c r="B339" s="10"/>
      <c r="C339" s="10"/>
      <c r="D339" s="10"/>
      <c r="F339" s="97" t="str">
        <f t="shared" ca="1" si="36"/>
        <v/>
      </c>
      <c r="G339" s="22" t="str">
        <f t="shared" si="34"/>
        <v/>
      </c>
      <c r="H339" s="22" t="str">
        <f t="shared" si="35"/>
        <v/>
      </c>
      <c r="I339" s="19"/>
    </row>
    <row r="340" spans="1:9">
      <c r="A340" s="13"/>
      <c r="B340" s="10"/>
      <c r="C340" s="10"/>
      <c r="D340" s="10"/>
      <c r="F340" s="97" t="str">
        <f t="shared" ca="1" si="36"/>
        <v/>
      </c>
      <c r="G340" s="22" t="str">
        <f t="shared" si="34"/>
        <v/>
      </c>
      <c r="H340" s="22" t="str">
        <f t="shared" si="35"/>
        <v/>
      </c>
      <c r="I340" s="19"/>
    </row>
    <row r="341" spans="1:9">
      <c r="A341" s="13"/>
      <c r="B341" s="10"/>
      <c r="C341" s="10"/>
      <c r="D341" s="10"/>
      <c r="F341" s="97" t="str">
        <f t="shared" ca="1" si="36"/>
        <v/>
      </c>
      <c r="G341" s="22" t="str">
        <f t="shared" si="34"/>
        <v/>
      </c>
      <c r="H341" s="22" t="str">
        <f t="shared" si="35"/>
        <v/>
      </c>
      <c r="I341" s="19"/>
    </row>
    <row r="342" spans="1:9">
      <c r="A342" s="13"/>
      <c r="B342" s="10"/>
      <c r="C342" s="10"/>
      <c r="D342" s="10"/>
      <c r="F342" s="97" t="str">
        <f t="shared" ca="1" si="36"/>
        <v/>
      </c>
      <c r="G342" s="22" t="str">
        <f t="shared" si="34"/>
        <v/>
      </c>
      <c r="H342" s="22" t="str">
        <f t="shared" si="35"/>
        <v/>
      </c>
      <c r="I342" s="19"/>
    </row>
    <row r="343" spans="1:9">
      <c r="A343" s="13"/>
      <c r="B343" s="10"/>
      <c r="C343" s="10"/>
      <c r="D343" s="10"/>
      <c r="F343" s="97" t="str">
        <f t="shared" ca="1" si="36"/>
        <v/>
      </c>
      <c r="G343" s="22" t="str">
        <f t="shared" si="34"/>
        <v/>
      </c>
      <c r="H343" s="22" t="str">
        <f t="shared" si="35"/>
        <v/>
      </c>
      <c r="I343" s="19"/>
    </row>
    <row r="344" spans="1:9">
      <c r="A344" s="13"/>
      <c r="B344" s="10"/>
      <c r="C344" s="10"/>
      <c r="D344" s="10"/>
      <c r="F344" s="97" t="str">
        <f t="shared" ca="1" si="36"/>
        <v/>
      </c>
      <c r="G344" s="22" t="str">
        <f t="shared" si="34"/>
        <v/>
      </c>
      <c r="H344" s="22" t="str">
        <f t="shared" si="35"/>
        <v/>
      </c>
      <c r="I344" s="19"/>
    </row>
    <row r="345" spans="1:9">
      <c r="A345" s="13"/>
      <c r="B345" s="10"/>
      <c r="C345" s="10"/>
      <c r="D345" s="10"/>
      <c r="F345" s="97" t="str">
        <f t="shared" ca="1" si="36"/>
        <v/>
      </c>
      <c r="G345" s="22" t="str">
        <f t="shared" si="34"/>
        <v/>
      </c>
      <c r="H345" s="22" t="str">
        <f t="shared" si="35"/>
        <v/>
      </c>
      <c r="I345" s="19"/>
    </row>
    <row r="346" spans="1:9">
      <c r="A346" s="13"/>
      <c r="B346" s="10"/>
      <c r="C346" s="10"/>
      <c r="D346" s="10"/>
      <c r="F346" s="97" t="str">
        <f t="shared" ca="1" si="36"/>
        <v/>
      </c>
      <c r="G346" s="22" t="str">
        <f t="shared" si="34"/>
        <v/>
      </c>
      <c r="H346" s="22" t="str">
        <f t="shared" si="35"/>
        <v/>
      </c>
      <c r="I346" s="19"/>
    </row>
    <row r="347" spans="1:9">
      <c r="A347" s="13"/>
      <c r="B347" s="10"/>
      <c r="C347" s="10"/>
      <c r="D347" s="10"/>
      <c r="F347" s="97" t="str">
        <f t="shared" ca="1" si="36"/>
        <v/>
      </c>
      <c r="G347" s="22" t="str">
        <f t="shared" si="34"/>
        <v/>
      </c>
      <c r="H347" s="22" t="str">
        <f t="shared" si="35"/>
        <v/>
      </c>
      <c r="I347" s="19"/>
    </row>
    <row r="348" spans="1:9">
      <c r="A348" s="13"/>
      <c r="B348" s="10"/>
      <c r="C348" s="10"/>
      <c r="D348" s="10"/>
      <c r="F348" s="97" t="str">
        <f t="shared" ca="1" si="36"/>
        <v/>
      </c>
      <c r="G348" s="22" t="str">
        <f t="shared" si="34"/>
        <v/>
      </c>
      <c r="H348" s="22" t="str">
        <f t="shared" si="35"/>
        <v/>
      </c>
      <c r="I348" s="19"/>
    </row>
    <row r="349" spans="1:9">
      <c r="A349" s="13"/>
      <c r="B349" s="10"/>
      <c r="C349" s="10"/>
      <c r="D349" s="10"/>
      <c r="F349" s="97" t="str">
        <f t="shared" ca="1" si="36"/>
        <v/>
      </c>
      <c r="G349" s="22" t="str">
        <f t="shared" si="34"/>
        <v/>
      </c>
      <c r="H349" s="22" t="str">
        <f t="shared" si="35"/>
        <v/>
      </c>
      <c r="I349" s="19"/>
    </row>
    <row r="350" spans="1:9">
      <c r="A350" s="13"/>
      <c r="B350" s="10"/>
      <c r="C350" s="10"/>
      <c r="D350" s="10"/>
      <c r="F350" s="97" t="str">
        <f t="shared" ca="1" si="36"/>
        <v/>
      </c>
      <c r="G350" s="22" t="str">
        <f t="shared" si="34"/>
        <v/>
      </c>
      <c r="H350" s="22" t="str">
        <f t="shared" si="35"/>
        <v/>
      </c>
      <c r="I350" s="19"/>
    </row>
    <row r="351" spans="1:9">
      <c r="A351" s="13"/>
      <c r="B351" s="10"/>
      <c r="C351" s="10"/>
      <c r="D351" s="10"/>
      <c r="F351" s="97" t="str">
        <f t="shared" ca="1" si="36"/>
        <v/>
      </c>
      <c r="G351" s="22" t="str">
        <f t="shared" si="34"/>
        <v/>
      </c>
      <c r="H351" s="22" t="str">
        <f t="shared" si="35"/>
        <v/>
      </c>
      <c r="I351" s="19"/>
    </row>
    <row r="352" spans="1:9">
      <c r="A352" s="13"/>
      <c r="B352" s="10"/>
      <c r="C352" s="10"/>
      <c r="D352" s="10"/>
      <c r="F352" s="97" t="str">
        <f t="shared" ca="1" si="36"/>
        <v/>
      </c>
      <c r="G352" s="22" t="str">
        <f t="shared" si="34"/>
        <v/>
      </c>
      <c r="H352" s="22" t="str">
        <f t="shared" si="35"/>
        <v/>
      </c>
      <c r="I352" s="19"/>
    </row>
    <row r="353" spans="1:9">
      <c r="A353" s="13"/>
      <c r="B353" s="10"/>
      <c r="C353" s="10"/>
      <c r="D353" s="10"/>
      <c r="F353" s="97" t="str">
        <f t="shared" ca="1" si="36"/>
        <v/>
      </c>
      <c r="G353" s="22" t="str">
        <f t="shared" si="34"/>
        <v/>
      </c>
      <c r="H353" s="22" t="str">
        <f t="shared" si="35"/>
        <v/>
      </c>
      <c r="I353" s="19"/>
    </row>
    <row r="354" spans="1:9">
      <c r="A354" s="13"/>
      <c r="B354" s="10"/>
      <c r="C354" s="10"/>
      <c r="D354" s="10"/>
      <c r="F354" s="97" t="str">
        <f t="shared" ca="1" si="36"/>
        <v/>
      </c>
      <c r="G354" s="22" t="str">
        <f t="shared" si="34"/>
        <v/>
      </c>
      <c r="H354" s="22" t="str">
        <f t="shared" si="35"/>
        <v/>
      </c>
      <c r="I354" s="19"/>
    </row>
    <row r="355" spans="1:9">
      <c r="A355" s="13"/>
      <c r="B355" s="10"/>
      <c r="C355" s="10"/>
      <c r="D355" s="10"/>
      <c r="F355" s="97" t="str">
        <f t="shared" ca="1" si="36"/>
        <v/>
      </c>
      <c r="G355" s="22" t="str">
        <f t="shared" si="34"/>
        <v/>
      </c>
      <c r="H355" s="22" t="str">
        <f t="shared" si="35"/>
        <v/>
      </c>
      <c r="I355" s="19"/>
    </row>
    <row r="356" spans="1:9">
      <c r="A356" s="13"/>
      <c r="B356" s="10"/>
      <c r="C356" s="10"/>
      <c r="D356" s="10"/>
      <c r="F356" s="97" t="str">
        <f t="shared" ca="1" si="36"/>
        <v/>
      </c>
      <c r="G356" s="22" t="str">
        <f t="shared" si="34"/>
        <v/>
      </c>
      <c r="H356" s="22" t="str">
        <f t="shared" si="35"/>
        <v/>
      </c>
      <c r="I356" s="19"/>
    </row>
    <row r="357" spans="1:9">
      <c r="A357" s="13"/>
      <c r="B357" s="10"/>
      <c r="C357" s="10"/>
      <c r="D357" s="10"/>
      <c r="F357" s="97" t="str">
        <f t="shared" ca="1" si="36"/>
        <v/>
      </c>
      <c r="G357" s="22" t="str">
        <f t="shared" si="34"/>
        <v/>
      </c>
      <c r="H357" s="22" t="str">
        <f t="shared" si="35"/>
        <v/>
      </c>
      <c r="I357" s="19"/>
    </row>
    <row r="358" spans="1:9">
      <c r="A358" s="13"/>
      <c r="B358" s="10"/>
      <c r="C358" s="10"/>
      <c r="D358" s="10"/>
      <c r="F358" s="97" t="str">
        <f t="shared" ref="F358:F389" ca="1" si="37">IF(ISNA(INDEX(PUHT,MATCH(C358,Produits,0))),"",INDEX(PUHT,MATCH(C358,Produits,0)))</f>
        <v/>
      </c>
      <c r="G358" s="22" t="str">
        <f t="shared" si="34"/>
        <v/>
      </c>
      <c r="H358" s="22" t="str">
        <f t="shared" si="35"/>
        <v/>
      </c>
      <c r="I358" s="19"/>
    </row>
    <row r="359" spans="1:9">
      <c r="A359" s="13"/>
      <c r="B359" s="10"/>
      <c r="C359" s="10"/>
      <c r="D359" s="10"/>
      <c r="F359" s="97" t="str">
        <f t="shared" ca="1" si="37"/>
        <v/>
      </c>
      <c r="G359" s="22" t="str">
        <f t="shared" si="34"/>
        <v/>
      </c>
      <c r="H359" s="22" t="str">
        <f t="shared" si="35"/>
        <v/>
      </c>
      <c r="I359" s="19"/>
    </row>
    <row r="360" spans="1:9">
      <c r="A360" s="13"/>
      <c r="B360" s="10"/>
      <c r="C360" s="10"/>
      <c r="D360" s="10"/>
      <c r="F360" s="97" t="str">
        <f t="shared" ca="1" si="37"/>
        <v/>
      </c>
      <c r="G360" s="22" t="str">
        <f t="shared" ref="G360:G423" si="38">IF(D360&lt;&gt;0,D360*F360,"")</f>
        <v/>
      </c>
      <c r="H360" s="22" t="str">
        <f t="shared" ref="H360:H423" si="39">IF(E360&lt;&gt;0,E360*F360,"")</f>
        <v/>
      </c>
      <c r="I360" s="19"/>
    </row>
    <row r="361" spans="1:9">
      <c r="A361" s="13"/>
      <c r="B361" s="10"/>
      <c r="C361" s="10"/>
      <c r="D361" s="10"/>
      <c r="F361" s="97" t="str">
        <f t="shared" ca="1" si="37"/>
        <v/>
      </c>
      <c r="G361" s="22" t="str">
        <f t="shared" si="38"/>
        <v/>
      </c>
      <c r="H361" s="22" t="str">
        <f t="shared" si="39"/>
        <v/>
      </c>
      <c r="I361" s="19"/>
    </row>
    <row r="362" spans="1:9">
      <c r="A362" s="13"/>
      <c r="B362" s="10"/>
      <c r="C362" s="10"/>
      <c r="D362" s="10"/>
      <c r="F362" s="97" t="str">
        <f t="shared" ca="1" si="37"/>
        <v/>
      </c>
      <c r="G362" s="22" t="str">
        <f t="shared" si="38"/>
        <v/>
      </c>
      <c r="H362" s="22" t="str">
        <f t="shared" si="39"/>
        <v/>
      </c>
      <c r="I362" s="19"/>
    </row>
    <row r="363" spans="1:9">
      <c r="A363" s="13"/>
      <c r="B363" s="10"/>
      <c r="C363" s="10"/>
      <c r="D363" s="10"/>
      <c r="F363" s="97" t="str">
        <f t="shared" ca="1" si="37"/>
        <v/>
      </c>
      <c r="G363" s="22" t="str">
        <f t="shared" si="38"/>
        <v/>
      </c>
      <c r="H363" s="22" t="str">
        <f t="shared" si="39"/>
        <v/>
      </c>
      <c r="I363" s="19"/>
    </row>
    <row r="364" spans="1:9">
      <c r="A364" s="13"/>
      <c r="B364" s="10"/>
      <c r="C364" s="10"/>
      <c r="D364" s="10"/>
      <c r="F364" s="97" t="str">
        <f t="shared" ca="1" si="37"/>
        <v/>
      </c>
      <c r="G364" s="22" t="str">
        <f t="shared" si="38"/>
        <v/>
      </c>
      <c r="H364" s="22" t="str">
        <f t="shared" si="39"/>
        <v/>
      </c>
      <c r="I364" s="19"/>
    </row>
    <row r="365" spans="1:9">
      <c r="A365" s="13"/>
      <c r="B365" s="10"/>
      <c r="C365" s="10"/>
      <c r="D365" s="10"/>
      <c r="F365" s="97" t="str">
        <f t="shared" ca="1" si="37"/>
        <v/>
      </c>
      <c r="G365" s="22" t="str">
        <f t="shared" si="38"/>
        <v/>
      </c>
      <c r="H365" s="22" t="str">
        <f t="shared" si="39"/>
        <v/>
      </c>
      <c r="I365" s="19"/>
    </row>
    <row r="366" spans="1:9">
      <c r="A366" s="13"/>
      <c r="B366" s="10"/>
      <c r="C366" s="10"/>
      <c r="D366" s="10"/>
      <c r="F366" s="97" t="str">
        <f t="shared" ca="1" si="37"/>
        <v/>
      </c>
      <c r="G366" s="22" t="str">
        <f t="shared" si="38"/>
        <v/>
      </c>
      <c r="H366" s="22" t="str">
        <f t="shared" si="39"/>
        <v/>
      </c>
      <c r="I366" s="19"/>
    </row>
    <row r="367" spans="1:9">
      <c r="A367" s="13"/>
      <c r="B367" s="10"/>
      <c r="C367" s="10"/>
      <c r="D367" s="10"/>
      <c r="F367" s="97" t="str">
        <f t="shared" ca="1" si="37"/>
        <v/>
      </c>
      <c r="G367" s="22" t="str">
        <f t="shared" si="38"/>
        <v/>
      </c>
      <c r="H367" s="22" t="str">
        <f t="shared" si="39"/>
        <v/>
      </c>
      <c r="I367" s="19"/>
    </row>
    <row r="368" spans="1:9">
      <c r="A368" s="13"/>
      <c r="B368" s="10"/>
      <c r="C368" s="10"/>
      <c r="D368" s="10"/>
      <c r="F368" s="97" t="str">
        <f t="shared" ca="1" si="37"/>
        <v/>
      </c>
      <c r="G368" s="22" t="str">
        <f t="shared" si="38"/>
        <v/>
      </c>
      <c r="H368" s="22" t="str">
        <f t="shared" si="39"/>
        <v/>
      </c>
      <c r="I368" s="19"/>
    </row>
    <row r="369" spans="1:9">
      <c r="A369" s="13"/>
      <c r="B369" s="10"/>
      <c r="C369" s="10"/>
      <c r="D369" s="10"/>
      <c r="F369" s="97" t="str">
        <f t="shared" ca="1" si="37"/>
        <v/>
      </c>
      <c r="G369" s="22" t="str">
        <f t="shared" si="38"/>
        <v/>
      </c>
      <c r="H369" s="22" t="str">
        <f t="shared" si="39"/>
        <v/>
      </c>
      <c r="I369" s="19"/>
    </row>
    <row r="370" spans="1:9">
      <c r="A370" s="13"/>
      <c r="B370" s="10"/>
      <c r="C370" s="10"/>
      <c r="D370" s="10"/>
      <c r="F370" s="97" t="str">
        <f t="shared" ca="1" si="37"/>
        <v/>
      </c>
      <c r="G370" s="22" t="str">
        <f t="shared" si="38"/>
        <v/>
      </c>
      <c r="H370" s="22" t="str">
        <f t="shared" si="39"/>
        <v/>
      </c>
      <c r="I370" s="19"/>
    </row>
    <row r="371" spans="1:9">
      <c r="A371" s="13"/>
      <c r="B371" s="10"/>
      <c r="C371" s="10"/>
      <c r="D371" s="10"/>
      <c r="F371" s="97" t="str">
        <f t="shared" ca="1" si="37"/>
        <v/>
      </c>
      <c r="G371" s="22" t="str">
        <f t="shared" si="38"/>
        <v/>
      </c>
      <c r="H371" s="22" t="str">
        <f t="shared" si="39"/>
        <v/>
      </c>
      <c r="I371" s="19"/>
    </row>
    <row r="372" spans="1:9">
      <c r="A372" s="13"/>
      <c r="B372" s="10"/>
      <c r="C372" s="10"/>
      <c r="D372" s="10"/>
      <c r="F372" s="97" t="str">
        <f t="shared" ca="1" si="37"/>
        <v/>
      </c>
      <c r="G372" s="22" t="str">
        <f t="shared" si="38"/>
        <v/>
      </c>
      <c r="H372" s="22" t="str">
        <f t="shared" si="39"/>
        <v/>
      </c>
      <c r="I372" s="19"/>
    </row>
    <row r="373" spans="1:9">
      <c r="A373" s="13"/>
      <c r="B373" s="10"/>
      <c r="C373" s="10"/>
      <c r="D373" s="10"/>
      <c r="F373" s="97" t="str">
        <f t="shared" ca="1" si="37"/>
        <v/>
      </c>
      <c r="G373" s="22" t="str">
        <f t="shared" si="38"/>
        <v/>
      </c>
      <c r="H373" s="22" t="str">
        <f t="shared" si="39"/>
        <v/>
      </c>
      <c r="I373" s="19"/>
    </row>
    <row r="374" spans="1:9">
      <c r="A374" s="13"/>
      <c r="B374" s="10"/>
      <c r="C374" s="10"/>
      <c r="D374" s="10"/>
      <c r="F374" s="97" t="str">
        <f t="shared" ca="1" si="37"/>
        <v/>
      </c>
      <c r="G374" s="22" t="str">
        <f t="shared" si="38"/>
        <v/>
      </c>
      <c r="H374" s="22" t="str">
        <f t="shared" si="39"/>
        <v/>
      </c>
      <c r="I374" s="19"/>
    </row>
    <row r="375" spans="1:9">
      <c r="A375" s="13"/>
      <c r="B375" s="10"/>
      <c r="C375" s="10"/>
      <c r="D375" s="10"/>
      <c r="F375" s="97" t="str">
        <f t="shared" ca="1" si="37"/>
        <v/>
      </c>
      <c r="G375" s="22" t="str">
        <f t="shared" si="38"/>
        <v/>
      </c>
      <c r="H375" s="22" t="str">
        <f t="shared" si="39"/>
        <v/>
      </c>
      <c r="I375" s="19"/>
    </row>
    <row r="376" spans="1:9">
      <c r="A376" s="13"/>
      <c r="B376" s="10"/>
      <c r="C376" s="10"/>
      <c r="D376" s="10"/>
      <c r="F376" s="97" t="str">
        <f t="shared" ca="1" si="37"/>
        <v/>
      </c>
      <c r="G376" s="22" t="str">
        <f t="shared" si="38"/>
        <v/>
      </c>
      <c r="H376" s="22" t="str">
        <f t="shared" si="39"/>
        <v/>
      </c>
      <c r="I376" s="19"/>
    </row>
    <row r="377" spans="1:9">
      <c r="A377" s="13"/>
      <c r="B377" s="10"/>
      <c r="C377" s="10"/>
      <c r="D377" s="10"/>
      <c r="F377" s="97" t="str">
        <f t="shared" ca="1" si="37"/>
        <v/>
      </c>
      <c r="G377" s="22" t="str">
        <f t="shared" si="38"/>
        <v/>
      </c>
      <c r="H377" s="22" t="str">
        <f t="shared" si="39"/>
        <v/>
      </c>
      <c r="I377" s="19"/>
    </row>
    <row r="378" spans="1:9">
      <c r="A378" s="13"/>
      <c r="B378" s="10"/>
      <c r="C378" s="10"/>
      <c r="D378" s="10"/>
      <c r="F378" s="97" t="str">
        <f t="shared" ca="1" si="37"/>
        <v/>
      </c>
      <c r="G378" s="22" t="str">
        <f t="shared" si="38"/>
        <v/>
      </c>
      <c r="H378" s="22" t="str">
        <f t="shared" si="39"/>
        <v/>
      </c>
      <c r="I378" s="19"/>
    </row>
    <row r="379" spans="1:9">
      <c r="A379" s="13"/>
      <c r="B379" s="10"/>
      <c r="C379" s="10"/>
      <c r="D379" s="10"/>
      <c r="F379" s="97" t="str">
        <f t="shared" ca="1" si="37"/>
        <v/>
      </c>
      <c r="G379" s="22" t="str">
        <f t="shared" si="38"/>
        <v/>
      </c>
      <c r="H379" s="22" t="str">
        <f t="shared" si="39"/>
        <v/>
      </c>
      <c r="I379" s="19"/>
    </row>
    <row r="380" spans="1:9">
      <c r="A380" s="13"/>
      <c r="B380" s="10"/>
      <c r="C380" s="10"/>
      <c r="D380" s="10"/>
      <c r="F380" s="97" t="str">
        <f t="shared" ca="1" si="37"/>
        <v/>
      </c>
      <c r="G380" s="22" t="str">
        <f t="shared" si="38"/>
        <v/>
      </c>
      <c r="H380" s="22" t="str">
        <f t="shared" si="39"/>
        <v/>
      </c>
      <c r="I380" s="19"/>
    </row>
    <row r="381" spans="1:9">
      <c r="A381" s="13"/>
      <c r="B381" s="10"/>
      <c r="C381" s="10"/>
      <c r="D381" s="10"/>
      <c r="F381" s="97" t="str">
        <f t="shared" ca="1" si="37"/>
        <v/>
      </c>
      <c r="G381" s="22" t="str">
        <f t="shared" si="38"/>
        <v/>
      </c>
      <c r="H381" s="22" t="str">
        <f t="shared" si="39"/>
        <v/>
      </c>
      <c r="I381" s="19"/>
    </row>
    <row r="382" spans="1:9">
      <c r="A382" s="13"/>
      <c r="B382" s="10"/>
      <c r="C382" s="10"/>
      <c r="D382" s="10"/>
      <c r="F382" s="97" t="str">
        <f t="shared" ca="1" si="37"/>
        <v/>
      </c>
      <c r="G382" s="22" t="str">
        <f t="shared" si="38"/>
        <v/>
      </c>
      <c r="H382" s="22" t="str">
        <f t="shared" si="39"/>
        <v/>
      </c>
      <c r="I382" s="19"/>
    </row>
    <row r="383" spans="1:9">
      <c r="A383" s="13"/>
      <c r="B383" s="10"/>
      <c r="C383" s="10"/>
      <c r="D383" s="10"/>
      <c r="F383" s="97" t="str">
        <f t="shared" ca="1" si="37"/>
        <v/>
      </c>
      <c r="G383" s="22" t="str">
        <f t="shared" si="38"/>
        <v/>
      </c>
      <c r="H383" s="22" t="str">
        <f t="shared" si="39"/>
        <v/>
      </c>
      <c r="I383" s="19"/>
    </row>
    <row r="384" spans="1:9">
      <c r="A384" s="13"/>
      <c r="B384" s="10"/>
      <c r="C384" s="10"/>
      <c r="D384" s="10"/>
      <c r="F384" s="97" t="str">
        <f t="shared" ca="1" si="37"/>
        <v/>
      </c>
      <c r="G384" s="22" t="str">
        <f t="shared" si="38"/>
        <v/>
      </c>
      <c r="H384" s="22" t="str">
        <f t="shared" si="39"/>
        <v/>
      </c>
      <c r="I384" s="19"/>
    </row>
    <row r="385" spans="1:9">
      <c r="A385" s="13"/>
      <c r="B385" s="10"/>
      <c r="C385" s="10"/>
      <c r="D385" s="10"/>
      <c r="F385" s="97" t="str">
        <f t="shared" ca="1" si="37"/>
        <v/>
      </c>
      <c r="G385" s="22" t="str">
        <f t="shared" si="38"/>
        <v/>
      </c>
      <c r="H385" s="22" t="str">
        <f t="shared" si="39"/>
        <v/>
      </c>
      <c r="I385" s="19"/>
    </row>
    <row r="386" spans="1:9">
      <c r="A386" s="13"/>
      <c r="B386" s="10"/>
      <c r="C386" s="10"/>
      <c r="D386" s="10"/>
      <c r="F386" s="97" t="str">
        <f t="shared" ca="1" si="37"/>
        <v/>
      </c>
      <c r="G386" s="22" t="str">
        <f t="shared" si="38"/>
        <v/>
      </c>
      <c r="H386" s="22" t="str">
        <f t="shared" si="39"/>
        <v/>
      </c>
      <c r="I386" s="19"/>
    </row>
    <row r="387" spans="1:9">
      <c r="A387" s="13"/>
      <c r="B387" s="10"/>
      <c r="C387" s="10"/>
      <c r="D387" s="10"/>
      <c r="F387" s="97" t="str">
        <f t="shared" ca="1" si="37"/>
        <v/>
      </c>
      <c r="G387" s="22" t="str">
        <f t="shared" si="38"/>
        <v/>
      </c>
      <c r="H387" s="22" t="str">
        <f t="shared" si="39"/>
        <v/>
      </c>
      <c r="I387" s="19"/>
    </row>
    <row r="388" spans="1:9">
      <c r="A388" s="13"/>
      <c r="B388" s="10"/>
      <c r="C388" s="10"/>
      <c r="D388" s="10"/>
      <c r="F388" s="97" t="str">
        <f t="shared" ca="1" si="37"/>
        <v/>
      </c>
      <c r="G388" s="22" t="str">
        <f t="shared" si="38"/>
        <v/>
      </c>
      <c r="H388" s="22" t="str">
        <f t="shared" si="39"/>
        <v/>
      </c>
      <c r="I388" s="19"/>
    </row>
    <row r="389" spans="1:9">
      <c r="A389" s="13"/>
      <c r="B389" s="10"/>
      <c r="C389" s="10"/>
      <c r="D389" s="10"/>
      <c r="F389" s="97" t="str">
        <f t="shared" ca="1" si="37"/>
        <v/>
      </c>
      <c r="G389" s="22" t="str">
        <f t="shared" si="38"/>
        <v/>
      </c>
      <c r="H389" s="22" t="str">
        <f t="shared" si="39"/>
        <v/>
      </c>
      <c r="I389" s="19"/>
    </row>
    <row r="390" spans="1:9">
      <c r="A390" s="13"/>
      <c r="B390" s="10"/>
      <c r="C390" s="10"/>
      <c r="D390" s="10"/>
      <c r="F390" s="97" t="str">
        <f t="shared" ref="F390:F421" ca="1" si="40">IF(ISNA(INDEX(PUHT,MATCH(C390,Produits,0))),"",INDEX(PUHT,MATCH(C390,Produits,0)))</f>
        <v/>
      </c>
      <c r="G390" s="22" t="str">
        <f t="shared" si="38"/>
        <v/>
      </c>
      <c r="H390" s="22" t="str">
        <f t="shared" si="39"/>
        <v/>
      </c>
      <c r="I390" s="19"/>
    </row>
    <row r="391" spans="1:9">
      <c r="A391" s="13"/>
      <c r="B391" s="10"/>
      <c r="C391" s="10"/>
      <c r="D391" s="10"/>
      <c r="F391" s="97" t="str">
        <f t="shared" ca="1" si="40"/>
        <v/>
      </c>
      <c r="G391" s="22" t="str">
        <f t="shared" si="38"/>
        <v/>
      </c>
      <c r="H391" s="22" t="str">
        <f t="shared" si="39"/>
        <v/>
      </c>
      <c r="I391" s="19"/>
    </row>
    <row r="392" spans="1:9">
      <c r="A392" s="13"/>
      <c r="B392" s="10"/>
      <c r="C392" s="10"/>
      <c r="D392" s="10"/>
      <c r="F392" s="97" t="str">
        <f t="shared" ca="1" si="40"/>
        <v/>
      </c>
      <c r="G392" s="22" t="str">
        <f t="shared" si="38"/>
        <v/>
      </c>
      <c r="H392" s="22" t="str">
        <f t="shared" si="39"/>
        <v/>
      </c>
      <c r="I392" s="19"/>
    </row>
    <row r="393" spans="1:9">
      <c r="A393" s="13"/>
      <c r="B393" s="10"/>
      <c r="C393" s="10"/>
      <c r="D393" s="10"/>
      <c r="F393" s="97" t="str">
        <f t="shared" ca="1" si="40"/>
        <v/>
      </c>
      <c r="G393" s="22" t="str">
        <f t="shared" si="38"/>
        <v/>
      </c>
      <c r="H393" s="22" t="str">
        <f t="shared" si="39"/>
        <v/>
      </c>
      <c r="I393" s="19"/>
    </row>
    <row r="394" spans="1:9">
      <c r="A394" s="13"/>
      <c r="B394" s="10"/>
      <c r="C394" s="10"/>
      <c r="D394" s="10"/>
      <c r="F394" s="97" t="str">
        <f t="shared" ca="1" si="40"/>
        <v/>
      </c>
      <c r="G394" s="22" t="str">
        <f t="shared" si="38"/>
        <v/>
      </c>
      <c r="H394" s="22" t="str">
        <f t="shared" si="39"/>
        <v/>
      </c>
      <c r="I394" s="19"/>
    </row>
    <row r="395" spans="1:9">
      <c r="A395" s="13"/>
      <c r="B395" s="10"/>
      <c r="C395" s="10"/>
      <c r="D395" s="10"/>
      <c r="F395" s="97" t="str">
        <f t="shared" ca="1" si="40"/>
        <v/>
      </c>
      <c r="G395" s="22" t="str">
        <f t="shared" si="38"/>
        <v/>
      </c>
      <c r="H395" s="22" t="str">
        <f t="shared" si="39"/>
        <v/>
      </c>
      <c r="I395" s="19"/>
    </row>
    <row r="396" spans="1:9">
      <c r="A396" s="13"/>
      <c r="B396" s="10"/>
      <c r="C396" s="10"/>
      <c r="D396" s="10"/>
      <c r="F396" s="97" t="str">
        <f t="shared" ca="1" si="40"/>
        <v/>
      </c>
      <c r="G396" s="22" t="str">
        <f t="shared" si="38"/>
        <v/>
      </c>
      <c r="H396" s="22" t="str">
        <f t="shared" si="39"/>
        <v/>
      </c>
      <c r="I396" s="19"/>
    </row>
    <row r="397" spans="1:9">
      <c r="A397" s="13"/>
      <c r="B397" s="10"/>
      <c r="C397" s="10"/>
      <c r="D397" s="10"/>
      <c r="F397" s="97" t="str">
        <f t="shared" ca="1" si="40"/>
        <v/>
      </c>
      <c r="G397" s="22" t="str">
        <f t="shared" si="38"/>
        <v/>
      </c>
      <c r="H397" s="22" t="str">
        <f t="shared" si="39"/>
        <v/>
      </c>
      <c r="I397" s="19"/>
    </row>
    <row r="398" spans="1:9">
      <c r="A398" s="13"/>
      <c r="B398" s="10"/>
      <c r="C398" s="10"/>
      <c r="D398" s="10"/>
      <c r="F398" s="97" t="str">
        <f t="shared" ca="1" si="40"/>
        <v/>
      </c>
      <c r="G398" s="22" t="str">
        <f t="shared" si="38"/>
        <v/>
      </c>
      <c r="H398" s="22" t="str">
        <f t="shared" si="39"/>
        <v/>
      </c>
      <c r="I398" s="19"/>
    </row>
    <row r="399" spans="1:9">
      <c r="A399" s="13"/>
      <c r="B399" s="10"/>
      <c r="C399" s="10"/>
      <c r="D399" s="10"/>
      <c r="F399" s="97" t="str">
        <f t="shared" ca="1" si="40"/>
        <v/>
      </c>
      <c r="G399" s="22" t="str">
        <f t="shared" si="38"/>
        <v/>
      </c>
      <c r="H399" s="22" t="str">
        <f t="shared" si="39"/>
        <v/>
      </c>
      <c r="I399" s="19"/>
    </row>
    <row r="400" spans="1:9">
      <c r="A400" s="13"/>
      <c r="B400" s="10"/>
      <c r="C400" s="10"/>
      <c r="D400" s="10"/>
      <c r="F400" s="97" t="str">
        <f t="shared" ca="1" si="40"/>
        <v/>
      </c>
      <c r="G400" s="22" t="str">
        <f t="shared" si="38"/>
        <v/>
      </c>
      <c r="H400" s="22" t="str">
        <f t="shared" si="39"/>
        <v/>
      </c>
      <c r="I400" s="19"/>
    </row>
    <row r="401" spans="1:9">
      <c r="A401" s="13"/>
      <c r="B401" s="10"/>
      <c r="C401" s="10"/>
      <c r="D401" s="10"/>
      <c r="F401" s="97" t="str">
        <f t="shared" ca="1" si="40"/>
        <v/>
      </c>
      <c r="G401" s="22" t="str">
        <f t="shared" si="38"/>
        <v/>
      </c>
      <c r="H401" s="22" t="str">
        <f t="shared" si="39"/>
        <v/>
      </c>
      <c r="I401" s="19"/>
    </row>
    <row r="402" spans="1:9">
      <c r="A402" s="103"/>
      <c r="F402" s="97" t="str">
        <f t="shared" ca="1" si="40"/>
        <v/>
      </c>
      <c r="G402" s="22" t="str">
        <f t="shared" si="38"/>
        <v/>
      </c>
      <c r="H402" s="22" t="str">
        <f t="shared" si="39"/>
        <v/>
      </c>
      <c r="I402" s="19"/>
    </row>
    <row r="403" spans="1:9">
      <c r="A403" s="103"/>
      <c r="F403" s="97" t="str">
        <f t="shared" ca="1" si="40"/>
        <v/>
      </c>
      <c r="G403" s="22" t="str">
        <f t="shared" si="38"/>
        <v/>
      </c>
      <c r="H403" s="22" t="str">
        <f t="shared" si="39"/>
        <v/>
      </c>
      <c r="I403" s="19"/>
    </row>
    <row r="404" spans="1:9">
      <c r="A404" s="103"/>
      <c r="F404" s="97" t="str">
        <f t="shared" ca="1" si="40"/>
        <v/>
      </c>
      <c r="G404" s="22" t="str">
        <f t="shared" si="38"/>
        <v/>
      </c>
      <c r="H404" s="22" t="str">
        <f t="shared" si="39"/>
        <v/>
      </c>
      <c r="I404" s="19"/>
    </row>
    <row r="405" spans="1:9">
      <c r="A405" s="103"/>
      <c r="F405" s="97" t="str">
        <f t="shared" ca="1" si="40"/>
        <v/>
      </c>
      <c r="G405" s="22" t="str">
        <f t="shared" si="38"/>
        <v/>
      </c>
      <c r="H405" s="22" t="str">
        <f t="shared" si="39"/>
        <v/>
      </c>
      <c r="I405" s="19"/>
    </row>
    <row r="406" spans="1:9">
      <c r="A406" s="103"/>
      <c r="F406" s="97" t="str">
        <f t="shared" ca="1" si="40"/>
        <v/>
      </c>
      <c r="G406" s="22" t="str">
        <f t="shared" si="38"/>
        <v/>
      </c>
      <c r="H406" s="22" t="str">
        <f t="shared" si="39"/>
        <v/>
      </c>
      <c r="I406" s="19"/>
    </row>
    <row r="407" spans="1:9">
      <c r="A407" s="103"/>
      <c r="F407" s="97" t="str">
        <f t="shared" ca="1" si="40"/>
        <v/>
      </c>
      <c r="G407" s="22" t="str">
        <f t="shared" si="38"/>
        <v/>
      </c>
      <c r="H407" s="22" t="str">
        <f t="shared" si="39"/>
        <v/>
      </c>
      <c r="I407" s="19"/>
    </row>
    <row r="408" spans="1:9">
      <c r="A408" s="103"/>
      <c r="F408" s="97" t="str">
        <f t="shared" ca="1" si="40"/>
        <v/>
      </c>
      <c r="G408" s="22" t="str">
        <f t="shared" si="38"/>
        <v/>
      </c>
      <c r="H408" s="22" t="str">
        <f t="shared" si="39"/>
        <v/>
      </c>
      <c r="I408" s="19"/>
    </row>
    <row r="409" spans="1:9">
      <c r="A409" s="103"/>
      <c r="F409" s="97" t="str">
        <f t="shared" ca="1" si="40"/>
        <v/>
      </c>
      <c r="G409" s="22" t="str">
        <f t="shared" si="38"/>
        <v/>
      </c>
      <c r="H409" s="22" t="str">
        <f t="shared" si="39"/>
        <v/>
      </c>
      <c r="I409" s="19"/>
    </row>
    <row r="410" spans="1:9">
      <c r="A410" s="103"/>
      <c r="F410" s="97" t="str">
        <f t="shared" ca="1" si="40"/>
        <v/>
      </c>
      <c r="G410" s="22" t="str">
        <f t="shared" si="38"/>
        <v/>
      </c>
      <c r="H410" s="22" t="str">
        <f t="shared" si="39"/>
        <v/>
      </c>
      <c r="I410" s="19"/>
    </row>
    <row r="411" spans="1:9">
      <c r="A411" s="103"/>
      <c r="F411" s="97" t="str">
        <f t="shared" ca="1" si="40"/>
        <v/>
      </c>
      <c r="G411" s="22" t="str">
        <f t="shared" si="38"/>
        <v/>
      </c>
      <c r="H411" s="22" t="str">
        <f t="shared" si="39"/>
        <v/>
      </c>
      <c r="I411" s="19"/>
    </row>
    <row r="412" spans="1:9">
      <c r="A412" s="103"/>
      <c r="F412" s="97" t="str">
        <f t="shared" ca="1" si="40"/>
        <v/>
      </c>
      <c r="G412" s="22" t="str">
        <f t="shared" si="38"/>
        <v/>
      </c>
      <c r="H412" s="22" t="str">
        <f t="shared" si="39"/>
        <v/>
      </c>
      <c r="I412" s="19"/>
    </row>
    <row r="413" spans="1:9">
      <c r="A413" s="103"/>
      <c r="F413" s="97" t="str">
        <f t="shared" ca="1" si="40"/>
        <v/>
      </c>
      <c r="G413" s="22" t="str">
        <f t="shared" si="38"/>
        <v/>
      </c>
      <c r="H413" s="22" t="str">
        <f t="shared" si="39"/>
        <v/>
      </c>
      <c r="I413" s="19"/>
    </row>
    <row r="414" spans="1:9">
      <c r="A414" s="103"/>
      <c r="F414" s="97" t="str">
        <f t="shared" ca="1" si="40"/>
        <v/>
      </c>
      <c r="G414" s="22" t="str">
        <f t="shared" si="38"/>
        <v/>
      </c>
      <c r="H414" s="22" t="str">
        <f t="shared" si="39"/>
        <v/>
      </c>
      <c r="I414" s="19"/>
    </row>
    <row r="415" spans="1:9">
      <c r="A415" s="103"/>
      <c r="F415" s="97" t="str">
        <f t="shared" ca="1" si="40"/>
        <v/>
      </c>
      <c r="G415" s="22" t="str">
        <f t="shared" si="38"/>
        <v/>
      </c>
      <c r="H415" s="22" t="str">
        <f t="shared" si="39"/>
        <v/>
      </c>
      <c r="I415" s="19"/>
    </row>
    <row r="416" spans="1:9">
      <c r="A416" s="103"/>
      <c r="F416" s="97" t="str">
        <f t="shared" ca="1" si="40"/>
        <v/>
      </c>
      <c r="G416" s="22" t="str">
        <f t="shared" si="38"/>
        <v/>
      </c>
      <c r="H416" s="22" t="str">
        <f t="shared" si="39"/>
        <v/>
      </c>
      <c r="I416" s="19"/>
    </row>
    <row r="417" spans="1:9">
      <c r="A417" s="103"/>
      <c r="F417" s="97" t="str">
        <f t="shared" ca="1" si="40"/>
        <v/>
      </c>
      <c r="G417" s="22" t="str">
        <f t="shared" si="38"/>
        <v/>
      </c>
      <c r="H417" s="22" t="str">
        <f t="shared" si="39"/>
        <v/>
      </c>
      <c r="I417" s="19"/>
    </row>
    <row r="418" spans="1:9">
      <c r="A418" s="103"/>
      <c r="F418" s="97" t="str">
        <f t="shared" ca="1" si="40"/>
        <v/>
      </c>
      <c r="G418" s="22" t="str">
        <f t="shared" si="38"/>
        <v/>
      </c>
      <c r="H418" s="22" t="str">
        <f t="shared" si="39"/>
        <v/>
      </c>
      <c r="I418" s="19"/>
    </row>
    <row r="419" spans="1:9">
      <c r="A419" s="103"/>
      <c r="F419" s="97" t="str">
        <f t="shared" ca="1" si="40"/>
        <v/>
      </c>
      <c r="G419" s="22" t="str">
        <f t="shared" si="38"/>
        <v/>
      </c>
      <c r="H419" s="22" t="str">
        <f t="shared" si="39"/>
        <v/>
      </c>
      <c r="I419" s="19"/>
    </row>
    <row r="420" spans="1:9">
      <c r="A420" s="103"/>
      <c r="F420" s="97" t="str">
        <f t="shared" ca="1" si="40"/>
        <v/>
      </c>
      <c r="G420" s="22" t="str">
        <f t="shared" si="38"/>
        <v/>
      </c>
      <c r="H420" s="22" t="str">
        <f t="shared" si="39"/>
        <v/>
      </c>
      <c r="I420" s="19"/>
    </row>
    <row r="421" spans="1:9">
      <c r="A421" s="103"/>
      <c r="F421" s="97" t="str">
        <f t="shared" ca="1" si="40"/>
        <v/>
      </c>
      <c r="G421" s="22" t="str">
        <f t="shared" si="38"/>
        <v/>
      </c>
      <c r="H421" s="22" t="str">
        <f t="shared" si="39"/>
        <v/>
      </c>
      <c r="I421" s="19"/>
    </row>
    <row r="422" spans="1:9">
      <c r="A422" s="103"/>
      <c r="F422" s="97" t="str">
        <f t="shared" ref="F422:F437" ca="1" si="41">IF(ISNA(INDEX(PUHT,MATCH(C422,Produits,0))),"",INDEX(PUHT,MATCH(C422,Produits,0)))</f>
        <v/>
      </c>
      <c r="G422" s="22" t="str">
        <f t="shared" si="38"/>
        <v/>
      </c>
      <c r="H422" s="22" t="str">
        <f t="shared" si="39"/>
        <v/>
      </c>
      <c r="I422" s="19"/>
    </row>
    <row r="423" spans="1:9">
      <c r="A423" s="103"/>
      <c r="F423" s="97" t="str">
        <f t="shared" ca="1" si="41"/>
        <v/>
      </c>
      <c r="G423" s="22" t="str">
        <f t="shared" si="38"/>
        <v/>
      </c>
      <c r="H423" s="22" t="str">
        <f t="shared" si="39"/>
        <v/>
      </c>
      <c r="I423" s="19"/>
    </row>
    <row r="424" spans="1:9">
      <c r="A424" s="103"/>
      <c r="F424" s="97" t="str">
        <f t="shared" ca="1" si="41"/>
        <v/>
      </c>
      <c r="G424" s="22" t="str">
        <f t="shared" ref="G424:G437" si="42">IF(D424&lt;&gt;0,D424*F424,"")</f>
        <v/>
      </c>
      <c r="H424" s="22" t="str">
        <f t="shared" ref="H424:H437" si="43">IF(E424&lt;&gt;0,E424*F424,"")</f>
        <v/>
      </c>
      <c r="I424" s="19"/>
    </row>
    <row r="425" spans="1:9">
      <c r="A425" s="103"/>
      <c r="F425" s="97" t="str">
        <f t="shared" ca="1" si="41"/>
        <v/>
      </c>
      <c r="G425" s="22" t="str">
        <f t="shared" si="42"/>
        <v/>
      </c>
      <c r="H425" s="22" t="str">
        <f t="shared" si="43"/>
        <v/>
      </c>
      <c r="I425" s="19"/>
    </row>
    <row r="426" spans="1:9">
      <c r="A426" s="103"/>
      <c r="F426" s="97" t="str">
        <f t="shared" ca="1" si="41"/>
        <v/>
      </c>
      <c r="G426" s="22" t="str">
        <f t="shared" si="42"/>
        <v/>
      </c>
      <c r="H426" s="22" t="str">
        <f t="shared" si="43"/>
        <v/>
      </c>
      <c r="I426" s="19"/>
    </row>
    <row r="427" spans="1:9">
      <c r="A427" s="103"/>
      <c r="F427" s="97" t="str">
        <f t="shared" ca="1" si="41"/>
        <v/>
      </c>
      <c r="G427" s="22" t="str">
        <f t="shared" si="42"/>
        <v/>
      </c>
      <c r="H427" s="22" t="str">
        <f t="shared" si="43"/>
        <v/>
      </c>
      <c r="I427" s="19"/>
    </row>
    <row r="428" spans="1:9">
      <c r="A428" s="103"/>
      <c r="F428" s="97" t="str">
        <f t="shared" ca="1" si="41"/>
        <v/>
      </c>
      <c r="G428" s="22" t="str">
        <f t="shared" si="42"/>
        <v/>
      </c>
      <c r="H428" s="22" t="str">
        <f t="shared" si="43"/>
        <v/>
      </c>
      <c r="I428" s="19"/>
    </row>
    <row r="429" spans="1:9">
      <c r="A429" s="103"/>
      <c r="F429" s="97" t="str">
        <f t="shared" ca="1" si="41"/>
        <v/>
      </c>
      <c r="G429" s="22" t="str">
        <f t="shared" si="42"/>
        <v/>
      </c>
      <c r="H429" s="22" t="str">
        <f t="shared" si="43"/>
        <v/>
      </c>
      <c r="I429" s="19"/>
    </row>
    <row r="430" spans="1:9">
      <c r="A430" s="103"/>
      <c r="F430" s="97" t="str">
        <f t="shared" ca="1" si="41"/>
        <v/>
      </c>
      <c r="G430" s="22" t="str">
        <f t="shared" si="42"/>
        <v/>
      </c>
      <c r="H430" s="22" t="str">
        <f t="shared" si="43"/>
        <v/>
      </c>
      <c r="I430" s="19"/>
    </row>
    <row r="431" spans="1:9">
      <c r="A431" s="103"/>
      <c r="F431" s="97" t="str">
        <f t="shared" ca="1" si="41"/>
        <v/>
      </c>
      <c r="G431" s="22" t="str">
        <f t="shared" si="42"/>
        <v/>
      </c>
      <c r="H431" s="22" t="str">
        <f t="shared" si="43"/>
        <v/>
      </c>
      <c r="I431" s="19"/>
    </row>
    <row r="432" spans="1:9">
      <c r="A432" s="103"/>
      <c r="F432" s="97" t="str">
        <f t="shared" ca="1" si="41"/>
        <v/>
      </c>
      <c r="G432" s="22" t="str">
        <f t="shared" si="42"/>
        <v/>
      </c>
      <c r="H432" s="22" t="str">
        <f t="shared" si="43"/>
        <v/>
      </c>
      <c r="I432" s="19"/>
    </row>
    <row r="433" spans="1:9">
      <c r="A433" s="103"/>
      <c r="F433" s="97" t="str">
        <f t="shared" ca="1" si="41"/>
        <v/>
      </c>
      <c r="G433" s="22" t="str">
        <f t="shared" si="42"/>
        <v/>
      </c>
      <c r="H433" s="22" t="str">
        <f t="shared" si="43"/>
        <v/>
      </c>
      <c r="I433" s="19"/>
    </row>
    <row r="434" spans="1:9">
      <c r="A434" s="103"/>
      <c r="F434" s="97" t="str">
        <f t="shared" ca="1" si="41"/>
        <v/>
      </c>
      <c r="G434" s="22" t="str">
        <f t="shared" si="42"/>
        <v/>
      </c>
      <c r="H434" s="22" t="str">
        <f t="shared" si="43"/>
        <v/>
      </c>
      <c r="I434" s="19"/>
    </row>
    <row r="435" spans="1:9">
      <c r="A435" s="103"/>
      <c r="F435" s="97" t="str">
        <f t="shared" ca="1" si="41"/>
        <v/>
      </c>
      <c r="G435" s="22" t="str">
        <f t="shared" si="42"/>
        <v/>
      </c>
      <c r="H435" s="22" t="str">
        <f t="shared" si="43"/>
        <v/>
      </c>
      <c r="I435" s="19"/>
    </row>
    <row r="436" spans="1:9">
      <c r="A436" s="103"/>
      <c r="F436" s="97" t="str">
        <f t="shared" ca="1" si="41"/>
        <v/>
      </c>
      <c r="G436" s="22" t="str">
        <f t="shared" si="42"/>
        <v/>
      </c>
      <c r="H436" s="22" t="str">
        <f t="shared" si="43"/>
        <v/>
      </c>
      <c r="I436" s="19"/>
    </row>
    <row r="437" spans="1:9">
      <c r="A437" s="103"/>
      <c r="F437" s="97" t="str">
        <f t="shared" ca="1" si="41"/>
        <v/>
      </c>
      <c r="G437" s="22" t="str">
        <f t="shared" si="42"/>
        <v/>
      </c>
      <c r="H437" s="22" t="str">
        <f t="shared" si="43"/>
        <v/>
      </c>
      <c r="I437" s="19"/>
    </row>
    <row r="438" spans="1:9">
      <c r="A438" s="103"/>
      <c r="I438" s="19"/>
    </row>
  </sheetData>
  <autoFilter ref="A2:I100"/>
  <mergeCells count="1">
    <mergeCell ref="A1:H1"/>
  </mergeCells>
  <phoneticPr fontId="0" type="noConversion"/>
  <pageMargins left="0.78740157499999996" right="0.78740157499999996" top="0.984251969" bottom="0.984251969" header="0.4921259845" footer="0.4921259845"/>
  <pageSetup paperSize="9" orientation="landscape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R101"/>
  <sheetViews>
    <sheetView showGridLines="0" showZeros="0" workbookViewId="0">
      <selection activeCell="L5" sqref="L5"/>
    </sheetView>
  </sheetViews>
  <sheetFormatPr baseColWidth="10" defaultRowHeight="12.75"/>
  <cols>
    <col min="1" max="1" width="10.5703125" style="5" customWidth="1"/>
    <col min="2" max="2" width="12.7109375" style="5" customWidth="1"/>
    <col min="3" max="3" width="12.5703125" style="5" customWidth="1"/>
    <col min="4" max="4" width="12.140625" style="1" customWidth="1"/>
    <col min="5" max="5" width="6.5703125" style="69" customWidth="1"/>
    <col min="6" max="6" width="6.85546875" style="69" customWidth="1"/>
    <col min="7" max="7" width="5.85546875" style="69" customWidth="1"/>
    <col min="8" max="8" width="10.28515625" style="1" customWidth="1"/>
    <col min="9" max="9" width="9.42578125" style="1" customWidth="1"/>
    <col min="10" max="10" width="11.85546875" style="1" customWidth="1"/>
    <col min="11" max="11" width="11.85546875" style="5" hidden="1" customWidth="1"/>
    <col min="12" max="12" width="11.42578125" style="5"/>
    <col min="13" max="13" width="6.140625" style="5" hidden="1" customWidth="1"/>
    <col min="14" max="14" width="5.85546875" style="5" hidden="1" customWidth="1"/>
    <col min="15" max="15" width="5.7109375" style="5" hidden="1" customWidth="1"/>
    <col min="16" max="16" width="10.85546875" style="5" customWidth="1"/>
    <col min="17" max="17" width="9.7109375" style="5" customWidth="1"/>
    <col min="18" max="16384" width="11.42578125" style="5"/>
  </cols>
  <sheetData>
    <row r="1" spans="1:18" ht="39" customHeight="1" thickBot="1">
      <c r="A1" s="123" t="s">
        <v>21</v>
      </c>
      <c r="B1" s="124"/>
      <c r="C1" s="124"/>
      <c r="D1" s="124"/>
      <c r="E1" s="124"/>
      <c r="F1" s="124"/>
      <c r="G1" s="124"/>
      <c r="H1" s="124"/>
      <c r="I1" s="124"/>
      <c r="J1" s="125"/>
      <c r="K1" s="29"/>
    </row>
    <row r="2" spans="1:18" ht="21.75" customHeight="1" thickBot="1">
      <c r="A2" s="23"/>
      <c r="B2" s="64" t="s">
        <v>25</v>
      </c>
      <c r="C2" s="23"/>
      <c r="D2" s="126" t="s">
        <v>20</v>
      </c>
      <c r="E2" s="127"/>
      <c r="F2" s="127"/>
      <c r="G2" s="127"/>
      <c r="H2" s="127"/>
      <c r="I2" s="127"/>
      <c r="J2" s="128"/>
      <c r="K2" s="28"/>
      <c r="L2" s="127" t="s">
        <v>33</v>
      </c>
      <c r="M2" s="127"/>
      <c r="N2" s="127"/>
      <c r="O2" s="127"/>
      <c r="P2" s="127"/>
      <c r="Q2" s="127"/>
      <c r="R2" s="128"/>
    </row>
    <row r="3" spans="1:18" s="9" customFormat="1" ht="13.5" thickBot="1">
      <c r="A3" s="31" t="s">
        <v>2</v>
      </c>
      <c r="B3" s="33" t="s">
        <v>23</v>
      </c>
      <c r="C3" s="34" t="s">
        <v>24</v>
      </c>
      <c r="D3" s="35" t="s">
        <v>12</v>
      </c>
      <c r="E3" s="65" t="s">
        <v>14</v>
      </c>
      <c r="F3" s="76" t="s">
        <v>15</v>
      </c>
      <c r="G3" s="77" t="s">
        <v>16</v>
      </c>
      <c r="H3" s="31" t="s">
        <v>17</v>
      </c>
      <c r="I3" s="33" t="s">
        <v>18</v>
      </c>
      <c r="J3" s="34" t="s">
        <v>19</v>
      </c>
      <c r="K3" s="51" t="s">
        <v>22</v>
      </c>
      <c r="L3" s="52" t="s">
        <v>13</v>
      </c>
      <c r="M3" s="24" t="s">
        <v>14</v>
      </c>
      <c r="N3" s="24" t="s">
        <v>15</v>
      </c>
      <c r="O3" s="27" t="s">
        <v>16</v>
      </c>
      <c r="P3" s="31" t="s">
        <v>17</v>
      </c>
      <c r="Q3" s="30" t="s">
        <v>18</v>
      </c>
      <c r="R3" s="25" t="s">
        <v>19</v>
      </c>
    </row>
    <row r="4" spans="1:18">
      <c r="A4" s="32">
        <v>41451</v>
      </c>
      <c r="B4" s="39">
        <f ca="1">IF(ISERR(SUMIF(DatSaisie,A4,TotEntSaisie)),"",SUMIF(DatSaisie,A4,TotEntSaisie))</f>
        <v>1928.075</v>
      </c>
      <c r="C4" s="40">
        <f ca="1">IF(ISERR(SUMIF(DatSaisie,A4,TotSortSaisie)),"",SUMIF(DatSaisie,A4,TotSortSaisie))</f>
        <v>0</v>
      </c>
      <c r="D4" s="43" t="e">
        <f ca="1">C4/H4</f>
        <v>#DIV/0!</v>
      </c>
      <c r="E4" s="73">
        <v>0</v>
      </c>
      <c r="F4" s="66">
        <v>0</v>
      </c>
      <c r="G4" s="70">
        <v>0</v>
      </c>
      <c r="H4" s="49">
        <f>MIN(E4,(F4+G4)/2)</f>
        <v>0</v>
      </c>
      <c r="I4" s="45">
        <f>E4-H4</f>
        <v>0</v>
      </c>
      <c r="J4" s="46">
        <f>(F4+G4)-(H4*2)</f>
        <v>0</v>
      </c>
      <c r="K4" s="53">
        <f ca="1">C4</f>
        <v>0</v>
      </c>
      <c r="L4" s="61" t="e">
        <f ca="1">K4/P4</f>
        <v>#DIV/0!</v>
      </c>
      <c r="M4" s="58">
        <f>E4</f>
        <v>0</v>
      </c>
      <c r="N4" s="59">
        <f>F4</f>
        <v>0</v>
      </c>
      <c r="O4" s="60">
        <f>G4</f>
        <v>0</v>
      </c>
      <c r="P4" s="49">
        <f>H4</f>
        <v>0</v>
      </c>
      <c r="Q4" s="44">
        <f>J4</f>
        <v>0</v>
      </c>
      <c r="R4" s="26">
        <f>J4</f>
        <v>0</v>
      </c>
    </row>
    <row r="5" spans="1:18">
      <c r="A5" s="32">
        <f>A4+1</f>
        <v>41452</v>
      </c>
      <c r="B5" s="39">
        <f t="shared" ref="B5:B68" ca="1" si="0">IF(ISERR(SUMIF(DatSaisie,A5,TotEntSaisie)),"",SUMIF(DatSaisie,A5,TotEntSaisie))</f>
        <v>721.19999999999982</v>
      </c>
      <c r="C5" s="40">
        <f t="shared" ref="C5:C68" ca="1" si="1">IF(ISERR(SUMIF(DatSaisie,A5,TotSortSaisie)),"",SUMIF(DatSaisie,A5,TotSortSaisie))</f>
        <v>0</v>
      </c>
      <c r="D5" s="43" t="e">
        <f t="shared" ref="D5:D68" ca="1" si="2">C5/H5</f>
        <v>#DIV/0!</v>
      </c>
      <c r="E5" s="73"/>
      <c r="F5" s="67"/>
      <c r="G5" s="71"/>
      <c r="H5" s="49">
        <f>MIN(E5,(F5+G5)/2)</f>
        <v>0</v>
      </c>
      <c r="I5" s="45">
        <f t="shared" ref="I5:I68" si="3">E5-H5</f>
        <v>0</v>
      </c>
      <c r="J5" s="46">
        <f t="shared" ref="J5:J68" si="4">(F5+G5)-(H5*2)</f>
        <v>0</v>
      </c>
      <c r="K5" s="54">
        <f ca="1">K4+C5</f>
        <v>0</v>
      </c>
      <c r="L5" s="62" t="e">
        <f t="shared" ref="L5:L68" ca="1" si="5">K5/P5</f>
        <v>#DIV/0!</v>
      </c>
      <c r="M5" s="36">
        <f>M4+E5</f>
        <v>0</v>
      </c>
      <c r="N5" s="37">
        <f>N4+F5</f>
        <v>0</v>
      </c>
      <c r="O5" s="38">
        <f>O4+G5</f>
        <v>0</v>
      </c>
      <c r="P5" s="57">
        <f>MIN(M5,(N5+O5)/2)</f>
        <v>0</v>
      </c>
      <c r="Q5" s="56">
        <f>M6-P6</f>
        <v>0</v>
      </c>
      <c r="R5" s="10">
        <f>(N6+O6)-(P6*2)</f>
        <v>0</v>
      </c>
    </row>
    <row r="6" spans="1:18">
      <c r="A6" s="32">
        <f t="shared" ref="A6:A69" si="6">A5+1</f>
        <v>41453</v>
      </c>
      <c r="B6" s="39">
        <f t="shared" ca="1" si="0"/>
        <v>0</v>
      </c>
      <c r="C6" s="40">
        <f t="shared" ca="1" si="1"/>
        <v>0</v>
      </c>
      <c r="D6" s="43" t="e">
        <f t="shared" ca="1" si="2"/>
        <v>#DIV/0!</v>
      </c>
      <c r="E6" s="73">
        <v>0</v>
      </c>
      <c r="F6" s="67">
        <v>0</v>
      </c>
      <c r="G6" s="71">
        <v>0</v>
      </c>
      <c r="H6" s="49">
        <f>MIN(E6,(F6+G6)/2)</f>
        <v>0</v>
      </c>
      <c r="I6" s="45">
        <f>E6-H6</f>
        <v>0</v>
      </c>
      <c r="J6" s="46">
        <f>(F6+G6)-(H6*2)</f>
        <v>0</v>
      </c>
      <c r="K6" s="54">
        <f t="shared" ref="K6:K69" ca="1" si="7">K5+C6</f>
        <v>0</v>
      </c>
      <c r="L6" s="62" t="e">
        <f t="shared" ca="1" si="5"/>
        <v>#DIV/0!</v>
      </c>
      <c r="M6" s="36">
        <f t="shared" ref="M6:M60" si="8">M5+E6</f>
        <v>0</v>
      </c>
      <c r="N6" s="37">
        <f t="shared" ref="N6:N60" si="9">N5+F6</f>
        <v>0</v>
      </c>
      <c r="O6" s="38">
        <f t="shared" ref="O6:O60" si="10">O5+G6</f>
        <v>0</v>
      </c>
      <c r="P6" s="57">
        <f>MIN(M6,(N6+O6)/2)</f>
        <v>0</v>
      </c>
      <c r="Q6" s="56">
        <f>M7-P7</f>
        <v>0</v>
      </c>
      <c r="R6" s="10">
        <f>(N7+O7)-(P7*2)</f>
        <v>0</v>
      </c>
    </row>
    <row r="7" spans="1:18">
      <c r="A7" s="32">
        <f t="shared" si="6"/>
        <v>41454</v>
      </c>
      <c r="B7" s="39">
        <f t="shared" ca="1" si="0"/>
        <v>0</v>
      </c>
      <c r="C7" s="40">
        <f t="shared" ca="1" si="1"/>
        <v>0</v>
      </c>
      <c r="D7" s="43" t="e">
        <f t="shared" ca="1" si="2"/>
        <v>#DIV/0!</v>
      </c>
      <c r="E7" s="73"/>
      <c r="F7" s="67"/>
      <c r="G7" s="71"/>
      <c r="H7" s="49">
        <f t="shared" ref="H7:H68" si="11">MIN(E7,(F7+G7)/2)</f>
        <v>0</v>
      </c>
      <c r="I7" s="45">
        <f t="shared" si="3"/>
        <v>0</v>
      </c>
      <c r="J7" s="46">
        <f t="shared" si="4"/>
        <v>0</v>
      </c>
      <c r="K7" s="54">
        <f t="shared" ca="1" si="7"/>
        <v>0</v>
      </c>
      <c r="L7" s="62" t="e">
        <f t="shared" ca="1" si="5"/>
        <v>#DIV/0!</v>
      </c>
      <c r="M7" s="36">
        <f t="shared" si="8"/>
        <v>0</v>
      </c>
      <c r="N7" s="37">
        <f t="shared" si="9"/>
        <v>0</v>
      </c>
      <c r="O7" s="38">
        <f t="shared" si="10"/>
        <v>0</v>
      </c>
      <c r="P7" s="57">
        <f t="shared" ref="P7:P70" si="12">MIN(M7,(N7+O7)/2)</f>
        <v>0</v>
      </c>
      <c r="Q7" s="56">
        <f t="shared" ref="Q7:Q70" si="13">M8-P8</f>
        <v>0</v>
      </c>
      <c r="R7" s="10">
        <f t="shared" ref="R7:R70" si="14">(N8+O8)-(P8*2)</f>
        <v>0</v>
      </c>
    </row>
    <row r="8" spans="1:18">
      <c r="A8" s="32">
        <f t="shared" si="6"/>
        <v>41455</v>
      </c>
      <c r="B8" s="39">
        <f t="shared" ca="1" si="0"/>
        <v>0</v>
      </c>
      <c r="C8" s="40">
        <f t="shared" ca="1" si="1"/>
        <v>0</v>
      </c>
      <c r="D8" s="43" t="e">
        <f t="shared" ca="1" si="2"/>
        <v>#DIV/0!</v>
      </c>
      <c r="E8" s="73"/>
      <c r="F8" s="67"/>
      <c r="G8" s="71"/>
      <c r="H8" s="49">
        <f t="shared" si="11"/>
        <v>0</v>
      </c>
      <c r="I8" s="45">
        <f t="shared" si="3"/>
        <v>0</v>
      </c>
      <c r="J8" s="46">
        <f t="shared" si="4"/>
        <v>0</v>
      </c>
      <c r="K8" s="54">
        <f t="shared" ca="1" si="7"/>
        <v>0</v>
      </c>
      <c r="L8" s="62" t="e">
        <f t="shared" ca="1" si="5"/>
        <v>#DIV/0!</v>
      </c>
      <c r="M8" s="36">
        <f t="shared" si="8"/>
        <v>0</v>
      </c>
      <c r="N8" s="37">
        <f t="shared" si="9"/>
        <v>0</v>
      </c>
      <c r="O8" s="38">
        <f t="shared" si="10"/>
        <v>0</v>
      </c>
      <c r="P8" s="57">
        <f t="shared" si="12"/>
        <v>0</v>
      </c>
      <c r="Q8" s="56">
        <f t="shared" si="13"/>
        <v>0</v>
      </c>
      <c r="R8" s="10">
        <f t="shared" si="14"/>
        <v>0</v>
      </c>
    </row>
    <row r="9" spans="1:18">
      <c r="A9" s="32">
        <f t="shared" si="6"/>
        <v>41456</v>
      </c>
      <c r="B9" s="39">
        <f t="shared" ca="1" si="0"/>
        <v>0</v>
      </c>
      <c r="C9" s="40">
        <f t="shared" ca="1" si="1"/>
        <v>0</v>
      </c>
      <c r="D9" s="43" t="e">
        <f t="shared" ca="1" si="2"/>
        <v>#DIV/0!</v>
      </c>
      <c r="E9" s="73">
        <v>0</v>
      </c>
      <c r="F9" s="67">
        <v>0</v>
      </c>
      <c r="G9" s="71">
        <v>0</v>
      </c>
      <c r="H9" s="49">
        <f>MIN(E9,(F9+G9)/2)</f>
        <v>0</v>
      </c>
      <c r="I9" s="45">
        <f>E9-H9</f>
        <v>0</v>
      </c>
      <c r="J9" s="46">
        <f>(F9+G9)-(H9*2)</f>
        <v>0</v>
      </c>
      <c r="K9" s="54">
        <f t="shared" ca="1" si="7"/>
        <v>0</v>
      </c>
      <c r="L9" s="62" t="e">
        <f t="shared" ca="1" si="5"/>
        <v>#DIV/0!</v>
      </c>
      <c r="M9" s="36">
        <f t="shared" si="8"/>
        <v>0</v>
      </c>
      <c r="N9" s="37">
        <f t="shared" si="9"/>
        <v>0</v>
      </c>
      <c r="O9" s="38">
        <f t="shared" si="10"/>
        <v>0</v>
      </c>
      <c r="P9" s="57">
        <f t="shared" si="12"/>
        <v>0</v>
      </c>
      <c r="Q9" s="56">
        <f t="shared" si="13"/>
        <v>0</v>
      </c>
      <c r="R9" s="10">
        <f t="shared" si="14"/>
        <v>0</v>
      </c>
    </row>
    <row r="10" spans="1:18">
      <c r="A10" s="32">
        <f t="shared" si="6"/>
        <v>41457</v>
      </c>
      <c r="B10" s="39">
        <f t="shared" ca="1" si="0"/>
        <v>0</v>
      </c>
      <c r="C10" s="40">
        <f t="shared" ca="1" si="1"/>
        <v>0</v>
      </c>
      <c r="D10" s="43" t="e">
        <f t="shared" ca="1" si="2"/>
        <v>#DIV/0!</v>
      </c>
      <c r="E10" s="73"/>
      <c r="F10" s="67"/>
      <c r="G10" s="71"/>
      <c r="H10" s="49">
        <f t="shared" si="11"/>
        <v>0</v>
      </c>
      <c r="I10" s="45">
        <f t="shared" si="3"/>
        <v>0</v>
      </c>
      <c r="J10" s="46">
        <f t="shared" si="4"/>
        <v>0</v>
      </c>
      <c r="K10" s="54">
        <f t="shared" ca="1" si="7"/>
        <v>0</v>
      </c>
      <c r="L10" s="62" t="e">
        <f t="shared" ca="1" si="5"/>
        <v>#DIV/0!</v>
      </c>
      <c r="M10" s="36">
        <f t="shared" si="8"/>
        <v>0</v>
      </c>
      <c r="N10" s="37">
        <f t="shared" si="9"/>
        <v>0</v>
      </c>
      <c r="O10" s="38">
        <f t="shared" si="10"/>
        <v>0</v>
      </c>
      <c r="P10" s="57">
        <f t="shared" si="12"/>
        <v>0</v>
      </c>
      <c r="Q10" s="56">
        <f t="shared" si="13"/>
        <v>0</v>
      </c>
      <c r="R10" s="10">
        <f t="shared" si="14"/>
        <v>0</v>
      </c>
    </row>
    <row r="11" spans="1:18">
      <c r="A11" s="32">
        <f t="shared" si="6"/>
        <v>41458</v>
      </c>
      <c r="B11" s="39">
        <f t="shared" ca="1" si="0"/>
        <v>0</v>
      </c>
      <c r="C11" s="40">
        <f t="shared" ca="1" si="1"/>
        <v>0</v>
      </c>
      <c r="D11" s="43" t="e">
        <f t="shared" ca="1" si="2"/>
        <v>#DIV/0!</v>
      </c>
      <c r="E11" s="73"/>
      <c r="F11" s="67"/>
      <c r="G11" s="71"/>
      <c r="H11" s="49">
        <f t="shared" si="11"/>
        <v>0</v>
      </c>
      <c r="I11" s="45">
        <f t="shared" si="3"/>
        <v>0</v>
      </c>
      <c r="J11" s="46">
        <f t="shared" si="4"/>
        <v>0</v>
      </c>
      <c r="K11" s="54">
        <f t="shared" ca="1" si="7"/>
        <v>0</v>
      </c>
      <c r="L11" s="62" t="e">
        <f t="shared" ca="1" si="5"/>
        <v>#DIV/0!</v>
      </c>
      <c r="M11" s="36">
        <f t="shared" si="8"/>
        <v>0</v>
      </c>
      <c r="N11" s="37">
        <f t="shared" si="9"/>
        <v>0</v>
      </c>
      <c r="O11" s="38">
        <f t="shared" si="10"/>
        <v>0</v>
      </c>
      <c r="P11" s="57">
        <f t="shared" si="12"/>
        <v>0</v>
      </c>
      <c r="Q11" s="56">
        <f t="shared" si="13"/>
        <v>0</v>
      </c>
      <c r="R11" s="10">
        <f t="shared" si="14"/>
        <v>0</v>
      </c>
    </row>
    <row r="12" spans="1:18">
      <c r="A12" s="32">
        <f t="shared" si="6"/>
        <v>41459</v>
      </c>
      <c r="B12" s="39">
        <f t="shared" ca="1" si="0"/>
        <v>0</v>
      </c>
      <c r="C12" s="40">
        <f t="shared" ca="1" si="1"/>
        <v>0</v>
      </c>
      <c r="D12" s="43" t="e">
        <f t="shared" ca="1" si="2"/>
        <v>#DIV/0!</v>
      </c>
      <c r="E12" s="73"/>
      <c r="F12" s="67"/>
      <c r="G12" s="71"/>
      <c r="H12" s="49">
        <f t="shared" si="11"/>
        <v>0</v>
      </c>
      <c r="I12" s="45">
        <f t="shared" si="3"/>
        <v>0</v>
      </c>
      <c r="J12" s="46">
        <f t="shared" si="4"/>
        <v>0</v>
      </c>
      <c r="K12" s="54">
        <f t="shared" ca="1" si="7"/>
        <v>0</v>
      </c>
      <c r="L12" s="62" t="e">
        <f t="shared" ca="1" si="5"/>
        <v>#DIV/0!</v>
      </c>
      <c r="M12" s="36">
        <f t="shared" si="8"/>
        <v>0</v>
      </c>
      <c r="N12" s="37">
        <f t="shared" si="9"/>
        <v>0</v>
      </c>
      <c r="O12" s="38">
        <f t="shared" si="10"/>
        <v>0</v>
      </c>
      <c r="P12" s="57">
        <f t="shared" si="12"/>
        <v>0</v>
      </c>
      <c r="Q12" s="56">
        <f t="shared" si="13"/>
        <v>0</v>
      </c>
      <c r="R12" s="10">
        <f t="shared" si="14"/>
        <v>0</v>
      </c>
    </row>
    <row r="13" spans="1:18">
      <c r="A13" s="32">
        <f t="shared" si="6"/>
        <v>41460</v>
      </c>
      <c r="B13" s="39">
        <f t="shared" ca="1" si="0"/>
        <v>0</v>
      </c>
      <c r="C13" s="40">
        <f t="shared" ca="1" si="1"/>
        <v>0</v>
      </c>
      <c r="D13" s="43" t="e">
        <f t="shared" ca="1" si="2"/>
        <v>#DIV/0!</v>
      </c>
      <c r="E13" s="74"/>
      <c r="F13" s="67"/>
      <c r="G13" s="71"/>
      <c r="H13" s="49">
        <f t="shared" si="11"/>
        <v>0</v>
      </c>
      <c r="I13" s="45">
        <f t="shared" si="3"/>
        <v>0</v>
      </c>
      <c r="J13" s="46">
        <f t="shared" si="4"/>
        <v>0</v>
      </c>
      <c r="K13" s="54">
        <f t="shared" ca="1" si="7"/>
        <v>0</v>
      </c>
      <c r="L13" s="62" t="e">
        <f t="shared" ca="1" si="5"/>
        <v>#DIV/0!</v>
      </c>
      <c r="M13" s="36">
        <f t="shared" si="8"/>
        <v>0</v>
      </c>
      <c r="N13" s="37">
        <f t="shared" si="9"/>
        <v>0</v>
      </c>
      <c r="O13" s="38">
        <f t="shared" si="10"/>
        <v>0</v>
      </c>
      <c r="P13" s="57">
        <f t="shared" si="12"/>
        <v>0</v>
      </c>
      <c r="Q13" s="56">
        <f t="shared" si="13"/>
        <v>0</v>
      </c>
      <c r="R13" s="10">
        <f t="shared" si="14"/>
        <v>0</v>
      </c>
    </row>
    <row r="14" spans="1:18">
      <c r="A14" s="32">
        <f t="shared" si="6"/>
        <v>41461</v>
      </c>
      <c r="B14" s="39">
        <f t="shared" ca="1" si="0"/>
        <v>0</v>
      </c>
      <c r="C14" s="40">
        <f t="shared" ca="1" si="1"/>
        <v>0</v>
      </c>
      <c r="D14" s="43" t="e">
        <f t="shared" ca="1" si="2"/>
        <v>#DIV/0!</v>
      </c>
      <c r="E14" s="73"/>
      <c r="F14" s="67"/>
      <c r="G14" s="71"/>
      <c r="H14" s="49">
        <f t="shared" si="11"/>
        <v>0</v>
      </c>
      <c r="I14" s="45">
        <f t="shared" si="3"/>
        <v>0</v>
      </c>
      <c r="J14" s="46">
        <f t="shared" si="4"/>
        <v>0</v>
      </c>
      <c r="K14" s="54">
        <f t="shared" ca="1" si="7"/>
        <v>0</v>
      </c>
      <c r="L14" s="62" t="e">
        <f t="shared" ca="1" si="5"/>
        <v>#DIV/0!</v>
      </c>
      <c r="M14" s="36">
        <f t="shared" si="8"/>
        <v>0</v>
      </c>
      <c r="N14" s="37">
        <f t="shared" si="9"/>
        <v>0</v>
      </c>
      <c r="O14" s="38">
        <f t="shared" si="10"/>
        <v>0</v>
      </c>
      <c r="P14" s="57">
        <f t="shared" si="12"/>
        <v>0</v>
      </c>
      <c r="Q14" s="56">
        <f t="shared" si="13"/>
        <v>0</v>
      </c>
      <c r="R14" s="10">
        <f t="shared" si="14"/>
        <v>0</v>
      </c>
    </row>
    <row r="15" spans="1:18">
      <c r="A15" s="32">
        <f t="shared" si="6"/>
        <v>41462</v>
      </c>
      <c r="B15" s="39">
        <f t="shared" ca="1" si="0"/>
        <v>0</v>
      </c>
      <c r="C15" s="40">
        <f t="shared" ca="1" si="1"/>
        <v>0</v>
      </c>
      <c r="D15" s="43" t="e">
        <f t="shared" ca="1" si="2"/>
        <v>#DIV/0!</v>
      </c>
      <c r="E15" s="73"/>
      <c r="F15" s="67"/>
      <c r="G15" s="71"/>
      <c r="H15" s="49">
        <f t="shared" si="11"/>
        <v>0</v>
      </c>
      <c r="I15" s="45">
        <f t="shared" si="3"/>
        <v>0</v>
      </c>
      <c r="J15" s="46">
        <f t="shared" si="4"/>
        <v>0</v>
      </c>
      <c r="K15" s="54">
        <f t="shared" ca="1" si="7"/>
        <v>0</v>
      </c>
      <c r="L15" s="62" t="e">
        <f t="shared" ca="1" si="5"/>
        <v>#DIV/0!</v>
      </c>
      <c r="M15" s="36">
        <f t="shared" si="8"/>
        <v>0</v>
      </c>
      <c r="N15" s="37">
        <f t="shared" si="9"/>
        <v>0</v>
      </c>
      <c r="O15" s="38">
        <f t="shared" si="10"/>
        <v>0</v>
      </c>
      <c r="P15" s="57">
        <f t="shared" si="12"/>
        <v>0</v>
      </c>
      <c r="Q15" s="56">
        <f t="shared" si="13"/>
        <v>0</v>
      </c>
      <c r="R15" s="10">
        <f t="shared" si="14"/>
        <v>0</v>
      </c>
    </row>
    <row r="16" spans="1:18">
      <c r="A16" s="32">
        <f t="shared" si="6"/>
        <v>41463</v>
      </c>
      <c r="B16" s="39">
        <f t="shared" ca="1" si="0"/>
        <v>0</v>
      </c>
      <c r="C16" s="40">
        <f t="shared" ca="1" si="1"/>
        <v>0</v>
      </c>
      <c r="D16" s="43" t="e">
        <f t="shared" ca="1" si="2"/>
        <v>#DIV/0!</v>
      </c>
      <c r="E16" s="73"/>
      <c r="F16" s="67"/>
      <c r="G16" s="71"/>
      <c r="H16" s="49">
        <f t="shared" si="11"/>
        <v>0</v>
      </c>
      <c r="I16" s="45">
        <f t="shared" si="3"/>
        <v>0</v>
      </c>
      <c r="J16" s="46">
        <f t="shared" si="4"/>
        <v>0</v>
      </c>
      <c r="K16" s="54">
        <f t="shared" ca="1" si="7"/>
        <v>0</v>
      </c>
      <c r="L16" s="62" t="e">
        <f t="shared" ca="1" si="5"/>
        <v>#DIV/0!</v>
      </c>
      <c r="M16" s="36">
        <f t="shared" si="8"/>
        <v>0</v>
      </c>
      <c r="N16" s="37">
        <f t="shared" si="9"/>
        <v>0</v>
      </c>
      <c r="O16" s="38">
        <f t="shared" si="10"/>
        <v>0</v>
      </c>
      <c r="P16" s="57">
        <f t="shared" si="12"/>
        <v>0</v>
      </c>
      <c r="Q16" s="56">
        <f t="shared" si="13"/>
        <v>0</v>
      </c>
      <c r="R16" s="10">
        <f t="shared" si="14"/>
        <v>0</v>
      </c>
    </row>
    <row r="17" spans="1:18">
      <c r="A17" s="32">
        <f t="shared" si="6"/>
        <v>41464</v>
      </c>
      <c r="B17" s="39">
        <f t="shared" ca="1" si="0"/>
        <v>0</v>
      </c>
      <c r="C17" s="40">
        <f t="shared" ca="1" si="1"/>
        <v>0</v>
      </c>
      <c r="D17" s="43" t="e">
        <f t="shared" ca="1" si="2"/>
        <v>#DIV/0!</v>
      </c>
      <c r="E17" s="73"/>
      <c r="F17" s="67"/>
      <c r="G17" s="71"/>
      <c r="H17" s="49">
        <f t="shared" si="11"/>
        <v>0</v>
      </c>
      <c r="I17" s="45">
        <f t="shared" si="3"/>
        <v>0</v>
      </c>
      <c r="J17" s="46">
        <f t="shared" si="4"/>
        <v>0</v>
      </c>
      <c r="K17" s="54">
        <f t="shared" ca="1" si="7"/>
        <v>0</v>
      </c>
      <c r="L17" s="62" t="e">
        <f t="shared" ca="1" si="5"/>
        <v>#DIV/0!</v>
      </c>
      <c r="M17" s="36">
        <f t="shared" si="8"/>
        <v>0</v>
      </c>
      <c r="N17" s="37">
        <f t="shared" si="9"/>
        <v>0</v>
      </c>
      <c r="O17" s="38">
        <f t="shared" si="10"/>
        <v>0</v>
      </c>
      <c r="P17" s="57">
        <f t="shared" si="12"/>
        <v>0</v>
      </c>
      <c r="Q17" s="56">
        <f t="shared" si="13"/>
        <v>0</v>
      </c>
      <c r="R17" s="10">
        <f t="shared" si="14"/>
        <v>0</v>
      </c>
    </row>
    <row r="18" spans="1:18">
      <c r="A18" s="32">
        <f t="shared" si="6"/>
        <v>41465</v>
      </c>
      <c r="B18" s="39">
        <f t="shared" ca="1" si="0"/>
        <v>0</v>
      </c>
      <c r="C18" s="40">
        <f t="shared" ca="1" si="1"/>
        <v>0</v>
      </c>
      <c r="D18" s="43" t="e">
        <f t="shared" ca="1" si="2"/>
        <v>#DIV/0!</v>
      </c>
      <c r="E18" s="73"/>
      <c r="F18" s="67"/>
      <c r="G18" s="71"/>
      <c r="H18" s="49">
        <f t="shared" si="11"/>
        <v>0</v>
      </c>
      <c r="I18" s="45">
        <f t="shared" si="3"/>
        <v>0</v>
      </c>
      <c r="J18" s="46">
        <f t="shared" si="4"/>
        <v>0</v>
      </c>
      <c r="K18" s="54">
        <f t="shared" ca="1" si="7"/>
        <v>0</v>
      </c>
      <c r="L18" s="62" t="e">
        <f t="shared" ca="1" si="5"/>
        <v>#DIV/0!</v>
      </c>
      <c r="M18" s="36">
        <f t="shared" si="8"/>
        <v>0</v>
      </c>
      <c r="N18" s="37">
        <f t="shared" si="9"/>
        <v>0</v>
      </c>
      <c r="O18" s="38">
        <f t="shared" si="10"/>
        <v>0</v>
      </c>
      <c r="P18" s="57">
        <f t="shared" si="12"/>
        <v>0</v>
      </c>
      <c r="Q18" s="56">
        <f t="shared" si="13"/>
        <v>0</v>
      </c>
      <c r="R18" s="10">
        <f t="shared" si="14"/>
        <v>0</v>
      </c>
    </row>
    <row r="19" spans="1:18">
      <c r="A19" s="32">
        <f t="shared" si="6"/>
        <v>41466</v>
      </c>
      <c r="B19" s="39">
        <f t="shared" ca="1" si="0"/>
        <v>0</v>
      </c>
      <c r="C19" s="40">
        <f t="shared" ca="1" si="1"/>
        <v>0</v>
      </c>
      <c r="D19" s="43" t="e">
        <f t="shared" ca="1" si="2"/>
        <v>#DIV/0!</v>
      </c>
      <c r="E19" s="73"/>
      <c r="F19" s="67"/>
      <c r="G19" s="71"/>
      <c r="H19" s="49">
        <f t="shared" si="11"/>
        <v>0</v>
      </c>
      <c r="I19" s="45">
        <f t="shared" si="3"/>
        <v>0</v>
      </c>
      <c r="J19" s="46">
        <f t="shared" si="4"/>
        <v>0</v>
      </c>
      <c r="K19" s="54">
        <f t="shared" ca="1" si="7"/>
        <v>0</v>
      </c>
      <c r="L19" s="62" t="e">
        <f t="shared" ca="1" si="5"/>
        <v>#DIV/0!</v>
      </c>
      <c r="M19" s="36">
        <f t="shared" si="8"/>
        <v>0</v>
      </c>
      <c r="N19" s="37">
        <f t="shared" si="9"/>
        <v>0</v>
      </c>
      <c r="O19" s="38">
        <f t="shared" si="10"/>
        <v>0</v>
      </c>
      <c r="P19" s="57">
        <f t="shared" si="12"/>
        <v>0</v>
      </c>
      <c r="Q19" s="56">
        <f t="shared" si="13"/>
        <v>0</v>
      </c>
      <c r="R19" s="10">
        <f t="shared" si="14"/>
        <v>0</v>
      </c>
    </row>
    <row r="20" spans="1:18">
      <c r="A20" s="32">
        <f t="shared" si="6"/>
        <v>41467</v>
      </c>
      <c r="B20" s="39">
        <f t="shared" ca="1" si="0"/>
        <v>0</v>
      </c>
      <c r="C20" s="40">
        <f t="shared" ca="1" si="1"/>
        <v>0</v>
      </c>
      <c r="D20" s="43" t="e">
        <f t="shared" ca="1" si="2"/>
        <v>#DIV/0!</v>
      </c>
      <c r="E20" s="73"/>
      <c r="F20" s="67"/>
      <c r="G20" s="71"/>
      <c r="H20" s="49">
        <f t="shared" si="11"/>
        <v>0</v>
      </c>
      <c r="I20" s="45">
        <f t="shared" si="3"/>
        <v>0</v>
      </c>
      <c r="J20" s="46">
        <f t="shared" si="4"/>
        <v>0</v>
      </c>
      <c r="K20" s="54">
        <f t="shared" ca="1" si="7"/>
        <v>0</v>
      </c>
      <c r="L20" s="62" t="e">
        <f t="shared" ca="1" si="5"/>
        <v>#DIV/0!</v>
      </c>
      <c r="M20" s="36">
        <f t="shared" si="8"/>
        <v>0</v>
      </c>
      <c r="N20" s="37">
        <f t="shared" si="9"/>
        <v>0</v>
      </c>
      <c r="O20" s="38">
        <f t="shared" si="10"/>
        <v>0</v>
      </c>
      <c r="P20" s="57">
        <f t="shared" si="12"/>
        <v>0</v>
      </c>
      <c r="Q20" s="56">
        <f t="shared" si="13"/>
        <v>0</v>
      </c>
      <c r="R20" s="10">
        <f t="shared" si="14"/>
        <v>0</v>
      </c>
    </row>
    <row r="21" spans="1:18">
      <c r="A21" s="32">
        <f t="shared" si="6"/>
        <v>41468</v>
      </c>
      <c r="B21" s="39">
        <f t="shared" ca="1" si="0"/>
        <v>0</v>
      </c>
      <c r="C21" s="40">
        <f t="shared" ca="1" si="1"/>
        <v>0</v>
      </c>
      <c r="D21" s="43" t="e">
        <f t="shared" ca="1" si="2"/>
        <v>#DIV/0!</v>
      </c>
      <c r="E21" s="73"/>
      <c r="F21" s="67"/>
      <c r="G21" s="71"/>
      <c r="H21" s="49">
        <f t="shared" si="11"/>
        <v>0</v>
      </c>
      <c r="I21" s="45">
        <f t="shared" si="3"/>
        <v>0</v>
      </c>
      <c r="J21" s="46">
        <f t="shared" si="4"/>
        <v>0</v>
      </c>
      <c r="K21" s="54">
        <f t="shared" ca="1" si="7"/>
        <v>0</v>
      </c>
      <c r="L21" s="62" t="e">
        <f t="shared" ca="1" si="5"/>
        <v>#DIV/0!</v>
      </c>
      <c r="M21" s="36">
        <f t="shared" si="8"/>
        <v>0</v>
      </c>
      <c r="N21" s="37">
        <f t="shared" si="9"/>
        <v>0</v>
      </c>
      <c r="O21" s="38">
        <f t="shared" si="10"/>
        <v>0</v>
      </c>
      <c r="P21" s="57">
        <f t="shared" si="12"/>
        <v>0</v>
      </c>
      <c r="Q21" s="56">
        <f t="shared" si="13"/>
        <v>0</v>
      </c>
      <c r="R21" s="10">
        <f t="shared" si="14"/>
        <v>0</v>
      </c>
    </row>
    <row r="22" spans="1:18">
      <c r="A22" s="32">
        <f t="shared" si="6"/>
        <v>41469</v>
      </c>
      <c r="B22" s="39">
        <f t="shared" ca="1" si="0"/>
        <v>0</v>
      </c>
      <c r="C22" s="40">
        <f t="shared" ca="1" si="1"/>
        <v>0</v>
      </c>
      <c r="D22" s="43" t="e">
        <f t="shared" ca="1" si="2"/>
        <v>#DIV/0!</v>
      </c>
      <c r="E22" s="73"/>
      <c r="F22" s="67"/>
      <c r="G22" s="71"/>
      <c r="H22" s="49">
        <f t="shared" si="11"/>
        <v>0</v>
      </c>
      <c r="I22" s="45">
        <f t="shared" si="3"/>
        <v>0</v>
      </c>
      <c r="J22" s="46">
        <f t="shared" si="4"/>
        <v>0</v>
      </c>
      <c r="K22" s="54">
        <f t="shared" ca="1" si="7"/>
        <v>0</v>
      </c>
      <c r="L22" s="62" t="e">
        <f t="shared" ca="1" si="5"/>
        <v>#DIV/0!</v>
      </c>
      <c r="M22" s="36">
        <f t="shared" si="8"/>
        <v>0</v>
      </c>
      <c r="N22" s="37">
        <f t="shared" si="9"/>
        <v>0</v>
      </c>
      <c r="O22" s="38">
        <f t="shared" si="10"/>
        <v>0</v>
      </c>
      <c r="P22" s="57">
        <f t="shared" si="12"/>
        <v>0</v>
      </c>
      <c r="Q22" s="56">
        <f t="shared" si="13"/>
        <v>0</v>
      </c>
      <c r="R22" s="10">
        <f t="shared" si="14"/>
        <v>0</v>
      </c>
    </row>
    <row r="23" spans="1:18">
      <c r="A23" s="32">
        <f t="shared" si="6"/>
        <v>41470</v>
      </c>
      <c r="B23" s="39">
        <f t="shared" ca="1" si="0"/>
        <v>0</v>
      </c>
      <c r="C23" s="40">
        <f t="shared" ca="1" si="1"/>
        <v>0</v>
      </c>
      <c r="D23" s="43" t="e">
        <f t="shared" ca="1" si="2"/>
        <v>#DIV/0!</v>
      </c>
      <c r="E23" s="73"/>
      <c r="F23" s="67"/>
      <c r="G23" s="71"/>
      <c r="H23" s="49">
        <f t="shared" si="11"/>
        <v>0</v>
      </c>
      <c r="I23" s="45">
        <f t="shared" si="3"/>
        <v>0</v>
      </c>
      <c r="J23" s="46">
        <f t="shared" si="4"/>
        <v>0</v>
      </c>
      <c r="K23" s="54">
        <f t="shared" ca="1" si="7"/>
        <v>0</v>
      </c>
      <c r="L23" s="62" t="e">
        <f t="shared" ca="1" si="5"/>
        <v>#DIV/0!</v>
      </c>
      <c r="M23" s="36">
        <f t="shared" si="8"/>
        <v>0</v>
      </c>
      <c r="N23" s="37">
        <f t="shared" si="9"/>
        <v>0</v>
      </c>
      <c r="O23" s="38">
        <f t="shared" si="10"/>
        <v>0</v>
      </c>
      <c r="P23" s="57">
        <f t="shared" si="12"/>
        <v>0</v>
      </c>
      <c r="Q23" s="56">
        <f t="shared" si="13"/>
        <v>0</v>
      </c>
      <c r="R23" s="10">
        <f t="shared" si="14"/>
        <v>0</v>
      </c>
    </row>
    <row r="24" spans="1:18">
      <c r="A24" s="32">
        <f t="shared" si="6"/>
        <v>41471</v>
      </c>
      <c r="B24" s="39">
        <f t="shared" ca="1" si="0"/>
        <v>0</v>
      </c>
      <c r="C24" s="40">
        <f t="shared" ca="1" si="1"/>
        <v>0</v>
      </c>
      <c r="D24" s="43" t="e">
        <f t="shared" ca="1" si="2"/>
        <v>#DIV/0!</v>
      </c>
      <c r="E24" s="73"/>
      <c r="F24" s="67"/>
      <c r="G24" s="71"/>
      <c r="H24" s="49">
        <f t="shared" si="11"/>
        <v>0</v>
      </c>
      <c r="I24" s="45">
        <f t="shared" si="3"/>
        <v>0</v>
      </c>
      <c r="J24" s="46">
        <f t="shared" si="4"/>
        <v>0</v>
      </c>
      <c r="K24" s="54">
        <f t="shared" ca="1" si="7"/>
        <v>0</v>
      </c>
      <c r="L24" s="62" t="e">
        <f t="shared" ca="1" si="5"/>
        <v>#DIV/0!</v>
      </c>
      <c r="M24" s="36">
        <f t="shared" si="8"/>
        <v>0</v>
      </c>
      <c r="N24" s="37">
        <f t="shared" si="9"/>
        <v>0</v>
      </c>
      <c r="O24" s="38">
        <f t="shared" si="10"/>
        <v>0</v>
      </c>
      <c r="P24" s="57">
        <f t="shared" si="12"/>
        <v>0</v>
      </c>
      <c r="Q24" s="56">
        <f t="shared" si="13"/>
        <v>0</v>
      </c>
      <c r="R24" s="10">
        <f t="shared" si="14"/>
        <v>0</v>
      </c>
    </row>
    <row r="25" spans="1:18">
      <c r="A25" s="32">
        <f t="shared" si="6"/>
        <v>41472</v>
      </c>
      <c r="B25" s="39">
        <f t="shared" ca="1" si="0"/>
        <v>0</v>
      </c>
      <c r="C25" s="40">
        <f t="shared" ca="1" si="1"/>
        <v>0</v>
      </c>
      <c r="D25" s="43" t="e">
        <f t="shared" ca="1" si="2"/>
        <v>#DIV/0!</v>
      </c>
      <c r="E25" s="73"/>
      <c r="F25" s="67"/>
      <c r="G25" s="71"/>
      <c r="H25" s="49">
        <f t="shared" si="11"/>
        <v>0</v>
      </c>
      <c r="I25" s="45">
        <f t="shared" si="3"/>
        <v>0</v>
      </c>
      <c r="J25" s="46">
        <f t="shared" si="4"/>
        <v>0</v>
      </c>
      <c r="K25" s="54">
        <f t="shared" ca="1" si="7"/>
        <v>0</v>
      </c>
      <c r="L25" s="62" t="e">
        <f t="shared" ca="1" si="5"/>
        <v>#DIV/0!</v>
      </c>
      <c r="M25" s="36">
        <f t="shared" si="8"/>
        <v>0</v>
      </c>
      <c r="N25" s="37">
        <f t="shared" si="9"/>
        <v>0</v>
      </c>
      <c r="O25" s="38">
        <f t="shared" si="10"/>
        <v>0</v>
      </c>
      <c r="P25" s="57">
        <f t="shared" si="12"/>
        <v>0</v>
      </c>
      <c r="Q25" s="56">
        <f t="shared" si="13"/>
        <v>0</v>
      </c>
      <c r="R25" s="10">
        <f t="shared" si="14"/>
        <v>0</v>
      </c>
    </row>
    <row r="26" spans="1:18">
      <c r="A26" s="32">
        <f t="shared" si="6"/>
        <v>41473</v>
      </c>
      <c r="B26" s="39">
        <f t="shared" ca="1" si="0"/>
        <v>0</v>
      </c>
      <c r="C26" s="40">
        <f t="shared" ca="1" si="1"/>
        <v>0</v>
      </c>
      <c r="D26" s="43" t="e">
        <f t="shared" ca="1" si="2"/>
        <v>#DIV/0!</v>
      </c>
      <c r="E26" s="73"/>
      <c r="F26" s="67"/>
      <c r="G26" s="71"/>
      <c r="H26" s="49">
        <f t="shared" si="11"/>
        <v>0</v>
      </c>
      <c r="I26" s="45">
        <f t="shared" si="3"/>
        <v>0</v>
      </c>
      <c r="J26" s="46">
        <f t="shared" si="4"/>
        <v>0</v>
      </c>
      <c r="K26" s="54">
        <f t="shared" ca="1" si="7"/>
        <v>0</v>
      </c>
      <c r="L26" s="62" t="e">
        <f t="shared" ca="1" si="5"/>
        <v>#DIV/0!</v>
      </c>
      <c r="M26" s="36">
        <f t="shared" si="8"/>
        <v>0</v>
      </c>
      <c r="N26" s="37">
        <f t="shared" si="9"/>
        <v>0</v>
      </c>
      <c r="O26" s="38">
        <f t="shared" si="10"/>
        <v>0</v>
      </c>
      <c r="P26" s="57">
        <f t="shared" si="12"/>
        <v>0</v>
      </c>
      <c r="Q26" s="56">
        <f t="shared" si="13"/>
        <v>0</v>
      </c>
      <c r="R26" s="10">
        <f t="shared" si="14"/>
        <v>0</v>
      </c>
    </row>
    <row r="27" spans="1:18">
      <c r="A27" s="32">
        <f t="shared" si="6"/>
        <v>41474</v>
      </c>
      <c r="B27" s="39">
        <f t="shared" ca="1" si="0"/>
        <v>0</v>
      </c>
      <c r="C27" s="40">
        <f t="shared" ca="1" si="1"/>
        <v>0</v>
      </c>
      <c r="D27" s="43" t="e">
        <f t="shared" ca="1" si="2"/>
        <v>#DIV/0!</v>
      </c>
      <c r="E27" s="73"/>
      <c r="F27" s="67"/>
      <c r="G27" s="71"/>
      <c r="H27" s="49">
        <f t="shared" si="11"/>
        <v>0</v>
      </c>
      <c r="I27" s="45">
        <f t="shared" si="3"/>
        <v>0</v>
      </c>
      <c r="J27" s="46">
        <f t="shared" si="4"/>
        <v>0</v>
      </c>
      <c r="K27" s="54">
        <f t="shared" ca="1" si="7"/>
        <v>0</v>
      </c>
      <c r="L27" s="62" t="e">
        <f t="shared" ca="1" si="5"/>
        <v>#DIV/0!</v>
      </c>
      <c r="M27" s="36">
        <f t="shared" si="8"/>
        <v>0</v>
      </c>
      <c r="N27" s="37">
        <f t="shared" si="9"/>
        <v>0</v>
      </c>
      <c r="O27" s="38">
        <f t="shared" si="10"/>
        <v>0</v>
      </c>
      <c r="P27" s="57">
        <f t="shared" si="12"/>
        <v>0</v>
      </c>
      <c r="Q27" s="56">
        <f t="shared" si="13"/>
        <v>0</v>
      </c>
      <c r="R27" s="10">
        <f t="shared" si="14"/>
        <v>0</v>
      </c>
    </row>
    <row r="28" spans="1:18">
      <c r="A28" s="32">
        <f t="shared" si="6"/>
        <v>41475</v>
      </c>
      <c r="B28" s="39">
        <f t="shared" ca="1" si="0"/>
        <v>0</v>
      </c>
      <c r="C28" s="40">
        <f t="shared" ca="1" si="1"/>
        <v>0</v>
      </c>
      <c r="D28" s="43" t="e">
        <f t="shared" ca="1" si="2"/>
        <v>#DIV/0!</v>
      </c>
      <c r="E28" s="73"/>
      <c r="F28" s="67"/>
      <c r="G28" s="71"/>
      <c r="H28" s="49">
        <f t="shared" si="11"/>
        <v>0</v>
      </c>
      <c r="I28" s="45">
        <f t="shared" si="3"/>
        <v>0</v>
      </c>
      <c r="J28" s="46">
        <f t="shared" si="4"/>
        <v>0</v>
      </c>
      <c r="K28" s="54">
        <f t="shared" ca="1" si="7"/>
        <v>0</v>
      </c>
      <c r="L28" s="62" t="e">
        <f t="shared" ca="1" si="5"/>
        <v>#DIV/0!</v>
      </c>
      <c r="M28" s="36">
        <f t="shared" si="8"/>
        <v>0</v>
      </c>
      <c r="N28" s="37">
        <f t="shared" si="9"/>
        <v>0</v>
      </c>
      <c r="O28" s="38">
        <f t="shared" si="10"/>
        <v>0</v>
      </c>
      <c r="P28" s="57">
        <f t="shared" si="12"/>
        <v>0</v>
      </c>
      <c r="Q28" s="56">
        <f t="shared" si="13"/>
        <v>0</v>
      </c>
      <c r="R28" s="10">
        <f t="shared" si="14"/>
        <v>0</v>
      </c>
    </row>
    <row r="29" spans="1:18">
      <c r="A29" s="32">
        <f t="shared" si="6"/>
        <v>41476</v>
      </c>
      <c r="B29" s="39">
        <f t="shared" ca="1" si="0"/>
        <v>0</v>
      </c>
      <c r="C29" s="40">
        <f t="shared" ca="1" si="1"/>
        <v>0</v>
      </c>
      <c r="D29" s="43" t="e">
        <f t="shared" ca="1" si="2"/>
        <v>#DIV/0!</v>
      </c>
      <c r="E29" s="73"/>
      <c r="F29" s="67"/>
      <c r="G29" s="71"/>
      <c r="H29" s="49">
        <f t="shared" si="11"/>
        <v>0</v>
      </c>
      <c r="I29" s="45">
        <f t="shared" si="3"/>
        <v>0</v>
      </c>
      <c r="J29" s="46">
        <f t="shared" si="4"/>
        <v>0</v>
      </c>
      <c r="K29" s="54">
        <f t="shared" ca="1" si="7"/>
        <v>0</v>
      </c>
      <c r="L29" s="62" t="e">
        <f t="shared" ca="1" si="5"/>
        <v>#DIV/0!</v>
      </c>
      <c r="M29" s="36">
        <f t="shared" si="8"/>
        <v>0</v>
      </c>
      <c r="N29" s="37">
        <f t="shared" si="9"/>
        <v>0</v>
      </c>
      <c r="O29" s="38">
        <f t="shared" si="10"/>
        <v>0</v>
      </c>
      <c r="P29" s="57">
        <f t="shared" si="12"/>
        <v>0</v>
      </c>
      <c r="Q29" s="56">
        <f t="shared" si="13"/>
        <v>0</v>
      </c>
      <c r="R29" s="10">
        <f t="shared" si="14"/>
        <v>0</v>
      </c>
    </row>
    <row r="30" spans="1:18">
      <c r="A30" s="32">
        <f t="shared" si="6"/>
        <v>41477</v>
      </c>
      <c r="B30" s="39">
        <f t="shared" ca="1" si="0"/>
        <v>0</v>
      </c>
      <c r="C30" s="40">
        <f t="shared" ca="1" si="1"/>
        <v>0</v>
      </c>
      <c r="D30" s="43" t="e">
        <f t="shared" ca="1" si="2"/>
        <v>#DIV/0!</v>
      </c>
      <c r="E30" s="73"/>
      <c r="F30" s="67"/>
      <c r="G30" s="71"/>
      <c r="H30" s="49">
        <f t="shared" si="11"/>
        <v>0</v>
      </c>
      <c r="I30" s="45">
        <f t="shared" si="3"/>
        <v>0</v>
      </c>
      <c r="J30" s="46">
        <f t="shared" si="4"/>
        <v>0</v>
      </c>
      <c r="K30" s="54">
        <f t="shared" ca="1" si="7"/>
        <v>0</v>
      </c>
      <c r="L30" s="62" t="e">
        <f t="shared" ca="1" si="5"/>
        <v>#DIV/0!</v>
      </c>
      <c r="M30" s="36">
        <f t="shared" si="8"/>
        <v>0</v>
      </c>
      <c r="N30" s="37">
        <f t="shared" si="9"/>
        <v>0</v>
      </c>
      <c r="O30" s="38">
        <f t="shared" si="10"/>
        <v>0</v>
      </c>
      <c r="P30" s="57">
        <f t="shared" si="12"/>
        <v>0</v>
      </c>
      <c r="Q30" s="56">
        <f t="shared" si="13"/>
        <v>0</v>
      </c>
      <c r="R30" s="10">
        <f t="shared" si="14"/>
        <v>0</v>
      </c>
    </row>
    <row r="31" spans="1:18">
      <c r="A31" s="32">
        <f t="shared" si="6"/>
        <v>41478</v>
      </c>
      <c r="B31" s="39">
        <f t="shared" ca="1" si="0"/>
        <v>0</v>
      </c>
      <c r="C31" s="40">
        <f t="shared" ca="1" si="1"/>
        <v>0</v>
      </c>
      <c r="D31" s="43" t="e">
        <f t="shared" ca="1" si="2"/>
        <v>#DIV/0!</v>
      </c>
      <c r="E31" s="73"/>
      <c r="F31" s="67"/>
      <c r="G31" s="71"/>
      <c r="H31" s="49">
        <f t="shared" si="11"/>
        <v>0</v>
      </c>
      <c r="I31" s="45">
        <f t="shared" si="3"/>
        <v>0</v>
      </c>
      <c r="J31" s="46">
        <f t="shared" si="4"/>
        <v>0</v>
      </c>
      <c r="K31" s="54">
        <f t="shared" ca="1" si="7"/>
        <v>0</v>
      </c>
      <c r="L31" s="62" t="e">
        <f t="shared" ca="1" si="5"/>
        <v>#DIV/0!</v>
      </c>
      <c r="M31" s="36">
        <f t="shared" si="8"/>
        <v>0</v>
      </c>
      <c r="N31" s="37">
        <f t="shared" si="9"/>
        <v>0</v>
      </c>
      <c r="O31" s="38">
        <f t="shared" si="10"/>
        <v>0</v>
      </c>
      <c r="P31" s="57">
        <f t="shared" si="12"/>
        <v>0</v>
      </c>
      <c r="Q31" s="56">
        <f t="shared" si="13"/>
        <v>0</v>
      </c>
      <c r="R31" s="10">
        <f t="shared" si="14"/>
        <v>0</v>
      </c>
    </row>
    <row r="32" spans="1:18">
      <c r="A32" s="32">
        <f t="shared" si="6"/>
        <v>41479</v>
      </c>
      <c r="B32" s="39">
        <f t="shared" ca="1" si="0"/>
        <v>0</v>
      </c>
      <c r="C32" s="40">
        <f t="shared" ca="1" si="1"/>
        <v>0</v>
      </c>
      <c r="D32" s="43" t="e">
        <f t="shared" ca="1" si="2"/>
        <v>#DIV/0!</v>
      </c>
      <c r="E32" s="73"/>
      <c r="F32" s="67"/>
      <c r="G32" s="71"/>
      <c r="H32" s="49">
        <f t="shared" si="11"/>
        <v>0</v>
      </c>
      <c r="I32" s="45">
        <f t="shared" si="3"/>
        <v>0</v>
      </c>
      <c r="J32" s="46">
        <f t="shared" si="4"/>
        <v>0</v>
      </c>
      <c r="K32" s="54">
        <f t="shared" ca="1" si="7"/>
        <v>0</v>
      </c>
      <c r="L32" s="62" t="e">
        <f t="shared" ca="1" si="5"/>
        <v>#DIV/0!</v>
      </c>
      <c r="M32" s="36">
        <f t="shared" si="8"/>
        <v>0</v>
      </c>
      <c r="N32" s="37">
        <f t="shared" si="9"/>
        <v>0</v>
      </c>
      <c r="O32" s="38">
        <f t="shared" si="10"/>
        <v>0</v>
      </c>
      <c r="P32" s="57">
        <f t="shared" si="12"/>
        <v>0</v>
      </c>
      <c r="Q32" s="56">
        <f t="shared" si="13"/>
        <v>0</v>
      </c>
      <c r="R32" s="10">
        <f t="shared" si="14"/>
        <v>0</v>
      </c>
    </row>
    <row r="33" spans="1:18">
      <c r="A33" s="32">
        <f t="shared" si="6"/>
        <v>41480</v>
      </c>
      <c r="B33" s="39">
        <f t="shared" ca="1" si="0"/>
        <v>0</v>
      </c>
      <c r="C33" s="40">
        <f t="shared" ca="1" si="1"/>
        <v>0</v>
      </c>
      <c r="D33" s="43" t="e">
        <f t="shared" ca="1" si="2"/>
        <v>#DIV/0!</v>
      </c>
      <c r="E33" s="73"/>
      <c r="F33" s="67"/>
      <c r="G33" s="71"/>
      <c r="H33" s="49">
        <f t="shared" si="11"/>
        <v>0</v>
      </c>
      <c r="I33" s="45">
        <f t="shared" si="3"/>
        <v>0</v>
      </c>
      <c r="J33" s="46">
        <f t="shared" si="4"/>
        <v>0</v>
      </c>
      <c r="K33" s="54">
        <f t="shared" ca="1" si="7"/>
        <v>0</v>
      </c>
      <c r="L33" s="62" t="e">
        <f t="shared" ca="1" si="5"/>
        <v>#DIV/0!</v>
      </c>
      <c r="M33" s="36">
        <f t="shared" si="8"/>
        <v>0</v>
      </c>
      <c r="N33" s="37">
        <f t="shared" si="9"/>
        <v>0</v>
      </c>
      <c r="O33" s="38">
        <f t="shared" si="10"/>
        <v>0</v>
      </c>
      <c r="P33" s="57">
        <f t="shared" si="12"/>
        <v>0</v>
      </c>
      <c r="Q33" s="56">
        <f t="shared" si="13"/>
        <v>0</v>
      </c>
      <c r="R33" s="10">
        <f t="shared" si="14"/>
        <v>0</v>
      </c>
    </row>
    <row r="34" spans="1:18">
      <c r="A34" s="32">
        <f t="shared" si="6"/>
        <v>41481</v>
      </c>
      <c r="B34" s="39">
        <f t="shared" ca="1" si="0"/>
        <v>0</v>
      </c>
      <c r="C34" s="40">
        <f t="shared" ca="1" si="1"/>
        <v>0</v>
      </c>
      <c r="D34" s="43" t="e">
        <f t="shared" ca="1" si="2"/>
        <v>#DIV/0!</v>
      </c>
      <c r="E34" s="73"/>
      <c r="F34" s="67"/>
      <c r="G34" s="71"/>
      <c r="H34" s="49">
        <f t="shared" si="11"/>
        <v>0</v>
      </c>
      <c r="I34" s="45">
        <f t="shared" si="3"/>
        <v>0</v>
      </c>
      <c r="J34" s="46">
        <f t="shared" si="4"/>
        <v>0</v>
      </c>
      <c r="K34" s="54">
        <f t="shared" ca="1" si="7"/>
        <v>0</v>
      </c>
      <c r="L34" s="62" t="e">
        <f t="shared" ca="1" si="5"/>
        <v>#DIV/0!</v>
      </c>
      <c r="M34" s="36">
        <f t="shared" si="8"/>
        <v>0</v>
      </c>
      <c r="N34" s="37">
        <f t="shared" si="9"/>
        <v>0</v>
      </c>
      <c r="O34" s="38">
        <f t="shared" si="10"/>
        <v>0</v>
      </c>
      <c r="P34" s="57">
        <f t="shared" si="12"/>
        <v>0</v>
      </c>
      <c r="Q34" s="56">
        <f t="shared" si="13"/>
        <v>0</v>
      </c>
      <c r="R34" s="10">
        <f t="shared" si="14"/>
        <v>0</v>
      </c>
    </row>
    <row r="35" spans="1:18">
      <c r="A35" s="32">
        <f t="shared" si="6"/>
        <v>41482</v>
      </c>
      <c r="B35" s="39">
        <f t="shared" ca="1" si="0"/>
        <v>0</v>
      </c>
      <c r="C35" s="40">
        <f t="shared" ca="1" si="1"/>
        <v>0</v>
      </c>
      <c r="D35" s="43" t="e">
        <f t="shared" ca="1" si="2"/>
        <v>#DIV/0!</v>
      </c>
      <c r="E35" s="73"/>
      <c r="F35" s="67"/>
      <c r="G35" s="71"/>
      <c r="H35" s="49">
        <f t="shared" si="11"/>
        <v>0</v>
      </c>
      <c r="I35" s="45">
        <f t="shared" si="3"/>
        <v>0</v>
      </c>
      <c r="J35" s="46">
        <f t="shared" si="4"/>
        <v>0</v>
      </c>
      <c r="K35" s="54">
        <f t="shared" ca="1" si="7"/>
        <v>0</v>
      </c>
      <c r="L35" s="62" t="e">
        <f t="shared" ca="1" si="5"/>
        <v>#DIV/0!</v>
      </c>
      <c r="M35" s="36">
        <f t="shared" si="8"/>
        <v>0</v>
      </c>
      <c r="N35" s="37">
        <f t="shared" si="9"/>
        <v>0</v>
      </c>
      <c r="O35" s="38">
        <f t="shared" si="10"/>
        <v>0</v>
      </c>
      <c r="P35" s="57">
        <f t="shared" si="12"/>
        <v>0</v>
      </c>
      <c r="Q35" s="56">
        <f t="shared" si="13"/>
        <v>0</v>
      </c>
      <c r="R35" s="10">
        <f t="shared" si="14"/>
        <v>0</v>
      </c>
    </row>
    <row r="36" spans="1:18">
      <c r="A36" s="32">
        <f t="shared" si="6"/>
        <v>41483</v>
      </c>
      <c r="B36" s="39">
        <f t="shared" ca="1" si="0"/>
        <v>0</v>
      </c>
      <c r="C36" s="40">
        <f t="shared" ca="1" si="1"/>
        <v>0</v>
      </c>
      <c r="D36" s="43" t="e">
        <f t="shared" ca="1" si="2"/>
        <v>#DIV/0!</v>
      </c>
      <c r="E36" s="73"/>
      <c r="F36" s="67"/>
      <c r="G36" s="71"/>
      <c r="H36" s="49">
        <f t="shared" si="11"/>
        <v>0</v>
      </c>
      <c r="I36" s="45">
        <f t="shared" si="3"/>
        <v>0</v>
      </c>
      <c r="J36" s="46">
        <f t="shared" si="4"/>
        <v>0</v>
      </c>
      <c r="K36" s="54">
        <f t="shared" ca="1" si="7"/>
        <v>0</v>
      </c>
      <c r="L36" s="62" t="e">
        <f t="shared" ca="1" si="5"/>
        <v>#DIV/0!</v>
      </c>
      <c r="M36" s="36">
        <f t="shared" si="8"/>
        <v>0</v>
      </c>
      <c r="N36" s="37">
        <f t="shared" si="9"/>
        <v>0</v>
      </c>
      <c r="O36" s="38">
        <f t="shared" si="10"/>
        <v>0</v>
      </c>
      <c r="P36" s="57">
        <f t="shared" si="12"/>
        <v>0</v>
      </c>
      <c r="Q36" s="56">
        <f t="shared" si="13"/>
        <v>0</v>
      </c>
      <c r="R36" s="10">
        <f t="shared" si="14"/>
        <v>0</v>
      </c>
    </row>
    <row r="37" spans="1:18">
      <c r="A37" s="32">
        <f t="shared" si="6"/>
        <v>41484</v>
      </c>
      <c r="B37" s="39">
        <f t="shared" ca="1" si="0"/>
        <v>0</v>
      </c>
      <c r="C37" s="40">
        <f t="shared" ca="1" si="1"/>
        <v>0</v>
      </c>
      <c r="D37" s="43" t="e">
        <f t="shared" ca="1" si="2"/>
        <v>#DIV/0!</v>
      </c>
      <c r="E37" s="73"/>
      <c r="F37" s="67"/>
      <c r="G37" s="71"/>
      <c r="H37" s="49">
        <f t="shared" si="11"/>
        <v>0</v>
      </c>
      <c r="I37" s="45">
        <f t="shared" si="3"/>
        <v>0</v>
      </c>
      <c r="J37" s="46">
        <f t="shared" si="4"/>
        <v>0</v>
      </c>
      <c r="K37" s="54">
        <f t="shared" ca="1" si="7"/>
        <v>0</v>
      </c>
      <c r="L37" s="62" t="e">
        <f t="shared" ca="1" si="5"/>
        <v>#DIV/0!</v>
      </c>
      <c r="M37" s="36">
        <f t="shared" si="8"/>
        <v>0</v>
      </c>
      <c r="N37" s="37">
        <f t="shared" si="9"/>
        <v>0</v>
      </c>
      <c r="O37" s="38">
        <f t="shared" si="10"/>
        <v>0</v>
      </c>
      <c r="P37" s="57">
        <f t="shared" si="12"/>
        <v>0</v>
      </c>
      <c r="Q37" s="56">
        <f t="shared" si="13"/>
        <v>0</v>
      </c>
      <c r="R37" s="10">
        <f t="shared" si="14"/>
        <v>0</v>
      </c>
    </row>
    <row r="38" spans="1:18">
      <c r="A38" s="32">
        <f t="shared" si="6"/>
        <v>41485</v>
      </c>
      <c r="B38" s="39">
        <f t="shared" ca="1" si="0"/>
        <v>0</v>
      </c>
      <c r="C38" s="40">
        <f t="shared" ca="1" si="1"/>
        <v>0</v>
      </c>
      <c r="D38" s="43" t="e">
        <f t="shared" ca="1" si="2"/>
        <v>#DIV/0!</v>
      </c>
      <c r="E38" s="73"/>
      <c r="F38" s="67"/>
      <c r="G38" s="71"/>
      <c r="H38" s="49">
        <f t="shared" si="11"/>
        <v>0</v>
      </c>
      <c r="I38" s="45">
        <f t="shared" si="3"/>
        <v>0</v>
      </c>
      <c r="J38" s="46">
        <f t="shared" si="4"/>
        <v>0</v>
      </c>
      <c r="K38" s="54">
        <f t="shared" ca="1" si="7"/>
        <v>0</v>
      </c>
      <c r="L38" s="62" t="e">
        <f t="shared" ca="1" si="5"/>
        <v>#DIV/0!</v>
      </c>
      <c r="M38" s="36">
        <f t="shared" si="8"/>
        <v>0</v>
      </c>
      <c r="N38" s="37">
        <f t="shared" si="9"/>
        <v>0</v>
      </c>
      <c r="O38" s="38">
        <f t="shared" si="10"/>
        <v>0</v>
      </c>
      <c r="P38" s="57">
        <f t="shared" si="12"/>
        <v>0</v>
      </c>
      <c r="Q38" s="56">
        <f t="shared" si="13"/>
        <v>0</v>
      </c>
      <c r="R38" s="10">
        <f t="shared" si="14"/>
        <v>0</v>
      </c>
    </row>
    <row r="39" spans="1:18">
      <c r="A39" s="32">
        <f t="shared" si="6"/>
        <v>41486</v>
      </c>
      <c r="B39" s="39">
        <f t="shared" ca="1" si="0"/>
        <v>0</v>
      </c>
      <c r="C39" s="40">
        <f t="shared" ca="1" si="1"/>
        <v>0</v>
      </c>
      <c r="D39" s="43" t="e">
        <f t="shared" ca="1" si="2"/>
        <v>#DIV/0!</v>
      </c>
      <c r="E39" s="73"/>
      <c r="F39" s="67"/>
      <c r="G39" s="71"/>
      <c r="H39" s="49">
        <f t="shared" si="11"/>
        <v>0</v>
      </c>
      <c r="I39" s="45">
        <f t="shared" si="3"/>
        <v>0</v>
      </c>
      <c r="J39" s="46">
        <f t="shared" si="4"/>
        <v>0</v>
      </c>
      <c r="K39" s="54">
        <f t="shared" ca="1" si="7"/>
        <v>0</v>
      </c>
      <c r="L39" s="62" t="e">
        <f t="shared" ca="1" si="5"/>
        <v>#DIV/0!</v>
      </c>
      <c r="M39" s="36">
        <f t="shared" si="8"/>
        <v>0</v>
      </c>
      <c r="N39" s="37">
        <f t="shared" si="9"/>
        <v>0</v>
      </c>
      <c r="O39" s="38">
        <f t="shared" si="10"/>
        <v>0</v>
      </c>
      <c r="P39" s="57">
        <f t="shared" si="12"/>
        <v>0</v>
      </c>
      <c r="Q39" s="56">
        <f t="shared" si="13"/>
        <v>0</v>
      </c>
      <c r="R39" s="10">
        <f t="shared" si="14"/>
        <v>0</v>
      </c>
    </row>
    <row r="40" spans="1:18">
      <c r="A40" s="32">
        <f t="shared" si="6"/>
        <v>41487</v>
      </c>
      <c r="B40" s="39">
        <f t="shared" ca="1" si="0"/>
        <v>0</v>
      </c>
      <c r="C40" s="40">
        <f t="shared" ca="1" si="1"/>
        <v>0</v>
      </c>
      <c r="D40" s="43" t="e">
        <f t="shared" ca="1" si="2"/>
        <v>#DIV/0!</v>
      </c>
      <c r="E40" s="73"/>
      <c r="F40" s="67"/>
      <c r="G40" s="71"/>
      <c r="H40" s="49">
        <f t="shared" si="11"/>
        <v>0</v>
      </c>
      <c r="I40" s="45">
        <f t="shared" si="3"/>
        <v>0</v>
      </c>
      <c r="J40" s="46">
        <f t="shared" si="4"/>
        <v>0</v>
      </c>
      <c r="K40" s="54">
        <f t="shared" ca="1" si="7"/>
        <v>0</v>
      </c>
      <c r="L40" s="62" t="e">
        <f t="shared" ca="1" si="5"/>
        <v>#DIV/0!</v>
      </c>
      <c r="M40" s="36">
        <f t="shared" si="8"/>
        <v>0</v>
      </c>
      <c r="N40" s="37">
        <f t="shared" si="9"/>
        <v>0</v>
      </c>
      <c r="O40" s="38">
        <f t="shared" si="10"/>
        <v>0</v>
      </c>
      <c r="P40" s="57">
        <f t="shared" si="12"/>
        <v>0</v>
      </c>
      <c r="Q40" s="56">
        <f t="shared" si="13"/>
        <v>0</v>
      </c>
      <c r="R40" s="10">
        <f t="shared" si="14"/>
        <v>0</v>
      </c>
    </row>
    <row r="41" spans="1:18">
      <c r="A41" s="32">
        <f t="shared" si="6"/>
        <v>41488</v>
      </c>
      <c r="B41" s="39">
        <f t="shared" ca="1" si="0"/>
        <v>0</v>
      </c>
      <c r="C41" s="40">
        <f t="shared" ca="1" si="1"/>
        <v>0</v>
      </c>
      <c r="D41" s="43" t="e">
        <f t="shared" ca="1" si="2"/>
        <v>#DIV/0!</v>
      </c>
      <c r="E41" s="73"/>
      <c r="F41" s="67"/>
      <c r="G41" s="71"/>
      <c r="H41" s="49">
        <f t="shared" si="11"/>
        <v>0</v>
      </c>
      <c r="I41" s="45">
        <f t="shared" si="3"/>
        <v>0</v>
      </c>
      <c r="J41" s="46">
        <f t="shared" si="4"/>
        <v>0</v>
      </c>
      <c r="K41" s="54">
        <f t="shared" ca="1" si="7"/>
        <v>0</v>
      </c>
      <c r="L41" s="62" t="e">
        <f t="shared" ca="1" si="5"/>
        <v>#DIV/0!</v>
      </c>
      <c r="M41" s="36">
        <f t="shared" si="8"/>
        <v>0</v>
      </c>
      <c r="N41" s="37">
        <f t="shared" si="9"/>
        <v>0</v>
      </c>
      <c r="O41" s="38">
        <f t="shared" si="10"/>
        <v>0</v>
      </c>
      <c r="P41" s="57">
        <f t="shared" si="12"/>
        <v>0</v>
      </c>
      <c r="Q41" s="56">
        <f t="shared" si="13"/>
        <v>0</v>
      </c>
      <c r="R41" s="10">
        <f t="shared" si="14"/>
        <v>0</v>
      </c>
    </row>
    <row r="42" spans="1:18">
      <c r="A42" s="32">
        <f t="shared" si="6"/>
        <v>41489</v>
      </c>
      <c r="B42" s="39">
        <f t="shared" ca="1" si="0"/>
        <v>0</v>
      </c>
      <c r="C42" s="40">
        <f t="shared" ca="1" si="1"/>
        <v>0</v>
      </c>
      <c r="D42" s="43" t="e">
        <f t="shared" ca="1" si="2"/>
        <v>#DIV/0!</v>
      </c>
      <c r="E42" s="73"/>
      <c r="F42" s="67"/>
      <c r="G42" s="71"/>
      <c r="H42" s="49">
        <f t="shared" si="11"/>
        <v>0</v>
      </c>
      <c r="I42" s="45">
        <f t="shared" si="3"/>
        <v>0</v>
      </c>
      <c r="J42" s="46">
        <f t="shared" si="4"/>
        <v>0</v>
      </c>
      <c r="K42" s="54">
        <f t="shared" ca="1" si="7"/>
        <v>0</v>
      </c>
      <c r="L42" s="62" t="e">
        <f t="shared" ca="1" si="5"/>
        <v>#DIV/0!</v>
      </c>
      <c r="M42" s="36">
        <f t="shared" si="8"/>
        <v>0</v>
      </c>
      <c r="N42" s="37">
        <f t="shared" si="9"/>
        <v>0</v>
      </c>
      <c r="O42" s="38">
        <f t="shared" si="10"/>
        <v>0</v>
      </c>
      <c r="P42" s="57">
        <f t="shared" si="12"/>
        <v>0</v>
      </c>
      <c r="Q42" s="56">
        <f t="shared" si="13"/>
        <v>0</v>
      </c>
      <c r="R42" s="10">
        <f t="shared" si="14"/>
        <v>0</v>
      </c>
    </row>
    <row r="43" spans="1:18">
      <c r="A43" s="32">
        <f t="shared" si="6"/>
        <v>41490</v>
      </c>
      <c r="B43" s="39">
        <f t="shared" ca="1" si="0"/>
        <v>0</v>
      </c>
      <c r="C43" s="40">
        <f t="shared" ca="1" si="1"/>
        <v>0</v>
      </c>
      <c r="D43" s="43" t="e">
        <f t="shared" ca="1" si="2"/>
        <v>#DIV/0!</v>
      </c>
      <c r="E43" s="73"/>
      <c r="F43" s="67"/>
      <c r="G43" s="71"/>
      <c r="H43" s="49">
        <f t="shared" si="11"/>
        <v>0</v>
      </c>
      <c r="I43" s="45">
        <f t="shared" si="3"/>
        <v>0</v>
      </c>
      <c r="J43" s="46">
        <f t="shared" si="4"/>
        <v>0</v>
      </c>
      <c r="K43" s="54">
        <f t="shared" ca="1" si="7"/>
        <v>0</v>
      </c>
      <c r="L43" s="62" t="e">
        <f t="shared" ca="1" si="5"/>
        <v>#DIV/0!</v>
      </c>
      <c r="M43" s="36">
        <f t="shared" si="8"/>
        <v>0</v>
      </c>
      <c r="N43" s="37">
        <f t="shared" si="9"/>
        <v>0</v>
      </c>
      <c r="O43" s="38">
        <f t="shared" si="10"/>
        <v>0</v>
      </c>
      <c r="P43" s="57">
        <f t="shared" si="12"/>
        <v>0</v>
      </c>
      <c r="Q43" s="56">
        <f t="shared" si="13"/>
        <v>0</v>
      </c>
      <c r="R43" s="10">
        <f t="shared" si="14"/>
        <v>0</v>
      </c>
    </row>
    <row r="44" spans="1:18">
      <c r="A44" s="32">
        <f t="shared" si="6"/>
        <v>41491</v>
      </c>
      <c r="B44" s="39">
        <f t="shared" ca="1" si="0"/>
        <v>0</v>
      </c>
      <c r="C44" s="40">
        <f t="shared" ca="1" si="1"/>
        <v>0</v>
      </c>
      <c r="D44" s="43" t="e">
        <f t="shared" ca="1" si="2"/>
        <v>#DIV/0!</v>
      </c>
      <c r="E44" s="73"/>
      <c r="F44" s="67"/>
      <c r="G44" s="71"/>
      <c r="H44" s="49">
        <f t="shared" si="11"/>
        <v>0</v>
      </c>
      <c r="I44" s="45">
        <f t="shared" si="3"/>
        <v>0</v>
      </c>
      <c r="J44" s="46">
        <f t="shared" si="4"/>
        <v>0</v>
      </c>
      <c r="K44" s="54">
        <f t="shared" ca="1" si="7"/>
        <v>0</v>
      </c>
      <c r="L44" s="62" t="e">
        <f t="shared" ca="1" si="5"/>
        <v>#DIV/0!</v>
      </c>
      <c r="M44" s="36">
        <f t="shared" si="8"/>
        <v>0</v>
      </c>
      <c r="N44" s="37">
        <f t="shared" si="9"/>
        <v>0</v>
      </c>
      <c r="O44" s="38">
        <f t="shared" si="10"/>
        <v>0</v>
      </c>
      <c r="P44" s="57">
        <f t="shared" si="12"/>
        <v>0</v>
      </c>
      <c r="Q44" s="56">
        <f t="shared" si="13"/>
        <v>0</v>
      </c>
      <c r="R44" s="10">
        <f t="shared" si="14"/>
        <v>0</v>
      </c>
    </row>
    <row r="45" spans="1:18">
      <c r="A45" s="32">
        <f t="shared" si="6"/>
        <v>41492</v>
      </c>
      <c r="B45" s="39">
        <f t="shared" ca="1" si="0"/>
        <v>0</v>
      </c>
      <c r="C45" s="40">
        <f t="shared" ca="1" si="1"/>
        <v>0</v>
      </c>
      <c r="D45" s="43" t="e">
        <f t="shared" ca="1" si="2"/>
        <v>#DIV/0!</v>
      </c>
      <c r="E45" s="73"/>
      <c r="F45" s="67"/>
      <c r="G45" s="71"/>
      <c r="H45" s="49">
        <f t="shared" si="11"/>
        <v>0</v>
      </c>
      <c r="I45" s="45">
        <f t="shared" si="3"/>
        <v>0</v>
      </c>
      <c r="J45" s="46">
        <f t="shared" si="4"/>
        <v>0</v>
      </c>
      <c r="K45" s="54">
        <f t="shared" ca="1" si="7"/>
        <v>0</v>
      </c>
      <c r="L45" s="62" t="e">
        <f t="shared" ca="1" si="5"/>
        <v>#DIV/0!</v>
      </c>
      <c r="M45" s="36">
        <f t="shared" si="8"/>
        <v>0</v>
      </c>
      <c r="N45" s="37">
        <f t="shared" si="9"/>
        <v>0</v>
      </c>
      <c r="O45" s="38">
        <f t="shared" si="10"/>
        <v>0</v>
      </c>
      <c r="P45" s="57">
        <f t="shared" si="12"/>
        <v>0</v>
      </c>
      <c r="Q45" s="56">
        <f t="shared" si="13"/>
        <v>0</v>
      </c>
      <c r="R45" s="10">
        <f t="shared" si="14"/>
        <v>0</v>
      </c>
    </row>
    <row r="46" spans="1:18">
      <c r="A46" s="32">
        <f t="shared" si="6"/>
        <v>41493</v>
      </c>
      <c r="B46" s="39">
        <f t="shared" ca="1" si="0"/>
        <v>0</v>
      </c>
      <c r="C46" s="40">
        <f t="shared" ca="1" si="1"/>
        <v>0</v>
      </c>
      <c r="D46" s="43" t="e">
        <f t="shared" ca="1" si="2"/>
        <v>#DIV/0!</v>
      </c>
      <c r="E46" s="73"/>
      <c r="F46" s="67"/>
      <c r="G46" s="71"/>
      <c r="H46" s="49">
        <f t="shared" si="11"/>
        <v>0</v>
      </c>
      <c r="I46" s="45">
        <f t="shared" si="3"/>
        <v>0</v>
      </c>
      <c r="J46" s="46">
        <f t="shared" si="4"/>
        <v>0</v>
      </c>
      <c r="K46" s="54">
        <f t="shared" ca="1" si="7"/>
        <v>0</v>
      </c>
      <c r="L46" s="62" t="e">
        <f t="shared" ca="1" si="5"/>
        <v>#DIV/0!</v>
      </c>
      <c r="M46" s="36">
        <f t="shared" si="8"/>
        <v>0</v>
      </c>
      <c r="N46" s="37">
        <f t="shared" si="9"/>
        <v>0</v>
      </c>
      <c r="O46" s="38">
        <f t="shared" si="10"/>
        <v>0</v>
      </c>
      <c r="P46" s="57">
        <f t="shared" si="12"/>
        <v>0</v>
      </c>
      <c r="Q46" s="56">
        <f t="shared" si="13"/>
        <v>0</v>
      </c>
      <c r="R46" s="10">
        <f t="shared" si="14"/>
        <v>0</v>
      </c>
    </row>
    <row r="47" spans="1:18">
      <c r="A47" s="32">
        <f t="shared" si="6"/>
        <v>41494</v>
      </c>
      <c r="B47" s="39">
        <f t="shared" ca="1" si="0"/>
        <v>0</v>
      </c>
      <c r="C47" s="40">
        <f t="shared" ca="1" si="1"/>
        <v>0</v>
      </c>
      <c r="D47" s="43" t="e">
        <f t="shared" ca="1" si="2"/>
        <v>#DIV/0!</v>
      </c>
      <c r="E47" s="73"/>
      <c r="F47" s="67"/>
      <c r="G47" s="71"/>
      <c r="H47" s="49">
        <f t="shared" si="11"/>
        <v>0</v>
      </c>
      <c r="I47" s="45">
        <f t="shared" si="3"/>
        <v>0</v>
      </c>
      <c r="J47" s="46">
        <f t="shared" si="4"/>
        <v>0</v>
      </c>
      <c r="K47" s="54">
        <f t="shared" ca="1" si="7"/>
        <v>0</v>
      </c>
      <c r="L47" s="62" t="e">
        <f t="shared" ca="1" si="5"/>
        <v>#DIV/0!</v>
      </c>
      <c r="M47" s="36">
        <f t="shared" si="8"/>
        <v>0</v>
      </c>
      <c r="N47" s="37">
        <f t="shared" si="9"/>
        <v>0</v>
      </c>
      <c r="O47" s="38">
        <f t="shared" si="10"/>
        <v>0</v>
      </c>
      <c r="P47" s="57">
        <f t="shared" si="12"/>
        <v>0</v>
      </c>
      <c r="Q47" s="56">
        <f t="shared" si="13"/>
        <v>0</v>
      </c>
      <c r="R47" s="10">
        <f t="shared" si="14"/>
        <v>0</v>
      </c>
    </row>
    <row r="48" spans="1:18">
      <c r="A48" s="32">
        <f t="shared" si="6"/>
        <v>41495</v>
      </c>
      <c r="B48" s="39">
        <f t="shared" ca="1" si="0"/>
        <v>0</v>
      </c>
      <c r="C48" s="40">
        <f t="shared" ca="1" si="1"/>
        <v>0</v>
      </c>
      <c r="D48" s="43" t="e">
        <f t="shared" ca="1" si="2"/>
        <v>#DIV/0!</v>
      </c>
      <c r="E48" s="73"/>
      <c r="F48" s="67"/>
      <c r="G48" s="71"/>
      <c r="H48" s="49">
        <f t="shared" si="11"/>
        <v>0</v>
      </c>
      <c r="I48" s="45">
        <f t="shared" si="3"/>
        <v>0</v>
      </c>
      <c r="J48" s="46">
        <f t="shared" si="4"/>
        <v>0</v>
      </c>
      <c r="K48" s="54">
        <f t="shared" ca="1" si="7"/>
        <v>0</v>
      </c>
      <c r="L48" s="62" t="e">
        <f t="shared" ca="1" si="5"/>
        <v>#DIV/0!</v>
      </c>
      <c r="M48" s="36">
        <f t="shared" si="8"/>
        <v>0</v>
      </c>
      <c r="N48" s="37">
        <f t="shared" si="9"/>
        <v>0</v>
      </c>
      <c r="O48" s="38">
        <f t="shared" si="10"/>
        <v>0</v>
      </c>
      <c r="P48" s="57">
        <f t="shared" si="12"/>
        <v>0</v>
      </c>
      <c r="Q48" s="56">
        <f t="shared" si="13"/>
        <v>0</v>
      </c>
      <c r="R48" s="10">
        <f t="shared" si="14"/>
        <v>0</v>
      </c>
    </row>
    <row r="49" spans="1:18">
      <c r="A49" s="32">
        <f t="shared" si="6"/>
        <v>41496</v>
      </c>
      <c r="B49" s="39">
        <f t="shared" ca="1" si="0"/>
        <v>0</v>
      </c>
      <c r="C49" s="40">
        <f t="shared" ca="1" si="1"/>
        <v>0</v>
      </c>
      <c r="D49" s="43" t="e">
        <f t="shared" ca="1" si="2"/>
        <v>#DIV/0!</v>
      </c>
      <c r="E49" s="73"/>
      <c r="F49" s="67"/>
      <c r="G49" s="71"/>
      <c r="H49" s="49">
        <f t="shared" si="11"/>
        <v>0</v>
      </c>
      <c r="I49" s="45">
        <f t="shared" si="3"/>
        <v>0</v>
      </c>
      <c r="J49" s="46">
        <f t="shared" si="4"/>
        <v>0</v>
      </c>
      <c r="K49" s="54">
        <f t="shared" ca="1" si="7"/>
        <v>0</v>
      </c>
      <c r="L49" s="62" t="e">
        <f t="shared" ca="1" si="5"/>
        <v>#DIV/0!</v>
      </c>
      <c r="M49" s="36">
        <f t="shared" si="8"/>
        <v>0</v>
      </c>
      <c r="N49" s="37">
        <f t="shared" si="9"/>
        <v>0</v>
      </c>
      <c r="O49" s="38">
        <f t="shared" si="10"/>
        <v>0</v>
      </c>
      <c r="P49" s="57">
        <f t="shared" si="12"/>
        <v>0</v>
      </c>
      <c r="Q49" s="56">
        <f t="shared" si="13"/>
        <v>0</v>
      </c>
      <c r="R49" s="10">
        <f t="shared" si="14"/>
        <v>0</v>
      </c>
    </row>
    <row r="50" spans="1:18">
      <c r="A50" s="32">
        <f t="shared" si="6"/>
        <v>41497</v>
      </c>
      <c r="B50" s="39">
        <f t="shared" ca="1" si="0"/>
        <v>0</v>
      </c>
      <c r="C50" s="40">
        <f t="shared" ca="1" si="1"/>
        <v>0</v>
      </c>
      <c r="D50" s="43" t="e">
        <f t="shared" ca="1" si="2"/>
        <v>#DIV/0!</v>
      </c>
      <c r="E50" s="73"/>
      <c r="F50" s="67"/>
      <c r="G50" s="71"/>
      <c r="H50" s="49">
        <f t="shared" si="11"/>
        <v>0</v>
      </c>
      <c r="I50" s="45">
        <f t="shared" si="3"/>
        <v>0</v>
      </c>
      <c r="J50" s="46">
        <f t="shared" si="4"/>
        <v>0</v>
      </c>
      <c r="K50" s="54">
        <f t="shared" ca="1" si="7"/>
        <v>0</v>
      </c>
      <c r="L50" s="62" t="e">
        <f t="shared" ca="1" si="5"/>
        <v>#DIV/0!</v>
      </c>
      <c r="M50" s="36">
        <f t="shared" si="8"/>
        <v>0</v>
      </c>
      <c r="N50" s="37">
        <f t="shared" si="9"/>
        <v>0</v>
      </c>
      <c r="O50" s="38">
        <f t="shared" si="10"/>
        <v>0</v>
      </c>
      <c r="P50" s="57">
        <f t="shared" si="12"/>
        <v>0</v>
      </c>
      <c r="Q50" s="56">
        <f t="shared" si="13"/>
        <v>0</v>
      </c>
      <c r="R50" s="10">
        <f t="shared" si="14"/>
        <v>0</v>
      </c>
    </row>
    <row r="51" spans="1:18">
      <c r="A51" s="32">
        <f t="shared" si="6"/>
        <v>41498</v>
      </c>
      <c r="B51" s="39">
        <f t="shared" ca="1" si="0"/>
        <v>0</v>
      </c>
      <c r="C51" s="40">
        <f t="shared" ca="1" si="1"/>
        <v>0</v>
      </c>
      <c r="D51" s="43" t="e">
        <f t="shared" ca="1" si="2"/>
        <v>#DIV/0!</v>
      </c>
      <c r="E51" s="73"/>
      <c r="F51" s="67"/>
      <c r="G51" s="71"/>
      <c r="H51" s="49">
        <f t="shared" si="11"/>
        <v>0</v>
      </c>
      <c r="I51" s="45">
        <f t="shared" si="3"/>
        <v>0</v>
      </c>
      <c r="J51" s="46">
        <f t="shared" si="4"/>
        <v>0</v>
      </c>
      <c r="K51" s="54">
        <f t="shared" ca="1" si="7"/>
        <v>0</v>
      </c>
      <c r="L51" s="62" t="e">
        <f t="shared" ca="1" si="5"/>
        <v>#DIV/0!</v>
      </c>
      <c r="M51" s="36">
        <f t="shared" si="8"/>
        <v>0</v>
      </c>
      <c r="N51" s="37">
        <f t="shared" si="9"/>
        <v>0</v>
      </c>
      <c r="O51" s="38">
        <f t="shared" si="10"/>
        <v>0</v>
      </c>
      <c r="P51" s="57">
        <f t="shared" si="12"/>
        <v>0</v>
      </c>
      <c r="Q51" s="56">
        <f t="shared" si="13"/>
        <v>0</v>
      </c>
      <c r="R51" s="10">
        <f t="shared" si="14"/>
        <v>0</v>
      </c>
    </row>
    <row r="52" spans="1:18">
      <c r="A52" s="32">
        <f t="shared" si="6"/>
        <v>41499</v>
      </c>
      <c r="B52" s="39">
        <f t="shared" ca="1" si="0"/>
        <v>0</v>
      </c>
      <c r="C52" s="40">
        <f t="shared" ca="1" si="1"/>
        <v>0</v>
      </c>
      <c r="D52" s="43" t="e">
        <f t="shared" ca="1" si="2"/>
        <v>#DIV/0!</v>
      </c>
      <c r="E52" s="73"/>
      <c r="F52" s="67"/>
      <c r="G52" s="71"/>
      <c r="H52" s="49">
        <f t="shared" si="11"/>
        <v>0</v>
      </c>
      <c r="I52" s="45">
        <f t="shared" si="3"/>
        <v>0</v>
      </c>
      <c r="J52" s="46">
        <f t="shared" si="4"/>
        <v>0</v>
      </c>
      <c r="K52" s="54">
        <f t="shared" ca="1" si="7"/>
        <v>0</v>
      </c>
      <c r="L52" s="62" t="e">
        <f t="shared" ca="1" si="5"/>
        <v>#DIV/0!</v>
      </c>
      <c r="M52" s="36">
        <f t="shared" si="8"/>
        <v>0</v>
      </c>
      <c r="N52" s="37">
        <f t="shared" si="9"/>
        <v>0</v>
      </c>
      <c r="O52" s="38">
        <f t="shared" si="10"/>
        <v>0</v>
      </c>
      <c r="P52" s="57">
        <f t="shared" si="12"/>
        <v>0</v>
      </c>
      <c r="Q52" s="56">
        <f t="shared" si="13"/>
        <v>0</v>
      </c>
      <c r="R52" s="10">
        <f t="shared" si="14"/>
        <v>0</v>
      </c>
    </row>
    <row r="53" spans="1:18">
      <c r="A53" s="32">
        <f t="shared" si="6"/>
        <v>41500</v>
      </c>
      <c r="B53" s="39">
        <f t="shared" ca="1" si="0"/>
        <v>0</v>
      </c>
      <c r="C53" s="40">
        <f t="shared" ca="1" si="1"/>
        <v>0</v>
      </c>
      <c r="D53" s="43" t="e">
        <f t="shared" ca="1" si="2"/>
        <v>#DIV/0!</v>
      </c>
      <c r="E53" s="73"/>
      <c r="F53" s="67"/>
      <c r="G53" s="71"/>
      <c r="H53" s="49">
        <f t="shared" si="11"/>
        <v>0</v>
      </c>
      <c r="I53" s="45">
        <f t="shared" si="3"/>
        <v>0</v>
      </c>
      <c r="J53" s="46">
        <f t="shared" si="4"/>
        <v>0</v>
      </c>
      <c r="K53" s="54">
        <f t="shared" ca="1" si="7"/>
        <v>0</v>
      </c>
      <c r="L53" s="62" t="e">
        <f t="shared" ca="1" si="5"/>
        <v>#DIV/0!</v>
      </c>
      <c r="M53" s="36">
        <f t="shared" si="8"/>
        <v>0</v>
      </c>
      <c r="N53" s="37">
        <f t="shared" si="9"/>
        <v>0</v>
      </c>
      <c r="O53" s="38">
        <f t="shared" si="10"/>
        <v>0</v>
      </c>
      <c r="P53" s="57">
        <f t="shared" si="12"/>
        <v>0</v>
      </c>
      <c r="Q53" s="56">
        <f t="shared" si="13"/>
        <v>0</v>
      </c>
      <c r="R53" s="10">
        <f t="shared" si="14"/>
        <v>0</v>
      </c>
    </row>
    <row r="54" spans="1:18">
      <c r="A54" s="32">
        <f t="shared" si="6"/>
        <v>41501</v>
      </c>
      <c r="B54" s="39">
        <f t="shared" ca="1" si="0"/>
        <v>0</v>
      </c>
      <c r="C54" s="40">
        <f t="shared" ca="1" si="1"/>
        <v>0</v>
      </c>
      <c r="D54" s="43" t="e">
        <f t="shared" ca="1" si="2"/>
        <v>#DIV/0!</v>
      </c>
      <c r="E54" s="73"/>
      <c r="F54" s="67"/>
      <c r="G54" s="71"/>
      <c r="H54" s="49">
        <f t="shared" si="11"/>
        <v>0</v>
      </c>
      <c r="I54" s="45">
        <f t="shared" si="3"/>
        <v>0</v>
      </c>
      <c r="J54" s="46">
        <f t="shared" si="4"/>
        <v>0</v>
      </c>
      <c r="K54" s="54">
        <f t="shared" ca="1" si="7"/>
        <v>0</v>
      </c>
      <c r="L54" s="62" t="e">
        <f t="shared" ca="1" si="5"/>
        <v>#DIV/0!</v>
      </c>
      <c r="M54" s="36">
        <f t="shared" si="8"/>
        <v>0</v>
      </c>
      <c r="N54" s="37">
        <f t="shared" si="9"/>
        <v>0</v>
      </c>
      <c r="O54" s="38">
        <f t="shared" si="10"/>
        <v>0</v>
      </c>
      <c r="P54" s="57">
        <f t="shared" si="12"/>
        <v>0</v>
      </c>
      <c r="Q54" s="56">
        <f t="shared" si="13"/>
        <v>0</v>
      </c>
      <c r="R54" s="10">
        <f t="shared" si="14"/>
        <v>0</v>
      </c>
    </row>
    <row r="55" spans="1:18">
      <c r="A55" s="32">
        <f t="shared" si="6"/>
        <v>41502</v>
      </c>
      <c r="B55" s="39">
        <f t="shared" ca="1" si="0"/>
        <v>0</v>
      </c>
      <c r="C55" s="40">
        <f t="shared" ca="1" si="1"/>
        <v>0</v>
      </c>
      <c r="D55" s="43" t="e">
        <f t="shared" ca="1" si="2"/>
        <v>#DIV/0!</v>
      </c>
      <c r="E55" s="73"/>
      <c r="F55" s="67"/>
      <c r="G55" s="71"/>
      <c r="H55" s="49">
        <f t="shared" si="11"/>
        <v>0</v>
      </c>
      <c r="I55" s="45">
        <f t="shared" si="3"/>
        <v>0</v>
      </c>
      <c r="J55" s="46">
        <f t="shared" si="4"/>
        <v>0</v>
      </c>
      <c r="K55" s="54">
        <f t="shared" ca="1" si="7"/>
        <v>0</v>
      </c>
      <c r="L55" s="62" t="e">
        <f t="shared" ca="1" si="5"/>
        <v>#DIV/0!</v>
      </c>
      <c r="M55" s="36">
        <f t="shared" si="8"/>
        <v>0</v>
      </c>
      <c r="N55" s="37">
        <f t="shared" si="9"/>
        <v>0</v>
      </c>
      <c r="O55" s="38">
        <f t="shared" si="10"/>
        <v>0</v>
      </c>
      <c r="P55" s="57">
        <f t="shared" si="12"/>
        <v>0</v>
      </c>
      <c r="Q55" s="56">
        <f t="shared" si="13"/>
        <v>0</v>
      </c>
      <c r="R55" s="10">
        <f t="shared" si="14"/>
        <v>0</v>
      </c>
    </row>
    <row r="56" spans="1:18">
      <c r="A56" s="32">
        <f t="shared" si="6"/>
        <v>41503</v>
      </c>
      <c r="B56" s="39">
        <f t="shared" ca="1" si="0"/>
        <v>0</v>
      </c>
      <c r="C56" s="40">
        <f t="shared" ca="1" si="1"/>
        <v>0</v>
      </c>
      <c r="D56" s="43" t="e">
        <f t="shared" ca="1" si="2"/>
        <v>#DIV/0!</v>
      </c>
      <c r="E56" s="73"/>
      <c r="F56" s="67"/>
      <c r="G56" s="71"/>
      <c r="H56" s="49">
        <f t="shared" si="11"/>
        <v>0</v>
      </c>
      <c r="I56" s="45">
        <f t="shared" si="3"/>
        <v>0</v>
      </c>
      <c r="J56" s="46">
        <f t="shared" si="4"/>
        <v>0</v>
      </c>
      <c r="K56" s="54">
        <f t="shared" ca="1" si="7"/>
        <v>0</v>
      </c>
      <c r="L56" s="62" t="e">
        <f t="shared" ca="1" si="5"/>
        <v>#DIV/0!</v>
      </c>
      <c r="M56" s="36">
        <f t="shared" si="8"/>
        <v>0</v>
      </c>
      <c r="N56" s="37">
        <f t="shared" si="9"/>
        <v>0</v>
      </c>
      <c r="O56" s="38">
        <f t="shared" si="10"/>
        <v>0</v>
      </c>
      <c r="P56" s="57">
        <f t="shared" si="12"/>
        <v>0</v>
      </c>
      <c r="Q56" s="56">
        <f t="shared" si="13"/>
        <v>0</v>
      </c>
      <c r="R56" s="10">
        <f t="shared" si="14"/>
        <v>0</v>
      </c>
    </row>
    <row r="57" spans="1:18">
      <c r="A57" s="32">
        <f t="shared" si="6"/>
        <v>41504</v>
      </c>
      <c r="B57" s="39">
        <f t="shared" ca="1" si="0"/>
        <v>0</v>
      </c>
      <c r="C57" s="40">
        <f t="shared" ca="1" si="1"/>
        <v>0</v>
      </c>
      <c r="D57" s="43" t="e">
        <f t="shared" ca="1" si="2"/>
        <v>#DIV/0!</v>
      </c>
      <c r="E57" s="73"/>
      <c r="F57" s="67"/>
      <c r="G57" s="71"/>
      <c r="H57" s="49">
        <f t="shared" si="11"/>
        <v>0</v>
      </c>
      <c r="I57" s="45">
        <f t="shared" si="3"/>
        <v>0</v>
      </c>
      <c r="J57" s="46">
        <f t="shared" si="4"/>
        <v>0</v>
      </c>
      <c r="K57" s="54">
        <f t="shared" ca="1" si="7"/>
        <v>0</v>
      </c>
      <c r="L57" s="62" t="e">
        <f t="shared" ca="1" si="5"/>
        <v>#DIV/0!</v>
      </c>
      <c r="M57" s="36">
        <f t="shared" si="8"/>
        <v>0</v>
      </c>
      <c r="N57" s="37">
        <f t="shared" si="9"/>
        <v>0</v>
      </c>
      <c r="O57" s="38">
        <f t="shared" si="10"/>
        <v>0</v>
      </c>
      <c r="P57" s="57">
        <f t="shared" si="12"/>
        <v>0</v>
      </c>
      <c r="Q57" s="56">
        <f t="shared" si="13"/>
        <v>0</v>
      </c>
      <c r="R57" s="10">
        <f t="shared" si="14"/>
        <v>0</v>
      </c>
    </row>
    <row r="58" spans="1:18">
      <c r="A58" s="32">
        <f t="shared" si="6"/>
        <v>41505</v>
      </c>
      <c r="B58" s="39">
        <f t="shared" ca="1" si="0"/>
        <v>0</v>
      </c>
      <c r="C58" s="40">
        <f t="shared" ca="1" si="1"/>
        <v>0</v>
      </c>
      <c r="D58" s="43" t="e">
        <f t="shared" ca="1" si="2"/>
        <v>#DIV/0!</v>
      </c>
      <c r="E58" s="73"/>
      <c r="F58" s="67"/>
      <c r="G58" s="71"/>
      <c r="H58" s="49">
        <f t="shared" si="11"/>
        <v>0</v>
      </c>
      <c r="I58" s="45">
        <f t="shared" si="3"/>
        <v>0</v>
      </c>
      <c r="J58" s="46">
        <f t="shared" si="4"/>
        <v>0</v>
      </c>
      <c r="K58" s="54">
        <f t="shared" ca="1" si="7"/>
        <v>0</v>
      </c>
      <c r="L58" s="62" t="e">
        <f t="shared" ca="1" si="5"/>
        <v>#DIV/0!</v>
      </c>
      <c r="M58" s="36">
        <f t="shared" si="8"/>
        <v>0</v>
      </c>
      <c r="N58" s="37">
        <f t="shared" si="9"/>
        <v>0</v>
      </c>
      <c r="O58" s="38">
        <f t="shared" si="10"/>
        <v>0</v>
      </c>
      <c r="P58" s="57">
        <f t="shared" si="12"/>
        <v>0</v>
      </c>
      <c r="Q58" s="56">
        <f t="shared" si="13"/>
        <v>0</v>
      </c>
      <c r="R58" s="10">
        <f t="shared" si="14"/>
        <v>0</v>
      </c>
    </row>
    <row r="59" spans="1:18">
      <c r="A59" s="32">
        <f t="shared" si="6"/>
        <v>41506</v>
      </c>
      <c r="B59" s="39">
        <f t="shared" ca="1" si="0"/>
        <v>0</v>
      </c>
      <c r="C59" s="40">
        <f t="shared" ca="1" si="1"/>
        <v>0</v>
      </c>
      <c r="D59" s="43" t="e">
        <f t="shared" ca="1" si="2"/>
        <v>#DIV/0!</v>
      </c>
      <c r="E59" s="73"/>
      <c r="F59" s="67"/>
      <c r="G59" s="71"/>
      <c r="H59" s="49">
        <f t="shared" si="11"/>
        <v>0</v>
      </c>
      <c r="I59" s="45">
        <f t="shared" si="3"/>
        <v>0</v>
      </c>
      <c r="J59" s="46">
        <f t="shared" si="4"/>
        <v>0</v>
      </c>
      <c r="K59" s="54">
        <f t="shared" ca="1" si="7"/>
        <v>0</v>
      </c>
      <c r="L59" s="62" t="e">
        <f t="shared" ca="1" si="5"/>
        <v>#DIV/0!</v>
      </c>
      <c r="M59" s="36">
        <f t="shared" si="8"/>
        <v>0</v>
      </c>
      <c r="N59" s="37">
        <f t="shared" si="9"/>
        <v>0</v>
      </c>
      <c r="O59" s="38">
        <f t="shared" si="10"/>
        <v>0</v>
      </c>
      <c r="P59" s="57">
        <f t="shared" si="12"/>
        <v>0</v>
      </c>
      <c r="Q59" s="56">
        <f t="shared" si="13"/>
        <v>0</v>
      </c>
      <c r="R59" s="10">
        <f t="shared" si="14"/>
        <v>0</v>
      </c>
    </row>
    <row r="60" spans="1:18">
      <c r="A60" s="32">
        <f t="shared" si="6"/>
        <v>41507</v>
      </c>
      <c r="B60" s="39">
        <f t="shared" ca="1" si="0"/>
        <v>0</v>
      </c>
      <c r="C60" s="40">
        <f t="shared" ca="1" si="1"/>
        <v>0</v>
      </c>
      <c r="D60" s="43" t="e">
        <f t="shared" ca="1" si="2"/>
        <v>#DIV/0!</v>
      </c>
      <c r="E60" s="73"/>
      <c r="F60" s="67"/>
      <c r="G60" s="71"/>
      <c r="H60" s="49">
        <f t="shared" si="11"/>
        <v>0</v>
      </c>
      <c r="I60" s="45">
        <f t="shared" si="3"/>
        <v>0</v>
      </c>
      <c r="J60" s="46">
        <f t="shared" si="4"/>
        <v>0</v>
      </c>
      <c r="K60" s="54">
        <f t="shared" ca="1" si="7"/>
        <v>0</v>
      </c>
      <c r="L60" s="62" t="e">
        <f t="shared" ca="1" si="5"/>
        <v>#DIV/0!</v>
      </c>
      <c r="M60" s="36">
        <f t="shared" si="8"/>
        <v>0</v>
      </c>
      <c r="N60" s="37">
        <f t="shared" si="9"/>
        <v>0</v>
      </c>
      <c r="O60" s="38">
        <f t="shared" si="10"/>
        <v>0</v>
      </c>
      <c r="P60" s="57">
        <f t="shared" si="12"/>
        <v>0</v>
      </c>
      <c r="Q60" s="56">
        <f t="shared" si="13"/>
        <v>0</v>
      </c>
      <c r="R60" s="10">
        <f t="shared" si="14"/>
        <v>0</v>
      </c>
    </row>
    <row r="61" spans="1:18">
      <c r="A61" s="32">
        <f t="shared" si="6"/>
        <v>41508</v>
      </c>
      <c r="B61" s="39">
        <f t="shared" ca="1" si="0"/>
        <v>0</v>
      </c>
      <c r="C61" s="40">
        <f t="shared" ca="1" si="1"/>
        <v>0</v>
      </c>
      <c r="D61" s="43" t="e">
        <f t="shared" ca="1" si="2"/>
        <v>#DIV/0!</v>
      </c>
      <c r="E61" s="73"/>
      <c r="F61" s="67"/>
      <c r="G61" s="71"/>
      <c r="H61" s="49">
        <f t="shared" si="11"/>
        <v>0</v>
      </c>
      <c r="I61" s="45">
        <f t="shared" si="3"/>
        <v>0</v>
      </c>
      <c r="J61" s="46">
        <f t="shared" si="4"/>
        <v>0</v>
      </c>
      <c r="K61" s="54">
        <f t="shared" ca="1" si="7"/>
        <v>0</v>
      </c>
      <c r="L61" s="62" t="e">
        <f t="shared" ca="1" si="5"/>
        <v>#DIV/0!</v>
      </c>
      <c r="M61" s="36">
        <f t="shared" ref="M61:M74" si="15">M60+E61</f>
        <v>0</v>
      </c>
      <c r="N61" s="37">
        <f t="shared" ref="N61:N74" si="16">N60+F61</f>
        <v>0</v>
      </c>
      <c r="O61" s="38">
        <f t="shared" ref="O61:O74" si="17">O60+G61</f>
        <v>0</v>
      </c>
      <c r="P61" s="57">
        <f t="shared" si="12"/>
        <v>0</v>
      </c>
      <c r="Q61" s="56">
        <f t="shared" si="13"/>
        <v>0</v>
      </c>
      <c r="R61" s="10">
        <f t="shared" si="14"/>
        <v>0</v>
      </c>
    </row>
    <row r="62" spans="1:18">
      <c r="A62" s="32">
        <f t="shared" si="6"/>
        <v>41509</v>
      </c>
      <c r="B62" s="39">
        <f t="shared" ca="1" si="0"/>
        <v>0</v>
      </c>
      <c r="C62" s="40">
        <f t="shared" ca="1" si="1"/>
        <v>0</v>
      </c>
      <c r="D62" s="43" t="e">
        <f t="shared" ca="1" si="2"/>
        <v>#DIV/0!</v>
      </c>
      <c r="E62" s="73"/>
      <c r="F62" s="67"/>
      <c r="G62" s="71"/>
      <c r="H62" s="49">
        <f t="shared" si="11"/>
        <v>0</v>
      </c>
      <c r="I62" s="45">
        <f t="shared" si="3"/>
        <v>0</v>
      </c>
      <c r="J62" s="46">
        <f t="shared" si="4"/>
        <v>0</v>
      </c>
      <c r="K62" s="54">
        <f t="shared" ca="1" si="7"/>
        <v>0</v>
      </c>
      <c r="L62" s="62" t="e">
        <f t="shared" ca="1" si="5"/>
        <v>#DIV/0!</v>
      </c>
      <c r="M62" s="36">
        <f t="shared" si="15"/>
        <v>0</v>
      </c>
      <c r="N62" s="37">
        <f t="shared" si="16"/>
        <v>0</v>
      </c>
      <c r="O62" s="38">
        <f t="shared" si="17"/>
        <v>0</v>
      </c>
      <c r="P62" s="57">
        <f t="shared" si="12"/>
        <v>0</v>
      </c>
      <c r="Q62" s="56">
        <f t="shared" si="13"/>
        <v>0</v>
      </c>
      <c r="R62" s="10">
        <f t="shared" si="14"/>
        <v>0</v>
      </c>
    </row>
    <row r="63" spans="1:18">
      <c r="A63" s="32">
        <f t="shared" si="6"/>
        <v>41510</v>
      </c>
      <c r="B63" s="39">
        <f t="shared" ca="1" si="0"/>
        <v>0</v>
      </c>
      <c r="C63" s="40">
        <f t="shared" ca="1" si="1"/>
        <v>0</v>
      </c>
      <c r="D63" s="43" t="e">
        <f t="shared" ca="1" si="2"/>
        <v>#DIV/0!</v>
      </c>
      <c r="E63" s="73"/>
      <c r="F63" s="67"/>
      <c r="G63" s="71"/>
      <c r="H63" s="49">
        <f t="shared" si="11"/>
        <v>0</v>
      </c>
      <c r="I63" s="45">
        <f t="shared" si="3"/>
        <v>0</v>
      </c>
      <c r="J63" s="46">
        <f t="shared" si="4"/>
        <v>0</v>
      </c>
      <c r="K63" s="54">
        <f t="shared" ca="1" si="7"/>
        <v>0</v>
      </c>
      <c r="L63" s="62" t="e">
        <f t="shared" ca="1" si="5"/>
        <v>#DIV/0!</v>
      </c>
      <c r="M63" s="36">
        <f t="shared" si="15"/>
        <v>0</v>
      </c>
      <c r="N63" s="37">
        <f t="shared" si="16"/>
        <v>0</v>
      </c>
      <c r="O63" s="38">
        <f t="shared" si="17"/>
        <v>0</v>
      </c>
      <c r="P63" s="57">
        <f t="shared" si="12"/>
        <v>0</v>
      </c>
      <c r="Q63" s="56">
        <f t="shared" si="13"/>
        <v>0</v>
      </c>
      <c r="R63" s="10">
        <f t="shared" si="14"/>
        <v>0</v>
      </c>
    </row>
    <row r="64" spans="1:18">
      <c r="A64" s="32">
        <f t="shared" si="6"/>
        <v>41511</v>
      </c>
      <c r="B64" s="39">
        <f t="shared" ca="1" si="0"/>
        <v>0</v>
      </c>
      <c r="C64" s="40">
        <f t="shared" ca="1" si="1"/>
        <v>0</v>
      </c>
      <c r="D64" s="43" t="e">
        <f t="shared" ca="1" si="2"/>
        <v>#DIV/0!</v>
      </c>
      <c r="E64" s="73"/>
      <c r="F64" s="67"/>
      <c r="G64" s="71"/>
      <c r="H64" s="49">
        <f t="shared" si="11"/>
        <v>0</v>
      </c>
      <c r="I64" s="45">
        <f t="shared" si="3"/>
        <v>0</v>
      </c>
      <c r="J64" s="46">
        <f t="shared" si="4"/>
        <v>0</v>
      </c>
      <c r="K64" s="54">
        <f t="shared" ca="1" si="7"/>
        <v>0</v>
      </c>
      <c r="L64" s="62" t="e">
        <f t="shared" ca="1" si="5"/>
        <v>#DIV/0!</v>
      </c>
      <c r="M64" s="36">
        <f t="shared" si="15"/>
        <v>0</v>
      </c>
      <c r="N64" s="37">
        <f t="shared" si="16"/>
        <v>0</v>
      </c>
      <c r="O64" s="38">
        <f t="shared" si="17"/>
        <v>0</v>
      </c>
      <c r="P64" s="57">
        <f t="shared" si="12"/>
        <v>0</v>
      </c>
      <c r="Q64" s="56">
        <f t="shared" si="13"/>
        <v>0</v>
      </c>
      <c r="R64" s="10">
        <f t="shared" si="14"/>
        <v>0</v>
      </c>
    </row>
    <row r="65" spans="1:18">
      <c r="A65" s="32">
        <f t="shared" si="6"/>
        <v>41512</v>
      </c>
      <c r="B65" s="39">
        <f t="shared" ca="1" si="0"/>
        <v>0</v>
      </c>
      <c r="C65" s="40">
        <f t="shared" ca="1" si="1"/>
        <v>0</v>
      </c>
      <c r="D65" s="43" t="e">
        <f t="shared" ca="1" si="2"/>
        <v>#DIV/0!</v>
      </c>
      <c r="E65" s="73"/>
      <c r="F65" s="67"/>
      <c r="G65" s="71"/>
      <c r="H65" s="49">
        <f t="shared" si="11"/>
        <v>0</v>
      </c>
      <c r="I65" s="45">
        <f t="shared" si="3"/>
        <v>0</v>
      </c>
      <c r="J65" s="46">
        <f t="shared" si="4"/>
        <v>0</v>
      </c>
      <c r="K65" s="54">
        <f t="shared" ca="1" si="7"/>
        <v>0</v>
      </c>
      <c r="L65" s="62" t="e">
        <f t="shared" ca="1" si="5"/>
        <v>#DIV/0!</v>
      </c>
      <c r="M65" s="36">
        <f t="shared" si="15"/>
        <v>0</v>
      </c>
      <c r="N65" s="37">
        <f t="shared" si="16"/>
        <v>0</v>
      </c>
      <c r="O65" s="38">
        <f t="shared" si="17"/>
        <v>0</v>
      </c>
      <c r="P65" s="57">
        <f t="shared" si="12"/>
        <v>0</v>
      </c>
      <c r="Q65" s="56">
        <f t="shared" si="13"/>
        <v>0</v>
      </c>
      <c r="R65" s="10">
        <f t="shared" si="14"/>
        <v>0</v>
      </c>
    </row>
    <row r="66" spans="1:18">
      <c r="A66" s="32">
        <f t="shared" si="6"/>
        <v>41513</v>
      </c>
      <c r="B66" s="39">
        <f t="shared" ca="1" si="0"/>
        <v>0</v>
      </c>
      <c r="C66" s="40">
        <f t="shared" ca="1" si="1"/>
        <v>0</v>
      </c>
      <c r="D66" s="43" t="e">
        <f t="shared" ca="1" si="2"/>
        <v>#DIV/0!</v>
      </c>
      <c r="E66" s="73"/>
      <c r="F66" s="67"/>
      <c r="G66" s="71"/>
      <c r="H66" s="49">
        <f t="shared" si="11"/>
        <v>0</v>
      </c>
      <c r="I66" s="45">
        <f t="shared" si="3"/>
        <v>0</v>
      </c>
      <c r="J66" s="46">
        <f t="shared" si="4"/>
        <v>0</v>
      </c>
      <c r="K66" s="54">
        <f t="shared" ca="1" si="7"/>
        <v>0</v>
      </c>
      <c r="L66" s="62" t="e">
        <f t="shared" ca="1" si="5"/>
        <v>#DIV/0!</v>
      </c>
      <c r="M66" s="36">
        <f t="shared" si="15"/>
        <v>0</v>
      </c>
      <c r="N66" s="37">
        <f t="shared" si="16"/>
        <v>0</v>
      </c>
      <c r="O66" s="38">
        <f t="shared" si="17"/>
        <v>0</v>
      </c>
      <c r="P66" s="57">
        <f t="shared" si="12"/>
        <v>0</v>
      </c>
      <c r="Q66" s="56">
        <f t="shared" si="13"/>
        <v>0</v>
      </c>
      <c r="R66" s="10">
        <f t="shared" si="14"/>
        <v>0</v>
      </c>
    </row>
    <row r="67" spans="1:18">
      <c r="A67" s="32">
        <f t="shared" si="6"/>
        <v>41514</v>
      </c>
      <c r="B67" s="39">
        <f t="shared" ca="1" si="0"/>
        <v>0</v>
      </c>
      <c r="C67" s="40">
        <f t="shared" ca="1" si="1"/>
        <v>0</v>
      </c>
      <c r="D67" s="43" t="e">
        <f t="shared" ca="1" si="2"/>
        <v>#DIV/0!</v>
      </c>
      <c r="E67" s="73"/>
      <c r="F67" s="67"/>
      <c r="G67" s="71"/>
      <c r="H67" s="49">
        <f t="shared" si="11"/>
        <v>0</v>
      </c>
      <c r="I67" s="45">
        <f t="shared" si="3"/>
        <v>0</v>
      </c>
      <c r="J67" s="46">
        <f t="shared" si="4"/>
        <v>0</v>
      </c>
      <c r="K67" s="54">
        <f t="shared" ca="1" si="7"/>
        <v>0</v>
      </c>
      <c r="L67" s="62" t="e">
        <f t="shared" ca="1" si="5"/>
        <v>#DIV/0!</v>
      </c>
      <c r="M67" s="36">
        <f t="shared" si="15"/>
        <v>0</v>
      </c>
      <c r="N67" s="37">
        <f t="shared" si="16"/>
        <v>0</v>
      </c>
      <c r="O67" s="38">
        <f t="shared" si="17"/>
        <v>0</v>
      </c>
      <c r="P67" s="57">
        <f t="shared" si="12"/>
        <v>0</v>
      </c>
      <c r="Q67" s="56">
        <f t="shared" si="13"/>
        <v>0</v>
      </c>
      <c r="R67" s="10">
        <f t="shared" si="14"/>
        <v>0</v>
      </c>
    </row>
    <row r="68" spans="1:18">
      <c r="A68" s="32">
        <f t="shared" si="6"/>
        <v>41515</v>
      </c>
      <c r="B68" s="39">
        <f t="shared" ca="1" si="0"/>
        <v>0</v>
      </c>
      <c r="C68" s="40">
        <f t="shared" ca="1" si="1"/>
        <v>0</v>
      </c>
      <c r="D68" s="43" t="e">
        <f t="shared" ca="1" si="2"/>
        <v>#DIV/0!</v>
      </c>
      <c r="E68" s="73"/>
      <c r="F68" s="67"/>
      <c r="G68" s="71"/>
      <c r="H68" s="49">
        <f t="shared" si="11"/>
        <v>0</v>
      </c>
      <c r="I68" s="45">
        <f t="shared" si="3"/>
        <v>0</v>
      </c>
      <c r="J68" s="46">
        <f t="shared" si="4"/>
        <v>0</v>
      </c>
      <c r="K68" s="54">
        <f t="shared" ca="1" si="7"/>
        <v>0</v>
      </c>
      <c r="L68" s="62" t="e">
        <f t="shared" ca="1" si="5"/>
        <v>#DIV/0!</v>
      </c>
      <c r="M68" s="36">
        <f t="shared" si="15"/>
        <v>0</v>
      </c>
      <c r="N68" s="37">
        <f t="shared" si="16"/>
        <v>0</v>
      </c>
      <c r="O68" s="38">
        <f t="shared" si="17"/>
        <v>0</v>
      </c>
      <c r="P68" s="57">
        <f t="shared" si="12"/>
        <v>0</v>
      </c>
      <c r="Q68" s="56">
        <f t="shared" si="13"/>
        <v>0</v>
      </c>
      <c r="R68" s="10">
        <f t="shared" si="14"/>
        <v>0</v>
      </c>
    </row>
    <row r="69" spans="1:18">
      <c r="A69" s="32">
        <f t="shared" si="6"/>
        <v>41516</v>
      </c>
      <c r="B69" s="39">
        <f t="shared" ref="B69:B101" ca="1" si="18">IF(ISERR(SUMIF(DatSaisie,A69,TotEntSaisie)),"",SUMIF(DatSaisie,A69,TotEntSaisie))</f>
        <v>0</v>
      </c>
      <c r="C69" s="40">
        <f t="shared" ref="C69:C101" ca="1" si="19">IF(ISERR(SUMIF(DatSaisie,A69,TotSortSaisie)),"",SUMIF(DatSaisie,A69,TotSortSaisie))</f>
        <v>0</v>
      </c>
      <c r="D69" s="43" t="e">
        <f t="shared" ref="D69:D101" ca="1" si="20">C69/H69</f>
        <v>#DIV/0!</v>
      </c>
      <c r="E69" s="73"/>
      <c r="F69" s="67"/>
      <c r="G69" s="71"/>
      <c r="H69" s="49">
        <f t="shared" ref="H69:H101" si="21">MIN(E69,(F69+G69)/2)</f>
        <v>0</v>
      </c>
      <c r="I69" s="45">
        <f t="shared" ref="I69:I101" si="22">E69-H69</f>
        <v>0</v>
      </c>
      <c r="J69" s="46">
        <f t="shared" ref="J69:J101" si="23">(F69+G69)-(H69*2)</f>
        <v>0</v>
      </c>
      <c r="K69" s="54">
        <f t="shared" ca="1" si="7"/>
        <v>0</v>
      </c>
      <c r="L69" s="62" t="e">
        <f t="shared" ref="L69:L101" ca="1" si="24">K69/P69</f>
        <v>#DIV/0!</v>
      </c>
      <c r="M69" s="36">
        <f t="shared" si="15"/>
        <v>0</v>
      </c>
      <c r="N69" s="37">
        <f t="shared" si="16"/>
        <v>0</v>
      </c>
      <c r="O69" s="38">
        <f t="shared" si="17"/>
        <v>0</v>
      </c>
      <c r="P69" s="57">
        <f t="shared" si="12"/>
        <v>0</v>
      </c>
      <c r="Q69" s="56">
        <f t="shared" si="13"/>
        <v>0</v>
      </c>
      <c r="R69" s="10">
        <f t="shared" si="14"/>
        <v>0</v>
      </c>
    </row>
    <row r="70" spans="1:18">
      <c r="A70" s="32">
        <f t="shared" ref="A70:A101" si="25">A69+1</f>
        <v>41517</v>
      </c>
      <c r="B70" s="39">
        <f t="shared" ca="1" si="18"/>
        <v>0</v>
      </c>
      <c r="C70" s="40">
        <f t="shared" ca="1" si="19"/>
        <v>0</v>
      </c>
      <c r="D70" s="43" t="e">
        <f t="shared" ca="1" si="20"/>
        <v>#DIV/0!</v>
      </c>
      <c r="E70" s="73"/>
      <c r="F70" s="67"/>
      <c r="G70" s="71"/>
      <c r="H70" s="49">
        <f t="shared" si="21"/>
        <v>0</v>
      </c>
      <c r="I70" s="45">
        <f t="shared" si="22"/>
        <v>0</v>
      </c>
      <c r="J70" s="46">
        <f t="shared" si="23"/>
        <v>0</v>
      </c>
      <c r="K70" s="54">
        <f t="shared" ref="K70:K101" ca="1" si="26">K69+C70</f>
        <v>0</v>
      </c>
      <c r="L70" s="62" t="e">
        <f t="shared" ca="1" si="24"/>
        <v>#DIV/0!</v>
      </c>
      <c r="M70" s="36">
        <f t="shared" si="15"/>
        <v>0</v>
      </c>
      <c r="N70" s="37">
        <f t="shared" si="16"/>
        <v>0</v>
      </c>
      <c r="O70" s="38">
        <f t="shared" si="17"/>
        <v>0</v>
      </c>
      <c r="P70" s="57">
        <f t="shared" si="12"/>
        <v>0</v>
      </c>
      <c r="Q70" s="56">
        <f t="shared" si="13"/>
        <v>0</v>
      </c>
      <c r="R70" s="10">
        <f t="shared" si="14"/>
        <v>0</v>
      </c>
    </row>
    <row r="71" spans="1:18">
      <c r="A71" s="32">
        <f t="shared" si="25"/>
        <v>41518</v>
      </c>
      <c r="B71" s="39">
        <f t="shared" ca="1" si="18"/>
        <v>0</v>
      </c>
      <c r="C71" s="40">
        <f t="shared" ca="1" si="19"/>
        <v>0</v>
      </c>
      <c r="D71" s="43" t="e">
        <f t="shared" ca="1" si="20"/>
        <v>#DIV/0!</v>
      </c>
      <c r="E71" s="73"/>
      <c r="F71" s="67"/>
      <c r="G71" s="71"/>
      <c r="H71" s="49">
        <f t="shared" si="21"/>
        <v>0</v>
      </c>
      <c r="I71" s="45">
        <f t="shared" si="22"/>
        <v>0</v>
      </c>
      <c r="J71" s="46">
        <f t="shared" si="23"/>
        <v>0</v>
      </c>
      <c r="K71" s="54">
        <f t="shared" ca="1" si="26"/>
        <v>0</v>
      </c>
      <c r="L71" s="62" t="e">
        <f t="shared" ca="1" si="24"/>
        <v>#DIV/0!</v>
      </c>
      <c r="M71" s="36">
        <f t="shared" si="15"/>
        <v>0</v>
      </c>
      <c r="N71" s="37">
        <f t="shared" si="16"/>
        <v>0</v>
      </c>
      <c r="O71" s="38">
        <f t="shared" si="17"/>
        <v>0</v>
      </c>
      <c r="P71" s="57">
        <f t="shared" ref="P71:P101" si="27">MIN(M71,(N71+O71)/2)</f>
        <v>0</v>
      </c>
      <c r="Q71" s="56">
        <f t="shared" ref="Q71:Q101" si="28">M72-P72</f>
        <v>0</v>
      </c>
      <c r="R71" s="10">
        <f t="shared" ref="R71:R101" si="29">(N72+O72)-(P72*2)</f>
        <v>0</v>
      </c>
    </row>
    <row r="72" spans="1:18">
      <c r="A72" s="32">
        <f t="shared" si="25"/>
        <v>41519</v>
      </c>
      <c r="B72" s="39">
        <f t="shared" ca="1" si="18"/>
        <v>0</v>
      </c>
      <c r="C72" s="40">
        <f t="shared" ca="1" si="19"/>
        <v>0</v>
      </c>
      <c r="D72" s="43" t="e">
        <f t="shared" ca="1" si="20"/>
        <v>#DIV/0!</v>
      </c>
      <c r="E72" s="73"/>
      <c r="F72" s="67"/>
      <c r="G72" s="71"/>
      <c r="H72" s="49">
        <f t="shared" si="21"/>
        <v>0</v>
      </c>
      <c r="I72" s="45">
        <f t="shared" si="22"/>
        <v>0</v>
      </c>
      <c r="J72" s="46">
        <f t="shared" si="23"/>
        <v>0</v>
      </c>
      <c r="K72" s="54">
        <f t="shared" ca="1" si="26"/>
        <v>0</v>
      </c>
      <c r="L72" s="62" t="e">
        <f t="shared" ca="1" si="24"/>
        <v>#DIV/0!</v>
      </c>
      <c r="M72" s="36">
        <f t="shared" si="15"/>
        <v>0</v>
      </c>
      <c r="N72" s="37">
        <f t="shared" si="16"/>
        <v>0</v>
      </c>
      <c r="O72" s="38">
        <f t="shared" si="17"/>
        <v>0</v>
      </c>
      <c r="P72" s="57">
        <f t="shared" si="27"/>
        <v>0</v>
      </c>
      <c r="Q72" s="56">
        <f t="shared" si="28"/>
        <v>0</v>
      </c>
      <c r="R72" s="10">
        <f t="shared" si="29"/>
        <v>0</v>
      </c>
    </row>
    <row r="73" spans="1:18">
      <c r="A73" s="32">
        <f t="shared" si="25"/>
        <v>41520</v>
      </c>
      <c r="B73" s="39">
        <f t="shared" ca="1" si="18"/>
        <v>0</v>
      </c>
      <c r="C73" s="40">
        <f t="shared" ca="1" si="19"/>
        <v>0</v>
      </c>
      <c r="D73" s="43" t="e">
        <f t="shared" ca="1" si="20"/>
        <v>#DIV/0!</v>
      </c>
      <c r="E73" s="73"/>
      <c r="F73" s="67"/>
      <c r="G73" s="71"/>
      <c r="H73" s="49">
        <f t="shared" si="21"/>
        <v>0</v>
      </c>
      <c r="I73" s="45">
        <f t="shared" si="22"/>
        <v>0</v>
      </c>
      <c r="J73" s="46">
        <f t="shared" si="23"/>
        <v>0</v>
      </c>
      <c r="K73" s="54">
        <f t="shared" ca="1" si="26"/>
        <v>0</v>
      </c>
      <c r="L73" s="62" t="e">
        <f t="shared" ca="1" si="24"/>
        <v>#DIV/0!</v>
      </c>
      <c r="M73" s="36">
        <f t="shared" si="15"/>
        <v>0</v>
      </c>
      <c r="N73" s="37">
        <f t="shared" si="16"/>
        <v>0</v>
      </c>
      <c r="O73" s="38">
        <f t="shared" si="17"/>
        <v>0</v>
      </c>
      <c r="P73" s="57">
        <f t="shared" si="27"/>
        <v>0</v>
      </c>
      <c r="Q73" s="56">
        <f t="shared" si="28"/>
        <v>0</v>
      </c>
      <c r="R73" s="10">
        <f t="shared" si="29"/>
        <v>0</v>
      </c>
    </row>
    <row r="74" spans="1:18">
      <c r="A74" s="32">
        <f t="shared" si="25"/>
        <v>41521</v>
      </c>
      <c r="B74" s="39">
        <f t="shared" ca="1" si="18"/>
        <v>0</v>
      </c>
      <c r="C74" s="40">
        <f t="shared" ca="1" si="19"/>
        <v>0</v>
      </c>
      <c r="D74" s="43" t="e">
        <f t="shared" ca="1" si="20"/>
        <v>#DIV/0!</v>
      </c>
      <c r="E74" s="73"/>
      <c r="F74" s="67"/>
      <c r="G74" s="71"/>
      <c r="H74" s="49">
        <f t="shared" si="21"/>
        <v>0</v>
      </c>
      <c r="I74" s="45">
        <f t="shared" si="22"/>
        <v>0</v>
      </c>
      <c r="J74" s="46">
        <f t="shared" si="23"/>
        <v>0</v>
      </c>
      <c r="K74" s="54">
        <f t="shared" ca="1" si="26"/>
        <v>0</v>
      </c>
      <c r="L74" s="62" t="e">
        <f t="shared" ca="1" si="24"/>
        <v>#DIV/0!</v>
      </c>
      <c r="M74" s="36">
        <f t="shared" si="15"/>
        <v>0</v>
      </c>
      <c r="N74" s="37">
        <f t="shared" si="16"/>
        <v>0</v>
      </c>
      <c r="O74" s="38">
        <f t="shared" si="17"/>
        <v>0</v>
      </c>
      <c r="P74" s="57">
        <f t="shared" si="27"/>
        <v>0</v>
      </c>
      <c r="Q74" s="56">
        <f t="shared" si="28"/>
        <v>0</v>
      </c>
      <c r="R74" s="10">
        <f t="shared" si="29"/>
        <v>0</v>
      </c>
    </row>
    <row r="75" spans="1:18">
      <c r="A75" s="32">
        <f t="shared" si="25"/>
        <v>41522</v>
      </c>
      <c r="B75" s="39">
        <f t="shared" ca="1" si="18"/>
        <v>0</v>
      </c>
      <c r="C75" s="40">
        <f t="shared" ca="1" si="19"/>
        <v>0</v>
      </c>
      <c r="D75" s="43" t="e">
        <f t="shared" ca="1" si="20"/>
        <v>#DIV/0!</v>
      </c>
      <c r="E75" s="73"/>
      <c r="F75" s="67"/>
      <c r="G75" s="71"/>
      <c r="H75" s="49">
        <f t="shared" si="21"/>
        <v>0</v>
      </c>
      <c r="I75" s="45">
        <f t="shared" si="22"/>
        <v>0</v>
      </c>
      <c r="J75" s="46">
        <f t="shared" si="23"/>
        <v>0</v>
      </c>
      <c r="K75" s="54">
        <f t="shared" ca="1" si="26"/>
        <v>0</v>
      </c>
      <c r="L75" s="62" t="e">
        <f t="shared" ca="1" si="24"/>
        <v>#DIV/0!</v>
      </c>
      <c r="M75" s="36">
        <f t="shared" ref="M75:M101" si="30">M74+E76</f>
        <v>0</v>
      </c>
      <c r="N75" s="37">
        <f t="shared" ref="N75:N101" si="31">N74+F76</f>
        <v>0</v>
      </c>
      <c r="O75" s="38">
        <f t="shared" ref="O75:O101" si="32">O74+G76</f>
        <v>0</v>
      </c>
      <c r="P75" s="57">
        <f t="shared" si="27"/>
        <v>0</v>
      </c>
      <c r="Q75" s="56">
        <f t="shared" si="28"/>
        <v>0</v>
      </c>
      <c r="R75" s="10">
        <f t="shared" si="29"/>
        <v>0</v>
      </c>
    </row>
    <row r="76" spans="1:18">
      <c r="A76" s="32">
        <f t="shared" si="25"/>
        <v>41523</v>
      </c>
      <c r="B76" s="39">
        <f t="shared" ca="1" si="18"/>
        <v>0</v>
      </c>
      <c r="C76" s="40">
        <f t="shared" ca="1" si="19"/>
        <v>0</v>
      </c>
      <c r="D76" s="43" t="e">
        <f t="shared" ca="1" si="20"/>
        <v>#DIV/0!</v>
      </c>
      <c r="E76" s="73"/>
      <c r="F76" s="67"/>
      <c r="G76" s="71"/>
      <c r="H76" s="49">
        <f t="shared" si="21"/>
        <v>0</v>
      </c>
      <c r="I76" s="45">
        <f t="shared" si="22"/>
        <v>0</v>
      </c>
      <c r="J76" s="46">
        <f t="shared" si="23"/>
        <v>0</v>
      </c>
      <c r="K76" s="54">
        <f t="shared" ca="1" si="26"/>
        <v>0</v>
      </c>
      <c r="L76" s="62" t="e">
        <f t="shared" ca="1" si="24"/>
        <v>#DIV/0!</v>
      </c>
      <c r="M76" s="36">
        <f t="shared" si="30"/>
        <v>0</v>
      </c>
      <c r="N76" s="37">
        <f t="shared" si="31"/>
        <v>0</v>
      </c>
      <c r="O76" s="38">
        <f t="shared" si="32"/>
        <v>0</v>
      </c>
      <c r="P76" s="57">
        <f t="shared" si="27"/>
        <v>0</v>
      </c>
      <c r="Q76" s="56">
        <f t="shared" si="28"/>
        <v>0</v>
      </c>
      <c r="R76" s="10">
        <f t="shared" si="29"/>
        <v>0</v>
      </c>
    </row>
    <row r="77" spans="1:18">
      <c r="A77" s="32">
        <f t="shared" si="25"/>
        <v>41524</v>
      </c>
      <c r="B77" s="39">
        <f t="shared" ca="1" si="18"/>
        <v>0</v>
      </c>
      <c r="C77" s="40">
        <f t="shared" ca="1" si="19"/>
        <v>0</v>
      </c>
      <c r="D77" s="43" t="e">
        <f t="shared" ca="1" si="20"/>
        <v>#DIV/0!</v>
      </c>
      <c r="E77" s="73"/>
      <c r="F77" s="67"/>
      <c r="G77" s="71"/>
      <c r="H77" s="49">
        <f t="shared" si="21"/>
        <v>0</v>
      </c>
      <c r="I77" s="45">
        <f t="shared" si="22"/>
        <v>0</v>
      </c>
      <c r="J77" s="46">
        <f t="shared" si="23"/>
        <v>0</v>
      </c>
      <c r="K77" s="54">
        <f t="shared" ca="1" si="26"/>
        <v>0</v>
      </c>
      <c r="L77" s="62" t="e">
        <f t="shared" ca="1" si="24"/>
        <v>#DIV/0!</v>
      </c>
      <c r="M77" s="36">
        <f t="shared" si="30"/>
        <v>0</v>
      </c>
      <c r="N77" s="37">
        <f t="shared" si="31"/>
        <v>0</v>
      </c>
      <c r="O77" s="38">
        <f t="shared" si="32"/>
        <v>0</v>
      </c>
      <c r="P77" s="57">
        <f t="shared" si="27"/>
        <v>0</v>
      </c>
      <c r="Q77" s="56">
        <f t="shared" si="28"/>
        <v>0</v>
      </c>
      <c r="R77" s="10">
        <f t="shared" si="29"/>
        <v>0</v>
      </c>
    </row>
    <row r="78" spans="1:18">
      <c r="A78" s="32">
        <f t="shared" si="25"/>
        <v>41525</v>
      </c>
      <c r="B78" s="39">
        <f t="shared" ca="1" si="18"/>
        <v>0</v>
      </c>
      <c r="C78" s="40">
        <f t="shared" ca="1" si="19"/>
        <v>0</v>
      </c>
      <c r="D78" s="43" t="e">
        <f t="shared" ca="1" si="20"/>
        <v>#DIV/0!</v>
      </c>
      <c r="E78" s="73"/>
      <c r="F78" s="67"/>
      <c r="G78" s="71"/>
      <c r="H78" s="49">
        <f t="shared" si="21"/>
        <v>0</v>
      </c>
      <c r="I78" s="45">
        <f t="shared" si="22"/>
        <v>0</v>
      </c>
      <c r="J78" s="46">
        <f t="shared" si="23"/>
        <v>0</v>
      </c>
      <c r="K78" s="54">
        <f t="shared" ca="1" si="26"/>
        <v>0</v>
      </c>
      <c r="L78" s="62" t="e">
        <f t="shared" ca="1" si="24"/>
        <v>#DIV/0!</v>
      </c>
      <c r="M78" s="36">
        <f t="shared" si="30"/>
        <v>0</v>
      </c>
      <c r="N78" s="37">
        <f t="shared" si="31"/>
        <v>0</v>
      </c>
      <c r="O78" s="38">
        <f t="shared" si="32"/>
        <v>0</v>
      </c>
      <c r="P78" s="57">
        <f t="shared" si="27"/>
        <v>0</v>
      </c>
      <c r="Q78" s="56">
        <f t="shared" si="28"/>
        <v>0</v>
      </c>
      <c r="R78" s="10">
        <f t="shared" si="29"/>
        <v>0</v>
      </c>
    </row>
    <row r="79" spans="1:18">
      <c r="A79" s="32">
        <f t="shared" si="25"/>
        <v>41526</v>
      </c>
      <c r="B79" s="39">
        <f t="shared" ca="1" si="18"/>
        <v>0</v>
      </c>
      <c r="C79" s="40">
        <f t="shared" ca="1" si="19"/>
        <v>0</v>
      </c>
      <c r="D79" s="43" t="e">
        <f t="shared" ca="1" si="20"/>
        <v>#DIV/0!</v>
      </c>
      <c r="E79" s="73"/>
      <c r="F79" s="67"/>
      <c r="G79" s="71"/>
      <c r="H79" s="49">
        <f t="shared" si="21"/>
        <v>0</v>
      </c>
      <c r="I79" s="45">
        <f t="shared" si="22"/>
        <v>0</v>
      </c>
      <c r="J79" s="46">
        <f t="shared" si="23"/>
        <v>0</v>
      </c>
      <c r="K79" s="54">
        <f t="shared" ca="1" si="26"/>
        <v>0</v>
      </c>
      <c r="L79" s="62" t="e">
        <f t="shared" ca="1" si="24"/>
        <v>#DIV/0!</v>
      </c>
      <c r="M79" s="36">
        <f t="shared" si="30"/>
        <v>0</v>
      </c>
      <c r="N79" s="37">
        <f t="shared" si="31"/>
        <v>0</v>
      </c>
      <c r="O79" s="38">
        <f t="shared" si="32"/>
        <v>0</v>
      </c>
      <c r="P79" s="57">
        <f t="shared" si="27"/>
        <v>0</v>
      </c>
      <c r="Q79" s="56">
        <f t="shared" si="28"/>
        <v>0</v>
      </c>
      <c r="R79" s="10">
        <f t="shared" si="29"/>
        <v>0</v>
      </c>
    </row>
    <row r="80" spans="1:18">
      <c r="A80" s="32">
        <f t="shared" si="25"/>
        <v>41527</v>
      </c>
      <c r="B80" s="39">
        <f t="shared" ca="1" si="18"/>
        <v>0</v>
      </c>
      <c r="C80" s="40">
        <f t="shared" ca="1" si="19"/>
        <v>0</v>
      </c>
      <c r="D80" s="43" t="e">
        <f t="shared" ca="1" si="20"/>
        <v>#DIV/0!</v>
      </c>
      <c r="E80" s="73"/>
      <c r="F80" s="67"/>
      <c r="G80" s="71"/>
      <c r="H80" s="49">
        <f t="shared" si="21"/>
        <v>0</v>
      </c>
      <c r="I80" s="45">
        <f t="shared" si="22"/>
        <v>0</v>
      </c>
      <c r="J80" s="46">
        <f t="shared" si="23"/>
        <v>0</v>
      </c>
      <c r="K80" s="54">
        <f t="shared" ca="1" si="26"/>
        <v>0</v>
      </c>
      <c r="L80" s="62" t="e">
        <f t="shared" ca="1" si="24"/>
        <v>#DIV/0!</v>
      </c>
      <c r="M80" s="36">
        <f t="shared" si="30"/>
        <v>0</v>
      </c>
      <c r="N80" s="37">
        <f t="shared" si="31"/>
        <v>0</v>
      </c>
      <c r="O80" s="38">
        <f t="shared" si="32"/>
        <v>0</v>
      </c>
      <c r="P80" s="57">
        <f t="shared" si="27"/>
        <v>0</v>
      </c>
      <c r="Q80" s="56">
        <f t="shared" si="28"/>
        <v>0</v>
      </c>
      <c r="R80" s="10">
        <f t="shared" si="29"/>
        <v>0</v>
      </c>
    </row>
    <row r="81" spans="1:18">
      <c r="A81" s="32">
        <f t="shared" si="25"/>
        <v>41528</v>
      </c>
      <c r="B81" s="39">
        <f t="shared" ca="1" si="18"/>
        <v>0</v>
      </c>
      <c r="C81" s="40">
        <f t="shared" ca="1" si="19"/>
        <v>0</v>
      </c>
      <c r="D81" s="43" t="e">
        <f t="shared" ca="1" si="20"/>
        <v>#DIV/0!</v>
      </c>
      <c r="E81" s="73"/>
      <c r="F81" s="67"/>
      <c r="G81" s="71"/>
      <c r="H81" s="49">
        <f t="shared" si="21"/>
        <v>0</v>
      </c>
      <c r="I81" s="45">
        <f t="shared" si="22"/>
        <v>0</v>
      </c>
      <c r="J81" s="46">
        <f t="shared" si="23"/>
        <v>0</v>
      </c>
      <c r="K81" s="54">
        <f t="shared" ca="1" si="26"/>
        <v>0</v>
      </c>
      <c r="L81" s="62" t="e">
        <f t="shared" ca="1" si="24"/>
        <v>#DIV/0!</v>
      </c>
      <c r="M81" s="36">
        <f t="shared" si="30"/>
        <v>0</v>
      </c>
      <c r="N81" s="37">
        <f t="shared" si="31"/>
        <v>0</v>
      </c>
      <c r="O81" s="38">
        <f t="shared" si="32"/>
        <v>0</v>
      </c>
      <c r="P81" s="57">
        <f t="shared" si="27"/>
        <v>0</v>
      </c>
      <c r="Q81" s="56">
        <f t="shared" si="28"/>
        <v>0</v>
      </c>
      <c r="R81" s="10">
        <f t="shared" si="29"/>
        <v>0</v>
      </c>
    </row>
    <row r="82" spans="1:18">
      <c r="A82" s="32">
        <f t="shared" si="25"/>
        <v>41529</v>
      </c>
      <c r="B82" s="39">
        <f t="shared" ca="1" si="18"/>
        <v>0</v>
      </c>
      <c r="C82" s="40">
        <f t="shared" ca="1" si="19"/>
        <v>0</v>
      </c>
      <c r="D82" s="43" t="e">
        <f t="shared" ca="1" si="20"/>
        <v>#DIV/0!</v>
      </c>
      <c r="E82" s="73"/>
      <c r="F82" s="67"/>
      <c r="G82" s="71"/>
      <c r="H82" s="49">
        <f t="shared" si="21"/>
        <v>0</v>
      </c>
      <c r="I82" s="45">
        <f t="shared" si="22"/>
        <v>0</v>
      </c>
      <c r="J82" s="46">
        <f t="shared" si="23"/>
        <v>0</v>
      </c>
      <c r="K82" s="54">
        <f t="shared" ca="1" si="26"/>
        <v>0</v>
      </c>
      <c r="L82" s="62" t="e">
        <f t="shared" ca="1" si="24"/>
        <v>#DIV/0!</v>
      </c>
      <c r="M82" s="36">
        <f t="shared" si="30"/>
        <v>0</v>
      </c>
      <c r="N82" s="37">
        <f t="shared" si="31"/>
        <v>0</v>
      </c>
      <c r="O82" s="38">
        <f t="shared" si="32"/>
        <v>0</v>
      </c>
      <c r="P82" s="57">
        <f t="shared" si="27"/>
        <v>0</v>
      </c>
      <c r="Q82" s="56">
        <f t="shared" si="28"/>
        <v>0</v>
      </c>
      <c r="R82" s="10">
        <f t="shared" si="29"/>
        <v>0</v>
      </c>
    </row>
    <row r="83" spans="1:18">
      <c r="A83" s="32">
        <f t="shared" si="25"/>
        <v>41530</v>
      </c>
      <c r="B83" s="39">
        <f t="shared" ca="1" si="18"/>
        <v>0</v>
      </c>
      <c r="C83" s="40">
        <f t="shared" ca="1" si="19"/>
        <v>0</v>
      </c>
      <c r="D83" s="43" t="e">
        <f t="shared" ca="1" si="20"/>
        <v>#DIV/0!</v>
      </c>
      <c r="E83" s="73"/>
      <c r="F83" s="67"/>
      <c r="G83" s="71"/>
      <c r="H83" s="49">
        <f t="shared" si="21"/>
        <v>0</v>
      </c>
      <c r="I83" s="45">
        <f t="shared" si="22"/>
        <v>0</v>
      </c>
      <c r="J83" s="46">
        <f t="shared" si="23"/>
        <v>0</v>
      </c>
      <c r="K83" s="54">
        <f t="shared" ca="1" si="26"/>
        <v>0</v>
      </c>
      <c r="L83" s="62" t="e">
        <f t="shared" ca="1" si="24"/>
        <v>#DIV/0!</v>
      </c>
      <c r="M83" s="36">
        <f t="shared" si="30"/>
        <v>0</v>
      </c>
      <c r="N83" s="37">
        <f t="shared" si="31"/>
        <v>0</v>
      </c>
      <c r="O83" s="38">
        <f t="shared" si="32"/>
        <v>0</v>
      </c>
      <c r="P83" s="57">
        <f t="shared" si="27"/>
        <v>0</v>
      </c>
      <c r="Q83" s="56">
        <f t="shared" si="28"/>
        <v>0</v>
      </c>
      <c r="R83" s="10">
        <f t="shared" si="29"/>
        <v>0</v>
      </c>
    </row>
    <row r="84" spans="1:18">
      <c r="A84" s="32">
        <f t="shared" si="25"/>
        <v>41531</v>
      </c>
      <c r="B84" s="39">
        <f t="shared" ca="1" si="18"/>
        <v>0</v>
      </c>
      <c r="C84" s="40">
        <f t="shared" ca="1" si="19"/>
        <v>0</v>
      </c>
      <c r="D84" s="43" t="e">
        <f t="shared" ca="1" si="20"/>
        <v>#DIV/0!</v>
      </c>
      <c r="E84" s="73"/>
      <c r="F84" s="67"/>
      <c r="G84" s="71"/>
      <c r="H84" s="49">
        <f t="shared" si="21"/>
        <v>0</v>
      </c>
      <c r="I84" s="45">
        <f t="shared" si="22"/>
        <v>0</v>
      </c>
      <c r="J84" s="46">
        <f t="shared" si="23"/>
        <v>0</v>
      </c>
      <c r="K84" s="54">
        <f t="shared" ca="1" si="26"/>
        <v>0</v>
      </c>
      <c r="L84" s="62" t="e">
        <f t="shared" ca="1" si="24"/>
        <v>#DIV/0!</v>
      </c>
      <c r="M84" s="36">
        <f t="shared" si="30"/>
        <v>0</v>
      </c>
      <c r="N84" s="37">
        <f t="shared" si="31"/>
        <v>0</v>
      </c>
      <c r="O84" s="38">
        <f t="shared" si="32"/>
        <v>0</v>
      </c>
      <c r="P84" s="57">
        <f t="shared" si="27"/>
        <v>0</v>
      </c>
      <c r="Q84" s="56">
        <f t="shared" si="28"/>
        <v>0</v>
      </c>
      <c r="R84" s="10">
        <f t="shared" si="29"/>
        <v>0</v>
      </c>
    </row>
    <row r="85" spans="1:18">
      <c r="A85" s="32">
        <f t="shared" si="25"/>
        <v>41532</v>
      </c>
      <c r="B85" s="39">
        <f t="shared" ca="1" si="18"/>
        <v>0</v>
      </c>
      <c r="C85" s="40">
        <f t="shared" ca="1" si="19"/>
        <v>0</v>
      </c>
      <c r="D85" s="43" t="e">
        <f t="shared" ca="1" si="20"/>
        <v>#DIV/0!</v>
      </c>
      <c r="E85" s="73"/>
      <c r="F85" s="67"/>
      <c r="G85" s="71"/>
      <c r="H85" s="49">
        <f t="shared" si="21"/>
        <v>0</v>
      </c>
      <c r="I85" s="45">
        <f t="shared" si="22"/>
        <v>0</v>
      </c>
      <c r="J85" s="46">
        <f t="shared" si="23"/>
        <v>0</v>
      </c>
      <c r="K85" s="54">
        <f t="shared" ca="1" si="26"/>
        <v>0</v>
      </c>
      <c r="L85" s="62" t="e">
        <f t="shared" ca="1" si="24"/>
        <v>#DIV/0!</v>
      </c>
      <c r="M85" s="36">
        <f t="shared" si="30"/>
        <v>0</v>
      </c>
      <c r="N85" s="37">
        <f t="shared" si="31"/>
        <v>0</v>
      </c>
      <c r="O85" s="38">
        <f t="shared" si="32"/>
        <v>0</v>
      </c>
      <c r="P85" s="57">
        <f t="shared" si="27"/>
        <v>0</v>
      </c>
      <c r="Q85" s="56">
        <f t="shared" si="28"/>
        <v>0</v>
      </c>
      <c r="R85" s="10">
        <f t="shared" si="29"/>
        <v>0</v>
      </c>
    </row>
    <row r="86" spans="1:18">
      <c r="A86" s="32">
        <f t="shared" si="25"/>
        <v>41533</v>
      </c>
      <c r="B86" s="39">
        <f t="shared" ca="1" si="18"/>
        <v>0</v>
      </c>
      <c r="C86" s="40">
        <f t="shared" ca="1" si="19"/>
        <v>0</v>
      </c>
      <c r="D86" s="43" t="e">
        <f t="shared" ca="1" si="20"/>
        <v>#DIV/0!</v>
      </c>
      <c r="E86" s="73"/>
      <c r="F86" s="67"/>
      <c r="G86" s="71"/>
      <c r="H86" s="49">
        <f t="shared" si="21"/>
        <v>0</v>
      </c>
      <c r="I86" s="45">
        <f t="shared" si="22"/>
        <v>0</v>
      </c>
      <c r="J86" s="46">
        <f t="shared" si="23"/>
        <v>0</v>
      </c>
      <c r="K86" s="54">
        <f t="shared" ca="1" si="26"/>
        <v>0</v>
      </c>
      <c r="L86" s="62" t="e">
        <f t="shared" ca="1" si="24"/>
        <v>#DIV/0!</v>
      </c>
      <c r="M86" s="36">
        <f t="shared" si="30"/>
        <v>0</v>
      </c>
      <c r="N86" s="37">
        <f t="shared" si="31"/>
        <v>0</v>
      </c>
      <c r="O86" s="38">
        <f t="shared" si="32"/>
        <v>0</v>
      </c>
      <c r="P86" s="57">
        <f t="shared" si="27"/>
        <v>0</v>
      </c>
      <c r="Q86" s="56">
        <f t="shared" si="28"/>
        <v>0</v>
      </c>
      <c r="R86" s="10">
        <f t="shared" si="29"/>
        <v>0</v>
      </c>
    </row>
    <row r="87" spans="1:18">
      <c r="A87" s="32">
        <f t="shared" si="25"/>
        <v>41534</v>
      </c>
      <c r="B87" s="39">
        <f t="shared" ca="1" si="18"/>
        <v>0</v>
      </c>
      <c r="C87" s="40">
        <f t="shared" ca="1" si="19"/>
        <v>0</v>
      </c>
      <c r="D87" s="43" t="e">
        <f t="shared" ca="1" si="20"/>
        <v>#DIV/0!</v>
      </c>
      <c r="E87" s="73"/>
      <c r="F87" s="67"/>
      <c r="G87" s="71"/>
      <c r="H87" s="49">
        <f t="shared" si="21"/>
        <v>0</v>
      </c>
      <c r="I87" s="45">
        <f t="shared" si="22"/>
        <v>0</v>
      </c>
      <c r="J87" s="46">
        <f t="shared" si="23"/>
        <v>0</v>
      </c>
      <c r="K87" s="54">
        <f t="shared" ca="1" si="26"/>
        <v>0</v>
      </c>
      <c r="L87" s="62" t="e">
        <f t="shared" ca="1" si="24"/>
        <v>#DIV/0!</v>
      </c>
      <c r="M87" s="36">
        <f t="shared" si="30"/>
        <v>0</v>
      </c>
      <c r="N87" s="37">
        <f t="shared" si="31"/>
        <v>0</v>
      </c>
      <c r="O87" s="38">
        <f t="shared" si="32"/>
        <v>0</v>
      </c>
      <c r="P87" s="57">
        <f t="shared" si="27"/>
        <v>0</v>
      </c>
      <c r="Q87" s="56">
        <f t="shared" si="28"/>
        <v>0</v>
      </c>
      <c r="R87" s="10">
        <f t="shared" si="29"/>
        <v>0</v>
      </c>
    </row>
    <row r="88" spans="1:18">
      <c r="A88" s="32">
        <f t="shared" si="25"/>
        <v>41535</v>
      </c>
      <c r="B88" s="39">
        <f t="shared" ca="1" si="18"/>
        <v>0</v>
      </c>
      <c r="C88" s="40">
        <f t="shared" ca="1" si="19"/>
        <v>0</v>
      </c>
      <c r="D88" s="43" t="e">
        <f t="shared" ca="1" si="20"/>
        <v>#DIV/0!</v>
      </c>
      <c r="E88" s="73"/>
      <c r="F88" s="67"/>
      <c r="G88" s="71"/>
      <c r="H88" s="49">
        <f t="shared" si="21"/>
        <v>0</v>
      </c>
      <c r="I88" s="45">
        <f t="shared" si="22"/>
        <v>0</v>
      </c>
      <c r="J88" s="46">
        <f t="shared" si="23"/>
        <v>0</v>
      </c>
      <c r="K88" s="54">
        <f t="shared" ca="1" si="26"/>
        <v>0</v>
      </c>
      <c r="L88" s="62" t="e">
        <f t="shared" ca="1" si="24"/>
        <v>#DIV/0!</v>
      </c>
      <c r="M88" s="36">
        <f t="shared" si="30"/>
        <v>0</v>
      </c>
      <c r="N88" s="37">
        <f t="shared" si="31"/>
        <v>0</v>
      </c>
      <c r="O88" s="38">
        <f t="shared" si="32"/>
        <v>0</v>
      </c>
      <c r="P88" s="57">
        <f t="shared" si="27"/>
        <v>0</v>
      </c>
      <c r="Q88" s="56">
        <f t="shared" si="28"/>
        <v>0</v>
      </c>
      <c r="R88" s="10">
        <f t="shared" si="29"/>
        <v>0</v>
      </c>
    </row>
    <row r="89" spans="1:18">
      <c r="A89" s="32">
        <f t="shared" si="25"/>
        <v>41536</v>
      </c>
      <c r="B89" s="39">
        <f t="shared" ca="1" si="18"/>
        <v>0</v>
      </c>
      <c r="C89" s="40">
        <f t="shared" ca="1" si="19"/>
        <v>0</v>
      </c>
      <c r="D89" s="43" t="e">
        <f t="shared" ca="1" si="20"/>
        <v>#DIV/0!</v>
      </c>
      <c r="E89" s="73"/>
      <c r="F89" s="67"/>
      <c r="G89" s="71"/>
      <c r="H89" s="49">
        <f t="shared" si="21"/>
        <v>0</v>
      </c>
      <c r="I89" s="45">
        <f t="shared" si="22"/>
        <v>0</v>
      </c>
      <c r="J89" s="46">
        <f t="shared" si="23"/>
        <v>0</v>
      </c>
      <c r="K89" s="54">
        <f t="shared" ca="1" si="26"/>
        <v>0</v>
      </c>
      <c r="L89" s="62" t="e">
        <f t="shared" ca="1" si="24"/>
        <v>#DIV/0!</v>
      </c>
      <c r="M89" s="36">
        <f t="shared" si="30"/>
        <v>0</v>
      </c>
      <c r="N89" s="37">
        <f t="shared" si="31"/>
        <v>0</v>
      </c>
      <c r="O89" s="38">
        <f t="shared" si="32"/>
        <v>0</v>
      </c>
      <c r="P89" s="57">
        <f t="shared" si="27"/>
        <v>0</v>
      </c>
      <c r="Q89" s="56">
        <f t="shared" si="28"/>
        <v>0</v>
      </c>
      <c r="R89" s="10">
        <f t="shared" si="29"/>
        <v>0</v>
      </c>
    </row>
    <row r="90" spans="1:18">
      <c r="A90" s="32">
        <f t="shared" si="25"/>
        <v>41537</v>
      </c>
      <c r="B90" s="39">
        <f t="shared" ca="1" si="18"/>
        <v>0</v>
      </c>
      <c r="C90" s="40">
        <f t="shared" ca="1" si="19"/>
        <v>0</v>
      </c>
      <c r="D90" s="43" t="e">
        <f t="shared" ca="1" si="20"/>
        <v>#DIV/0!</v>
      </c>
      <c r="E90" s="73"/>
      <c r="F90" s="67"/>
      <c r="G90" s="71"/>
      <c r="H90" s="49">
        <f t="shared" si="21"/>
        <v>0</v>
      </c>
      <c r="I90" s="45">
        <f t="shared" si="22"/>
        <v>0</v>
      </c>
      <c r="J90" s="46">
        <f t="shared" si="23"/>
        <v>0</v>
      </c>
      <c r="K90" s="54">
        <f t="shared" ca="1" si="26"/>
        <v>0</v>
      </c>
      <c r="L90" s="62" t="e">
        <f t="shared" ca="1" si="24"/>
        <v>#DIV/0!</v>
      </c>
      <c r="M90" s="36">
        <f t="shared" si="30"/>
        <v>0</v>
      </c>
      <c r="N90" s="37">
        <f t="shared" si="31"/>
        <v>0</v>
      </c>
      <c r="O90" s="38">
        <f t="shared" si="32"/>
        <v>0</v>
      </c>
      <c r="P90" s="57">
        <f t="shared" si="27"/>
        <v>0</v>
      </c>
      <c r="Q90" s="56">
        <f t="shared" si="28"/>
        <v>0</v>
      </c>
      <c r="R90" s="10">
        <f t="shared" si="29"/>
        <v>0</v>
      </c>
    </row>
    <row r="91" spans="1:18">
      <c r="A91" s="32">
        <f t="shared" si="25"/>
        <v>41538</v>
      </c>
      <c r="B91" s="39">
        <f t="shared" ca="1" si="18"/>
        <v>0</v>
      </c>
      <c r="C91" s="40">
        <f t="shared" ca="1" si="19"/>
        <v>0</v>
      </c>
      <c r="D91" s="43" t="e">
        <f t="shared" ca="1" si="20"/>
        <v>#DIV/0!</v>
      </c>
      <c r="E91" s="73"/>
      <c r="F91" s="67"/>
      <c r="G91" s="71"/>
      <c r="H91" s="49">
        <f t="shared" si="21"/>
        <v>0</v>
      </c>
      <c r="I91" s="45">
        <f t="shared" si="22"/>
        <v>0</v>
      </c>
      <c r="J91" s="46">
        <f t="shared" si="23"/>
        <v>0</v>
      </c>
      <c r="K91" s="54">
        <f t="shared" ca="1" si="26"/>
        <v>0</v>
      </c>
      <c r="L91" s="62" t="e">
        <f t="shared" ca="1" si="24"/>
        <v>#DIV/0!</v>
      </c>
      <c r="M91" s="36">
        <f t="shared" si="30"/>
        <v>0</v>
      </c>
      <c r="N91" s="37">
        <f t="shared" si="31"/>
        <v>0</v>
      </c>
      <c r="O91" s="38">
        <f t="shared" si="32"/>
        <v>0</v>
      </c>
      <c r="P91" s="57">
        <f t="shared" si="27"/>
        <v>0</v>
      </c>
      <c r="Q91" s="56">
        <f t="shared" si="28"/>
        <v>0</v>
      </c>
      <c r="R91" s="10">
        <f t="shared" si="29"/>
        <v>0</v>
      </c>
    </row>
    <row r="92" spans="1:18">
      <c r="A92" s="32">
        <f t="shared" si="25"/>
        <v>41539</v>
      </c>
      <c r="B92" s="39">
        <f t="shared" ca="1" si="18"/>
        <v>0</v>
      </c>
      <c r="C92" s="40">
        <f t="shared" ca="1" si="19"/>
        <v>0</v>
      </c>
      <c r="D92" s="43" t="e">
        <f t="shared" ca="1" si="20"/>
        <v>#DIV/0!</v>
      </c>
      <c r="E92" s="73"/>
      <c r="F92" s="67"/>
      <c r="G92" s="71"/>
      <c r="H92" s="49">
        <f t="shared" si="21"/>
        <v>0</v>
      </c>
      <c r="I92" s="45">
        <f t="shared" si="22"/>
        <v>0</v>
      </c>
      <c r="J92" s="46">
        <f t="shared" si="23"/>
        <v>0</v>
      </c>
      <c r="K92" s="54">
        <f t="shared" ca="1" si="26"/>
        <v>0</v>
      </c>
      <c r="L92" s="62" t="e">
        <f t="shared" ca="1" si="24"/>
        <v>#DIV/0!</v>
      </c>
      <c r="M92" s="36">
        <f t="shared" si="30"/>
        <v>0</v>
      </c>
      <c r="N92" s="37">
        <f t="shared" si="31"/>
        <v>0</v>
      </c>
      <c r="O92" s="38">
        <f t="shared" si="32"/>
        <v>0</v>
      </c>
      <c r="P92" s="57">
        <f t="shared" si="27"/>
        <v>0</v>
      </c>
      <c r="Q92" s="56">
        <f t="shared" si="28"/>
        <v>0</v>
      </c>
      <c r="R92" s="10">
        <f t="shared" si="29"/>
        <v>0</v>
      </c>
    </row>
    <row r="93" spans="1:18">
      <c r="A93" s="32">
        <f t="shared" si="25"/>
        <v>41540</v>
      </c>
      <c r="B93" s="39">
        <f t="shared" ca="1" si="18"/>
        <v>0</v>
      </c>
      <c r="C93" s="40">
        <f t="shared" ca="1" si="19"/>
        <v>0</v>
      </c>
      <c r="D93" s="43" t="e">
        <f t="shared" ca="1" si="20"/>
        <v>#DIV/0!</v>
      </c>
      <c r="E93" s="73"/>
      <c r="F93" s="67"/>
      <c r="G93" s="71"/>
      <c r="H93" s="49">
        <f t="shared" si="21"/>
        <v>0</v>
      </c>
      <c r="I93" s="45">
        <f t="shared" si="22"/>
        <v>0</v>
      </c>
      <c r="J93" s="46">
        <f t="shared" si="23"/>
        <v>0</v>
      </c>
      <c r="K93" s="54">
        <f t="shared" ca="1" si="26"/>
        <v>0</v>
      </c>
      <c r="L93" s="62" t="e">
        <f t="shared" ca="1" si="24"/>
        <v>#DIV/0!</v>
      </c>
      <c r="M93" s="36">
        <f t="shared" si="30"/>
        <v>0</v>
      </c>
      <c r="N93" s="37">
        <f t="shared" si="31"/>
        <v>0</v>
      </c>
      <c r="O93" s="38">
        <f t="shared" si="32"/>
        <v>0</v>
      </c>
      <c r="P93" s="57">
        <f t="shared" si="27"/>
        <v>0</v>
      </c>
      <c r="Q93" s="56">
        <f t="shared" si="28"/>
        <v>0</v>
      </c>
      <c r="R93" s="10">
        <f t="shared" si="29"/>
        <v>0</v>
      </c>
    </row>
    <row r="94" spans="1:18">
      <c r="A94" s="32">
        <f t="shared" si="25"/>
        <v>41541</v>
      </c>
      <c r="B94" s="39">
        <f t="shared" ca="1" si="18"/>
        <v>0</v>
      </c>
      <c r="C94" s="40">
        <f t="shared" ca="1" si="19"/>
        <v>0</v>
      </c>
      <c r="D94" s="43" t="e">
        <f t="shared" ca="1" si="20"/>
        <v>#DIV/0!</v>
      </c>
      <c r="E94" s="73"/>
      <c r="F94" s="67"/>
      <c r="G94" s="71"/>
      <c r="H94" s="49">
        <f t="shared" si="21"/>
        <v>0</v>
      </c>
      <c r="I94" s="45">
        <f t="shared" si="22"/>
        <v>0</v>
      </c>
      <c r="J94" s="46">
        <f t="shared" si="23"/>
        <v>0</v>
      </c>
      <c r="K94" s="54">
        <f t="shared" ca="1" si="26"/>
        <v>0</v>
      </c>
      <c r="L94" s="62" t="e">
        <f t="shared" ca="1" si="24"/>
        <v>#DIV/0!</v>
      </c>
      <c r="M94" s="36">
        <f t="shared" si="30"/>
        <v>0</v>
      </c>
      <c r="N94" s="37">
        <f t="shared" si="31"/>
        <v>0</v>
      </c>
      <c r="O94" s="38">
        <f t="shared" si="32"/>
        <v>0</v>
      </c>
      <c r="P94" s="57">
        <f t="shared" si="27"/>
        <v>0</v>
      </c>
      <c r="Q94" s="56">
        <f t="shared" si="28"/>
        <v>0</v>
      </c>
      <c r="R94" s="10">
        <f t="shared" si="29"/>
        <v>0</v>
      </c>
    </row>
    <row r="95" spans="1:18">
      <c r="A95" s="32">
        <f t="shared" si="25"/>
        <v>41542</v>
      </c>
      <c r="B95" s="39">
        <f t="shared" ca="1" si="18"/>
        <v>0</v>
      </c>
      <c r="C95" s="40">
        <f t="shared" ca="1" si="19"/>
        <v>0</v>
      </c>
      <c r="D95" s="43" t="e">
        <f t="shared" ca="1" si="20"/>
        <v>#DIV/0!</v>
      </c>
      <c r="E95" s="73"/>
      <c r="F95" s="67"/>
      <c r="G95" s="71"/>
      <c r="H95" s="49">
        <f t="shared" si="21"/>
        <v>0</v>
      </c>
      <c r="I95" s="45">
        <f t="shared" si="22"/>
        <v>0</v>
      </c>
      <c r="J95" s="46">
        <f t="shared" si="23"/>
        <v>0</v>
      </c>
      <c r="K95" s="54">
        <f t="shared" ca="1" si="26"/>
        <v>0</v>
      </c>
      <c r="L95" s="62" t="e">
        <f t="shared" ca="1" si="24"/>
        <v>#DIV/0!</v>
      </c>
      <c r="M95" s="36">
        <f t="shared" si="30"/>
        <v>0</v>
      </c>
      <c r="N95" s="37">
        <f t="shared" si="31"/>
        <v>0</v>
      </c>
      <c r="O95" s="38">
        <f t="shared" si="32"/>
        <v>0</v>
      </c>
      <c r="P95" s="57">
        <f t="shared" si="27"/>
        <v>0</v>
      </c>
      <c r="Q95" s="56">
        <f t="shared" si="28"/>
        <v>0</v>
      </c>
      <c r="R95" s="10">
        <f t="shared" si="29"/>
        <v>0</v>
      </c>
    </row>
    <row r="96" spans="1:18">
      <c r="A96" s="32">
        <f t="shared" si="25"/>
        <v>41543</v>
      </c>
      <c r="B96" s="39">
        <f t="shared" ca="1" si="18"/>
        <v>0</v>
      </c>
      <c r="C96" s="40">
        <f t="shared" ca="1" si="19"/>
        <v>0</v>
      </c>
      <c r="D96" s="43" t="e">
        <f t="shared" ca="1" si="20"/>
        <v>#DIV/0!</v>
      </c>
      <c r="E96" s="73"/>
      <c r="F96" s="67"/>
      <c r="G96" s="71"/>
      <c r="H96" s="49">
        <f t="shared" si="21"/>
        <v>0</v>
      </c>
      <c r="I96" s="45">
        <f t="shared" si="22"/>
        <v>0</v>
      </c>
      <c r="J96" s="46">
        <f t="shared" si="23"/>
        <v>0</v>
      </c>
      <c r="K96" s="54">
        <f t="shared" ca="1" si="26"/>
        <v>0</v>
      </c>
      <c r="L96" s="62" t="e">
        <f t="shared" ca="1" si="24"/>
        <v>#DIV/0!</v>
      </c>
      <c r="M96" s="36">
        <f t="shared" si="30"/>
        <v>0</v>
      </c>
      <c r="N96" s="37">
        <f t="shared" si="31"/>
        <v>0</v>
      </c>
      <c r="O96" s="38">
        <f t="shared" si="32"/>
        <v>0</v>
      </c>
      <c r="P96" s="57">
        <f t="shared" si="27"/>
        <v>0</v>
      </c>
      <c r="Q96" s="56">
        <f t="shared" si="28"/>
        <v>0</v>
      </c>
      <c r="R96" s="10">
        <f t="shared" si="29"/>
        <v>0</v>
      </c>
    </row>
    <row r="97" spans="1:18">
      <c r="A97" s="32">
        <f t="shared" si="25"/>
        <v>41544</v>
      </c>
      <c r="B97" s="39">
        <f t="shared" ca="1" si="18"/>
        <v>0</v>
      </c>
      <c r="C97" s="40">
        <f t="shared" ca="1" si="19"/>
        <v>0</v>
      </c>
      <c r="D97" s="43" t="e">
        <f t="shared" ca="1" si="20"/>
        <v>#DIV/0!</v>
      </c>
      <c r="E97" s="73"/>
      <c r="F97" s="67"/>
      <c r="G97" s="71"/>
      <c r="H97" s="49">
        <f t="shared" si="21"/>
        <v>0</v>
      </c>
      <c r="I97" s="45">
        <f t="shared" si="22"/>
        <v>0</v>
      </c>
      <c r="J97" s="46">
        <f t="shared" si="23"/>
        <v>0</v>
      </c>
      <c r="K97" s="54">
        <f t="shared" ca="1" si="26"/>
        <v>0</v>
      </c>
      <c r="L97" s="62" t="e">
        <f t="shared" ca="1" si="24"/>
        <v>#DIV/0!</v>
      </c>
      <c r="M97" s="36">
        <f t="shared" si="30"/>
        <v>0</v>
      </c>
      <c r="N97" s="37">
        <f t="shared" si="31"/>
        <v>0</v>
      </c>
      <c r="O97" s="38">
        <f t="shared" si="32"/>
        <v>0</v>
      </c>
      <c r="P97" s="57">
        <f t="shared" si="27"/>
        <v>0</v>
      </c>
      <c r="Q97" s="56">
        <f t="shared" si="28"/>
        <v>0</v>
      </c>
      <c r="R97" s="10">
        <f t="shared" si="29"/>
        <v>0</v>
      </c>
    </row>
    <row r="98" spans="1:18">
      <c r="A98" s="32">
        <f t="shared" si="25"/>
        <v>41545</v>
      </c>
      <c r="B98" s="39">
        <f t="shared" ca="1" si="18"/>
        <v>0</v>
      </c>
      <c r="C98" s="40">
        <f t="shared" ca="1" si="19"/>
        <v>0</v>
      </c>
      <c r="D98" s="43" t="e">
        <f t="shared" ca="1" si="20"/>
        <v>#DIV/0!</v>
      </c>
      <c r="E98" s="73"/>
      <c r="F98" s="67"/>
      <c r="G98" s="71"/>
      <c r="H98" s="49">
        <f t="shared" si="21"/>
        <v>0</v>
      </c>
      <c r="I98" s="45">
        <f t="shared" si="22"/>
        <v>0</v>
      </c>
      <c r="J98" s="46">
        <f t="shared" si="23"/>
        <v>0</v>
      </c>
      <c r="K98" s="54">
        <f t="shared" ca="1" si="26"/>
        <v>0</v>
      </c>
      <c r="L98" s="62" t="e">
        <f t="shared" ca="1" si="24"/>
        <v>#DIV/0!</v>
      </c>
      <c r="M98" s="36">
        <f t="shared" si="30"/>
        <v>0</v>
      </c>
      <c r="N98" s="37">
        <f t="shared" si="31"/>
        <v>0</v>
      </c>
      <c r="O98" s="38">
        <f t="shared" si="32"/>
        <v>0</v>
      </c>
      <c r="P98" s="57">
        <f t="shared" si="27"/>
        <v>0</v>
      </c>
      <c r="Q98" s="56">
        <f t="shared" si="28"/>
        <v>0</v>
      </c>
      <c r="R98" s="10">
        <f t="shared" si="29"/>
        <v>0</v>
      </c>
    </row>
    <row r="99" spans="1:18">
      <c r="A99" s="32">
        <f t="shared" si="25"/>
        <v>41546</v>
      </c>
      <c r="B99" s="39">
        <f t="shared" ca="1" si="18"/>
        <v>0</v>
      </c>
      <c r="C99" s="40">
        <f t="shared" ca="1" si="19"/>
        <v>0</v>
      </c>
      <c r="D99" s="43" t="e">
        <f t="shared" ca="1" si="20"/>
        <v>#DIV/0!</v>
      </c>
      <c r="E99" s="73"/>
      <c r="F99" s="67"/>
      <c r="G99" s="71"/>
      <c r="H99" s="49">
        <f t="shared" si="21"/>
        <v>0</v>
      </c>
      <c r="I99" s="45">
        <f t="shared" si="22"/>
        <v>0</v>
      </c>
      <c r="J99" s="46">
        <f t="shared" si="23"/>
        <v>0</v>
      </c>
      <c r="K99" s="54">
        <f t="shared" ca="1" si="26"/>
        <v>0</v>
      </c>
      <c r="L99" s="62" t="e">
        <f t="shared" ca="1" si="24"/>
        <v>#DIV/0!</v>
      </c>
      <c r="M99" s="36">
        <f t="shared" si="30"/>
        <v>0</v>
      </c>
      <c r="N99" s="37">
        <f t="shared" si="31"/>
        <v>0</v>
      </c>
      <c r="O99" s="38">
        <f t="shared" si="32"/>
        <v>0</v>
      </c>
      <c r="P99" s="57">
        <f t="shared" si="27"/>
        <v>0</v>
      </c>
      <c r="Q99" s="56">
        <f t="shared" si="28"/>
        <v>0</v>
      </c>
      <c r="R99" s="10">
        <f t="shared" si="29"/>
        <v>0</v>
      </c>
    </row>
    <row r="100" spans="1:18">
      <c r="A100" s="32">
        <f t="shared" si="25"/>
        <v>41547</v>
      </c>
      <c r="B100" s="39">
        <f t="shared" ca="1" si="18"/>
        <v>0</v>
      </c>
      <c r="C100" s="40">
        <f t="shared" ca="1" si="19"/>
        <v>0</v>
      </c>
      <c r="D100" s="43" t="e">
        <f t="shared" ca="1" si="20"/>
        <v>#DIV/0!</v>
      </c>
      <c r="E100" s="73"/>
      <c r="F100" s="67"/>
      <c r="G100" s="71"/>
      <c r="H100" s="49">
        <f t="shared" si="21"/>
        <v>0</v>
      </c>
      <c r="I100" s="45">
        <f t="shared" si="22"/>
        <v>0</v>
      </c>
      <c r="J100" s="46">
        <f t="shared" si="23"/>
        <v>0</v>
      </c>
      <c r="K100" s="54">
        <f t="shared" ca="1" si="26"/>
        <v>0</v>
      </c>
      <c r="L100" s="62" t="e">
        <f t="shared" ca="1" si="24"/>
        <v>#DIV/0!</v>
      </c>
      <c r="M100" s="36">
        <f t="shared" si="30"/>
        <v>0</v>
      </c>
      <c r="N100" s="37">
        <f t="shared" si="31"/>
        <v>0</v>
      </c>
      <c r="O100" s="38">
        <f t="shared" si="32"/>
        <v>0</v>
      </c>
      <c r="P100" s="57">
        <f t="shared" si="27"/>
        <v>0</v>
      </c>
      <c r="Q100" s="56">
        <f t="shared" si="28"/>
        <v>0</v>
      </c>
      <c r="R100" s="10">
        <f t="shared" si="29"/>
        <v>0</v>
      </c>
    </row>
    <row r="101" spans="1:18" ht="13.5" thickBot="1">
      <c r="A101" s="32">
        <f t="shared" si="25"/>
        <v>41548</v>
      </c>
      <c r="B101" s="41">
        <f t="shared" ca="1" si="18"/>
        <v>0</v>
      </c>
      <c r="C101" s="42">
        <f t="shared" ca="1" si="19"/>
        <v>0</v>
      </c>
      <c r="D101" s="43" t="e">
        <f t="shared" ca="1" si="20"/>
        <v>#DIV/0!</v>
      </c>
      <c r="E101" s="75"/>
      <c r="F101" s="68"/>
      <c r="G101" s="72"/>
      <c r="H101" s="50">
        <f t="shared" si="21"/>
        <v>0</v>
      </c>
      <c r="I101" s="47">
        <f t="shared" si="22"/>
        <v>0</v>
      </c>
      <c r="J101" s="48">
        <f t="shared" si="23"/>
        <v>0</v>
      </c>
      <c r="K101" s="55">
        <f t="shared" ca="1" si="26"/>
        <v>0</v>
      </c>
      <c r="L101" s="63" t="e">
        <f t="shared" ca="1" si="24"/>
        <v>#DIV/0!</v>
      </c>
      <c r="M101" s="36">
        <f t="shared" si="30"/>
        <v>0</v>
      </c>
      <c r="N101" s="37">
        <f t="shared" si="31"/>
        <v>0</v>
      </c>
      <c r="O101" s="38">
        <f t="shared" si="32"/>
        <v>0</v>
      </c>
      <c r="P101" s="57">
        <f t="shared" si="27"/>
        <v>0</v>
      </c>
      <c r="Q101" s="56">
        <f t="shared" si="28"/>
        <v>0</v>
      </c>
      <c r="R101" s="10">
        <f t="shared" si="29"/>
        <v>0</v>
      </c>
    </row>
  </sheetData>
  <sheetProtection password="E88C" sheet="1" objects="1" scenarios="1"/>
  <mergeCells count="3">
    <mergeCell ref="A1:J1"/>
    <mergeCell ref="D2:J2"/>
    <mergeCell ref="L2:R2"/>
  </mergeCells>
  <phoneticPr fontId="0" type="noConversion"/>
  <conditionalFormatting sqref="D4:D101">
    <cfRule type="containsErrors" dxfId="1" priority="2">
      <formula>ISERROR(D4)</formula>
    </cfRule>
  </conditionalFormatting>
  <conditionalFormatting sqref="L4:L101">
    <cfRule type="containsErrors" dxfId="0" priority="1">
      <formula>ISERROR(L4)</formula>
    </cfRule>
  </conditionalFormatting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Source</vt:lpstr>
      <vt:lpstr>Saisie</vt:lpstr>
      <vt:lpstr>Prime</vt:lpstr>
      <vt:lpstr>liste_produits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Lpm_com3</dc:creator>
  <cp:lastModifiedBy>TouDonPe</cp:lastModifiedBy>
  <cp:lastPrinted>2009-01-22T14:09:59Z</cp:lastPrinted>
  <dcterms:created xsi:type="dcterms:W3CDTF">2008-11-14T13:52:05Z</dcterms:created>
  <dcterms:modified xsi:type="dcterms:W3CDTF">2016-12-02T18:59:08Z</dcterms:modified>
</cp:coreProperties>
</file>