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MAJ CLIENTS_INTERL 22-10-2018\"/>
    </mc:Choice>
  </mc:AlternateContent>
  <xr:revisionPtr revIDLastSave="0" documentId="10_ncr:100000_{39D61C6D-3B06-4308-8789-3D68D7F81606}" xr6:coauthVersionLast="31" xr6:coauthVersionMax="31" xr10:uidLastSave="{00000000-0000-0000-0000-000000000000}"/>
  <bookViews>
    <workbookView xWindow="0" yWindow="0" windowWidth="28800" windowHeight="12810" activeTab="1" xr2:uid="{E80A2BAB-0738-445A-8508-CE9E975B05C6}"/>
  </bookViews>
  <sheets>
    <sheet name="Interlocuteurs" sheetId="1" r:id="rId1"/>
    <sheet name="Clients_Interlocuteurs" sheetId="4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" i="4" l="1"/>
  <c r="X4" i="4"/>
  <c r="X5" i="4"/>
  <c r="X6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2" i="4"/>
  <c r="C3" i="4"/>
  <c r="S3" i="4" s="1"/>
  <c r="C4" i="4"/>
  <c r="S4" i="4" s="1"/>
  <c r="C5" i="4"/>
  <c r="T5" i="4" s="1"/>
  <c r="C6" i="4"/>
  <c r="S6" i="4" s="1"/>
  <c r="C7" i="4"/>
  <c r="S7" i="4" s="1"/>
  <c r="C8" i="4"/>
  <c r="S8" i="4" s="1"/>
  <c r="C9" i="4"/>
  <c r="T9" i="4" s="1"/>
  <c r="C10" i="4"/>
  <c r="S10" i="4" s="1"/>
  <c r="C11" i="4"/>
  <c r="S11" i="4" s="1"/>
  <c r="C12" i="4"/>
  <c r="S12" i="4" s="1"/>
  <c r="C13" i="4"/>
  <c r="T13" i="4" s="1"/>
  <c r="C14" i="4"/>
  <c r="S14" i="4" s="1"/>
  <c r="C15" i="4"/>
  <c r="S15" i="4" s="1"/>
  <c r="C16" i="4"/>
  <c r="S16" i="4" s="1"/>
  <c r="C17" i="4"/>
  <c r="T17" i="4" s="1"/>
  <c r="C18" i="4"/>
  <c r="S18" i="4" s="1"/>
  <c r="C19" i="4"/>
  <c r="S19" i="4" s="1"/>
  <c r="C20" i="4"/>
  <c r="S20" i="4" s="1"/>
  <c r="C21" i="4"/>
  <c r="T21" i="4" s="1"/>
  <c r="C22" i="4"/>
  <c r="S22" i="4" s="1"/>
  <c r="C23" i="4"/>
  <c r="S23" i="4" s="1"/>
  <c r="C24" i="4"/>
  <c r="S24" i="4" s="1"/>
  <c r="C25" i="4"/>
  <c r="T25" i="4" s="1"/>
  <c r="C26" i="4"/>
  <c r="S26" i="4" s="1"/>
  <c r="C27" i="4"/>
  <c r="S27" i="4" s="1"/>
  <c r="C28" i="4"/>
  <c r="S28" i="4" s="1"/>
  <c r="C29" i="4"/>
  <c r="T29" i="4" s="1"/>
  <c r="C30" i="4"/>
  <c r="S30" i="4" s="1"/>
  <c r="C2" i="4"/>
  <c r="S2" i="4" s="1"/>
  <c r="U28" i="4" l="1"/>
  <c r="U20" i="4"/>
  <c r="U12" i="4"/>
  <c r="U4" i="4"/>
  <c r="V28" i="4"/>
  <c r="V24" i="4"/>
  <c r="V20" i="4"/>
  <c r="V16" i="4"/>
  <c r="V12" i="4"/>
  <c r="V8" i="4"/>
  <c r="V4" i="4"/>
  <c r="W30" i="4"/>
  <c r="W28" i="4"/>
  <c r="W26" i="4"/>
  <c r="W24" i="4"/>
  <c r="W22" i="4"/>
  <c r="W20" i="4"/>
  <c r="W18" i="4"/>
  <c r="W16" i="4"/>
  <c r="W14" i="4"/>
  <c r="W12" i="4"/>
  <c r="W10" i="4"/>
  <c r="W8" i="4"/>
  <c r="W6" i="4"/>
  <c r="W4" i="4"/>
  <c r="U24" i="4"/>
  <c r="U16" i="4"/>
  <c r="U8" i="4"/>
  <c r="V30" i="4"/>
  <c r="V26" i="4"/>
  <c r="V22" i="4"/>
  <c r="V18" i="4"/>
  <c r="V14" i="4"/>
  <c r="V10" i="4"/>
  <c r="V6" i="4"/>
  <c r="W2" i="4"/>
  <c r="W29" i="4"/>
  <c r="W27" i="4"/>
  <c r="W25" i="4"/>
  <c r="W23" i="4"/>
  <c r="W21" i="4"/>
  <c r="W19" i="4"/>
  <c r="W17" i="4"/>
  <c r="W15" i="4"/>
  <c r="W13" i="4"/>
  <c r="W11" i="4"/>
  <c r="W9" i="4"/>
  <c r="W7" i="4"/>
  <c r="W5" i="4"/>
  <c r="W3" i="4"/>
  <c r="U30" i="4"/>
  <c r="U26" i="4"/>
  <c r="U22" i="4"/>
  <c r="U18" i="4"/>
  <c r="U14" i="4"/>
  <c r="U10" i="4"/>
  <c r="U6" i="4"/>
  <c r="V2" i="4"/>
  <c r="V29" i="4"/>
  <c r="V27" i="4"/>
  <c r="V25" i="4"/>
  <c r="V23" i="4"/>
  <c r="V21" i="4"/>
  <c r="V19" i="4"/>
  <c r="V17" i="4"/>
  <c r="V15" i="4"/>
  <c r="V13" i="4"/>
  <c r="V11" i="4"/>
  <c r="V9" i="4"/>
  <c r="V7" i="4"/>
  <c r="V5" i="4"/>
  <c r="V3" i="4"/>
  <c r="U2" i="4"/>
  <c r="U29" i="4"/>
  <c r="U27" i="4"/>
  <c r="U25" i="4"/>
  <c r="U23" i="4"/>
  <c r="U21" i="4"/>
  <c r="U19" i="4"/>
  <c r="U17" i="4"/>
  <c r="U15" i="4"/>
  <c r="U13" i="4"/>
  <c r="U11" i="4"/>
  <c r="U9" i="4"/>
  <c r="U7" i="4"/>
  <c r="U5" i="4"/>
  <c r="U3" i="4"/>
  <c r="S29" i="4"/>
  <c r="S25" i="4"/>
  <c r="S21" i="4"/>
  <c r="S17" i="4"/>
  <c r="S13" i="4"/>
  <c r="S9" i="4"/>
  <c r="S5" i="4"/>
  <c r="T2" i="4"/>
  <c r="T27" i="4"/>
  <c r="T23" i="4"/>
  <c r="T19" i="4"/>
  <c r="T15" i="4"/>
  <c r="T11" i="4"/>
  <c r="T7" i="4"/>
  <c r="T3" i="4"/>
  <c r="T30" i="4"/>
  <c r="T28" i="4"/>
  <c r="T26" i="4"/>
  <c r="T24" i="4"/>
  <c r="T22" i="4"/>
  <c r="T20" i="4"/>
  <c r="T18" i="4"/>
  <c r="T16" i="4"/>
  <c r="T14" i="4"/>
  <c r="T12" i="4"/>
  <c r="T10" i="4"/>
  <c r="T8" i="4"/>
  <c r="T6" i="4"/>
  <c r="T4" i="4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" i="1"/>
</calcChain>
</file>

<file path=xl/sharedStrings.xml><?xml version="1.0" encoding="utf-8"?>
<sst xmlns="http://schemas.openxmlformats.org/spreadsheetml/2006/main" count="632" uniqueCount="87">
  <si>
    <t>GRETA</t>
  </si>
  <si>
    <t>CAT_CLIENT</t>
  </si>
  <si>
    <t>NUM_CLIENT</t>
  </si>
  <si>
    <t>CONTACT_CIVILITE</t>
  </si>
  <si>
    <t>CONTACT_NOM</t>
  </si>
  <si>
    <t>CONTACT_PRENOM</t>
  </si>
  <si>
    <t>CONTACT_FONCTION</t>
  </si>
  <si>
    <t>CONTACT_TELEPHONE</t>
  </si>
  <si>
    <t>CONTACT_TELEPHONE2</t>
  </si>
  <si>
    <t>CONTACT_EMAIL</t>
  </si>
  <si>
    <t>S20CCC</t>
  </si>
  <si>
    <t>S20OBS</t>
  </si>
  <si>
    <t>S20TIC</t>
  </si>
  <si>
    <t>S20TIS</t>
  </si>
  <si>
    <t>MME</t>
  </si>
  <si>
    <t>F</t>
  </si>
  <si>
    <t>(null)</t>
  </si>
  <si>
    <t>T</t>
  </si>
  <si>
    <t>M.</t>
  </si>
  <si>
    <t xml:space="preserve">                    </t>
  </si>
  <si>
    <t xml:space="preserve">                                                            </t>
  </si>
  <si>
    <t>CONCATENATION</t>
  </si>
  <si>
    <t>DATE_CREATION</t>
  </si>
  <si>
    <t>CAT</t>
  </si>
  <si>
    <t>CODE</t>
  </si>
  <si>
    <t>DESIGNATION</t>
  </si>
  <si>
    <t>CPLT1</t>
  </si>
  <si>
    <t>CPLT2</t>
  </si>
  <si>
    <t>RUE</t>
  </si>
  <si>
    <t>LOCALITE</t>
  </si>
  <si>
    <t>BP</t>
  </si>
  <si>
    <t>CODE_POSTAL</t>
  </si>
  <si>
    <t>VILLE</t>
  </si>
  <si>
    <t>SIRET</t>
  </si>
  <si>
    <t>E_MAIL</t>
  </si>
  <si>
    <t>SITE_WEB</t>
  </si>
  <si>
    <t>EFFECTIF</t>
  </si>
  <si>
    <t>NAF</t>
  </si>
  <si>
    <t>OBSERVATION1</t>
  </si>
  <si>
    <t>OBSERVATION2</t>
  </si>
  <si>
    <t xml:space="preserve">     </t>
  </si>
  <si>
    <t xml:space="preserve">                                        </t>
  </si>
  <si>
    <t xml:space="preserve">               </t>
  </si>
  <si>
    <t>24/06/2010</t>
  </si>
  <si>
    <t>1H100</t>
  </si>
  <si>
    <t>29/06/2010</t>
  </si>
  <si>
    <t>16/09/2010</t>
  </si>
  <si>
    <t>30/09/2010</t>
  </si>
  <si>
    <t>14/10/2010</t>
  </si>
  <si>
    <t>25/11/2010</t>
  </si>
  <si>
    <t>52.29A</t>
  </si>
  <si>
    <t xml:space="preserve">RUE DE L'UNIVERSITE                     </t>
  </si>
  <si>
    <t xml:space="preserve">AVENUE DE L EUROPE                      </t>
  </si>
  <si>
    <t>200 A 499 SALARIES</t>
  </si>
  <si>
    <t>46.69A</t>
  </si>
  <si>
    <t>1H300</t>
  </si>
  <si>
    <t xml:space="preserve">12 AVENUE AMPERE                        </t>
  </si>
  <si>
    <t xml:space="preserve">CHAMPS SUR MARNE                        </t>
  </si>
  <si>
    <t>52.29B</t>
  </si>
  <si>
    <t xml:space="preserve">139 AVENUE CLEMENT ADER                 </t>
  </si>
  <si>
    <t>46.46Z</t>
  </si>
  <si>
    <t xml:space="preserve">40 RUE EUGENE JACQUET                   </t>
  </si>
  <si>
    <t xml:space="preserve">50 ALLEE DE SAFED                       </t>
  </si>
  <si>
    <t>XXXXXX</t>
  </si>
  <si>
    <t>YYYYYYYYYYY</t>
  </si>
  <si>
    <t>ABABABABBA</t>
  </si>
  <si>
    <t xml:space="preserve">00 00 00 00 00  </t>
  </si>
  <si>
    <t xml:space="preserve">1 00 00 00 00  </t>
  </si>
  <si>
    <t xml:space="preserve">2 00 00 00 00  </t>
  </si>
  <si>
    <t xml:space="preserve">3 00 00 00 00  </t>
  </si>
  <si>
    <t xml:space="preserve">4 00 00 00 00  </t>
  </si>
  <si>
    <t xml:space="preserve">5 00 00 00 00  </t>
  </si>
  <si>
    <t>xxxxxx@,fr</t>
  </si>
  <si>
    <t>STRUCTURE</t>
  </si>
  <si>
    <t>STATUT</t>
  </si>
  <si>
    <t>A8</t>
  </si>
  <si>
    <t>XXXXX</t>
  </si>
  <si>
    <t>ZZZ</t>
  </si>
  <si>
    <t>RUE DES CHAMPS</t>
  </si>
  <si>
    <t xml:space="preserve">PARIS                   </t>
  </si>
  <si>
    <t>TELEPHONE2</t>
  </si>
  <si>
    <t>CIVILITE</t>
  </si>
  <si>
    <t>NOM</t>
  </si>
  <si>
    <t>PRENOM</t>
  </si>
  <si>
    <t>FONCTION</t>
  </si>
  <si>
    <t>TELEPHONE</t>
  </si>
  <si>
    <t>COURRIEL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</si>
</sst>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/>
  </cellXfs>
  <cellStyles count="2">
    <cellStyle name="Lien hypertexte" xfId="1" builtinId="8"/>
    <cellStyle name="Normal" xfId="0" builtinId="0"/>
  </cellStyles>
  <dxfs count="3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568AFB-3570-4C87-926D-B211106C6434}" name="Tableau2" displayName="Tableau2" ref="A1:O21" totalsRowShown="0">
  <autoFilter ref="A1:O21" xr:uid="{54AF3152-0FD3-495A-A8FB-5A8F232464C5}"/>
  <tableColumns count="15">
    <tableColumn id="1" xr3:uid="{5B822C8F-DBA6-441B-8995-B4DC438469D1}" name="CONCATENATION">
      <calculatedColumnFormula>Tableau2[[#This Row],[GRETA]]&amp;Tableau2[[#This Row],[CAT_CLIENT]]&amp;Tableau2[[#This Row],[NUM_CLIENT]]</calculatedColumnFormula>
    </tableColumn>
    <tableColumn id="2" xr3:uid="{B7E0C787-20BB-4F20-B642-F73709E4514E}" name="GRETA"/>
    <tableColumn id="3" xr3:uid="{AA9D798F-562C-4C89-A7DA-AD3FACEA7AC5}" name="CAT_CLIENT"/>
    <tableColumn id="4" xr3:uid="{13A24D93-7CB6-447A-90C8-2F90FCEA563E}" name="NUM_CLIENT"/>
    <tableColumn id="5" xr3:uid="{55D911D8-E7E2-4888-8712-AA6377CBB539}" name="CONTACT_CIVILITE"/>
    <tableColumn id="6" xr3:uid="{39165444-BCA0-45AD-8C53-985671A8452E}" name="CONTACT_NOM"/>
    <tableColumn id="7" xr3:uid="{98B4A7BF-9758-4E43-BA7E-D4A36888AA0A}" name="CONTACT_PRENOM"/>
    <tableColumn id="8" xr3:uid="{DDA942E0-C932-43BE-A244-D73BD089E7A2}" name="CONTACT_FONCTION"/>
    <tableColumn id="9" xr3:uid="{287AAA3B-0BBF-4EE0-B350-6AF94B915C83}" name="CONTACT_TELEPHONE" dataDxfId="2"/>
    <tableColumn id="10" xr3:uid="{38769E06-2DF1-4E74-BD5F-4E1B86090864}" name="CONTACT_TELEPHONE2"/>
    <tableColumn id="11" xr3:uid="{0F0B33B3-1359-4298-8E64-B4A8BFF9A78D}" name="CONTACT_EMAIL"/>
    <tableColumn id="12" xr3:uid="{2D1D88A4-6ADF-4E2F-88CC-4689163C8393}" name="S20CCC"/>
    <tableColumn id="13" xr3:uid="{FBE0DE88-E9B7-4AC7-BDA8-988E249E74AF}" name="S20OBS"/>
    <tableColumn id="14" xr3:uid="{C7166CCE-9ACF-4011-8702-B95483279135}" name="S20TIC"/>
    <tableColumn id="15" xr3:uid="{86992A4C-9CCD-483A-A0F8-CFDACC35079D}" name="S20TI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519C21-4667-4943-BAEA-84A84C292F8C}" name="Tableau3" displayName="Tableau3" ref="A1:AB30" totalsRowShown="0">
  <autoFilter ref="A1:AB30" xr:uid="{9B91D861-594E-4351-A981-1F6D0A7580E4}"/>
  <tableColumns count="28">
    <tableColumn id="1" xr3:uid="{C092FB1A-6956-4A8B-BBB2-DE568287E726}" name="STRUCTURE"/>
    <tableColumn id="2" xr3:uid="{9B3DB798-2D7C-418B-8CEA-BB9F785C884C}" name="DATE_CREATION" dataDxfId="1"/>
    <tableColumn id="22" xr3:uid="{9A1C4E78-9D74-4B21-9ED2-E269554DF839}" name="CONCATENATION" dataDxfId="0">
      <calculatedColumnFormula>Tableau3[[#This Row],[STRUCTURE]]&amp;Tableau3[[#This Row],[CAT]]&amp;Tableau3[[#This Row],[CODE]]</calculatedColumnFormula>
    </tableColumn>
    <tableColumn id="3" xr3:uid="{B0264850-D977-4D1F-8E28-822BBAF05885}" name="CAT"/>
    <tableColumn id="4" xr3:uid="{2EA49B35-6558-4B7F-991F-8147611D5451}" name="CODE"/>
    <tableColumn id="5" xr3:uid="{450D506D-BC4C-483B-8A6A-AC040C0A9C4F}" name="STATUT"/>
    <tableColumn id="6" xr3:uid="{70950AEE-7319-47B9-A0A7-A77D8C2B8B6D}" name="DESIGNATION"/>
    <tableColumn id="7" xr3:uid="{81817D36-0D10-4488-ACF0-22F4F6A1053E}" name="CPLT1"/>
    <tableColumn id="8" xr3:uid="{77E00AE0-6FD3-44B4-99AA-DD2C20CDCF71}" name="CPLT2"/>
    <tableColumn id="9" xr3:uid="{A73F1DAB-4CEA-4425-863D-8D8FF0D76DA9}" name="RUE"/>
    <tableColumn id="10" xr3:uid="{31FA084E-372A-4899-8E52-786A7E664599}" name="LOCALITE"/>
    <tableColumn id="11" xr3:uid="{93D8D674-AB59-475A-B52E-A01A03DEBB5E}" name="BP"/>
    <tableColumn id="12" xr3:uid="{CC4B9B62-D53D-46D7-86BC-CF3872BD425F}" name="CODE_POSTAL"/>
    <tableColumn id="13" xr3:uid="{1DF0D303-26D1-44ED-B0B7-C0BDCDFFBAFC}" name="VILLE"/>
    <tableColumn id="14" xr3:uid="{6821B63F-7ABD-44B7-A73A-5C44BCD2C147}" name="SIRET"/>
    <tableColumn id="15" xr3:uid="{EDD2928F-AF6F-4E9C-96B4-6F6C11AFFE74}" name="TELEPHONE2"/>
    <tableColumn id="16" xr3:uid="{13BFEE60-2F43-4068-A69D-82061D98BE5A}" name="E_MAIL"/>
    <tableColumn id="17" xr3:uid="{E5C9159B-5284-4A68-ACE1-6E3F916955CD}" name="SITE_WEB"/>
    <tableColumn id="23" xr3:uid="{C75C9500-9BDF-4227-AEAC-A28903CADE7C}" name="CIVILITE">
      <calculatedColumnFormula>VLOOKUP(Tableau3[CONCATENATION],Tableau2[],5,0)</calculatedColumnFormula>
    </tableColumn>
    <tableColumn id="24" xr3:uid="{91BFF889-E1C2-4022-8CA9-DD8D61451B67}" name="NOM">
      <calculatedColumnFormula>VLOOKUP(Tableau3[CONCATENATION],Tableau2[],6,0)</calculatedColumnFormula>
    </tableColumn>
    <tableColumn id="25" xr3:uid="{A8EC5D91-240D-4C49-90B1-8734A721D2B5}" name="PRENOM">
      <calculatedColumnFormula>VLOOKUP(Tableau3[CONCATENATION],Tableau2[],7,0)</calculatedColumnFormula>
    </tableColumn>
    <tableColumn id="26" xr3:uid="{5F7A78E5-6A21-428F-B466-BCF861C37997}" name="FONCTION">
      <calculatedColumnFormula>VLOOKUP(Tableau3[CONCATENATION],Tableau2[],8,0)</calculatedColumnFormula>
    </tableColumn>
    <tableColumn id="27" xr3:uid="{23DD7F1D-CA1D-4583-9697-D61FF889E7A0}" name="TELEPHONE">
      <calculatedColumnFormula>VLOOKUP(Tableau3[CONCATENATION],Tableau2[],9,0)</calculatedColumnFormula>
    </tableColumn>
    <tableColumn id="28" xr3:uid="{FCABEA8C-12C0-4A35-98B3-B7EE66221A2C}" name="COURRIEL">
      <calculatedColumnFormula>VLOOKUP(Tableau3[CONCATENATION],Tableau2[],11,0)</calculatedColumnFormula>
    </tableColumn>
    <tableColumn id="18" xr3:uid="{8F55BEA6-4CC4-43E7-9335-682B78851745}" name="EFFECTIF"/>
    <tableColumn id="19" xr3:uid="{20A1A028-47B7-4106-807C-475267DE3A6A}" name="NAF"/>
    <tableColumn id="20" xr3:uid="{671666D0-777E-410E-BCE7-33F1DA57C8D5}" name="OBSERVATION1"/>
    <tableColumn id="21" xr3:uid="{44D57E1B-118B-48EE-A03C-E57A508B73AC}" name="OBSERVATION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xxxxxx@,fr" TargetMode="External"/><Relationship Id="rId2" Type="http://schemas.openxmlformats.org/officeDocument/2006/relationships/hyperlink" Target="mailto:xxxxxx@,fr" TargetMode="External"/><Relationship Id="rId1" Type="http://schemas.openxmlformats.org/officeDocument/2006/relationships/hyperlink" Target="mailto:xxxxxx@,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xxxxxx@,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26101-D9AD-4CCD-8B5E-FCEEFCA73516}">
  <sheetPr codeName="Feuil1"/>
  <dimension ref="A1:O21"/>
  <sheetViews>
    <sheetView workbookViewId="0">
      <selection activeCell="A10" sqref="A10"/>
    </sheetView>
  </sheetViews>
  <sheetFormatPr baseColWidth="10" defaultRowHeight="15" x14ac:dyDescent="0.25"/>
  <cols>
    <col min="1" max="1" width="18.7109375" customWidth="1"/>
    <col min="3" max="3" width="13.5703125" customWidth="1"/>
    <col min="4" max="4" width="14.85546875" customWidth="1"/>
    <col min="5" max="5" width="19.5703125" customWidth="1"/>
    <col min="6" max="6" width="17.28515625" customWidth="1"/>
    <col min="7" max="7" width="20.5703125" customWidth="1"/>
    <col min="8" max="8" width="39" bestFit="1" customWidth="1"/>
    <col min="9" max="9" width="22.7109375" style="5" customWidth="1"/>
    <col min="10" max="10" width="23.7109375" customWidth="1"/>
    <col min="11" max="11" width="18.140625" customWidth="1"/>
  </cols>
  <sheetData>
    <row r="1" spans="1:15" x14ac:dyDescent="0.25">
      <c r="A1" t="s">
        <v>21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s="5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</row>
    <row r="2" spans="1:15" x14ac:dyDescent="0.25">
      <c r="A2" t="str">
        <f>Tableau2[[#This Row],[GRETA]]&amp;Tableau2[[#This Row],[CAT_CLIENT]]&amp;Tableau2[[#This Row],[NUM_CLIENT]]</f>
        <v>1116</v>
      </c>
      <c r="B2">
        <v>1</v>
      </c>
      <c r="C2">
        <v>1</v>
      </c>
      <c r="D2">
        <v>16</v>
      </c>
      <c r="E2" t="s">
        <v>14</v>
      </c>
      <c r="F2" t="s">
        <v>63</v>
      </c>
      <c r="G2" t="s">
        <v>64</v>
      </c>
      <c r="H2" t="s">
        <v>65</v>
      </c>
      <c r="L2" t="s">
        <v>15</v>
      </c>
      <c r="M2" t="s">
        <v>16</v>
      </c>
      <c r="N2" t="s">
        <v>17</v>
      </c>
      <c r="O2" t="s">
        <v>15</v>
      </c>
    </row>
    <row r="3" spans="1:15" x14ac:dyDescent="0.25">
      <c r="A3" t="str">
        <f>Tableau2[[#This Row],[GRETA]]&amp;Tableau2[[#This Row],[CAT_CLIENT]]&amp;Tableau2[[#This Row],[NUM_CLIENT]]</f>
        <v>1150</v>
      </c>
      <c r="B3">
        <v>1</v>
      </c>
      <c r="C3">
        <v>1</v>
      </c>
      <c r="D3">
        <v>50</v>
      </c>
      <c r="E3" t="s">
        <v>18</v>
      </c>
      <c r="F3" t="s">
        <v>63</v>
      </c>
      <c r="G3" t="s">
        <v>64</v>
      </c>
      <c r="H3" t="s">
        <v>65</v>
      </c>
      <c r="L3" t="s">
        <v>15</v>
      </c>
      <c r="M3" t="s">
        <v>16</v>
      </c>
      <c r="N3" t="s">
        <v>17</v>
      </c>
      <c r="O3" t="s">
        <v>15</v>
      </c>
    </row>
    <row r="4" spans="1:15" x14ac:dyDescent="0.25">
      <c r="A4" t="str">
        <f>Tableau2[[#This Row],[GRETA]]&amp;Tableau2[[#This Row],[CAT_CLIENT]]&amp;Tableau2[[#This Row],[NUM_CLIENT]]</f>
        <v>11292</v>
      </c>
      <c r="B4">
        <v>1</v>
      </c>
      <c r="C4">
        <v>1</v>
      </c>
      <c r="D4">
        <v>292</v>
      </c>
      <c r="E4" t="s">
        <v>14</v>
      </c>
      <c r="F4" t="s">
        <v>63</v>
      </c>
      <c r="G4" t="s">
        <v>64</v>
      </c>
      <c r="H4" t="s">
        <v>65</v>
      </c>
      <c r="K4" s="1" t="s">
        <v>72</v>
      </c>
      <c r="L4" t="s">
        <v>17</v>
      </c>
      <c r="M4" t="s">
        <v>16</v>
      </c>
      <c r="N4" t="s">
        <v>17</v>
      </c>
      <c r="O4" t="s">
        <v>15</v>
      </c>
    </row>
    <row r="5" spans="1:15" x14ac:dyDescent="0.25">
      <c r="A5" t="str">
        <f>Tableau2[[#This Row],[GRETA]]&amp;Tableau2[[#This Row],[CAT_CLIENT]]&amp;Tableau2[[#This Row],[NUM_CLIENT]]</f>
        <v>1186</v>
      </c>
      <c r="B5">
        <v>1</v>
      </c>
      <c r="C5">
        <v>1</v>
      </c>
      <c r="D5">
        <v>86</v>
      </c>
      <c r="E5" t="s">
        <v>18</v>
      </c>
      <c r="F5" t="s">
        <v>63</v>
      </c>
      <c r="G5" t="s">
        <v>64</v>
      </c>
      <c r="H5" t="s">
        <v>65</v>
      </c>
      <c r="L5" t="s">
        <v>15</v>
      </c>
      <c r="M5" t="s">
        <v>16</v>
      </c>
      <c r="N5" t="s">
        <v>17</v>
      </c>
      <c r="O5" t="s">
        <v>15</v>
      </c>
    </row>
    <row r="6" spans="1:15" x14ac:dyDescent="0.25">
      <c r="A6" t="str">
        <f>Tableau2[[#This Row],[GRETA]]&amp;Tableau2[[#This Row],[CAT_CLIENT]]&amp;Tableau2[[#This Row],[NUM_CLIENT]]</f>
        <v>11234</v>
      </c>
      <c r="B6">
        <v>1</v>
      </c>
      <c r="C6">
        <v>1</v>
      </c>
      <c r="D6">
        <v>234</v>
      </c>
      <c r="E6" t="s">
        <v>18</v>
      </c>
      <c r="F6" t="s">
        <v>63</v>
      </c>
      <c r="G6" t="s">
        <v>64</v>
      </c>
      <c r="H6" t="s">
        <v>65</v>
      </c>
      <c r="L6" t="s">
        <v>15</v>
      </c>
      <c r="M6" t="s">
        <v>16</v>
      </c>
      <c r="N6" t="s">
        <v>17</v>
      </c>
      <c r="O6" t="s">
        <v>15</v>
      </c>
    </row>
    <row r="7" spans="1:15" x14ac:dyDescent="0.25">
      <c r="A7" t="str">
        <f>Tableau2[[#This Row],[GRETA]]&amp;Tableau2[[#This Row],[CAT_CLIENT]]&amp;Tableau2[[#This Row],[NUM_CLIENT]]</f>
        <v>11175</v>
      </c>
      <c r="B7">
        <v>1</v>
      </c>
      <c r="C7">
        <v>1</v>
      </c>
      <c r="D7">
        <v>175</v>
      </c>
      <c r="E7" t="s">
        <v>14</v>
      </c>
      <c r="F7" t="s">
        <v>63</v>
      </c>
      <c r="G7" t="s">
        <v>64</v>
      </c>
      <c r="L7" t="s">
        <v>15</v>
      </c>
      <c r="M7" t="s">
        <v>16</v>
      </c>
      <c r="N7" t="s">
        <v>17</v>
      </c>
      <c r="O7" t="s">
        <v>15</v>
      </c>
    </row>
    <row r="8" spans="1:15" x14ac:dyDescent="0.25">
      <c r="A8" t="str">
        <f>Tableau2[[#This Row],[GRETA]]&amp;Tableau2[[#This Row],[CAT_CLIENT]]&amp;Tableau2[[#This Row],[NUM_CLIENT]]</f>
        <v>11100551</v>
      </c>
      <c r="B8">
        <v>1</v>
      </c>
      <c r="C8">
        <v>1</v>
      </c>
      <c r="D8">
        <v>100551</v>
      </c>
      <c r="E8" t="s">
        <v>14</v>
      </c>
      <c r="F8" t="s">
        <v>63</v>
      </c>
      <c r="I8" s="5" t="s">
        <v>66</v>
      </c>
      <c r="L8" t="s">
        <v>15</v>
      </c>
      <c r="M8" t="s">
        <v>16</v>
      </c>
      <c r="N8" t="s">
        <v>17</v>
      </c>
      <c r="O8" t="s">
        <v>15</v>
      </c>
    </row>
    <row r="9" spans="1:15" x14ac:dyDescent="0.25">
      <c r="A9" t="str">
        <f>Tableau2[[#This Row],[GRETA]]&amp;Tableau2[[#This Row],[CAT_CLIENT]]&amp;Tableau2[[#This Row],[NUM_CLIENT]]</f>
        <v>11100271</v>
      </c>
      <c r="B9">
        <v>1</v>
      </c>
      <c r="C9">
        <v>1</v>
      </c>
      <c r="D9">
        <v>100271</v>
      </c>
      <c r="E9" t="s">
        <v>18</v>
      </c>
      <c r="F9" t="s">
        <v>63</v>
      </c>
      <c r="G9" t="s">
        <v>64</v>
      </c>
      <c r="H9" t="s">
        <v>65</v>
      </c>
      <c r="I9" s="5" t="s">
        <v>67</v>
      </c>
      <c r="J9" t="s">
        <v>19</v>
      </c>
      <c r="K9" t="s">
        <v>20</v>
      </c>
      <c r="L9" t="s">
        <v>15</v>
      </c>
      <c r="M9" t="s">
        <v>16</v>
      </c>
      <c r="N9" t="s">
        <v>17</v>
      </c>
      <c r="O9" t="s">
        <v>15</v>
      </c>
    </row>
    <row r="10" spans="1:15" x14ac:dyDescent="0.25">
      <c r="A10" t="str">
        <f>Tableau2[[#This Row],[GRETA]]&amp;Tableau2[[#This Row],[CAT_CLIENT]]&amp;Tableau2[[#This Row],[NUM_CLIENT]]</f>
        <v>11100558</v>
      </c>
      <c r="B10">
        <v>1</v>
      </c>
      <c r="C10">
        <v>1</v>
      </c>
      <c r="D10">
        <v>100558</v>
      </c>
      <c r="E10" t="s">
        <v>18</v>
      </c>
      <c r="F10" t="s">
        <v>63</v>
      </c>
      <c r="G10" t="s">
        <v>64</v>
      </c>
      <c r="H10" t="s">
        <v>65</v>
      </c>
      <c r="I10" s="5" t="s">
        <v>68</v>
      </c>
      <c r="K10" s="1" t="s">
        <v>72</v>
      </c>
      <c r="L10" t="s">
        <v>15</v>
      </c>
      <c r="M10" t="s">
        <v>16</v>
      </c>
      <c r="N10" t="s">
        <v>17</v>
      </c>
      <c r="O10" t="s">
        <v>15</v>
      </c>
    </row>
    <row r="11" spans="1:15" x14ac:dyDescent="0.25">
      <c r="A11" t="str">
        <f>Tableau2[[#This Row],[GRETA]]&amp;Tableau2[[#This Row],[CAT_CLIENT]]&amp;Tableau2[[#This Row],[NUM_CLIENT]]</f>
        <v>11100559</v>
      </c>
      <c r="B11">
        <v>1</v>
      </c>
      <c r="C11">
        <v>1</v>
      </c>
      <c r="D11">
        <v>100559</v>
      </c>
      <c r="E11" t="s">
        <v>18</v>
      </c>
      <c r="F11" t="s">
        <v>63</v>
      </c>
      <c r="G11" t="s">
        <v>64</v>
      </c>
      <c r="H11" t="s">
        <v>65</v>
      </c>
      <c r="I11" s="5" t="s">
        <v>69</v>
      </c>
      <c r="L11" t="s">
        <v>15</v>
      </c>
      <c r="M11" t="s">
        <v>16</v>
      </c>
      <c r="N11" t="s">
        <v>17</v>
      </c>
      <c r="O11" t="s">
        <v>15</v>
      </c>
    </row>
    <row r="12" spans="1:15" x14ac:dyDescent="0.25">
      <c r="A12" t="str">
        <f>Tableau2[[#This Row],[GRETA]]&amp;Tableau2[[#This Row],[CAT_CLIENT]]&amp;Tableau2[[#This Row],[NUM_CLIENT]]</f>
        <v>11100560</v>
      </c>
      <c r="B12">
        <v>1</v>
      </c>
      <c r="C12">
        <v>1</v>
      </c>
      <c r="D12">
        <v>100560</v>
      </c>
      <c r="E12" t="s">
        <v>18</v>
      </c>
      <c r="F12" t="s">
        <v>63</v>
      </c>
      <c r="G12" t="s">
        <v>64</v>
      </c>
      <c r="H12" t="s">
        <v>65</v>
      </c>
      <c r="I12" s="5" t="s">
        <v>70</v>
      </c>
      <c r="K12" s="1" t="s">
        <v>72</v>
      </c>
      <c r="L12" t="s">
        <v>15</v>
      </c>
      <c r="M12" t="s">
        <v>16</v>
      </c>
      <c r="N12" t="s">
        <v>17</v>
      </c>
      <c r="O12" t="s">
        <v>15</v>
      </c>
    </row>
    <row r="13" spans="1:15" x14ac:dyDescent="0.25">
      <c r="A13" t="str">
        <f>Tableau2[[#This Row],[GRETA]]&amp;Tableau2[[#This Row],[CAT_CLIENT]]&amp;Tableau2[[#This Row],[NUM_CLIENT]]</f>
        <v>11100560</v>
      </c>
      <c r="B13">
        <v>1</v>
      </c>
      <c r="C13">
        <v>1</v>
      </c>
      <c r="D13">
        <v>100560</v>
      </c>
      <c r="E13" t="s">
        <v>18</v>
      </c>
      <c r="F13" t="s">
        <v>63</v>
      </c>
      <c r="G13" t="s">
        <v>64</v>
      </c>
      <c r="H13" t="s">
        <v>65</v>
      </c>
      <c r="I13" s="5" t="s">
        <v>71</v>
      </c>
      <c r="K13" s="1" t="s">
        <v>72</v>
      </c>
      <c r="L13" t="s">
        <v>15</v>
      </c>
      <c r="N13" t="s">
        <v>17</v>
      </c>
      <c r="O13" t="s">
        <v>15</v>
      </c>
    </row>
    <row r="14" spans="1:15" x14ac:dyDescent="0.25">
      <c r="A14" t="str">
        <f>Tableau2[[#This Row],[GRETA]]&amp;Tableau2[[#This Row],[CAT_CLIENT]]&amp;Tableau2[[#This Row],[NUM_CLIENT]]</f>
        <v>11100564</v>
      </c>
      <c r="B14">
        <v>1</v>
      </c>
      <c r="C14">
        <v>1</v>
      </c>
      <c r="D14">
        <v>100564</v>
      </c>
      <c r="E14" t="s">
        <v>18</v>
      </c>
      <c r="F14" t="s">
        <v>63</v>
      </c>
      <c r="K14" s="1" t="s">
        <v>72</v>
      </c>
      <c r="L14" t="s">
        <v>15</v>
      </c>
      <c r="M14" t="s">
        <v>16</v>
      </c>
      <c r="N14" t="s">
        <v>17</v>
      </c>
      <c r="O14" t="s">
        <v>15</v>
      </c>
    </row>
    <row r="15" spans="1:15" x14ac:dyDescent="0.25">
      <c r="A15" t="str">
        <f>Tableau2[[#This Row],[GRETA]]&amp;Tableau2[[#This Row],[CAT_CLIENT]]&amp;Tableau2[[#This Row],[NUM_CLIENT]]</f>
        <v>11100340</v>
      </c>
      <c r="B15">
        <v>1</v>
      </c>
      <c r="C15">
        <v>1</v>
      </c>
      <c r="D15">
        <v>100340</v>
      </c>
      <c r="E15" t="s">
        <v>14</v>
      </c>
      <c r="F15" t="s">
        <v>63</v>
      </c>
      <c r="G15" t="s">
        <v>64</v>
      </c>
      <c r="H15" t="s">
        <v>65</v>
      </c>
      <c r="I15" s="5" t="s">
        <v>71</v>
      </c>
      <c r="J15" t="s">
        <v>19</v>
      </c>
      <c r="K15" s="1" t="s">
        <v>72</v>
      </c>
      <c r="L15" t="s">
        <v>17</v>
      </c>
      <c r="M15" t="s">
        <v>16</v>
      </c>
      <c r="N15" t="s">
        <v>17</v>
      </c>
      <c r="O15" t="s">
        <v>15</v>
      </c>
    </row>
    <row r="16" spans="1:15" x14ac:dyDescent="0.25">
      <c r="A16" t="str">
        <f>Tableau2[[#This Row],[GRETA]]&amp;Tableau2[[#This Row],[CAT_CLIENT]]&amp;Tableau2[[#This Row],[NUM_CLIENT]]</f>
        <v>11100633</v>
      </c>
      <c r="B16">
        <v>1</v>
      </c>
      <c r="C16">
        <v>1</v>
      </c>
      <c r="D16">
        <v>100633</v>
      </c>
      <c r="E16" t="s">
        <v>18</v>
      </c>
      <c r="F16" t="s">
        <v>63</v>
      </c>
      <c r="G16" t="s">
        <v>64</v>
      </c>
      <c r="H16" t="s">
        <v>65</v>
      </c>
      <c r="L16" t="s">
        <v>17</v>
      </c>
      <c r="M16" t="s">
        <v>16</v>
      </c>
      <c r="N16" t="s">
        <v>17</v>
      </c>
      <c r="O16" t="s">
        <v>15</v>
      </c>
    </row>
    <row r="17" spans="1:15" x14ac:dyDescent="0.25">
      <c r="A17" t="str">
        <f>Tableau2[[#This Row],[GRETA]]&amp;Tableau2[[#This Row],[CAT_CLIENT]]&amp;Tableau2[[#This Row],[NUM_CLIENT]]</f>
        <v>11100417</v>
      </c>
      <c r="B17">
        <v>1</v>
      </c>
      <c r="C17">
        <v>1</v>
      </c>
      <c r="D17">
        <v>100417</v>
      </c>
      <c r="E17" t="s">
        <v>14</v>
      </c>
      <c r="F17" t="s">
        <v>63</v>
      </c>
      <c r="G17" t="s">
        <v>64</v>
      </c>
      <c r="H17" t="s">
        <v>20</v>
      </c>
      <c r="I17" s="5" t="s">
        <v>71</v>
      </c>
      <c r="J17" t="s">
        <v>19</v>
      </c>
      <c r="K17" t="s">
        <v>20</v>
      </c>
      <c r="L17" t="s">
        <v>17</v>
      </c>
      <c r="M17" t="s">
        <v>16</v>
      </c>
      <c r="N17" t="s">
        <v>17</v>
      </c>
      <c r="O17" t="s">
        <v>15</v>
      </c>
    </row>
    <row r="18" spans="1:15" x14ac:dyDescent="0.25">
      <c r="A18" t="str">
        <f>Tableau2[[#This Row],[GRETA]]&amp;Tableau2[[#This Row],[CAT_CLIENT]]&amp;Tableau2[[#This Row],[NUM_CLIENT]]</f>
        <v>11100422</v>
      </c>
      <c r="B18">
        <v>1</v>
      </c>
      <c r="C18">
        <v>1</v>
      </c>
      <c r="D18">
        <v>100422</v>
      </c>
      <c r="E18" t="s">
        <v>18</v>
      </c>
      <c r="F18" t="s">
        <v>63</v>
      </c>
      <c r="G18" t="s">
        <v>64</v>
      </c>
      <c r="H18" t="s">
        <v>20</v>
      </c>
      <c r="I18" s="5" t="s">
        <v>19</v>
      </c>
      <c r="J18" t="s">
        <v>19</v>
      </c>
      <c r="K18" t="s">
        <v>20</v>
      </c>
      <c r="L18" t="s">
        <v>15</v>
      </c>
      <c r="M18" t="s">
        <v>16</v>
      </c>
      <c r="N18" t="s">
        <v>17</v>
      </c>
      <c r="O18" t="s">
        <v>15</v>
      </c>
    </row>
    <row r="19" spans="1:15" x14ac:dyDescent="0.25">
      <c r="A19" t="str">
        <f>Tableau2[[#This Row],[GRETA]]&amp;Tableau2[[#This Row],[CAT_CLIENT]]&amp;Tableau2[[#This Row],[NUM_CLIENT]]</f>
        <v>11100435</v>
      </c>
      <c r="B19">
        <v>1</v>
      </c>
      <c r="C19">
        <v>1</v>
      </c>
      <c r="D19">
        <v>100435</v>
      </c>
      <c r="E19" t="s">
        <v>14</v>
      </c>
      <c r="F19" t="s">
        <v>63</v>
      </c>
      <c r="G19" t="s">
        <v>64</v>
      </c>
      <c r="H19" t="s">
        <v>20</v>
      </c>
      <c r="I19" s="5" t="s">
        <v>19</v>
      </c>
      <c r="J19" t="s">
        <v>19</v>
      </c>
      <c r="K19" t="s">
        <v>20</v>
      </c>
      <c r="L19" t="s">
        <v>15</v>
      </c>
      <c r="M19" t="s">
        <v>16</v>
      </c>
      <c r="N19" t="s">
        <v>17</v>
      </c>
      <c r="O19" t="s">
        <v>15</v>
      </c>
    </row>
    <row r="20" spans="1:15" x14ac:dyDescent="0.25">
      <c r="A20" t="str">
        <f>Tableau2[[#This Row],[GRETA]]&amp;Tableau2[[#This Row],[CAT_CLIENT]]&amp;Tableau2[[#This Row],[NUM_CLIENT]]</f>
        <v>11100436</v>
      </c>
      <c r="B20">
        <v>1</v>
      </c>
      <c r="C20">
        <v>1</v>
      </c>
      <c r="D20">
        <v>100436</v>
      </c>
      <c r="E20" t="s">
        <v>18</v>
      </c>
      <c r="F20" t="s">
        <v>63</v>
      </c>
      <c r="G20" t="s">
        <v>64</v>
      </c>
      <c r="H20" t="s">
        <v>20</v>
      </c>
      <c r="I20" s="5" t="s">
        <v>19</v>
      </c>
      <c r="J20" t="s">
        <v>19</v>
      </c>
      <c r="K20" t="s">
        <v>20</v>
      </c>
      <c r="L20" t="s">
        <v>17</v>
      </c>
      <c r="M20" t="s">
        <v>16</v>
      </c>
      <c r="N20" t="s">
        <v>17</v>
      </c>
      <c r="O20" t="s">
        <v>15</v>
      </c>
    </row>
    <row r="21" spans="1:15" x14ac:dyDescent="0.25">
      <c r="A21" t="str">
        <f>Tableau2[[#This Row],[GRETA]]&amp;Tableau2[[#This Row],[CAT_CLIENT]]&amp;Tableau2[[#This Row],[NUM_CLIENT]]</f>
        <v>11100691</v>
      </c>
      <c r="B21">
        <v>1</v>
      </c>
      <c r="C21">
        <v>1</v>
      </c>
      <c r="D21">
        <v>100691</v>
      </c>
      <c r="E21" t="s">
        <v>18</v>
      </c>
      <c r="F21" t="s">
        <v>63</v>
      </c>
      <c r="L21" t="s">
        <v>15</v>
      </c>
      <c r="M21" t="s">
        <v>16</v>
      </c>
      <c r="N21" t="s">
        <v>17</v>
      </c>
      <c r="O21" t="s">
        <v>15</v>
      </c>
    </row>
  </sheetData>
  <hyperlinks>
    <hyperlink ref="K4" r:id="rId1" xr:uid="{B61A8077-A232-4B9C-BD1A-053C1B8B3641}"/>
    <hyperlink ref="K10" r:id="rId2" xr:uid="{1A441D06-B1D5-46BC-BFC4-16A66A4FF674}"/>
    <hyperlink ref="K12" r:id="rId3" xr:uid="{8E8CC3E5-0EC9-4EBE-97B5-B9C067C64621}"/>
    <hyperlink ref="K13:K15" r:id="rId4" display="xxxxxx@,fr" xr:uid="{1DEB56A6-475D-45AF-9B13-8243FF91BF40}"/>
  </hyperlinks>
  <pageMargins left="0.7" right="0.7" top="0.75" bottom="0.75" header="0.3" footer="0.3"/>
  <pageSetup paperSize="9" orientation="portrait"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B992A-770C-4420-8731-9A3217EDF5C9}">
  <sheetPr codeName="Feuil4"/>
  <dimension ref="A1:AB30"/>
  <sheetViews>
    <sheetView tabSelected="1" topLeftCell="I1" workbookViewId="0">
      <selection activeCell="X2" sqref="X2:X30"/>
    </sheetView>
  </sheetViews>
  <sheetFormatPr baseColWidth="10" defaultRowHeight="15" x14ac:dyDescent="0.25"/>
  <cols>
    <col min="2" max="3" width="17.7109375" style="3" customWidth="1"/>
    <col min="6" max="6" width="21.28515625" customWidth="1"/>
    <col min="7" max="7" width="15.5703125" customWidth="1"/>
    <col min="13" max="13" width="15.7109375" customWidth="1"/>
    <col min="16" max="16" width="13.28515625" customWidth="1"/>
    <col min="18" max="24" width="11.85546875" customWidth="1"/>
    <col min="27" max="28" width="16.85546875" customWidth="1"/>
  </cols>
  <sheetData>
    <row r="1" spans="1:28" x14ac:dyDescent="0.25">
      <c r="A1" t="s">
        <v>73</v>
      </c>
      <c r="B1" s="3" t="s">
        <v>22</v>
      </c>
      <c r="C1" s="3" t="s">
        <v>21</v>
      </c>
      <c r="D1" t="s">
        <v>23</v>
      </c>
      <c r="E1" t="s">
        <v>24</v>
      </c>
      <c r="F1" t="s">
        <v>74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  <c r="M1" t="s">
        <v>31</v>
      </c>
      <c r="N1" t="s">
        <v>32</v>
      </c>
      <c r="O1" t="s">
        <v>33</v>
      </c>
      <c r="P1" t="s">
        <v>80</v>
      </c>
      <c r="Q1" t="s">
        <v>34</v>
      </c>
      <c r="R1" t="s">
        <v>35</v>
      </c>
      <c r="S1" t="s">
        <v>81</v>
      </c>
      <c r="T1" t="s">
        <v>82</v>
      </c>
      <c r="U1" t="s">
        <v>83</v>
      </c>
      <c r="V1" t="s">
        <v>84</v>
      </c>
      <c r="W1" t="s">
        <v>85</v>
      </c>
      <c r="X1" t="s">
        <v>86</v>
      </c>
      <c r="Y1" t="s">
        <v>36</v>
      </c>
      <c r="Z1" t="s">
        <v>37</v>
      </c>
      <c r="AA1" t="s">
        <v>38</v>
      </c>
      <c r="AB1" t="s">
        <v>39</v>
      </c>
    </row>
    <row r="2" spans="1:28" x14ac:dyDescent="0.25">
      <c r="A2">
        <v>1</v>
      </c>
      <c r="B2" s="4">
        <v>40334</v>
      </c>
      <c r="C2" s="4" t="str">
        <f>Tableau3[[#This Row],[STRUCTURE]]&amp;Tableau3[[#This Row],[CAT]]&amp;Tableau3[[#This Row],[CODE]]</f>
        <v>111</v>
      </c>
      <c r="D2">
        <v>1</v>
      </c>
      <c r="E2">
        <v>1</v>
      </c>
      <c r="F2" t="s">
        <v>40</v>
      </c>
      <c r="G2" t="s">
        <v>76</v>
      </c>
      <c r="H2" t="s">
        <v>41</v>
      </c>
      <c r="I2" t="s">
        <v>41</v>
      </c>
      <c r="J2" t="s">
        <v>78</v>
      </c>
      <c r="K2" t="s">
        <v>41</v>
      </c>
      <c r="M2" s="2">
        <v>75000</v>
      </c>
      <c r="N2" t="s">
        <v>79</v>
      </c>
      <c r="O2" t="s">
        <v>42</v>
      </c>
      <c r="Q2" t="s">
        <v>20</v>
      </c>
      <c r="R2" t="s">
        <v>20</v>
      </c>
      <c r="S2" t="e">
        <f>VLOOKUP(Tableau3[CONCATENATION],Tableau2[],5,0)</f>
        <v>#N/A</v>
      </c>
      <c r="T2" t="e">
        <f>VLOOKUP(Tableau3[CONCATENATION],Tableau2[],6,0)</f>
        <v>#N/A</v>
      </c>
      <c r="U2" t="e">
        <f>VLOOKUP(Tableau3[CONCATENATION],Tableau2[],7,0)</f>
        <v>#N/A</v>
      </c>
      <c r="V2" t="e">
        <f>VLOOKUP(Tableau3[CONCATENATION],Tableau2[],8,0)</f>
        <v>#N/A</v>
      </c>
      <c r="W2" t="e">
        <f>VLOOKUP(Tableau3[CONCATENATION],Tableau2[],9,0)</f>
        <v>#N/A</v>
      </c>
      <c r="X2" t="e">
        <f>VLOOKUP(Tableau3[CONCATENATION],Tableau2[],11,0)</f>
        <v>#N/A</v>
      </c>
      <c r="Y2" t="s">
        <v>16</v>
      </c>
      <c r="AA2" t="s">
        <v>20</v>
      </c>
      <c r="AB2" t="s">
        <v>20</v>
      </c>
    </row>
    <row r="3" spans="1:28" x14ac:dyDescent="0.25">
      <c r="A3">
        <v>1</v>
      </c>
      <c r="B3" s="4">
        <v>40488</v>
      </c>
      <c r="C3" s="4" t="str">
        <f>Tableau3[[#This Row],[STRUCTURE]]&amp;Tableau3[[#This Row],[CAT]]&amp;Tableau3[[#This Row],[CODE]]</f>
        <v>112</v>
      </c>
      <c r="D3">
        <v>1</v>
      </c>
      <c r="E3">
        <v>2</v>
      </c>
      <c r="F3" t="s">
        <v>40</v>
      </c>
      <c r="G3" t="s">
        <v>76</v>
      </c>
      <c r="H3" t="s">
        <v>77</v>
      </c>
      <c r="J3" t="s">
        <v>41</v>
      </c>
      <c r="K3" t="s">
        <v>41</v>
      </c>
      <c r="L3" t="s">
        <v>42</v>
      </c>
      <c r="M3" s="2">
        <v>75000</v>
      </c>
      <c r="N3" t="s">
        <v>79</v>
      </c>
      <c r="O3" t="s">
        <v>42</v>
      </c>
      <c r="Q3" t="s">
        <v>20</v>
      </c>
      <c r="R3" t="s">
        <v>20</v>
      </c>
      <c r="S3" t="e">
        <f>VLOOKUP(Tableau3[CONCATENATION],Tableau2[],5,0)</f>
        <v>#N/A</v>
      </c>
      <c r="T3" t="e">
        <f>VLOOKUP(Tableau3[CONCATENATION],Tableau2[],6,0)</f>
        <v>#N/A</v>
      </c>
      <c r="U3" t="e">
        <f>VLOOKUP(Tableau3[CONCATENATION],Tableau2[],7,0)</f>
        <v>#N/A</v>
      </c>
      <c r="V3" t="e">
        <f>VLOOKUP(Tableau3[CONCATENATION],Tableau2[],8,0)</f>
        <v>#N/A</v>
      </c>
      <c r="W3" t="e">
        <f>VLOOKUP(Tableau3[CONCATENATION],Tableau2[],9,0)</f>
        <v>#N/A</v>
      </c>
      <c r="X3" t="e">
        <f>VLOOKUP(Tableau3[CONCATENATION],Tableau2[],11,0)</f>
        <v>#N/A</v>
      </c>
      <c r="Y3" t="s">
        <v>16</v>
      </c>
      <c r="AA3" t="s">
        <v>20</v>
      </c>
      <c r="AB3" t="s">
        <v>20</v>
      </c>
    </row>
    <row r="4" spans="1:28" x14ac:dyDescent="0.25">
      <c r="A4">
        <v>1</v>
      </c>
      <c r="B4" s="3" t="s">
        <v>43</v>
      </c>
      <c r="C4" s="4" t="str">
        <f>Tableau3[[#This Row],[STRUCTURE]]&amp;Tableau3[[#This Row],[CAT]]&amp;Tableau3[[#This Row],[CODE]]</f>
        <v>113</v>
      </c>
      <c r="D4">
        <v>1</v>
      </c>
      <c r="E4">
        <v>3</v>
      </c>
      <c r="F4" t="s">
        <v>75</v>
      </c>
      <c r="G4" t="s">
        <v>76</v>
      </c>
      <c r="H4" t="s">
        <v>41</v>
      </c>
      <c r="I4" t="s">
        <v>41</v>
      </c>
      <c r="J4" t="s">
        <v>78</v>
      </c>
      <c r="K4" t="s">
        <v>41</v>
      </c>
      <c r="L4" t="s">
        <v>42</v>
      </c>
      <c r="M4" s="2">
        <v>75000</v>
      </c>
      <c r="N4" t="s">
        <v>79</v>
      </c>
      <c r="O4" t="s">
        <v>42</v>
      </c>
      <c r="Q4" t="s">
        <v>20</v>
      </c>
      <c r="R4" t="s">
        <v>20</v>
      </c>
      <c r="S4" t="e">
        <f>VLOOKUP(Tableau3[CONCATENATION],Tableau2[],5,0)</f>
        <v>#N/A</v>
      </c>
      <c r="T4" t="e">
        <f>VLOOKUP(Tableau3[CONCATENATION],Tableau2[],6,0)</f>
        <v>#N/A</v>
      </c>
      <c r="U4" t="e">
        <f>VLOOKUP(Tableau3[CONCATENATION],Tableau2[],7,0)</f>
        <v>#N/A</v>
      </c>
      <c r="V4" t="e">
        <f>VLOOKUP(Tableau3[CONCATENATION],Tableau2[],8,0)</f>
        <v>#N/A</v>
      </c>
      <c r="W4" t="e">
        <f>VLOOKUP(Tableau3[CONCATENATION],Tableau2[],9,0)</f>
        <v>#N/A</v>
      </c>
      <c r="X4" t="e">
        <f>VLOOKUP(Tableau3[CONCATENATION],Tableau2[],11,0)</f>
        <v>#N/A</v>
      </c>
      <c r="Y4" t="s">
        <v>16</v>
      </c>
      <c r="AA4" t="s">
        <v>20</v>
      </c>
      <c r="AB4" t="s">
        <v>20</v>
      </c>
    </row>
    <row r="5" spans="1:28" x14ac:dyDescent="0.25">
      <c r="A5">
        <v>1</v>
      </c>
      <c r="B5" s="3" t="s">
        <v>45</v>
      </c>
      <c r="C5" s="4" t="str">
        <f>Tableau3[[#This Row],[STRUCTURE]]&amp;Tableau3[[#This Row],[CAT]]&amp;Tableau3[[#This Row],[CODE]]</f>
        <v>114</v>
      </c>
      <c r="D5">
        <v>1</v>
      </c>
      <c r="E5">
        <v>4</v>
      </c>
      <c r="F5" t="s">
        <v>40</v>
      </c>
      <c r="G5" t="s">
        <v>76</v>
      </c>
      <c r="H5" t="s">
        <v>41</v>
      </c>
      <c r="I5" t="s">
        <v>41</v>
      </c>
      <c r="J5" t="s">
        <v>78</v>
      </c>
      <c r="L5" t="s">
        <v>42</v>
      </c>
      <c r="M5" s="2">
        <v>75000</v>
      </c>
      <c r="N5" t="s">
        <v>79</v>
      </c>
      <c r="O5" t="s">
        <v>42</v>
      </c>
      <c r="Q5" t="s">
        <v>20</v>
      </c>
      <c r="R5" t="s">
        <v>20</v>
      </c>
      <c r="S5" t="e">
        <f>VLOOKUP(Tableau3[CONCATENATION],Tableau2[],5,0)</f>
        <v>#N/A</v>
      </c>
      <c r="T5" t="e">
        <f>VLOOKUP(Tableau3[CONCATENATION],Tableau2[],6,0)</f>
        <v>#N/A</v>
      </c>
      <c r="U5" t="e">
        <f>VLOOKUP(Tableau3[CONCATENATION],Tableau2[],7,0)</f>
        <v>#N/A</v>
      </c>
      <c r="V5" t="e">
        <f>VLOOKUP(Tableau3[CONCATENATION],Tableau2[],8,0)</f>
        <v>#N/A</v>
      </c>
      <c r="W5" t="e">
        <f>VLOOKUP(Tableau3[CONCATENATION],Tableau2[],9,0)</f>
        <v>#N/A</v>
      </c>
      <c r="X5" t="e">
        <f>VLOOKUP(Tableau3[CONCATENATION],Tableau2[],11,0)</f>
        <v>#N/A</v>
      </c>
      <c r="Y5" t="s">
        <v>16</v>
      </c>
      <c r="AA5" t="s">
        <v>20</v>
      </c>
      <c r="AB5" t="s">
        <v>20</v>
      </c>
    </row>
    <row r="6" spans="1:28" x14ac:dyDescent="0.25">
      <c r="A6">
        <v>1</v>
      </c>
      <c r="B6" s="3" t="s">
        <v>46</v>
      </c>
      <c r="C6" s="4" t="str">
        <f>Tableau3[[#This Row],[STRUCTURE]]&amp;Tableau3[[#This Row],[CAT]]&amp;Tableau3[[#This Row],[CODE]]</f>
        <v>115</v>
      </c>
      <c r="D6">
        <v>1</v>
      </c>
      <c r="E6">
        <v>5</v>
      </c>
      <c r="F6" t="s">
        <v>40</v>
      </c>
      <c r="G6" t="s">
        <v>76</v>
      </c>
      <c r="H6" t="s">
        <v>41</v>
      </c>
      <c r="I6" t="s">
        <v>41</v>
      </c>
      <c r="J6" t="s">
        <v>78</v>
      </c>
      <c r="K6" t="s">
        <v>41</v>
      </c>
      <c r="M6" s="2">
        <v>75000</v>
      </c>
      <c r="N6" t="s">
        <v>79</v>
      </c>
      <c r="Q6" t="s">
        <v>20</v>
      </c>
      <c r="R6" t="s">
        <v>20</v>
      </c>
      <c r="S6" t="e">
        <f>VLOOKUP(Tableau3[CONCATENATION],Tableau2[],5,0)</f>
        <v>#N/A</v>
      </c>
      <c r="T6" t="e">
        <f>VLOOKUP(Tableau3[CONCATENATION],Tableau2[],6,0)</f>
        <v>#N/A</v>
      </c>
      <c r="U6" t="e">
        <f>VLOOKUP(Tableau3[CONCATENATION],Tableau2[],7,0)</f>
        <v>#N/A</v>
      </c>
      <c r="V6" t="e">
        <f>VLOOKUP(Tableau3[CONCATENATION],Tableau2[],8,0)</f>
        <v>#N/A</v>
      </c>
      <c r="W6" t="e">
        <f>VLOOKUP(Tableau3[CONCATENATION],Tableau2[],9,0)</f>
        <v>#N/A</v>
      </c>
      <c r="X6" t="e">
        <f>VLOOKUP(Tableau3[CONCATENATION],Tableau2[],11,0)</f>
        <v>#N/A</v>
      </c>
      <c r="Y6" t="s">
        <v>16</v>
      </c>
    </row>
    <row r="7" spans="1:28" x14ac:dyDescent="0.25">
      <c r="A7">
        <v>1</v>
      </c>
      <c r="B7" s="3" t="s">
        <v>47</v>
      </c>
      <c r="C7" s="4" t="str">
        <f>Tableau3[[#This Row],[STRUCTURE]]&amp;Tableau3[[#This Row],[CAT]]&amp;Tableau3[[#This Row],[CODE]]</f>
        <v>111009</v>
      </c>
      <c r="D7">
        <v>1</v>
      </c>
      <c r="E7">
        <v>1009</v>
      </c>
      <c r="F7" t="s">
        <v>40</v>
      </c>
      <c r="G7" t="s">
        <v>76</v>
      </c>
      <c r="H7" t="s">
        <v>41</v>
      </c>
      <c r="I7" t="s">
        <v>41</v>
      </c>
      <c r="J7" t="s">
        <v>78</v>
      </c>
      <c r="K7" t="s">
        <v>41</v>
      </c>
      <c r="L7" t="s">
        <v>42</v>
      </c>
      <c r="M7" s="2">
        <v>75000</v>
      </c>
      <c r="N7" t="s">
        <v>79</v>
      </c>
      <c r="O7" t="s">
        <v>42</v>
      </c>
      <c r="Q7" t="s">
        <v>20</v>
      </c>
      <c r="R7" t="s">
        <v>20</v>
      </c>
      <c r="S7" t="e">
        <f>VLOOKUP(Tableau3[CONCATENATION],Tableau2[],5,0)</f>
        <v>#N/A</v>
      </c>
      <c r="T7" t="e">
        <f>VLOOKUP(Tableau3[CONCATENATION],Tableau2[],6,0)</f>
        <v>#N/A</v>
      </c>
      <c r="U7" t="e">
        <f>VLOOKUP(Tableau3[CONCATENATION],Tableau2[],7,0)</f>
        <v>#N/A</v>
      </c>
      <c r="V7" t="e">
        <f>VLOOKUP(Tableau3[CONCATENATION],Tableau2[],8,0)</f>
        <v>#N/A</v>
      </c>
      <c r="W7" t="e">
        <f>VLOOKUP(Tableau3[CONCATENATION],Tableau2[],9,0)</f>
        <v>#N/A</v>
      </c>
      <c r="X7" t="e">
        <f>VLOOKUP(Tableau3[CONCATENATION],Tableau2[],11,0)</f>
        <v>#N/A</v>
      </c>
      <c r="Y7" t="s">
        <v>16</v>
      </c>
      <c r="AA7" t="s">
        <v>20</v>
      </c>
      <c r="AB7" t="s">
        <v>20</v>
      </c>
    </row>
    <row r="8" spans="1:28" x14ac:dyDescent="0.25">
      <c r="A8">
        <v>1</v>
      </c>
      <c r="B8" s="3" t="s">
        <v>48</v>
      </c>
      <c r="C8" s="4" t="str">
        <f>Tableau3[[#This Row],[STRUCTURE]]&amp;Tableau3[[#This Row],[CAT]]&amp;Tableau3[[#This Row],[CODE]]</f>
        <v>116</v>
      </c>
      <c r="D8">
        <v>1</v>
      </c>
      <c r="E8">
        <v>6</v>
      </c>
      <c r="F8" t="s">
        <v>40</v>
      </c>
      <c r="G8" t="s">
        <v>76</v>
      </c>
      <c r="H8" t="s">
        <v>77</v>
      </c>
      <c r="J8" t="s">
        <v>78</v>
      </c>
      <c r="K8" t="s">
        <v>41</v>
      </c>
      <c r="L8" t="s">
        <v>42</v>
      </c>
      <c r="M8" s="2">
        <v>75000</v>
      </c>
      <c r="N8" t="s">
        <v>79</v>
      </c>
      <c r="Q8" t="s">
        <v>20</v>
      </c>
      <c r="R8" t="s">
        <v>20</v>
      </c>
      <c r="S8" t="e">
        <f>VLOOKUP(Tableau3[CONCATENATION],Tableau2[],5,0)</f>
        <v>#N/A</v>
      </c>
      <c r="T8" t="e">
        <f>VLOOKUP(Tableau3[CONCATENATION],Tableau2[],6,0)</f>
        <v>#N/A</v>
      </c>
      <c r="U8" t="e">
        <f>VLOOKUP(Tableau3[CONCATENATION],Tableau2[],7,0)</f>
        <v>#N/A</v>
      </c>
      <c r="V8" t="e">
        <f>VLOOKUP(Tableau3[CONCATENATION],Tableau2[],8,0)</f>
        <v>#N/A</v>
      </c>
      <c r="W8" t="e">
        <f>VLOOKUP(Tableau3[CONCATENATION],Tableau2[],9,0)</f>
        <v>#N/A</v>
      </c>
      <c r="X8" t="e">
        <f>VLOOKUP(Tableau3[CONCATENATION],Tableau2[],11,0)</f>
        <v>#N/A</v>
      </c>
      <c r="Y8" t="s">
        <v>16</v>
      </c>
      <c r="AA8" t="s">
        <v>20</v>
      </c>
      <c r="AB8" t="s">
        <v>20</v>
      </c>
    </row>
    <row r="9" spans="1:28" x14ac:dyDescent="0.25">
      <c r="A9">
        <v>1</v>
      </c>
      <c r="B9" s="4">
        <v>40757</v>
      </c>
      <c r="C9" s="4" t="str">
        <f>Tableau3[[#This Row],[STRUCTURE]]&amp;Tableau3[[#This Row],[CAT]]&amp;Tableau3[[#This Row],[CODE]]</f>
        <v>11144</v>
      </c>
      <c r="D9">
        <v>1</v>
      </c>
      <c r="E9">
        <v>144</v>
      </c>
      <c r="F9" t="s">
        <v>40</v>
      </c>
      <c r="G9" t="s">
        <v>76</v>
      </c>
      <c r="H9" t="s">
        <v>41</v>
      </c>
      <c r="I9" t="s">
        <v>41</v>
      </c>
      <c r="J9" t="s">
        <v>78</v>
      </c>
      <c r="K9" t="s">
        <v>41</v>
      </c>
      <c r="L9" t="s">
        <v>42</v>
      </c>
      <c r="M9" s="2">
        <v>75000</v>
      </c>
      <c r="N9" t="s">
        <v>79</v>
      </c>
      <c r="O9" t="s">
        <v>42</v>
      </c>
      <c r="Q9" t="s">
        <v>20</v>
      </c>
      <c r="R9" t="s">
        <v>20</v>
      </c>
      <c r="S9" t="e">
        <f>VLOOKUP(Tableau3[CONCATENATION],Tableau2[],5,0)</f>
        <v>#N/A</v>
      </c>
      <c r="T9" t="e">
        <f>VLOOKUP(Tableau3[CONCATENATION],Tableau2[],6,0)</f>
        <v>#N/A</v>
      </c>
      <c r="U9" t="e">
        <f>VLOOKUP(Tableau3[CONCATENATION],Tableau2[],7,0)</f>
        <v>#N/A</v>
      </c>
      <c r="V9" t="e">
        <f>VLOOKUP(Tableau3[CONCATENATION],Tableau2[],8,0)</f>
        <v>#N/A</v>
      </c>
      <c r="W9" t="e">
        <f>VLOOKUP(Tableau3[CONCATENATION],Tableau2[],9,0)</f>
        <v>#N/A</v>
      </c>
      <c r="X9" t="e">
        <f>VLOOKUP(Tableau3[CONCATENATION],Tableau2[],11,0)</f>
        <v>#N/A</v>
      </c>
      <c r="Y9" t="s">
        <v>16</v>
      </c>
      <c r="AA9" t="s">
        <v>20</v>
      </c>
      <c r="AB9" t="s">
        <v>20</v>
      </c>
    </row>
    <row r="10" spans="1:28" x14ac:dyDescent="0.25">
      <c r="A10">
        <v>1</v>
      </c>
      <c r="B10" s="3" t="s">
        <v>49</v>
      </c>
      <c r="C10" s="4" t="str">
        <f>Tableau3[[#This Row],[STRUCTURE]]&amp;Tableau3[[#This Row],[CAT]]&amp;Tableau3[[#This Row],[CODE]]</f>
        <v>117</v>
      </c>
      <c r="D10">
        <v>1</v>
      </c>
      <c r="E10">
        <v>7</v>
      </c>
      <c r="F10" t="s">
        <v>40</v>
      </c>
      <c r="G10" t="s">
        <v>76</v>
      </c>
      <c r="H10" t="s">
        <v>41</v>
      </c>
      <c r="I10" t="s">
        <v>41</v>
      </c>
      <c r="J10" t="s">
        <v>41</v>
      </c>
      <c r="K10" t="s">
        <v>41</v>
      </c>
      <c r="L10" t="s">
        <v>42</v>
      </c>
      <c r="M10" s="2">
        <v>75000</v>
      </c>
      <c r="N10" t="s">
        <v>79</v>
      </c>
      <c r="O10" t="s">
        <v>42</v>
      </c>
      <c r="Q10" t="s">
        <v>20</v>
      </c>
      <c r="R10" t="s">
        <v>20</v>
      </c>
      <c r="S10" t="e">
        <f>VLOOKUP(Tableau3[CONCATENATION],Tableau2[],5,0)</f>
        <v>#N/A</v>
      </c>
      <c r="T10" t="e">
        <f>VLOOKUP(Tableau3[CONCATENATION],Tableau2[],6,0)</f>
        <v>#N/A</v>
      </c>
      <c r="U10" t="e">
        <f>VLOOKUP(Tableau3[CONCATENATION],Tableau2[],7,0)</f>
        <v>#N/A</v>
      </c>
      <c r="V10" t="e">
        <f>VLOOKUP(Tableau3[CONCATENATION],Tableau2[],8,0)</f>
        <v>#N/A</v>
      </c>
      <c r="W10" t="e">
        <f>VLOOKUP(Tableau3[CONCATENATION],Tableau2[],9,0)</f>
        <v>#N/A</v>
      </c>
      <c r="X10" t="e">
        <f>VLOOKUP(Tableau3[CONCATENATION],Tableau2[],11,0)</f>
        <v>#N/A</v>
      </c>
      <c r="Y10" t="s">
        <v>16</v>
      </c>
      <c r="AA10" t="s">
        <v>20</v>
      </c>
      <c r="AB10" t="s">
        <v>20</v>
      </c>
    </row>
    <row r="11" spans="1:28" x14ac:dyDescent="0.25">
      <c r="A11">
        <v>1</v>
      </c>
      <c r="B11" s="3" t="s">
        <v>49</v>
      </c>
      <c r="C11" s="4" t="str">
        <f>Tableau3[[#This Row],[STRUCTURE]]&amp;Tableau3[[#This Row],[CAT]]&amp;Tableau3[[#This Row],[CODE]]</f>
        <v>118</v>
      </c>
      <c r="D11">
        <v>1</v>
      </c>
      <c r="E11">
        <v>8</v>
      </c>
      <c r="F11" t="s">
        <v>75</v>
      </c>
      <c r="G11" t="s">
        <v>76</v>
      </c>
      <c r="H11" t="s">
        <v>41</v>
      </c>
      <c r="I11" t="s">
        <v>41</v>
      </c>
      <c r="J11" t="s">
        <v>78</v>
      </c>
      <c r="L11" t="s">
        <v>42</v>
      </c>
      <c r="M11" s="2">
        <v>75000</v>
      </c>
      <c r="N11" t="s">
        <v>79</v>
      </c>
      <c r="Q11" t="s">
        <v>20</v>
      </c>
      <c r="R11" t="s">
        <v>20</v>
      </c>
      <c r="S11" t="e">
        <f>VLOOKUP(Tableau3[CONCATENATION],Tableau2[],5,0)</f>
        <v>#N/A</v>
      </c>
      <c r="T11" t="e">
        <f>VLOOKUP(Tableau3[CONCATENATION],Tableau2[],6,0)</f>
        <v>#N/A</v>
      </c>
      <c r="U11" t="e">
        <f>VLOOKUP(Tableau3[CONCATENATION],Tableau2[],7,0)</f>
        <v>#N/A</v>
      </c>
      <c r="V11" t="e">
        <f>VLOOKUP(Tableau3[CONCATENATION],Tableau2[],8,0)</f>
        <v>#N/A</v>
      </c>
      <c r="W11" t="e">
        <f>VLOOKUP(Tableau3[CONCATENATION],Tableau2[],9,0)</f>
        <v>#N/A</v>
      </c>
      <c r="X11" t="e">
        <f>VLOOKUP(Tableau3[CONCATENATION],Tableau2[],11,0)</f>
        <v>#N/A</v>
      </c>
      <c r="Y11" t="s">
        <v>16</v>
      </c>
      <c r="AA11" t="s">
        <v>20</v>
      </c>
      <c r="AB11" t="s">
        <v>20</v>
      </c>
    </row>
    <row r="12" spans="1:28" x14ac:dyDescent="0.25">
      <c r="A12">
        <v>1</v>
      </c>
      <c r="B12" s="3" t="s">
        <v>49</v>
      </c>
      <c r="C12" s="4" t="str">
        <f>Tableau3[[#This Row],[STRUCTURE]]&amp;Tableau3[[#This Row],[CAT]]&amp;Tableau3[[#This Row],[CODE]]</f>
        <v>119</v>
      </c>
      <c r="D12">
        <v>1</v>
      </c>
      <c r="E12">
        <v>9</v>
      </c>
      <c r="F12" t="s">
        <v>40</v>
      </c>
      <c r="G12" t="s">
        <v>76</v>
      </c>
      <c r="H12" t="s">
        <v>41</v>
      </c>
      <c r="I12" t="s">
        <v>41</v>
      </c>
      <c r="J12" t="s">
        <v>41</v>
      </c>
      <c r="K12" t="s">
        <v>41</v>
      </c>
      <c r="L12" t="s">
        <v>42</v>
      </c>
      <c r="M12" s="2">
        <v>75000</v>
      </c>
      <c r="N12" t="s">
        <v>79</v>
      </c>
      <c r="O12" t="s">
        <v>42</v>
      </c>
      <c r="Q12" t="s">
        <v>20</v>
      </c>
      <c r="R12" t="s">
        <v>20</v>
      </c>
      <c r="S12" t="e">
        <f>VLOOKUP(Tableau3[CONCATENATION],Tableau2[],5,0)</f>
        <v>#N/A</v>
      </c>
      <c r="T12" t="e">
        <f>VLOOKUP(Tableau3[CONCATENATION],Tableau2[],6,0)</f>
        <v>#N/A</v>
      </c>
      <c r="U12" t="e">
        <f>VLOOKUP(Tableau3[CONCATENATION],Tableau2[],7,0)</f>
        <v>#N/A</v>
      </c>
      <c r="V12" t="e">
        <f>VLOOKUP(Tableau3[CONCATENATION],Tableau2[],8,0)</f>
        <v>#N/A</v>
      </c>
      <c r="W12" t="e">
        <f>VLOOKUP(Tableau3[CONCATENATION],Tableau2[],9,0)</f>
        <v>#N/A</v>
      </c>
      <c r="X12" t="e">
        <f>VLOOKUP(Tableau3[CONCATENATION],Tableau2[],11,0)</f>
        <v>#N/A</v>
      </c>
      <c r="Y12" t="s">
        <v>16</v>
      </c>
      <c r="AA12" t="s">
        <v>20</v>
      </c>
      <c r="AB12" t="s">
        <v>20</v>
      </c>
    </row>
    <row r="13" spans="1:28" x14ac:dyDescent="0.25">
      <c r="A13">
        <v>1</v>
      </c>
      <c r="B13" s="3" t="s">
        <v>49</v>
      </c>
      <c r="C13" s="4" t="str">
        <f>Tableau3[[#This Row],[STRUCTURE]]&amp;Tableau3[[#This Row],[CAT]]&amp;Tableau3[[#This Row],[CODE]]</f>
        <v>1110</v>
      </c>
      <c r="D13">
        <v>1</v>
      </c>
      <c r="E13">
        <v>10</v>
      </c>
      <c r="F13" t="s">
        <v>40</v>
      </c>
      <c r="G13" t="s">
        <v>76</v>
      </c>
      <c r="H13" t="s">
        <v>41</v>
      </c>
      <c r="I13" t="s">
        <v>41</v>
      </c>
      <c r="J13" t="s">
        <v>41</v>
      </c>
      <c r="K13" t="s">
        <v>41</v>
      </c>
      <c r="L13" t="s">
        <v>42</v>
      </c>
      <c r="M13" s="2">
        <v>75000</v>
      </c>
      <c r="N13" t="s">
        <v>79</v>
      </c>
      <c r="O13" t="s">
        <v>42</v>
      </c>
      <c r="Q13" t="s">
        <v>20</v>
      </c>
      <c r="R13" t="s">
        <v>20</v>
      </c>
      <c r="S13" t="e">
        <f>VLOOKUP(Tableau3[CONCATENATION],Tableau2[],5,0)</f>
        <v>#N/A</v>
      </c>
      <c r="T13" t="e">
        <f>VLOOKUP(Tableau3[CONCATENATION],Tableau2[],6,0)</f>
        <v>#N/A</v>
      </c>
      <c r="U13" t="e">
        <f>VLOOKUP(Tableau3[CONCATENATION],Tableau2[],7,0)</f>
        <v>#N/A</v>
      </c>
      <c r="V13" t="e">
        <f>VLOOKUP(Tableau3[CONCATENATION],Tableau2[],8,0)</f>
        <v>#N/A</v>
      </c>
      <c r="W13" t="e">
        <f>VLOOKUP(Tableau3[CONCATENATION],Tableau2[],9,0)</f>
        <v>#N/A</v>
      </c>
      <c r="X13" t="e">
        <f>VLOOKUP(Tableau3[CONCATENATION],Tableau2[],11,0)</f>
        <v>#N/A</v>
      </c>
      <c r="Y13" t="s">
        <v>16</v>
      </c>
      <c r="AA13" t="s">
        <v>20</v>
      </c>
      <c r="AB13" t="s">
        <v>20</v>
      </c>
    </row>
    <row r="14" spans="1:28" x14ac:dyDescent="0.25">
      <c r="A14">
        <v>1</v>
      </c>
      <c r="B14" s="3" t="s">
        <v>49</v>
      </c>
      <c r="C14" s="4" t="str">
        <f>Tableau3[[#This Row],[STRUCTURE]]&amp;Tableau3[[#This Row],[CAT]]&amp;Tableau3[[#This Row],[CODE]]</f>
        <v>1111</v>
      </c>
      <c r="D14">
        <v>1</v>
      </c>
      <c r="E14">
        <v>11</v>
      </c>
      <c r="F14" t="s">
        <v>40</v>
      </c>
      <c r="G14" t="s">
        <v>76</v>
      </c>
      <c r="H14" t="s">
        <v>41</v>
      </c>
      <c r="I14" t="s">
        <v>41</v>
      </c>
      <c r="J14" t="s">
        <v>41</v>
      </c>
      <c r="K14" t="s">
        <v>41</v>
      </c>
      <c r="L14" t="s">
        <v>42</v>
      </c>
      <c r="M14" s="2">
        <v>75000</v>
      </c>
      <c r="N14" t="s">
        <v>79</v>
      </c>
      <c r="O14" t="s">
        <v>42</v>
      </c>
      <c r="Q14" t="s">
        <v>20</v>
      </c>
      <c r="R14" t="s">
        <v>20</v>
      </c>
      <c r="S14" t="e">
        <f>VLOOKUP(Tableau3[CONCATENATION],Tableau2[],5,0)</f>
        <v>#N/A</v>
      </c>
      <c r="T14" t="e">
        <f>VLOOKUP(Tableau3[CONCATENATION],Tableau2[],6,0)</f>
        <v>#N/A</v>
      </c>
      <c r="U14" t="e">
        <f>VLOOKUP(Tableau3[CONCATENATION],Tableau2[],7,0)</f>
        <v>#N/A</v>
      </c>
      <c r="V14" t="e">
        <f>VLOOKUP(Tableau3[CONCATENATION],Tableau2[],8,0)</f>
        <v>#N/A</v>
      </c>
      <c r="W14" t="e">
        <f>VLOOKUP(Tableau3[CONCATENATION],Tableau2[],9,0)</f>
        <v>#N/A</v>
      </c>
      <c r="X14" t="e">
        <f>VLOOKUP(Tableau3[CONCATENATION],Tableau2[],11,0)</f>
        <v>#N/A</v>
      </c>
      <c r="Y14" t="s">
        <v>16</v>
      </c>
      <c r="AA14" t="s">
        <v>20</v>
      </c>
      <c r="AB14" t="s">
        <v>20</v>
      </c>
    </row>
    <row r="15" spans="1:28" x14ac:dyDescent="0.25">
      <c r="A15">
        <v>1</v>
      </c>
      <c r="B15" s="3" t="s">
        <v>49</v>
      </c>
      <c r="C15" s="4" t="str">
        <f>Tableau3[[#This Row],[STRUCTURE]]&amp;Tableau3[[#This Row],[CAT]]&amp;Tableau3[[#This Row],[CODE]]</f>
        <v>1112</v>
      </c>
      <c r="D15">
        <v>1</v>
      </c>
      <c r="E15">
        <v>12</v>
      </c>
      <c r="F15" t="s">
        <v>40</v>
      </c>
      <c r="G15" t="s">
        <v>76</v>
      </c>
      <c r="H15" t="s">
        <v>41</v>
      </c>
      <c r="I15" t="s">
        <v>41</v>
      </c>
      <c r="J15" t="s">
        <v>41</v>
      </c>
      <c r="K15" t="s">
        <v>41</v>
      </c>
      <c r="L15" t="s">
        <v>42</v>
      </c>
      <c r="M15" s="2">
        <v>75000</v>
      </c>
      <c r="N15" t="s">
        <v>79</v>
      </c>
      <c r="O15" t="s">
        <v>42</v>
      </c>
      <c r="Q15" t="s">
        <v>20</v>
      </c>
      <c r="R15" t="s">
        <v>20</v>
      </c>
      <c r="S15" t="e">
        <f>VLOOKUP(Tableau3[CONCATENATION],Tableau2[],5,0)</f>
        <v>#N/A</v>
      </c>
      <c r="T15" t="e">
        <f>VLOOKUP(Tableau3[CONCATENATION],Tableau2[],6,0)</f>
        <v>#N/A</v>
      </c>
      <c r="U15" t="e">
        <f>VLOOKUP(Tableau3[CONCATENATION],Tableau2[],7,0)</f>
        <v>#N/A</v>
      </c>
      <c r="V15" t="e">
        <f>VLOOKUP(Tableau3[CONCATENATION],Tableau2[],8,0)</f>
        <v>#N/A</v>
      </c>
      <c r="W15" t="e">
        <f>VLOOKUP(Tableau3[CONCATENATION],Tableau2[],9,0)</f>
        <v>#N/A</v>
      </c>
      <c r="X15" t="e">
        <f>VLOOKUP(Tableau3[CONCATENATION],Tableau2[],11,0)</f>
        <v>#N/A</v>
      </c>
      <c r="Y15" t="s">
        <v>16</v>
      </c>
      <c r="AA15" t="s">
        <v>20</v>
      </c>
      <c r="AB15" t="s">
        <v>20</v>
      </c>
    </row>
    <row r="16" spans="1:28" x14ac:dyDescent="0.25">
      <c r="A16">
        <v>1</v>
      </c>
      <c r="B16" s="3" t="s">
        <v>49</v>
      </c>
      <c r="C16" s="4" t="str">
        <f>Tableau3[[#This Row],[STRUCTURE]]&amp;Tableau3[[#This Row],[CAT]]&amp;Tableau3[[#This Row],[CODE]]</f>
        <v>1113</v>
      </c>
      <c r="D16">
        <v>1</v>
      </c>
      <c r="E16">
        <v>13</v>
      </c>
      <c r="F16" t="s">
        <v>75</v>
      </c>
      <c r="G16" t="s">
        <v>76</v>
      </c>
      <c r="H16" t="s">
        <v>41</v>
      </c>
      <c r="I16" t="s">
        <v>41</v>
      </c>
      <c r="J16" t="s">
        <v>78</v>
      </c>
      <c r="K16" t="s">
        <v>41</v>
      </c>
      <c r="L16" t="s">
        <v>42</v>
      </c>
      <c r="M16" s="2">
        <v>75000</v>
      </c>
      <c r="N16" t="s">
        <v>79</v>
      </c>
      <c r="Q16" t="s">
        <v>20</v>
      </c>
      <c r="R16" t="s">
        <v>20</v>
      </c>
      <c r="S16" t="e">
        <f>VLOOKUP(Tableau3[CONCATENATION],Tableau2[],5,0)</f>
        <v>#N/A</v>
      </c>
      <c r="T16" t="e">
        <f>VLOOKUP(Tableau3[CONCATENATION],Tableau2[],6,0)</f>
        <v>#N/A</v>
      </c>
      <c r="U16" t="e">
        <f>VLOOKUP(Tableau3[CONCATENATION],Tableau2[],7,0)</f>
        <v>#N/A</v>
      </c>
      <c r="V16" t="e">
        <f>VLOOKUP(Tableau3[CONCATENATION],Tableau2[],8,0)</f>
        <v>#N/A</v>
      </c>
      <c r="W16" t="e">
        <f>VLOOKUP(Tableau3[CONCATENATION],Tableau2[],9,0)</f>
        <v>#N/A</v>
      </c>
      <c r="X16" t="e">
        <f>VLOOKUP(Tableau3[CONCATENATION],Tableau2[],11,0)</f>
        <v>#N/A</v>
      </c>
      <c r="Y16" t="s">
        <v>16</v>
      </c>
      <c r="Z16" t="s">
        <v>50</v>
      </c>
      <c r="AA16" t="s">
        <v>20</v>
      </c>
      <c r="AB16" t="s">
        <v>20</v>
      </c>
    </row>
    <row r="17" spans="1:28" x14ac:dyDescent="0.25">
      <c r="A17">
        <v>1</v>
      </c>
      <c r="B17" s="3" t="s">
        <v>49</v>
      </c>
      <c r="C17" s="4" t="str">
        <f>Tableau3[[#This Row],[STRUCTURE]]&amp;Tableau3[[#This Row],[CAT]]&amp;Tableau3[[#This Row],[CODE]]</f>
        <v>1114</v>
      </c>
      <c r="D17">
        <v>1</v>
      </c>
      <c r="E17">
        <v>14</v>
      </c>
      <c r="F17" t="s">
        <v>40</v>
      </c>
      <c r="G17" t="s">
        <v>76</v>
      </c>
      <c r="H17" t="s">
        <v>41</v>
      </c>
      <c r="I17" t="s">
        <v>41</v>
      </c>
      <c r="J17" t="s">
        <v>41</v>
      </c>
      <c r="K17" t="s">
        <v>41</v>
      </c>
      <c r="L17" t="s">
        <v>42</v>
      </c>
      <c r="M17" s="2">
        <v>75000</v>
      </c>
      <c r="N17" t="s">
        <v>79</v>
      </c>
      <c r="O17" t="s">
        <v>42</v>
      </c>
      <c r="Q17" t="s">
        <v>20</v>
      </c>
      <c r="R17" t="s">
        <v>20</v>
      </c>
      <c r="S17" t="e">
        <f>VLOOKUP(Tableau3[CONCATENATION],Tableau2[],5,0)</f>
        <v>#N/A</v>
      </c>
      <c r="T17" t="e">
        <f>VLOOKUP(Tableau3[CONCATENATION],Tableau2[],6,0)</f>
        <v>#N/A</v>
      </c>
      <c r="U17" t="e">
        <f>VLOOKUP(Tableau3[CONCATENATION],Tableau2[],7,0)</f>
        <v>#N/A</v>
      </c>
      <c r="V17" t="e">
        <f>VLOOKUP(Tableau3[CONCATENATION],Tableau2[],8,0)</f>
        <v>#N/A</v>
      </c>
      <c r="W17" t="e">
        <f>VLOOKUP(Tableau3[CONCATENATION],Tableau2[],9,0)</f>
        <v>#N/A</v>
      </c>
      <c r="X17" t="e">
        <f>VLOOKUP(Tableau3[CONCATENATION],Tableau2[],11,0)</f>
        <v>#N/A</v>
      </c>
      <c r="Y17" t="s">
        <v>16</v>
      </c>
      <c r="AA17" t="s">
        <v>20</v>
      </c>
      <c r="AB17" t="s">
        <v>20</v>
      </c>
    </row>
    <row r="18" spans="1:28" x14ac:dyDescent="0.25">
      <c r="A18">
        <v>1</v>
      </c>
      <c r="B18" s="3" t="s">
        <v>49</v>
      </c>
      <c r="C18" s="4" t="str">
        <f>Tableau3[[#This Row],[STRUCTURE]]&amp;Tableau3[[#This Row],[CAT]]&amp;Tableau3[[#This Row],[CODE]]</f>
        <v>1115</v>
      </c>
      <c r="D18">
        <v>1</v>
      </c>
      <c r="E18">
        <v>15</v>
      </c>
      <c r="F18" t="s">
        <v>40</v>
      </c>
      <c r="G18" t="s">
        <v>76</v>
      </c>
      <c r="H18" t="s">
        <v>41</v>
      </c>
      <c r="I18" t="s">
        <v>41</v>
      </c>
      <c r="J18" t="s">
        <v>41</v>
      </c>
      <c r="K18" t="s">
        <v>41</v>
      </c>
      <c r="L18" t="s">
        <v>42</v>
      </c>
      <c r="M18" s="2">
        <v>75000</v>
      </c>
      <c r="N18" t="s">
        <v>79</v>
      </c>
      <c r="O18" t="s">
        <v>42</v>
      </c>
      <c r="Q18" t="s">
        <v>20</v>
      </c>
      <c r="R18" t="s">
        <v>20</v>
      </c>
      <c r="S18" t="e">
        <f>VLOOKUP(Tableau3[CONCATENATION],Tableau2[],5,0)</f>
        <v>#N/A</v>
      </c>
      <c r="T18" t="e">
        <f>VLOOKUP(Tableau3[CONCATENATION],Tableau2[],6,0)</f>
        <v>#N/A</v>
      </c>
      <c r="U18" t="e">
        <f>VLOOKUP(Tableau3[CONCATENATION],Tableau2[],7,0)</f>
        <v>#N/A</v>
      </c>
      <c r="V18" t="e">
        <f>VLOOKUP(Tableau3[CONCATENATION],Tableau2[],8,0)</f>
        <v>#N/A</v>
      </c>
      <c r="W18" t="e">
        <f>VLOOKUP(Tableau3[CONCATENATION],Tableau2[],9,0)</f>
        <v>#N/A</v>
      </c>
      <c r="X18" t="e">
        <f>VLOOKUP(Tableau3[CONCATENATION],Tableau2[],11,0)</f>
        <v>#N/A</v>
      </c>
      <c r="Y18" t="s">
        <v>16</v>
      </c>
      <c r="AA18" t="s">
        <v>20</v>
      </c>
      <c r="AB18" t="s">
        <v>20</v>
      </c>
    </row>
    <row r="19" spans="1:28" x14ac:dyDescent="0.25">
      <c r="A19">
        <v>1</v>
      </c>
      <c r="B19" s="3" t="s">
        <v>49</v>
      </c>
      <c r="C19" s="4" t="str">
        <f>Tableau3[[#This Row],[STRUCTURE]]&amp;Tableau3[[#This Row],[CAT]]&amp;Tableau3[[#This Row],[CODE]]</f>
        <v>1116</v>
      </c>
      <c r="D19">
        <v>1</v>
      </c>
      <c r="E19">
        <v>16</v>
      </c>
      <c r="F19" t="s">
        <v>40</v>
      </c>
      <c r="G19" t="s">
        <v>76</v>
      </c>
      <c r="H19" t="s">
        <v>41</v>
      </c>
      <c r="I19" t="s">
        <v>41</v>
      </c>
      <c r="J19" t="s">
        <v>41</v>
      </c>
      <c r="K19" t="s">
        <v>41</v>
      </c>
      <c r="L19" t="s">
        <v>42</v>
      </c>
      <c r="M19" s="2">
        <v>75000</v>
      </c>
      <c r="N19" t="s">
        <v>79</v>
      </c>
      <c r="O19" t="s">
        <v>42</v>
      </c>
      <c r="Q19" t="s">
        <v>20</v>
      </c>
      <c r="R19" t="s">
        <v>20</v>
      </c>
      <c r="S19" t="str">
        <f>VLOOKUP(Tableau3[CONCATENATION],Tableau2[],5,0)</f>
        <v>MME</v>
      </c>
      <c r="T19" t="str">
        <f>VLOOKUP(Tableau3[CONCATENATION],Tableau2[],6,0)</f>
        <v>XXXXXX</v>
      </c>
      <c r="U19" t="str">
        <f>VLOOKUP(Tableau3[CONCATENATION],Tableau2[],7,0)</f>
        <v>YYYYYYYYYYY</v>
      </c>
      <c r="V19" t="str">
        <f>VLOOKUP(Tableau3[CONCATENATION],Tableau2[],8,0)</f>
        <v>ABABABABBA</v>
      </c>
      <c r="W19">
        <f>VLOOKUP(Tableau3[CONCATENATION],Tableau2[],9,0)</f>
        <v>0</v>
      </c>
      <c r="X19">
        <f>VLOOKUP(Tableau3[CONCATENATION],Tableau2[],11,0)</f>
        <v>0</v>
      </c>
      <c r="Y19" t="s">
        <v>16</v>
      </c>
      <c r="AA19" t="s">
        <v>20</v>
      </c>
      <c r="AB19" t="s">
        <v>20</v>
      </c>
    </row>
    <row r="20" spans="1:28" x14ac:dyDescent="0.25">
      <c r="A20">
        <v>1</v>
      </c>
      <c r="B20" s="3" t="s">
        <v>49</v>
      </c>
      <c r="C20" s="4" t="str">
        <f>Tableau3[[#This Row],[STRUCTURE]]&amp;Tableau3[[#This Row],[CAT]]&amp;Tableau3[[#This Row],[CODE]]</f>
        <v>1117</v>
      </c>
      <c r="D20">
        <v>1</v>
      </c>
      <c r="E20">
        <v>17</v>
      </c>
      <c r="F20" t="s">
        <v>40</v>
      </c>
      <c r="G20" t="s">
        <v>76</v>
      </c>
      <c r="H20" t="s">
        <v>41</v>
      </c>
      <c r="I20" t="s">
        <v>41</v>
      </c>
      <c r="J20" t="s">
        <v>41</v>
      </c>
      <c r="K20" t="s">
        <v>41</v>
      </c>
      <c r="L20" t="s">
        <v>42</v>
      </c>
      <c r="M20" s="2">
        <v>75000</v>
      </c>
      <c r="N20" t="s">
        <v>79</v>
      </c>
      <c r="O20" t="s">
        <v>42</v>
      </c>
      <c r="Q20" t="s">
        <v>20</v>
      </c>
      <c r="R20" t="s">
        <v>20</v>
      </c>
      <c r="S20" t="e">
        <f>VLOOKUP(Tableau3[CONCATENATION],Tableau2[],5,0)</f>
        <v>#N/A</v>
      </c>
      <c r="T20" t="e">
        <f>VLOOKUP(Tableau3[CONCATENATION],Tableau2[],6,0)</f>
        <v>#N/A</v>
      </c>
      <c r="U20" t="e">
        <f>VLOOKUP(Tableau3[CONCATENATION],Tableau2[],7,0)</f>
        <v>#N/A</v>
      </c>
      <c r="V20" t="e">
        <f>VLOOKUP(Tableau3[CONCATENATION],Tableau2[],8,0)</f>
        <v>#N/A</v>
      </c>
      <c r="W20" t="e">
        <f>VLOOKUP(Tableau3[CONCATENATION],Tableau2[],9,0)</f>
        <v>#N/A</v>
      </c>
      <c r="X20" t="e">
        <f>VLOOKUP(Tableau3[CONCATENATION],Tableau2[],11,0)</f>
        <v>#N/A</v>
      </c>
      <c r="Y20" t="s">
        <v>16</v>
      </c>
      <c r="AA20" t="s">
        <v>20</v>
      </c>
      <c r="AB20" t="s">
        <v>20</v>
      </c>
    </row>
    <row r="21" spans="1:28" x14ac:dyDescent="0.25">
      <c r="A21">
        <v>1</v>
      </c>
      <c r="B21" s="3" t="s">
        <v>49</v>
      </c>
      <c r="C21" s="4" t="str">
        <f>Tableau3[[#This Row],[STRUCTURE]]&amp;Tableau3[[#This Row],[CAT]]&amp;Tableau3[[#This Row],[CODE]]</f>
        <v>1118</v>
      </c>
      <c r="D21">
        <v>1</v>
      </c>
      <c r="E21">
        <v>18</v>
      </c>
      <c r="F21" t="s">
        <v>40</v>
      </c>
      <c r="G21" t="s">
        <v>76</v>
      </c>
      <c r="H21" t="s">
        <v>41</v>
      </c>
      <c r="I21" t="s">
        <v>41</v>
      </c>
      <c r="J21" t="s">
        <v>41</v>
      </c>
      <c r="K21" t="s">
        <v>41</v>
      </c>
      <c r="L21" t="s">
        <v>42</v>
      </c>
      <c r="M21" s="2">
        <v>75000</v>
      </c>
      <c r="N21" t="s">
        <v>79</v>
      </c>
      <c r="O21" t="s">
        <v>42</v>
      </c>
      <c r="Q21" t="s">
        <v>20</v>
      </c>
      <c r="R21" t="s">
        <v>20</v>
      </c>
      <c r="S21" t="e">
        <f>VLOOKUP(Tableau3[CONCATENATION],Tableau2[],5,0)</f>
        <v>#N/A</v>
      </c>
      <c r="T21" t="e">
        <f>VLOOKUP(Tableau3[CONCATENATION],Tableau2[],6,0)</f>
        <v>#N/A</v>
      </c>
      <c r="U21" t="e">
        <f>VLOOKUP(Tableau3[CONCATENATION],Tableau2[],7,0)</f>
        <v>#N/A</v>
      </c>
      <c r="V21" t="e">
        <f>VLOOKUP(Tableau3[CONCATENATION],Tableau2[],8,0)</f>
        <v>#N/A</v>
      </c>
      <c r="W21" t="e">
        <f>VLOOKUP(Tableau3[CONCATENATION],Tableau2[],9,0)</f>
        <v>#N/A</v>
      </c>
      <c r="X21" t="e">
        <f>VLOOKUP(Tableau3[CONCATENATION],Tableau2[],11,0)</f>
        <v>#N/A</v>
      </c>
      <c r="Y21" t="s">
        <v>16</v>
      </c>
      <c r="AA21" t="s">
        <v>20</v>
      </c>
      <c r="AB21" t="s">
        <v>20</v>
      </c>
    </row>
    <row r="22" spans="1:28" x14ac:dyDescent="0.25">
      <c r="A22">
        <v>1</v>
      </c>
      <c r="B22" s="3" t="s">
        <v>49</v>
      </c>
      <c r="C22" s="4" t="str">
        <f>Tableau3[[#This Row],[STRUCTURE]]&amp;Tableau3[[#This Row],[CAT]]&amp;Tableau3[[#This Row],[CODE]]</f>
        <v>1119</v>
      </c>
      <c r="D22">
        <v>1</v>
      </c>
      <c r="E22">
        <v>19</v>
      </c>
      <c r="F22" t="s">
        <v>40</v>
      </c>
      <c r="G22" t="s">
        <v>76</v>
      </c>
      <c r="H22" t="s">
        <v>41</v>
      </c>
      <c r="I22" t="s">
        <v>41</v>
      </c>
      <c r="J22" t="s">
        <v>41</v>
      </c>
      <c r="K22" t="s">
        <v>41</v>
      </c>
      <c r="L22" t="s">
        <v>42</v>
      </c>
      <c r="M22" s="2">
        <v>75000</v>
      </c>
      <c r="N22" t="s">
        <v>79</v>
      </c>
      <c r="O22" t="s">
        <v>42</v>
      </c>
      <c r="Q22" t="s">
        <v>20</v>
      </c>
      <c r="R22" t="s">
        <v>20</v>
      </c>
      <c r="S22" t="e">
        <f>VLOOKUP(Tableau3[CONCATENATION],Tableau2[],5,0)</f>
        <v>#N/A</v>
      </c>
      <c r="T22" t="e">
        <f>VLOOKUP(Tableau3[CONCATENATION],Tableau2[],6,0)</f>
        <v>#N/A</v>
      </c>
      <c r="U22" t="e">
        <f>VLOOKUP(Tableau3[CONCATENATION],Tableau2[],7,0)</f>
        <v>#N/A</v>
      </c>
      <c r="V22" t="e">
        <f>VLOOKUP(Tableau3[CONCATENATION],Tableau2[],8,0)</f>
        <v>#N/A</v>
      </c>
      <c r="W22" t="e">
        <f>VLOOKUP(Tableau3[CONCATENATION],Tableau2[],9,0)</f>
        <v>#N/A</v>
      </c>
      <c r="X22" t="e">
        <f>VLOOKUP(Tableau3[CONCATENATION],Tableau2[],11,0)</f>
        <v>#N/A</v>
      </c>
      <c r="Y22" t="s">
        <v>16</v>
      </c>
      <c r="AA22" t="s">
        <v>20</v>
      </c>
      <c r="AB22" t="s">
        <v>20</v>
      </c>
    </row>
    <row r="23" spans="1:28" x14ac:dyDescent="0.25">
      <c r="A23">
        <v>1</v>
      </c>
      <c r="B23" s="3" t="s">
        <v>49</v>
      </c>
      <c r="C23" s="4" t="str">
        <f>Tableau3[[#This Row],[STRUCTURE]]&amp;Tableau3[[#This Row],[CAT]]&amp;Tableau3[[#This Row],[CODE]]</f>
        <v>1120</v>
      </c>
      <c r="D23">
        <v>1</v>
      </c>
      <c r="E23">
        <v>20</v>
      </c>
      <c r="F23" t="s">
        <v>44</v>
      </c>
      <c r="G23" t="s">
        <v>76</v>
      </c>
      <c r="H23" t="s">
        <v>77</v>
      </c>
      <c r="I23" t="s">
        <v>41</v>
      </c>
      <c r="J23" t="s">
        <v>51</v>
      </c>
      <c r="K23" t="s">
        <v>41</v>
      </c>
      <c r="L23" t="s">
        <v>42</v>
      </c>
      <c r="M23" s="2">
        <v>75000</v>
      </c>
      <c r="N23" t="s">
        <v>79</v>
      </c>
      <c r="Q23" t="s">
        <v>20</v>
      </c>
      <c r="R23" t="s">
        <v>20</v>
      </c>
      <c r="S23" t="e">
        <f>VLOOKUP(Tableau3[CONCATENATION],Tableau2[],5,0)</f>
        <v>#N/A</v>
      </c>
      <c r="T23" t="e">
        <f>VLOOKUP(Tableau3[CONCATENATION],Tableau2[],6,0)</f>
        <v>#N/A</v>
      </c>
      <c r="U23" t="e">
        <f>VLOOKUP(Tableau3[CONCATENATION],Tableau2[],7,0)</f>
        <v>#N/A</v>
      </c>
      <c r="V23" t="e">
        <f>VLOOKUP(Tableau3[CONCATENATION],Tableau2[],8,0)</f>
        <v>#N/A</v>
      </c>
      <c r="W23" t="e">
        <f>VLOOKUP(Tableau3[CONCATENATION],Tableau2[],9,0)</f>
        <v>#N/A</v>
      </c>
      <c r="X23" t="e">
        <f>VLOOKUP(Tableau3[CONCATENATION],Tableau2[],11,0)</f>
        <v>#N/A</v>
      </c>
      <c r="Y23" t="s">
        <v>16</v>
      </c>
      <c r="AA23" t="s">
        <v>20</v>
      </c>
      <c r="AB23" t="s">
        <v>20</v>
      </c>
    </row>
    <row r="24" spans="1:28" x14ac:dyDescent="0.25">
      <c r="A24">
        <v>1</v>
      </c>
      <c r="B24" s="4">
        <v>40221</v>
      </c>
      <c r="C24" s="4" t="str">
        <f>Tableau3[[#This Row],[STRUCTURE]]&amp;Tableau3[[#This Row],[CAT]]&amp;Tableau3[[#This Row],[CODE]]</f>
        <v>1121</v>
      </c>
      <c r="D24">
        <v>1</v>
      </c>
      <c r="E24">
        <v>21</v>
      </c>
      <c r="F24" t="s">
        <v>44</v>
      </c>
      <c r="G24" t="s">
        <v>76</v>
      </c>
      <c r="H24" t="s">
        <v>77</v>
      </c>
      <c r="I24" t="s">
        <v>41</v>
      </c>
      <c r="J24" t="s">
        <v>52</v>
      </c>
      <c r="K24" t="s">
        <v>41</v>
      </c>
      <c r="L24" t="s">
        <v>42</v>
      </c>
      <c r="M24" s="2">
        <v>75000</v>
      </c>
      <c r="N24" t="s">
        <v>79</v>
      </c>
      <c r="Q24" t="s">
        <v>20</v>
      </c>
      <c r="R24" t="s">
        <v>20</v>
      </c>
      <c r="S24" t="e">
        <f>VLOOKUP(Tableau3[CONCATENATION],Tableau2[],5,0)</f>
        <v>#N/A</v>
      </c>
      <c r="T24" t="e">
        <f>VLOOKUP(Tableau3[CONCATENATION],Tableau2[],6,0)</f>
        <v>#N/A</v>
      </c>
      <c r="U24" t="e">
        <f>VLOOKUP(Tableau3[CONCATENATION],Tableau2[],7,0)</f>
        <v>#N/A</v>
      </c>
      <c r="V24" t="e">
        <f>VLOOKUP(Tableau3[CONCATENATION],Tableau2[],8,0)</f>
        <v>#N/A</v>
      </c>
      <c r="W24" t="e">
        <f>VLOOKUP(Tableau3[CONCATENATION],Tableau2[],9,0)</f>
        <v>#N/A</v>
      </c>
      <c r="X24" t="e">
        <f>VLOOKUP(Tableau3[CONCATENATION],Tableau2[],11,0)</f>
        <v>#N/A</v>
      </c>
      <c r="Y24" t="s">
        <v>53</v>
      </c>
      <c r="Z24" t="s">
        <v>54</v>
      </c>
      <c r="AA24" t="s">
        <v>20</v>
      </c>
      <c r="AB24" t="s">
        <v>20</v>
      </c>
    </row>
    <row r="25" spans="1:28" x14ac:dyDescent="0.25">
      <c r="A25">
        <v>1</v>
      </c>
      <c r="B25" s="4">
        <v>40221</v>
      </c>
      <c r="C25" s="4" t="str">
        <f>Tableau3[[#This Row],[STRUCTURE]]&amp;Tableau3[[#This Row],[CAT]]&amp;Tableau3[[#This Row],[CODE]]</f>
        <v>1122</v>
      </c>
      <c r="D25">
        <v>1</v>
      </c>
      <c r="E25">
        <v>22</v>
      </c>
      <c r="F25" t="s">
        <v>55</v>
      </c>
      <c r="G25" t="s">
        <v>76</v>
      </c>
      <c r="H25" t="s">
        <v>41</v>
      </c>
      <c r="I25" t="s">
        <v>41</v>
      </c>
      <c r="J25" t="s">
        <v>56</v>
      </c>
      <c r="K25" t="s">
        <v>57</v>
      </c>
      <c r="L25" t="s">
        <v>42</v>
      </c>
      <c r="M25" s="2">
        <v>75000</v>
      </c>
      <c r="N25" t="s">
        <v>79</v>
      </c>
      <c r="Q25" t="s">
        <v>20</v>
      </c>
      <c r="R25" t="s">
        <v>20</v>
      </c>
      <c r="S25" t="e">
        <f>VLOOKUP(Tableau3[CONCATENATION],Tableau2[],5,0)</f>
        <v>#N/A</v>
      </c>
      <c r="T25" t="e">
        <f>VLOOKUP(Tableau3[CONCATENATION],Tableau2[],6,0)</f>
        <v>#N/A</v>
      </c>
      <c r="U25" t="e">
        <f>VLOOKUP(Tableau3[CONCATENATION],Tableau2[],7,0)</f>
        <v>#N/A</v>
      </c>
      <c r="V25" t="e">
        <f>VLOOKUP(Tableau3[CONCATENATION],Tableau2[],8,0)</f>
        <v>#N/A</v>
      </c>
      <c r="W25" t="e">
        <f>VLOOKUP(Tableau3[CONCATENATION],Tableau2[],9,0)</f>
        <v>#N/A</v>
      </c>
      <c r="X25" t="e">
        <f>VLOOKUP(Tableau3[CONCATENATION],Tableau2[],11,0)</f>
        <v>#N/A</v>
      </c>
      <c r="Y25" t="s">
        <v>16</v>
      </c>
      <c r="AA25" t="s">
        <v>20</v>
      </c>
      <c r="AB25" t="s">
        <v>20</v>
      </c>
    </row>
    <row r="26" spans="1:28" x14ac:dyDescent="0.25">
      <c r="A26">
        <v>1</v>
      </c>
      <c r="B26" s="4">
        <v>40221</v>
      </c>
      <c r="C26" s="4" t="str">
        <f>Tableau3[[#This Row],[STRUCTURE]]&amp;Tableau3[[#This Row],[CAT]]&amp;Tableau3[[#This Row],[CODE]]</f>
        <v>1123</v>
      </c>
      <c r="D26">
        <v>1</v>
      </c>
      <c r="E26">
        <v>23</v>
      </c>
      <c r="F26" t="s">
        <v>44</v>
      </c>
      <c r="G26" t="s">
        <v>76</v>
      </c>
      <c r="H26" t="s">
        <v>77</v>
      </c>
      <c r="I26" t="s">
        <v>41</v>
      </c>
      <c r="J26" t="s">
        <v>41</v>
      </c>
      <c r="K26" t="s">
        <v>41</v>
      </c>
      <c r="L26" t="s">
        <v>42</v>
      </c>
      <c r="M26" s="2">
        <v>75000</v>
      </c>
      <c r="N26" t="s">
        <v>79</v>
      </c>
      <c r="Q26" t="s">
        <v>20</v>
      </c>
      <c r="R26" t="s">
        <v>20</v>
      </c>
      <c r="S26" t="e">
        <f>VLOOKUP(Tableau3[CONCATENATION],Tableau2[],5,0)</f>
        <v>#N/A</v>
      </c>
      <c r="T26" t="e">
        <f>VLOOKUP(Tableau3[CONCATENATION],Tableau2[],6,0)</f>
        <v>#N/A</v>
      </c>
      <c r="U26" t="e">
        <f>VLOOKUP(Tableau3[CONCATENATION],Tableau2[],7,0)</f>
        <v>#N/A</v>
      </c>
      <c r="V26" t="e">
        <f>VLOOKUP(Tableau3[CONCATENATION],Tableau2[],8,0)</f>
        <v>#N/A</v>
      </c>
      <c r="W26" t="e">
        <f>VLOOKUP(Tableau3[CONCATENATION],Tableau2[],9,0)</f>
        <v>#N/A</v>
      </c>
      <c r="X26" t="e">
        <f>VLOOKUP(Tableau3[CONCATENATION],Tableau2[],11,0)</f>
        <v>#N/A</v>
      </c>
      <c r="Y26" t="s">
        <v>16</v>
      </c>
      <c r="Z26" t="s">
        <v>58</v>
      </c>
      <c r="AA26" t="s">
        <v>20</v>
      </c>
      <c r="AB26" t="s">
        <v>20</v>
      </c>
    </row>
    <row r="27" spans="1:28" x14ac:dyDescent="0.25">
      <c r="A27">
        <v>1</v>
      </c>
      <c r="B27" s="4">
        <v>40341</v>
      </c>
      <c r="C27" s="4" t="str">
        <f>Tableau3[[#This Row],[STRUCTURE]]&amp;Tableau3[[#This Row],[CAT]]&amp;Tableau3[[#This Row],[CODE]]</f>
        <v>1124</v>
      </c>
      <c r="D27">
        <v>1</v>
      </c>
      <c r="E27">
        <v>24</v>
      </c>
      <c r="F27" t="s">
        <v>40</v>
      </c>
      <c r="G27" t="s">
        <v>76</v>
      </c>
      <c r="H27" t="s">
        <v>41</v>
      </c>
      <c r="I27" t="s">
        <v>41</v>
      </c>
      <c r="J27" t="s">
        <v>41</v>
      </c>
      <c r="K27" t="s">
        <v>41</v>
      </c>
      <c r="L27" t="s">
        <v>42</v>
      </c>
      <c r="M27" s="2">
        <v>75000</v>
      </c>
      <c r="N27" t="s">
        <v>79</v>
      </c>
      <c r="Q27" t="s">
        <v>20</v>
      </c>
      <c r="R27" t="s">
        <v>20</v>
      </c>
      <c r="S27" t="e">
        <f>VLOOKUP(Tableau3[CONCATENATION],Tableau2[],5,0)</f>
        <v>#N/A</v>
      </c>
      <c r="T27" t="e">
        <f>VLOOKUP(Tableau3[CONCATENATION],Tableau2[],6,0)</f>
        <v>#N/A</v>
      </c>
      <c r="U27" t="e">
        <f>VLOOKUP(Tableau3[CONCATENATION],Tableau2[],7,0)</f>
        <v>#N/A</v>
      </c>
      <c r="V27" t="e">
        <f>VLOOKUP(Tableau3[CONCATENATION],Tableau2[],8,0)</f>
        <v>#N/A</v>
      </c>
      <c r="W27" t="e">
        <f>VLOOKUP(Tableau3[CONCATENATION],Tableau2[],9,0)</f>
        <v>#N/A</v>
      </c>
      <c r="X27" t="e">
        <f>VLOOKUP(Tableau3[CONCATENATION],Tableau2[],11,0)</f>
        <v>#N/A</v>
      </c>
      <c r="Y27" t="s">
        <v>16</v>
      </c>
      <c r="AA27" t="s">
        <v>20</v>
      </c>
      <c r="AB27" t="s">
        <v>20</v>
      </c>
    </row>
    <row r="28" spans="1:28" x14ac:dyDescent="0.25">
      <c r="A28">
        <v>1</v>
      </c>
      <c r="B28" s="4">
        <v>40371</v>
      </c>
      <c r="C28" s="4" t="str">
        <f>Tableau3[[#This Row],[STRUCTURE]]&amp;Tableau3[[#This Row],[CAT]]&amp;Tableau3[[#This Row],[CODE]]</f>
        <v>1125</v>
      </c>
      <c r="D28">
        <v>1</v>
      </c>
      <c r="E28">
        <v>25</v>
      </c>
      <c r="F28" t="s">
        <v>44</v>
      </c>
      <c r="G28" t="s">
        <v>76</v>
      </c>
      <c r="H28" t="s">
        <v>77</v>
      </c>
      <c r="I28" t="s">
        <v>41</v>
      </c>
      <c r="J28" t="s">
        <v>59</v>
      </c>
      <c r="K28" t="s">
        <v>41</v>
      </c>
      <c r="L28" t="s">
        <v>42</v>
      </c>
      <c r="M28" s="2">
        <v>75000</v>
      </c>
      <c r="N28" t="s">
        <v>79</v>
      </c>
      <c r="Q28" t="s">
        <v>20</v>
      </c>
      <c r="R28" t="s">
        <v>20</v>
      </c>
      <c r="S28" t="e">
        <f>VLOOKUP(Tableau3[CONCATENATION],Tableau2[],5,0)</f>
        <v>#N/A</v>
      </c>
      <c r="T28" t="e">
        <f>VLOOKUP(Tableau3[CONCATENATION],Tableau2[],6,0)</f>
        <v>#N/A</v>
      </c>
      <c r="U28" t="e">
        <f>VLOOKUP(Tableau3[CONCATENATION],Tableau2[],7,0)</f>
        <v>#N/A</v>
      </c>
      <c r="V28" t="e">
        <f>VLOOKUP(Tableau3[CONCATENATION],Tableau2[],8,0)</f>
        <v>#N/A</v>
      </c>
      <c r="W28" t="e">
        <f>VLOOKUP(Tableau3[CONCATENATION],Tableau2[],9,0)</f>
        <v>#N/A</v>
      </c>
      <c r="X28" t="e">
        <f>VLOOKUP(Tableau3[CONCATENATION],Tableau2[],11,0)</f>
        <v>#N/A</v>
      </c>
      <c r="Y28" t="s">
        <v>16</v>
      </c>
      <c r="Z28" t="s">
        <v>60</v>
      </c>
      <c r="AA28" t="s">
        <v>20</v>
      </c>
      <c r="AB28" t="s">
        <v>20</v>
      </c>
    </row>
    <row r="29" spans="1:28" x14ac:dyDescent="0.25">
      <c r="A29">
        <v>1</v>
      </c>
      <c r="B29" s="4">
        <v>40371</v>
      </c>
      <c r="C29" s="4" t="str">
        <f>Tableau3[[#This Row],[STRUCTURE]]&amp;Tableau3[[#This Row],[CAT]]&amp;Tableau3[[#This Row],[CODE]]</f>
        <v>1126</v>
      </c>
      <c r="D29">
        <v>1</v>
      </c>
      <c r="E29">
        <v>26</v>
      </c>
      <c r="F29" t="s">
        <v>55</v>
      </c>
      <c r="G29" t="s">
        <v>76</v>
      </c>
      <c r="H29" t="s">
        <v>41</v>
      </c>
      <c r="I29" t="s">
        <v>41</v>
      </c>
      <c r="J29" t="s">
        <v>61</v>
      </c>
      <c r="K29" t="s">
        <v>41</v>
      </c>
      <c r="L29" t="s">
        <v>42</v>
      </c>
      <c r="M29" s="2">
        <v>75000</v>
      </c>
      <c r="N29" t="s">
        <v>79</v>
      </c>
      <c r="Q29" t="s">
        <v>20</v>
      </c>
      <c r="R29" t="s">
        <v>20</v>
      </c>
      <c r="S29" t="e">
        <f>VLOOKUP(Tableau3[CONCATENATION],Tableau2[],5,0)</f>
        <v>#N/A</v>
      </c>
      <c r="T29" t="e">
        <f>VLOOKUP(Tableau3[CONCATENATION],Tableau2[],6,0)</f>
        <v>#N/A</v>
      </c>
      <c r="U29" t="e">
        <f>VLOOKUP(Tableau3[CONCATENATION],Tableau2[],7,0)</f>
        <v>#N/A</v>
      </c>
      <c r="V29" t="e">
        <f>VLOOKUP(Tableau3[CONCATENATION],Tableau2[],8,0)</f>
        <v>#N/A</v>
      </c>
      <c r="W29" t="e">
        <f>VLOOKUP(Tableau3[CONCATENATION],Tableau2[],9,0)</f>
        <v>#N/A</v>
      </c>
      <c r="X29" t="e">
        <f>VLOOKUP(Tableau3[CONCATENATION],Tableau2[],11,0)</f>
        <v>#N/A</v>
      </c>
      <c r="Y29" t="s">
        <v>16</v>
      </c>
      <c r="AA29" t="s">
        <v>20</v>
      </c>
      <c r="AB29" t="s">
        <v>20</v>
      </c>
    </row>
    <row r="30" spans="1:28" x14ac:dyDescent="0.25">
      <c r="A30">
        <v>1</v>
      </c>
      <c r="B30" s="4">
        <v>40371</v>
      </c>
      <c r="C30" s="4" t="str">
        <f>Tableau3[[#This Row],[STRUCTURE]]&amp;Tableau3[[#This Row],[CAT]]&amp;Tableau3[[#This Row],[CODE]]</f>
        <v>1127</v>
      </c>
      <c r="D30">
        <v>1</v>
      </c>
      <c r="E30">
        <v>27</v>
      </c>
      <c r="F30" t="s">
        <v>44</v>
      </c>
      <c r="G30" t="s">
        <v>76</v>
      </c>
      <c r="H30" t="s">
        <v>77</v>
      </c>
      <c r="I30" t="s">
        <v>41</v>
      </c>
      <c r="J30" t="s">
        <v>62</v>
      </c>
      <c r="K30" t="s">
        <v>41</v>
      </c>
      <c r="L30" t="s">
        <v>42</v>
      </c>
      <c r="M30" s="2">
        <v>75000</v>
      </c>
      <c r="N30" t="s">
        <v>79</v>
      </c>
      <c r="Q30" t="s">
        <v>20</v>
      </c>
      <c r="R30" t="s">
        <v>20</v>
      </c>
      <c r="S30" t="e">
        <f>VLOOKUP(Tableau3[CONCATENATION],Tableau2[],5,0)</f>
        <v>#N/A</v>
      </c>
      <c r="T30" t="e">
        <f>VLOOKUP(Tableau3[CONCATENATION],Tableau2[],6,0)</f>
        <v>#N/A</v>
      </c>
      <c r="U30" t="e">
        <f>VLOOKUP(Tableau3[CONCATENATION],Tableau2[],7,0)</f>
        <v>#N/A</v>
      </c>
      <c r="V30" t="e">
        <f>VLOOKUP(Tableau3[CONCATENATION],Tableau2[],8,0)</f>
        <v>#N/A</v>
      </c>
      <c r="W30" t="e">
        <f>VLOOKUP(Tableau3[CONCATENATION],Tableau2[],9,0)</f>
        <v>#N/A</v>
      </c>
      <c r="X30" t="e">
        <f>VLOOKUP(Tableau3[CONCATENATION],Tableau2[],11,0)</f>
        <v>#N/A</v>
      </c>
      <c r="Y30" t="s">
        <v>16</v>
      </c>
      <c r="AA30" t="s">
        <v>20</v>
      </c>
      <c r="AB30" t="s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Interlocuteurs</vt:lpstr>
      <vt:lpstr>Clients_Interlocuteurs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2018-10-25T09:29:38Z</dcterms:created>
  <dcterms:modified xsi:type="dcterms:W3CDTF">2018-10-25T13:05:19Z</dcterms:modified>
</cp:coreProperties>
</file>