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ailleux6\Desktop\"/>
    </mc:Choice>
  </mc:AlternateContent>
  <xr:revisionPtr revIDLastSave="0" documentId="13_ncr:40001_{E46C3A58-29EC-4590-95CB-A2ABD3485B7E}" xr6:coauthVersionLast="47" xr6:coauthVersionMax="47" xr10:uidLastSave="{00000000-0000-0000-0000-000000000000}"/>
  <bookViews>
    <workbookView xWindow="24156" yWindow="1116" windowWidth="17280" windowHeight="8880"/>
  </bookViews>
  <sheets>
    <sheet name="Feuil2" sheetId="2" r:id="rId1"/>
    <sheet name="Feuil1" sheetId="1" r:id="rId2"/>
  </sheets>
  <externalReferences>
    <externalReference r:id="rId3"/>
  </externalReferences>
  <definedNames>
    <definedName name="Categorie">[1]!T_Categorie[Catégorie]</definedName>
    <definedName name="CatEnseignement">[1]!T_CatEnseignement[CatEnseignement]</definedName>
    <definedName name="FonctionsLiees">[1]!T_FonctionsLiees[FonctionsLiéesA]</definedName>
    <definedName name="Formation">[1]!T_Formation[Niveau de formation]</definedName>
    <definedName name="Greta">[1]!T_Greta[Greta]</definedName>
    <definedName name="Initial">[1]!T_Initial[Initial/Renouvellement]</definedName>
    <definedName name="jours_fériés">[1]!T_JFeries[Jours fériés]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 l="1"/>
  <c r="F5" i="2"/>
  <c r="E5" i="2"/>
  <c r="J5" i="2" s="1"/>
  <c r="J4" i="2"/>
  <c r="I4" i="2"/>
  <c r="F4" i="2"/>
  <c r="E4" i="2"/>
  <c r="H4" i="2" s="1"/>
  <c r="H5" i="2" l="1"/>
</calcChain>
</file>

<file path=xl/sharedStrings.xml><?xml version="1.0" encoding="utf-8"?>
<sst xmlns="http://schemas.openxmlformats.org/spreadsheetml/2006/main" count="16" uniqueCount="15">
  <si>
    <t>TYPE CONTRAT</t>
  </si>
  <si>
    <t>Date début</t>
  </si>
  <si>
    <t>date fin</t>
  </si>
  <si>
    <t>nbre mois</t>
  </si>
  <si>
    <t>nbre semaines</t>
  </si>
  <si>
    <t>nbre heures</t>
  </si>
  <si>
    <t>Quotité</t>
  </si>
  <si>
    <t>Quotité ok</t>
  </si>
  <si>
    <t>Période d'essai</t>
  </si>
  <si>
    <t>Attendu</t>
  </si>
  <si>
    <t>DÉTERMINÉE</t>
  </si>
  <si>
    <t>36 jours ouvrés</t>
  </si>
  <si>
    <t>KO</t>
  </si>
  <si>
    <t>2 mois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</si>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</sst>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14" fontId="0" fillId="0" borderId="0" xfId="0" applyNumberFormat="1"/>
    <xf numFmtId="1" fontId="0" fillId="3" borderId="0" xfId="0" applyNumberFormat="1" applyFill="1"/>
    <xf numFmtId="2" fontId="0" fillId="3" borderId="0" xfId="0" applyNumberFormat="1" applyFill="1"/>
    <xf numFmtId="0" fontId="1" fillId="0" borderId="0" xfId="0" applyFont="1" applyAlignment="1">
      <alignment horizontal="left" vertic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left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atsDeTravail/FormulairePr&#233;parationContr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"/>
      <sheetName val="MonTableauDeBord"/>
      <sheetName val="Paramétrages"/>
      <sheetName val="Feuil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7"/>
  <sheetViews>
    <sheetView tabSelected="1" workbookViewId="0">
      <selection activeCell="J12" sqref="J12"/>
    </sheetView>
  </sheetViews>
  <sheetFormatPr baseColWidth="10" defaultRowHeight="14.4" x14ac:dyDescent="0.3"/>
  <cols>
    <col min="2" max="2" width="13.44140625" bestFit="1" customWidth="1"/>
    <col min="10" max="10" width="13.109375" bestFit="1" customWidth="1"/>
    <col min="11" max="11" width="13.33203125" bestFit="1" customWidth="1"/>
  </cols>
  <sheetData>
    <row r="3" spans="2:12" x14ac:dyDescent="0.3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s="1" t="s">
        <v>7</v>
      </c>
      <c r="J3" t="s">
        <v>8</v>
      </c>
      <c r="K3" t="s">
        <v>9</v>
      </c>
    </row>
    <row r="4" spans="2:12" x14ac:dyDescent="0.3">
      <c r="B4" t="s">
        <v>10</v>
      </c>
      <c r="C4" s="2">
        <v>45292</v>
      </c>
      <c r="D4" s="2">
        <v>45473</v>
      </c>
      <c r="E4" s="3">
        <f>ROUND(((D4)-(C4))/30.5,0)</f>
        <v>6</v>
      </c>
      <c r="F4" s="3">
        <f>ROUND((D4-C4)/5,0)</f>
        <v>36</v>
      </c>
      <c r="G4">
        <v>405</v>
      </c>
      <c r="H4" s="4">
        <f>((G4/E4)/67.5)*100</f>
        <v>100</v>
      </c>
      <c r="I4" s="1">
        <f>(G4/(ROUND(((D4+1)-(C4+1))/30.5,0))/67.5*100)</f>
        <v>100</v>
      </c>
      <c r="J4" s="5" t="str">
        <f>IF(AND(B4="DÉTERMINÉE",E4&lt;6),F4 &amp; " jours ouvrés",IF(AND(B4="DÉTERMINÉE",AND(E4&gt;=6,E4&lt;12)),"1 mois", IF(AND(B4="DÉTERMINÉE",AND(E4&gt;=12,E4&lt;24)),"2 mois", "4 mois")))</f>
        <v>1 mois</v>
      </c>
      <c r="K4" s="6" t="s">
        <v>11</v>
      </c>
      <c r="L4" s="7" t="s">
        <v>12</v>
      </c>
    </row>
    <row r="5" spans="2:12" x14ac:dyDescent="0.3">
      <c r="B5" t="s">
        <v>10</v>
      </c>
      <c r="C5" s="2">
        <v>45292</v>
      </c>
      <c r="D5" s="2">
        <v>45657</v>
      </c>
      <c r="E5" s="3">
        <f>ROUND(((D5)-(C5))/30.5,0)</f>
        <v>12</v>
      </c>
      <c r="F5" s="3">
        <f>ROUND((D5-C5)/5,0)</f>
        <v>73</v>
      </c>
      <c r="G5">
        <v>600</v>
      </c>
      <c r="H5" s="4">
        <f>(G5/E5)/67.5*100</f>
        <v>74.074074074074076</v>
      </c>
      <c r="I5" s="1">
        <f>ROUND((G5/(ROUND(((D5+1)-(C5+1))/30.5,0))/67.5*100),0)</f>
        <v>74</v>
      </c>
      <c r="J5" s="8" t="str">
        <f>IF(AND(B5="DÉTERMINÉE",E5&lt;6),F5 &amp; " jours ouvrés",IF(AND(B5 = "DÉTERMINÉE",AND(E5&gt;=6,E5&lt;12)),"1 mois", IF(AND(B5="DÉTERMINÉE",AND(E5&gt;=12,E5&lt;24)),"2 mois", "4 mois")))</f>
        <v>2 mois</v>
      </c>
      <c r="K5" t="s">
        <v>13</v>
      </c>
      <c r="L5" t="s">
        <v>14</v>
      </c>
    </row>
    <row r="7" spans="2:12" x14ac:dyDescent="0.3">
      <c r="E7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dcterms:created xsi:type="dcterms:W3CDTF">2024-02-16T11:13:25Z</dcterms:created>
  <dcterms:modified xsi:type="dcterms:W3CDTF">2024-02-16T11:14:11Z</dcterms:modified>
</cp:coreProperties>
</file>