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80" windowWidth="24000" windowHeight="9555" tabRatio="800" firstSheet="2" activeTab="32"/>
  </bookViews>
  <sheets>
    <sheet name="1" sheetId="1" r:id="rId1"/>
    <sheet name="2" sheetId="4" r:id="rId2"/>
    <sheet name="3" sheetId="5" r:id="rId3"/>
    <sheet name="4" sheetId="6" r:id="rId4"/>
    <sheet name="5" sheetId="7" r:id="rId5"/>
    <sheet name="6" sheetId="8" r:id="rId6"/>
    <sheet name="7" sheetId="9" r:id="rId7"/>
    <sheet name="8" sheetId="10" r:id="rId8"/>
    <sheet name="9" sheetId="11" r:id="rId9"/>
    <sheet name="10" sheetId="12" r:id="rId10"/>
    <sheet name="11" sheetId="13" r:id="rId11"/>
    <sheet name="12" sheetId="14" r:id="rId12"/>
    <sheet name="13" sheetId="15" r:id="rId13"/>
    <sheet name="14" sheetId="16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  <sheet name="25" sheetId="28" r:id="rId25"/>
    <sheet name="26" sheetId="29" r:id="rId26"/>
    <sheet name="27" sheetId="30" r:id="rId27"/>
    <sheet name="28" sheetId="31" r:id="rId28"/>
    <sheet name="29" sheetId="32" r:id="rId29"/>
    <sheet name="30" sheetId="3" r:id="rId30"/>
    <sheet name="31" sheetId="33" r:id="rId31"/>
    <sheet name="CUMUL" sheetId="34" r:id="rId32"/>
    <sheet name="CONTROLE TPE" sheetId="36" r:id="rId33"/>
    <sheet name="OGONE" sheetId="37" r:id="rId34"/>
  </sheets>
  <definedNames>
    <definedName name="_xlnm.Print_Area" localSheetId="0">'1'!$A$1:$I$67</definedName>
    <definedName name="_xlnm.Print_Area" localSheetId="9">'10'!$A$1:$I$67</definedName>
    <definedName name="_xlnm.Print_Area" localSheetId="10">'11'!$A$1:$I$67</definedName>
    <definedName name="_xlnm.Print_Area" localSheetId="11">'12'!$A$1:$I$67</definedName>
    <definedName name="_xlnm.Print_Area" localSheetId="12">'13'!$A$1:$I$67</definedName>
    <definedName name="_xlnm.Print_Area" localSheetId="13">'14'!$A$1:$I$67</definedName>
    <definedName name="_xlnm.Print_Area" localSheetId="14">'15'!$A$1:$I$67</definedName>
    <definedName name="_xlnm.Print_Area" localSheetId="15">'16'!$A$1:$I$67</definedName>
    <definedName name="_xlnm.Print_Area" localSheetId="16">'17'!$A$1:$I$67</definedName>
    <definedName name="_xlnm.Print_Area" localSheetId="17">'18'!$A$1:$I$67</definedName>
    <definedName name="_xlnm.Print_Area" localSheetId="18">'19'!$A$1:$I$67</definedName>
    <definedName name="_xlnm.Print_Area" localSheetId="1">'2'!$A$1:$I$67</definedName>
    <definedName name="_xlnm.Print_Area" localSheetId="19">'20'!$A$1:$I$67</definedName>
    <definedName name="_xlnm.Print_Area" localSheetId="20">'21'!$A$1:$I$67</definedName>
    <definedName name="_xlnm.Print_Area" localSheetId="21">'22'!$A$1:$I$67</definedName>
    <definedName name="_xlnm.Print_Area" localSheetId="22">'23'!$A$1:$I$67</definedName>
    <definedName name="_xlnm.Print_Area" localSheetId="23">'24'!$A$1:$I$67</definedName>
    <definedName name="_xlnm.Print_Area" localSheetId="24">'25'!$A$1:$I$67</definedName>
    <definedName name="_xlnm.Print_Area" localSheetId="25">'26'!$A$1:$I$67</definedName>
    <definedName name="_xlnm.Print_Area" localSheetId="26">'27'!$A$1:$I$67</definedName>
    <definedName name="_xlnm.Print_Area" localSheetId="27">'28'!$A$1:$I$67</definedName>
    <definedName name="_xlnm.Print_Area" localSheetId="28">'29'!$A$1:$I$67</definedName>
    <definedName name="_xlnm.Print_Area" localSheetId="2">'3'!$A$1:$I$67</definedName>
    <definedName name="_xlnm.Print_Area" localSheetId="3">'4'!$A$1:$I$67</definedName>
    <definedName name="_xlnm.Print_Area" localSheetId="4">'5'!$A$1:$I$67</definedName>
    <definedName name="_xlnm.Print_Area" localSheetId="5">'6'!$A$1:$I$67</definedName>
    <definedName name="_xlnm.Print_Area" localSheetId="6">'7'!$A$1:$I$67</definedName>
    <definedName name="_xlnm.Print_Area" localSheetId="7">'8'!$A$1:$I$67</definedName>
    <definedName name="_xlnm.Print_Area" localSheetId="8">'9'!$A$1:$I$67</definedName>
    <definedName name="_xlnm.Print_Area" localSheetId="32">'CONTROLE TPE'!$A$1:$Q$104</definedName>
    <definedName name="_xlnm.Print_Area" localSheetId="31">CUMUL!$A$37:$Y$71,CUMUL!$A$1:$AC$35</definedName>
    <definedName name="_xlnm.Print_Area" localSheetId="33">OGONE!$A$1:$H$38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37" l="1"/>
  <c r="C36" i="36" l="1"/>
  <c r="C33" i="36"/>
  <c r="G5" i="33" l="1"/>
  <c r="G5" i="3"/>
  <c r="G5" i="32"/>
  <c r="G5" i="31"/>
  <c r="G5" i="30"/>
  <c r="G5" i="29"/>
  <c r="G5" i="28"/>
  <c r="G5" i="27"/>
  <c r="G5" i="26"/>
  <c r="G5" i="25"/>
  <c r="G5" i="24"/>
  <c r="G5" i="23"/>
  <c r="G5" i="22"/>
  <c r="G5" i="21"/>
  <c r="G5" i="20"/>
  <c r="G5" i="19"/>
  <c r="G5" i="18"/>
  <c r="G5" i="16"/>
  <c r="G5" i="15"/>
  <c r="G5" i="14"/>
  <c r="G5" i="13"/>
  <c r="G5" i="12"/>
  <c r="G5" i="11"/>
  <c r="G5" i="10"/>
  <c r="G5" i="9"/>
  <c r="G5" i="8"/>
  <c r="G5" i="7"/>
  <c r="G5" i="6"/>
  <c r="G5" i="5"/>
  <c r="G5" i="4"/>
  <c r="G5" i="1"/>
  <c r="H31" i="36" l="1"/>
  <c r="H32" i="36"/>
  <c r="H30" i="36"/>
  <c r="H29" i="36"/>
  <c r="E42" i="36"/>
  <c r="E24" i="36"/>
  <c r="H47" i="36"/>
  <c r="H46" i="36"/>
  <c r="G64" i="33" l="1"/>
  <c r="G64" i="3"/>
  <c r="G64" i="32"/>
  <c r="G64" i="31"/>
  <c r="G64" i="30"/>
  <c r="G64" i="29"/>
  <c r="G64" i="28"/>
  <c r="G64" i="27"/>
  <c r="G64" i="26"/>
  <c r="G64" i="25"/>
  <c r="G64" i="24"/>
  <c r="G64" i="23"/>
  <c r="G64" i="22"/>
  <c r="G64" i="21"/>
  <c r="G64" i="20"/>
  <c r="G64" i="19"/>
  <c r="G64" i="18"/>
  <c r="G64" i="16"/>
  <c r="G64" i="15"/>
  <c r="G64" i="14"/>
  <c r="G64" i="13"/>
  <c r="G64" i="12"/>
  <c r="G64" i="11"/>
  <c r="G64" i="10"/>
  <c r="G64" i="9"/>
  <c r="G64" i="8"/>
  <c r="G64" i="7"/>
  <c r="G64" i="6"/>
  <c r="G64" i="5"/>
  <c r="G64" i="4"/>
  <c r="G64" i="1"/>
  <c r="A1" i="33" l="1"/>
  <c r="A1" i="3"/>
  <c r="A1" i="32"/>
  <c r="A1" i="31"/>
  <c r="A1" i="30"/>
  <c r="A1" i="29"/>
  <c r="A1" i="28"/>
  <c r="A1" i="27"/>
  <c r="A1" i="26"/>
  <c r="A1" i="25"/>
  <c r="A1" i="24"/>
  <c r="A1" i="23"/>
  <c r="A1" i="22"/>
  <c r="A1" i="21"/>
  <c r="A1" i="20"/>
  <c r="A1" i="19"/>
  <c r="A1" i="18"/>
  <c r="A1" i="16"/>
  <c r="A1" i="15"/>
  <c r="A1" i="14"/>
  <c r="A1" i="13"/>
  <c r="A1" i="12"/>
  <c r="A1" i="11"/>
  <c r="A1" i="10"/>
  <c r="A1" i="9"/>
  <c r="A1" i="8"/>
  <c r="A1" i="7"/>
  <c r="A1" i="6"/>
  <c r="A1" i="5"/>
  <c r="A1" i="4"/>
  <c r="C7" i="36"/>
  <c r="C10" i="36"/>
  <c r="C13" i="36"/>
  <c r="C16" i="36"/>
  <c r="C19" i="36"/>
  <c r="C22" i="36"/>
  <c r="C25" i="36"/>
  <c r="C28" i="36"/>
  <c r="C31" i="36"/>
  <c r="C34" i="36"/>
  <c r="C37" i="36"/>
  <c r="C40" i="36"/>
  <c r="C43" i="36"/>
  <c r="C46" i="36"/>
  <c r="C49" i="36"/>
  <c r="C52" i="36"/>
  <c r="C55" i="36"/>
  <c r="C58" i="36"/>
  <c r="C61" i="36"/>
  <c r="C64" i="36"/>
  <c r="C67" i="36"/>
  <c r="C70" i="36"/>
  <c r="C73" i="36"/>
  <c r="C76" i="36"/>
  <c r="C79" i="36"/>
  <c r="C82" i="36"/>
  <c r="C85" i="36"/>
  <c r="C88" i="36"/>
  <c r="C91" i="36"/>
  <c r="C94" i="36"/>
  <c r="F30" i="33" l="1"/>
  <c r="F30" i="3"/>
  <c r="F30" i="32"/>
  <c r="F30" i="31"/>
  <c r="F30" i="30"/>
  <c r="F30" i="29"/>
  <c r="F30" i="28"/>
  <c r="F30" i="27"/>
  <c r="F30" i="26"/>
  <c r="F30" i="25"/>
  <c r="F30" i="24"/>
  <c r="F30" i="23"/>
  <c r="F30" i="22"/>
  <c r="F30" i="21"/>
  <c r="F30" i="20"/>
  <c r="F30" i="19"/>
  <c r="F30" i="18"/>
  <c r="F30" i="16"/>
  <c r="F30" i="15"/>
  <c r="F30" i="14"/>
  <c r="F30" i="13"/>
  <c r="F30" i="12"/>
  <c r="F30" i="11"/>
  <c r="F30" i="10"/>
  <c r="F30" i="9"/>
  <c r="F30" i="8"/>
  <c r="F30" i="7"/>
  <c r="F30" i="6"/>
  <c r="F30" i="5"/>
  <c r="F30" i="4"/>
  <c r="C30" i="33"/>
  <c r="C30" i="3"/>
  <c r="C30" i="32"/>
  <c r="C30" i="31"/>
  <c r="C30" i="30"/>
  <c r="C30" i="29"/>
  <c r="C30" i="28"/>
  <c r="C30" i="27"/>
  <c r="C30" i="26"/>
  <c r="C30" i="25"/>
  <c r="C30" i="24"/>
  <c r="C30" i="23"/>
  <c r="C30" i="22"/>
  <c r="C30" i="21"/>
  <c r="C30" i="20"/>
  <c r="C30" i="19"/>
  <c r="C30" i="18"/>
  <c r="C30" i="16"/>
  <c r="C30" i="15"/>
  <c r="C30" i="14"/>
  <c r="C30" i="13"/>
  <c r="C30" i="12"/>
  <c r="C30" i="11"/>
  <c r="C30" i="10"/>
  <c r="C30" i="9"/>
  <c r="C30" i="8"/>
  <c r="C30" i="7"/>
  <c r="C30" i="6"/>
  <c r="C30" i="5"/>
  <c r="C30" i="4"/>
  <c r="C17" i="1"/>
  <c r="C37" i="1"/>
  <c r="C30" i="1"/>
  <c r="C44" i="1"/>
  <c r="C47" i="1"/>
  <c r="C52" i="1"/>
  <c r="F30" i="1"/>
  <c r="A2" i="33" l="1"/>
  <c r="A2" i="3"/>
  <c r="A2" i="32"/>
  <c r="A2" i="31"/>
  <c r="A2" i="30"/>
  <c r="A2" i="29"/>
  <c r="A2" i="28"/>
  <c r="A2" i="27"/>
  <c r="A2" i="26"/>
  <c r="A2" i="25"/>
  <c r="A2" i="24"/>
  <c r="A2" i="23"/>
  <c r="A2" i="22"/>
  <c r="A2" i="21"/>
  <c r="A2" i="20"/>
  <c r="A2" i="19"/>
  <c r="A2" i="18"/>
  <c r="A2" i="16"/>
  <c r="A2" i="15"/>
  <c r="A2" i="14"/>
  <c r="A2" i="13"/>
  <c r="A2" i="12"/>
  <c r="A2" i="11"/>
  <c r="A2" i="10"/>
  <c r="A2" i="9"/>
  <c r="A2" i="8"/>
  <c r="A2" i="7"/>
  <c r="A2" i="6"/>
  <c r="A2" i="5"/>
  <c r="C41" i="34"/>
  <c r="C42" i="34"/>
  <c r="C43" i="34"/>
  <c r="C44" i="34"/>
  <c r="C45" i="34"/>
  <c r="C46" i="34"/>
  <c r="C47" i="34"/>
  <c r="C48" i="34"/>
  <c r="C49" i="34"/>
  <c r="C50" i="34"/>
  <c r="C51" i="34"/>
  <c r="C52" i="34"/>
  <c r="C53" i="34"/>
  <c r="C54" i="34"/>
  <c r="C55" i="34"/>
  <c r="C56" i="34"/>
  <c r="C57" i="34"/>
  <c r="C58" i="34"/>
  <c r="C59" i="34"/>
  <c r="C60" i="34"/>
  <c r="C61" i="34"/>
  <c r="C62" i="34"/>
  <c r="C63" i="34"/>
  <c r="C65" i="34"/>
  <c r="C66" i="34"/>
  <c r="C67" i="34"/>
  <c r="C68" i="34"/>
  <c r="C69" i="34"/>
  <c r="B41" i="34"/>
  <c r="B42" i="34"/>
  <c r="B43" i="34"/>
  <c r="B44" i="34"/>
  <c r="B45" i="34"/>
  <c r="B46" i="34"/>
  <c r="B47" i="34"/>
  <c r="B48" i="34"/>
  <c r="B49" i="34"/>
  <c r="B50" i="34"/>
  <c r="B51" i="34"/>
  <c r="B52" i="34"/>
  <c r="B53" i="34"/>
  <c r="B54" i="34"/>
  <c r="B55" i="34"/>
  <c r="B56" i="34"/>
  <c r="B57" i="34"/>
  <c r="B58" i="34"/>
  <c r="B59" i="34"/>
  <c r="B60" i="34"/>
  <c r="B61" i="34"/>
  <c r="B62" i="34"/>
  <c r="B63" i="34"/>
  <c r="B64" i="34"/>
  <c r="B65" i="34"/>
  <c r="B66" i="34"/>
  <c r="B67" i="34"/>
  <c r="B68" i="34"/>
  <c r="B69" i="34"/>
  <c r="B70" i="34"/>
  <c r="C70" i="34"/>
  <c r="C64" i="34"/>
  <c r="W70" i="34"/>
  <c r="W69" i="34"/>
  <c r="W68" i="34"/>
  <c r="W67" i="34"/>
  <c r="W66" i="34"/>
  <c r="W65" i="34"/>
  <c r="W64" i="34"/>
  <c r="W63" i="34"/>
  <c r="W62" i="34"/>
  <c r="W61" i="34"/>
  <c r="W60" i="34"/>
  <c r="W59" i="34"/>
  <c r="W58" i="34"/>
  <c r="W57" i="34"/>
  <c r="W56" i="34"/>
  <c r="W55" i="34"/>
  <c r="W54" i="34"/>
  <c r="W53" i="34"/>
  <c r="W52" i="34"/>
  <c r="W51" i="34"/>
  <c r="W50" i="34"/>
  <c r="W49" i="34"/>
  <c r="W48" i="34"/>
  <c r="W47" i="34"/>
  <c r="W46" i="34"/>
  <c r="W45" i="34"/>
  <c r="W44" i="34"/>
  <c r="W43" i="34"/>
  <c r="W42" i="34"/>
  <c r="W41" i="34"/>
  <c r="V70" i="34"/>
  <c r="V69" i="34"/>
  <c r="V68" i="34"/>
  <c r="V67" i="34"/>
  <c r="V66" i="34"/>
  <c r="V65" i="34"/>
  <c r="V64" i="34"/>
  <c r="V63" i="34"/>
  <c r="V62" i="34"/>
  <c r="V61" i="34"/>
  <c r="V60" i="34"/>
  <c r="V59" i="34"/>
  <c r="V58" i="34"/>
  <c r="V57" i="34"/>
  <c r="V56" i="34"/>
  <c r="V55" i="34"/>
  <c r="V54" i="34"/>
  <c r="V53" i="34"/>
  <c r="V52" i="34"/>
  <c r="V51" i="34"/>
  <c r="V50" i="34"/>
  <c r="V49" i="34"/>
  <c r="V48" i="34"/>
  <c r="V47" i="34"/>
  <c r="V46" i="34"/>
  <c r="V45" i="34"/>
  <c r="V44" i="34"/>
  <c r="V43" i="34"/>
  <c r="V42" i="34"/>
  <c r="V41" i="34"/>
  <c r="S70" i="34"/>
  <c r="S69" i="34"/>
  <c r="S68" i="34"/>
  <c r="S67" i="34"/>
  <c r="S66" i="34"/>
  <c r="S65" i="34"/>
  <c r="S64" i="34"/>
  <c r="S63" i="34"/>
  <c r="S62" i="34"/>
  <c r="S61" i="34"/>
  <c r="S60" i="34"/>
  <c r="S59" i="34"/>
  <c r="S58" i="34"/>
  <c r="S57" i="34"/>
  <c r="S56" i="34"/>
  <c r="S55" i="34"/>
  <c r="S54" i="34"/>
  <c r="S53" i="34"/>
  <c r="S52" i="34"/>
  <c r="S51" i="34"/>
  <c r="S50" i="34"/>
  <c r="S49" i="34"/>
  <c r="S48" i="34"/>
  <c r="S47" i="34"/>
  <c r="S46" i="34"/>
  <c r="S45" i="34"/>
  <c r="S44" i="34"/>
  <c r="S43" i="34"/>
  <c r="S42" i="34"/>
  <c r="O70" i="34"/>
  <c r="O69" i="34"/>
  <c r="O68" i="34"/>
  <c r="O67" i="34"/>
  <c r="O66" i="34"/>
  <c r="O65" i="34"/>
  <c r="O64" i="34"/>
  <c r="O63" i="34"/>
  <c r="O62" i="34"/>
  <c r="O61" i="34"/>
  <c r="O60" i="34"/>
  <c r="O59" i="34"/>
  <c r="O58" i="34"/>
  <c r="O57" i="34"/>
  <c r="O56" i="34"/>
  <c r="O55" i="34"/>
  <c r="O54" i="34"/>
  <c r="O53" i="34"/>
  <c r="O52" i="34"/>
  <c r="O51" i="34"/>
  <c r="O50" i="34"/>
  <c r="O49" i="34"/>
  <c r="O48" i="34"/>
  <c r="O47" i="34"/>
  <c r="O46" i="34"/>
  <c r="O45" i="34"/>
  <c r="O44" i="34"/>
  <c r="O43" i="34"/>
  <c r="O42" i="34"/>
  <c r="N70" i="34"/>
  <c r="N69" i="34"/>
  <c r="N68" i="34"/>
  <c r="N67" i="34"/>
  <c r="N66" i="34"/>
  <c r="N65" i="34"/>
  <c r="N64" i="34"/>
  <c r="N63" i="34"/>
  <c r="N62" i="34"/>
  <c r="N61" i="34"/>
  <c r="N60" i="34"/>
  <c r="N59" i="34"/>
  <c r="N58" i="34"/>
  <c r="N57" i="34"/>
  <c r="N56" i="34"/>
  <c r="N55" i="34"/>
  <c r="N54" i="34"/>
  <c r="N53" i="34"/>
  <c r="N52" i="34"/>
  <c r="N51" i="34"/>
  <c r="N50" i="34"/>
  <c r="N49" i="34"/>
  <c r="N48" i="34"/>
  <c r="N47" i="34"/>
  <c r="N46" i="34"/>
  <c r="N45" i="34"/>
  <c r="N44" i="34"/>
  <c r="N43" i="34"/>
  <c r="N42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K70" i="34"/>
  <c r="K69" i="34"/>
  <c r="K68" i="34"/>
  <c r="K67" i="34"/>
  <c r="K66" i="34"/>
  <c r="K65" i="34"/>
  <c r="K64" i="34"/>
  <c r="K63" i="34"/>
  <c r="K62" i="34"/>
  <c r="K61" i="34"/>
  <c r="K60" i="34"/>
  <c r="K59" i="34"/>
  <c r="K58" i="34"/>
  <c r="K57" i="34"/>
  <c r="K56" i="34"/>
  <c r="K55" i="34"/>
  <c r="K54" i="34"/>
  <c r="K53" i="34"/>
  <c r="K52" i="34"/>
  <c r="K51" i="34"/>
  <c r="K50" i="34"/>
  <c r="K49" i="34"/>
  <c r="K48" i="34"/>
  <c r="K47" i="34"/>
  <c r="K46" i="34"/>
  <c r="K45" i="34"/>
  <c r="K44" i="34"/>
  <c r="K43" i="34"/>
  <c r="K42" i="34"/>
  <c r="K41" i="34"/>
  <c r="W34" i="34"/>
  <c r="W33" i="34"/>
  <c r="W32" i="34"/>
  <c r="W31" i="34"/>
  <c r="W30" i="34"/>
  <c r="W29" i="34"/>
  <c r="W28" i="34"/>
  <c r="W27" i="34"/>
  <c r="W26" i="34"/>
  <c r="W25" i="34"/>
  <c r="W24" i="34"/>
  <c r="W23" i="34"/>
  <c r="W22" i="34"/>
  <c r="W21" i="34"/>
  <c r="W20" i="34"/>
  <c r="W19" i="34"/>
  <c r="W18" i="34"/>
  <c r="W17" i="34"/>
  <c r="W16" i="34"/>
  <c r="W15" i="34"/>
  <c r="W14" i="34"/>
  <c r="W13" i="34"/>
  <c r="W12" i="34"/>
  <c r="W11" i="34"/>
  <c r="W10" i="34"/>
  <c r="W9" i="34"/>
  <c r="W8" i="34"/>
  <c r="W7" i="34"/>
  <c r="W6" i="34"/>
  <c r="W5" i="34"/>
  <c r="V5" i="34"/>
  <c r="V6" i="34"/>
  <c r="V7" i="34"/>
  <c r="V8" i="34"/>
  <c r="V9" i="34"/>
  <c r="V10" i="34"/>
  <c r="V11" i="34"/>
  <c r="V12" i="34"/>
  <c r="V13" i="34"/>
  <c r="V14" i="34"/>
  <c r="V15" i="34"/>
  <c r="V16" i="34"/>
  <c r="V17" i="34"/>
  <c r="V18" i="34"/>
  <c r="V19" i="34"/>
  <c r="V20" i="34"/>
  <c r="V21" i="34"/>
  <c r="V22" i="34"/>
  <c r="V23" i="34"/>
  <c r="V24" i="34"/>
  <c r="V25" i="34"/>
  <c r="V26" i="34"/>
  <c r="V27" i="34"/>
  <c r="V28" i="34"/>
  <c r="V29" i="34"/>
  <c r="V30" i="34"/>
  <c r="V31" i="34"/>
  <c r="V32" i="34"/>
  <c r="V33" i="34"/>
  <c r="V34" i="34"/>
  <c r="S34" i="34"/>
  <c r="S33" i="34"/>
  <c r="S32" i="34"/>
  <c r="S31" i="34"/>
  <c r="S30" i="34"/>
  <c r="S29" i="34"/>
  <c r="S28" i="34"/>
  <c r="S27" i="34"/>
  <c r="S26" i="34"/>
  <c r="S25" i="34"/>
  <c r="S24" i="34"/>
  <c r="S23" i="34"/>
  <c r="S22" i="34"/>
  <c r="S21" i="34"/>
  <c r="S20" i="34"/>
  <c r="S19" i="34"/>
  <c r="S18" i="34"/>
  <c r="S17" i="34"/>
  <c r="S16" i="34"/>
  <c r="S15" i="34"/>
  <c r="S14" i="34"/>
  <c r="S13" i="34"/>
  <c r="S12" i="34"/>
  <c r="S11" i="34"/>
  <c r="S10" i="34"/>
  <c r="S9" i="34"/>
  <c r="S8" i="34"/>
  <c r="S7" i="34"/>
  <c r="S6" i="34"/>
  <c r="R5" i="34"/>
  <c r="R6" i="34"/>
  <c r="R7" i="34"/>
  <c r="R8" i="34"/>
  <c r="R9" i="34"/>
  <c r="R10" i="34"/>
  <c r="R11" i="34"/>
  <c r="R12" i="34"/>
  <c r="R13" i="34"/>
  <c r="R14" i="34"/>
  <c r="R15" i="34"/>
  <c r="R16" i="34"/>
  <c r="R17" i="34"/>
  <c r="R18" i="34"/>
  <c r="R19" i="34"/>
  <c r="R20" i="34"/>
  <c r="R21" i="34"/>
  <c r="R22" i="34"/>
  <c r="R23" i="34"/>
  <c r="R24" i="34"/>
  <c r="R25" i="34"/>
  <c r="R26" i="34"/>
  <c r="R27" i="34"/>
  <c r="R28" i="34"/>
  <c r="R29" i="34"/>
  <c r="R30" i="34"/>
  <c r="R31" i="34"/>
  <c r="R32" i="34"/>
  <c r="R33" i="34"/>
  <c r="R34" i="34"/>
  <c r="N5" i="34"/>
  <c r="N6" i="34"/>
  <c r="N7" i="34"/>
  <c r="N8" i="34"/>
  <c r="N9" i="34"/>
  <c r="N10" i="34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28" i="34"/>
  <c r="N29" i="34"/>
  <c r="N30" i="34"/>
  <c r="N31" i="34"/>
  <c r="N32" i="34"/>
  <c r="N33" i="34"/>
  <c r="N34" i="34"/>
  <c r="M32" i="34"/>
  <c r="C40" i="34"/>
  <c r="B40" i="34"/>
  <c r="G34" i="34" l="1"/>
  <c r="G33" i="34"/>
  <c r="G32" i="34"/>
  <c r="G31" i="34"/>
  <c r="G30" i="34"/>
  <c r="G29" i="34"/>
  <c r="G28" i="34"/>
  <c r="G27" i="34"/>
  <c r="G26" i="34"/>
  <c r="G25" i="34"/>
  <c r="G24" i="34"/>
  <c r="G23" i="34"/>
  <c r="G22" i="34"/>
  <c r="G21" i="34"/>
  <c r="G20" i="34"/>
  <c r="G19" i="34"/>
  <c r="G18" i="34"/>
  <c r="G17" i="34"/>
  <c r="G16" i="34"/>
  <c r="G15" i="34"/>
  <c r="G14" i="34"/>
  <c r="G13" i="34"/>
  <c r="G12" i="34"/>
  <c r="G11" i="34"/>
  <c r="G10" i="34"/>
  <c r="G9" i="34"/>
  <c r="G8" i="34"/>
  <c r="G7" i="34"/>
  <c r="G6" i="34"/>
  <c r="G5" i="34"/>
  <c r="C34" i="34"/>
  <c r="C33" i="34"/>
  <c r="C32" i="34"/>
  <c r="C31" i="34"/>
  <c r="C30" i="34"/>
  <c r="C29" i="34"/>
  <c r="C28" i="34"/>
  <c r="C27" i="34"/>
  <c r="C26" i="34"/>
  <c r="C25" i="34"/>
  <c r="C24" i="34"/>
  <c r="C23" i="34"/>
  <c r="C22" i="34"/>
  <c r="C21" i="34"/>
  <c r="C20" i="34"/>
  <c r="C19" i="34"/>
  <c r="C18" i="34"/>
  <c r="C17" i="34"/>
  <c r="C16" i="34"/>
  <c r="C15" i="34"/>
  <c r="C14" i="34"/>
  <c r="C13" i="34"/>
  <c r="C12" i="34"/>
  <c r="C11" i="34"/>
  <c r="C10" i="34"/>
  <c r="C9" i="34"/>
  <c r="C8" i="34"/>
  <c r="C7" i="34"/>
  <c r="C6" i="34"/>
  <c r="C5" i="34"/>
  <c r="O34" i="34" l="1"/>
  <c r="O33" i="34"/>
  <c r="O32" i="34"/>
  <c r="O31" i="34"/>
  <c r="O30" i="34"/>
  <c r="O29" i="34"/>
  <c r="O28" i="34"/>
  <c r="O27" i="34"/>
  <c r="O26" i="34"/>
  <c r="O25" i="34"/>
  <c r="O24" i="34"/>
  <c r="O23" i="34"/>
  <c r="O22" i="34"/>
  <c r="O21" i="34"/>
  <c r="O20" i="34"/>
  <c r="O19" i="34"/>
  <c r="O18" i="34"/>
  <c r="O17" i="34"/>
  <c r="O16" i="34"/>
  <c r="O15" i="34"/>
  <c r="O14" i="34"/>
  <c r="O13" i="34"/>
  <c r="O12" i="34"/>
  <c r="O11" i="34"/>
  <c r="O10" i="34"/>
  <c r="O9" i="34"/>
  <c r="O8" i="34"/>
  <c r="O7" i="34"/>
  <c r="O6" i="34"/>
  <c r="S5" i="34"/>
  <c r="O5" i="34"/>
  <c r="K34" i="34"/>
  <c r="K33" i="34"/>
  <c r="K32" i="34"/>
  <c r="K31" i="34"/>
  <c r="K30" i="34"/>
  <c r="K29" i="34"/>
  <c r="K28" i="34"/>
  <c r="K27" i="34"/>
  <c r="K26" i="34"/>
  <c r="K25" i="34"/>
  <c r="K24" i="34"/>
  <c r="K23" i="34"/>
  <c r="K22" i="34"/>
  <c r="K21" i="34"/>
  <c r="K20" i="34"/>
  <c r="K19" i="34"/>
  <c r="K18" i="34"/>
  <c r="K17" i="34"/>
  <c r="K16" i="34"/>
  <c r="K15" i="34"/>
  <c r="K14" i="34"/>
  <c r="K13" i="34"/>
  <c r="K12" i="34"/>
  <c r="K11" i="34"/>
  <c r="K10" i="34"/>
  <c r="K9" i="34"/>
  <c r="K8" i="34"/>
  <c r="K7" i="34"/>
  <c r="K6" i="34"/>
  <c r="K5" i="34"/>
  <c r="F63" i="33"/>
  <c r="G63" i="33" s="1"/>
  <c r="D63" i="33"/>
  <c r="C63" i="33"/>
  <c r="F59" i="33"/>
  <c r="G59" i="33" s="1"/>
  <c r="D59" i="33"/>
  <c r="C59" i="33"/>
  <c r="F52" i="33"/>
  <c r="G52" i="33" s="1"/>
  <c r="D52" i="33"/>
  <c r="C52" i="33"/>
  <c r="F47" i="33"/>
  <c r="F56" i="33" s="1"/>
  <c r="D47" i="33"/>
  <c r="D56" i="33" s="1"/>
  <c r="C47" i="33"/>
  <c r="C56" i="33" s="1"/>
  <c r="F44" i="33"/>
  <c r="G44" i="33" s="1"/>
  <c r="D44" i="33"/>
  <c r="C44" i="33"/>
  <c r="F37" i="33"/>
  <c r="G37" i="33" s="1"/>
  <c r="D37" i="33"/>
  <c r="C37" i="33"/>
  <c r="F41" i="33"/>
  <c r="G70" i="34" s="1"/>
  <c r="D30" i="33"/>
  <c r="D41" i="33" s="1"/>
  <c r="C41" i="33"/>
  <c r="F70" i="34" s="1"/>
  <c r="G24" i="33"/>
  <c r="G23" i="33"/>
  <c r="G22" i="33"/>
  <c r="G21" i="33"/>
  <c r="G20" i="33"/>
  <c r="G19" i="33"/>
  <c r="G18" i="33"/>
  <c r="F17" i="33"/>
  <c r="G17" i="33" s="1"/>
  <c r="D17" i="33"/>
  <c r="C17" i="33"/>
  <c r="F11" i="33"/>
  <c r="G11" i="33" s="1"/>
  <c r="D11" i="33"/>
  <c r="C11" i="33"/>
  <c r="G6" i="33"/>
  <c r="F63" i="3"/>
  <c r="G63" i="3" s="1"/>
  <c r="D63" i="3"/>
  <c r="C63" i="3"/>
  <c r="F59" i="3"/>
  <c r="G59" i="3" s="1"/>
  <c r="D59" i="3"/>
  <c r="C59" i="3"/>
  <c r="F52" i="3"/>
  <c r="G52" i="3" s="1"/>
  <c r="D52" i="3"/>
  <c r="C52" i="3"/>
  <c r="F47" i="3"/>
  <c r="F56" i="3" s="1"/>
  <c r="D47" i="3"/>
  <c r="D56" i="3" s="1"/>
  <c r="C47" i="3"/>
  <c r="C56" i="3" s="1"/>
  <c r="F44" i="3"/>
  <c r="G44" i="3" s="1"/>
  <c r="D44" i="3"/>
  <c r="C44" i="3"/>
  <c r="F37" i="3"/>
  <c r="G37" i="3" s="1"/>
  <c r="D37" i="3"/>
  <c r="C37" i="3"/>
  <c r="F41" i="3"/>
  <c r="G69" i="34" s="1"/>
  <c r="D30" i="3"/>
  <c r="D41" i="3" s="1"/>
  <c r="C41" i="3"/>
  <c r="F69" i="34" s="1"/>
  <c r="G24" i="3"/>
  <c r="G23" i="3"/>
  <c r="G22" i="3"/>
  <c r="G21" i="3"/>
  <c r="G20" i="3"/>
  <c r="G19" i="3"/>
  <c r="G18" i="3"/>
  <c r="F17" i="3"/>
  <c r="G17" i="3" s="1"/>
  <c r="D17" i="3"/>
  <c r="C17" i="3"/>
  <c r="F11" i="3"/>
  <c r="G11" i="3" s="1"/>
  <c r="D11" i="3"/>
  <c r="C11" i="3"/>
  <c r="G6" i="3"/>
  <c r="F63" i="32"/>
  <c r="G63" i="32" s="1"/>
  <c r="D63" i="32"/>
  <c r="C63" i="32"/>
  <c r="F59" i="32"/>
  <c r="G59" i="32" s="1"/>
  <c r="D59" i="32"/>
  <c r="C59" i="32"/>
  <c r="F52" i="32"/>
  <c r="G52" i="32" s="1"/>
  <c r="D52" i="32"/>
  <c r="C52" i="32"/>
  <c r="F47" i="32"/>
  <c r="F56" i="32" s="1"/>
  <c r="D47" i="32"/>
  <c r="D56" i="32" s="1"/>
  <c r="C47" i="32"/>
  <c r="C56" i="32" s="1"/>
  <c r="F44" i="32"/>
  <c r="G44" i="32" s="1"/>
  <c r="D44" i="32"/>
  <c r="C44" i="32"/>
  <c r="F37" i="32"/>
  <c r="G37" i="32" s="1"/>
  <c r="D37" i="32"/>
  <c r="C37" i="32"/>
  <c r="F41" i="32"/>
  <c r="G68" i="34" s="1"/>
  <c r="D30" i="32"/>
  <c r="D41" i="32" s="1"/>
  <c r="C41" i="32"/>
  <c r="F68" i="34" s="1"/>
  <c r="G24" i="32"/>
  <c r="G23" i="32"/>
  <c r="G22" i="32"/>
  <c r="G21" i="32"/>
  <c r="G20" i="32"/>
  <c r="G19" i="32"/>
  <c r="G18" i="32"/>
  <c r="F17" i="32"/>
  <c r="G17" i="32" s="1"/>
  <c r="D17" i="32"/>
  <c r="C17" i="32"/>
  <c r="F11" i="32"/>
  <c r="G11" i="32" s="1"/>
  <c r="D11" i="32"/>
  <c r="C11" i="32"/>
  <c r="D64" i="32" s="1"/>
  <c r="G6" i="32"/>
  <c r="F63" i="31"/>
  <c r="G63" i="31" s="1"/>
  <c r="D63" i="31"/>
  <c r="C63" i="31"/>
  <c r="F59" i="31"/>
  <c r="G59" i="31" s="1"/>
  <c r="D59" i="31"/>
  <c r="C59" i="31"/>
  <c r="F52" i="31"/>
  <c r="G52" i="31" s="1"/>
  <c r="D52" i="31"/>
  <c r="C52" i="31"/>
  <c r="F47" i="31"/>
  <c r="F56" i="31" s="1"/>
  <c r="D47" i="31"/>
  <c r="D56" i="31" s="1"/>
  <c r="C47" i="31"/>
  <c r="C56" i="31" s="1"/>
  <c r="F44" i="31"/>
  <c r="G44" i="31" s="1"/>
  <c r="D44" i="31"/>
  <c r="C44" i="31"/>
  <c r="F37" i="31"/>
  <c r="G37" i="31" s="1"/>
  <c r="D37" i="31"/>
  <c r="C37" i="31"/>
  <c r="F41" i="31"/>
  <c r="G67" i="34" s="1"/>
  <c r="D30" i="31"/>
  <c r="D41" i="31" s="1"/>
  <c r="C41" i="31"/>
  <c r="F67" i="34" s="1"/>
  <c r="G24" i="31"/>
  <c r="G23" i="31"/>
  <c r="G22" i="31"/>
  <c r="G21" i="31"/>
  <c r="G20" i="31"/>
  <c r="G19" i="31"/>
  <c r="G18" i="31"/>
  <c r="F17" i="31"/>
  <c r="G17" i="31" s="1"/>
  <c r="D17" i="31"/>
  <c r="C17" i="31"/>
  <c r="F11" i="31"/>
  <c r="G11" i="31" s="1"/>
  <c r="D11" i="31"/>
  <c r="C11" i="31"/>
  <c r="D64" i="31" s="1"/>
  <c r="G6" i="31"/>
  <c r="F63" i="30"/>
  <c r="G63" i="30" s="1"/>
  <c r="D63" i="30"/>
  <c r="C63" i="30"/>
  <c r="F59" i="30"/>
  <c r="G59" i="30" s="1"/>
  <c r="D59" i="30"/>
  <c r="C59" i="30"/>
  <c r="F52" i="30"/>
  <c r="G52" i="30" s="1"/>
  <c r="D52" i="30"/>
  <c r="C52" i="30"/>
  <c r="F47" i="30"/>
  <c r="F56" i="30" s="1"/>
  <c r="D47" i="30"/>
  <c r="D56" i="30" s="1"/>
  <c r="C47" i="30"/>
  <c r="C56" i="30" s="1"/>
  <c r="F44" i="30"/>
  <c r="D44" i="30"/>
  <c r="G44" i="30" s="1"/>
  <c r="C44" i="30"/>
  <c r="F37" i="30"/>
  <c r="D37" i="30"/>
  <c r="G37" i="30" s="1"/>
  <c r="C37" i="30"/>
  <c r="F41" i="30"/>
  <c r="G66" i="34" s="1"/>
  <c r="D30" i="30"/>
  <c r="D41" i="30" s="1"/>
  <c r="C41" i="30"/>
  <c r="F66" i="34" s="1"/>
  <c r="G24" i="30"/>
  <c r="G23" i="30"/>
  <c r="G22" i="30"/>
  <c r="G21" i="30"/>
  <c r="G20" i="30"/>
  <c r="G19" i="30"/>
  <c r="G18" i="30"/>
  <c r="F17" i="30"/>
  <c r="G17" i="30" s="1"/>
  <c r="D17" i="30"/>
  <c r="C17" i="30"/>
  <c r="F11" i="30"/>
  <c r="G11" i="30" s="1"/>
  <c r="D11" i="30"/>
  <c r="C11" i="30"/>
  <c r="D64" i="30" s="1"/>
  <c r="G6" i="30"/>
  <c r="F63" i="29"/>
  <c r="G63" i="29" s="1"/>
  <c r="D63" i="29"/>
  <c r="C63" i="29"/>
  <c r="F59" i="29"/>
  <c r="G59" i="29" s="1"/>
  <c r="D59" i="29"/>
  <c r="C59" i="29"/>
  <c r="F52" i="29"/>
  <c r="G52" i="29" s="1"/>
  <c r="D52" i="29"/>
  <c r="C52" i="29"/>
  <c r="F47" i="29"/>
  <c r="F56" i="29" s="1"/>
  <c r="D47" i="29"/>
  <c r="D56" i="29" s="1"/>
  <c r="C47" i="29"/>
  <c r="C56" i="29" s="1"/>
  <c r="F44" i="29"/>
  <c r="D44" i="29"/>
  <c r="G44" i="29" s="1"/>
  <c r="C44" i="29"/>
  <c r="F37" i="29"/>
  <c r="G37" i="29" s="1"/>
  <c r="D37" i="29"/>
  <c r="C37" i="29"/>
  <c r="F41" i="29"/>
  <c r="G65" i="34" s="1"/>
  <c r="D30" i="29"/>
  <c r="D41" i="29" s="1"/>
  <c r="C41" i="29"/>
  <c r="F65" i="34" s="1"/>
  <c r="G24" i="29"/>
  <c r="G23" i="29"/>
  <c r="G22" i="29"/>
  <c r="G21" i="29"/>
  <c r="G20" i="29"/>
  <c r="G19" i="29"/>
  <c r="G18" i="29"/>
  <c r="F17" i="29"/>
  <c r="G17" i="29" s="1"/>
  <c r="D17" i="29"/>
  <c r="C17" i="29"/>
  <c r="F11" i="29"/>
  <c r="G11" i="29" s="1"/>
  <c r="D11" i="29"/>
  <c r="C11" i="29"/>
  <c r="D64" i="29" s="1"/>
  <c r="G6" i="29"/>
  <c r="F63" i="28"/>
  <c r="G63" i="28" s="1"/>
  <c r="D63" i="28"/>
  <c r="C63" i="28"/>
  <c r="F59" i="28"/>
  <c r="G59" i="28" s="1"/>
  <c r="D59" i="28"/>
  <c r="C59" i="28"/>
  <c r="F52" i="28"/>
  <c r="G52" i="28" s="1"/>
  <c r="D52" i="28"/>
  <c r="C52" i="28"/>
  <c r="F47" i="28"/>
  <c r="F56" i="28" s="1"/>
  <c r="D47" i="28"/>
  <c r="D56" i="28" s="1"/>
  <c r="C47" i="28"/>
  <c r="C56" i="28" s="1"/>
  <c r="F44" i="28"/>
  <c r="G44" i="28" s="1"/>
  <c r="D44" i="28"/>
  <c r="C44" i="28"/>
  <c r="F37" i="28"/>
  <c r="G37" i="28" s="1"/>
  <c r="D37" i="28"/>
  <c r="C37" i="28"/>
  <c r="F41" i="28"/>
  <c r="G64" i="34" s="1"/>
  <c r="D30" i="28"/>
  <c r="D41" i="28" s="1"/>
  <c r="C41" i="28"/>
  <c r="F64" i="34" s="1"/>
  <c r="G24" i="28"/>
  <c r="G23" i="28"/>
  <c r="G22" i="28"/>
  <c r="G21" i="28"/>
  <c r="G20" i="28"/>
  <c r="G19" i="28"/>
  <c r="G18" i="28"/>
  <c r="F17" i="28"/>
  <c r="G17" i="28" s="1"/>
  <c r="D17" i="28"/>
  <c r="C17" i="28"/>
  <c r="F11" i="28"/>
  <c r="G11" i="28" s="1"/>
  <c r="D11" i="28"/>
  <c r="C11" i="28"/>
  <c r="D64" i="28" s="1"/>
  <c r="G6" i="28"/>
  <c r="F63" i="27"/>
  <c r="G63" i="27" s="1"/>
  <c r="D63" i="27"/>
  <c r="C63" i="27"/>
  <c r="F59" i="27"/>
  <c r="G59" i="27" s="1"/>
  <c r="D59" i="27"/>
  <c r="C59" i="27"/>
  <c r="F52" i="27"/>
  <c r="G52" i="27" s="1"/>
  <c r="D52" i="27"/>
  <c r="C52" i="27"/>
  <c r="F47" i="27"/>
  <c r="F56" i="27" s="1"/>
  <c r="D47" i="27"/>
  <c r="D56" i="27" s="1"/>
  <c r="C47" i="27"/>
  <c r="C56" i="27" s="1"/>
  <c r="F44" i="27"/>
  <c r="D44" i="27"/>
  <c r="G44" i="27" s="1"/>
  <c r="C44" i="27"/>
  <c r="F37" i="27"/>
  <c r="D37" i="27"/>
  <c r="G37" i="27" s="1"/>
  <c r="C37" i="27"/>
  <c r="F41" i="27"/>
  <c r="G63" i="34" s="1"/>
  <c r="D30" i="27"/>
  <c r="D41" i="27" s="1"/>
  <c r="C41" i="27"/>
  <c r="F63" i="34" s="1"/>
  <c r="G24" i="27"/>
  <c r="G23" i="27"/>
  <c r="G22" i="27"/>
  <c r="G21" i="27"/>
  <c r="G20" i="27"/>
  <c r="G19" i="27"/>
  <c r="G18" i="27"/>
  <c r="F17" i="27"/>
  <c r="G17" i="27" s="1"/>
  <c r="D17" i="27"/>
  <c r="C17" i="27"/>
  <c r="F11" i="27"/>
  <c r="G11" i="27" s="1"/>
  <c r="D11" i="27"/>
  <c r="C11" i="27"/>
  <c r="D64" i="27" s="1"/>
  <c r="G6" i="27"/>
  <c r="F63" i="26"/>
  <c r="G63" i="26" s="1"/>
  <c r="D63" i="26"/>
  <c r="C63" i="26"/>
  <c r="F59" i="26"/>
  <c r="G59" i="26" s="1"/>
  <c r="D59" i="26"/>
  <c r="C59" i="26"/>
  <c r="F52" i="26"/>
  <c r="G52" i="26" s="1"/>
  <c r="D52" i="26"/>
  <c r="C52" i="26"/>
  <c r="F47" i="26"/>
  <c r="F56" i="26" s="1"/>
  <c r="D47" i="26"/>
  <c r="D56" i="26" s="1"/>
  <c r="C47" i="26"/>
  <c r="C56" i="26" s="1"/>
  <c r="F44" i="26"/>
  <c r="G44" i="26" s="1"/>
  <c r="D44" i="26"/>
  <c r="C44" i="26"/>
  <c r="F37" i="26"/>
  <c r="G37" i="26" s="1"/>
  <c r="D37" i="26"/>
  <c r="C37" i="26"/>
  <c r="F41" i="26"/>
  <c r="G62" i="34" s="1"/>
  <c r="D30" i="26"/>
  <c r="D41" i="26" s="1"/>
  <c r="C41" i="26"/>
  <c r="F62" i="34" s="1"/>
  <c r="G24" i="26"/>
  <c r="G23" i="26"/>
  <c r="G22" i="26"/>
  <c r="G21" i="26"/>
  <c r="G20" i="26"/>
  <c r="G19" i="26"/>
  <c r="G18" i="26"/>
  <c r="F17" i="26"/>
  <c r="G17" i="26" s="1"/>
  <c r="D17" i="26"/>
  <c r="C17" i="26"/>
  <c r="F11" i="26"/>
  <c r="G11" i="26" s="1"/>
  <c r="D11" i="26"/>
  <c r="C11" i="26"/>
  <c r="D64" i="26" s="1"/>
  <c r="G6" i="26"/>
  <c r="F63" i="25"/>
  <c r="G63" i="25" s="1"/>
  <c r="D63" i="25"/>
  <c r="C63" i="25"/>
  <c r="F59" i="25"/>
  <c r="G59" i="25" s="1"/>
  <c r="D59" i="25"/>
  <c r="C59" i="25"/>
  <c r="F52" i="25"/>
  <c r="G52" i="25" s="1"/>
  <c r="D52" i="25"/>
  <c r="C52" i="25"/>
  <c r="F47" i="25"/>
  <c r="F56" i="25" s="1"/>
  <c r="D47" i="25"/>
  <c r="D56" i="25" s="1"/>
  <c r="C47" i="25"/>
  <c r="C56" i="25" s="1"/>
  <c r="F44" i="25"/>
  <c r="G44" i="25" s="1"/>
  <c r="D44" i="25"/>
  <c r="C44" i="25"/>
  <c r="F37" i="25"/>
  <c r="G37" i="25" s="1"/>
  <c r="D37" i="25"/>
  <c r="C37" i="25"/>
  <c r="F41" i="25"/>
  <c r="G61" i="34" s="1"/>
  <c r="D30" i="25"/>
  <c r="D41" i="25" s="1"/>
  <c r="C41" i="25"/>
  <c r="F61" i="34" s="1"/>
  <c r="G24" i="25"/>
  <c r="G23" i="25"/>
  <c r="G22" i="25"/>
  <c r="G21" i="25"/>
  <c r="G20" i="25"/>
  <c r="G19" i="25"/>
  <c r="G18" i="25"/>
  <c r="F17" i="25"/>
  <c r="G17" i="25" s="1"/>
  <c r="D17" i="25"/>
  <c r="C17" i="25"/>
  <c r="F11" i="25"/>
  <c r="G11" i="25" s="1"/>
  <c r="D11" i="25"/>
  <c r="C11" i="25"/>
  <c r="D64" i="25" s="1"/>
  <c r="G6" i="25"/>
  <c r="F63" i="24"/>
  <c r="G63" i="24" s="1"/>
  <c r="D63" i="24"/>
  <c r="C63" i="24"/>
  <c r="F59" i="24"/>
  <c r="G59" i="24" s="1"/>
  <c r="D59" i="24"/>
  <c r="C59" i="24"/>
  <c r="F52" i="24"/>
  <c r="G52" i="24" s="1"/>
  <c r="D52" i="24"/>
  <c r="C52" i="24"/>
  <c r="F47" i="24"/>
  <c r="F56" i="24" s="1"/>
  <c r="D47" i="24"/>
  <c r="D56" i="24" s="1"/>
  <c r="C47" i="24"/>
  <c r="C56" i="24" s="1"/>
  <c r="F44" i="24"/>
  <c r="G44" i="24" s="1"/>
  <c r="D44" i="24"/>
  <c r="C44" i="24"/>
  <c r="F37" i="24"/>
  <c r="G37" i="24" s="1"/>
  <c r="D37" i="24"/>
  <c r="C37" i="24"/>
  <c r="F41" i="24"/>
  <c r="G60" i="34" s="1"/>
  <c r="D30" i="24"/>
  <c r="D41" i="24" s="1"/>
  <c r="C41" i="24"/>
  <c r="F60" i="34" s="1"/>
  <c r="G24" i="24"/>
  <c r="G23" i="24"/>
  <c r="G22" i="24"/>
  <c r="G21" i="24"/>
  <c r="G20" i="24"/>
  <c r="G19" i="24"/>
  <c r="G18" i="24"/>
  <c r="F17" i="24"/>
  <c r="G17" i="24" s="1"/>
  <c r="D17" i="24"/>
  <c r="C17" i="24"/>
  <c r="F11" i="24"/>
  <c r="G11" i="24" s="1"/>
  <c r="D11" i="24"/>
  <c r="C11" i="24"/>
  <c r="D64" i="24" s="1"/>
  <c r="G6" i="24"/>
  <c r="F63" i="23"/>
  <c r="G63" i="23" s="1"/>
  <c r="D63" i="23"/>
  <c r="C63" i="23"/>
  <c r="F59" i="23"/>
  <c r="G59" i="23" s="1"/>
  <c r="D59" i="23"/>
  <c r="C59" i="23"/>
  <c r="F52" i="23"/>
  <c r="G52" i="23" s="1"/>
  <c r="D52" i="23"/>
  <c r="C52" i="23"/>
  <c r="F47" i="23"/>
  <c r="F56" i="23" s="1"/>
  <c r="D47" i="23"/>
  <c r="D56" i="23" s="1"/>
  <c r="C47" i="23"/>
  <c r="C56" i="23" s="1"/>
  <c r="F44" i="23"/>
  <c r="G44" i="23" s="1"/>
  <c r="D44" i="23"/>
  <c r="C44" i="23"/>
  <c r="F37" i="23"/>
  <c r="G37" i="23" s="1"/>
  <c r="D37" i="23"/>
  <c r="C37" i="23"/>
  <c r="F41" i="23"/>
  <c r="G59" i="34" s="1"/>
  <c r="D30" i="23"/>
  <c r="D41" i="23" s="1"/>
  <c r="C41" i="23"/>
  <c r="F59" i="34" s="1"/>
  <c r="G24" i="23"/>
  <c r="G23" i="23"/>
  <c r="G22" i="23"/>
  <c r="G21" i="23"/>
  <c r="G20" i="23"/>
  <c r="G19" i="23"/>
  <c r="G18" i="23"/>
  <c r="F17" i="23"/>
  <c r="G17" i="23" s="1"/>
  <c r="D17" i="23"/>
  <c r="C17" i="23"/>
  <c r="F11" i="23"/>
  <c r="G11" i="23" s="1"/>
  <c r="D11" i="23"/>
  <c r="C11" i="23"/>
  <c r="D64" i="23" s="1"/>
  <c r="G6" i="23"/>
  <c r="F63" i="22"/>
  <c r="G63" i="22" s="1"/>
  <c r="D63" i="22"/>
  <c r="C63" i="22"/>
  <c r="F59" i="22"/>
  <c r="G59" i="22" s="1"/>
  <c r="D59" i="22"/>
  <c r="C59" i="22"/>
  <c r="F52" i="22"/>
  <c r="G52" i="22" s="1"/>
  <c r="D52" i="22"/>
  <c r="C52" i="22"/>
  <c r="F47" i="22"/>
  <c r="F56" i="22" s="1"/>
  <c r="D47" i="22"/>
  <c r="D56" i="22" s="1"/>
  <c r="C47" i="22"/>
  <c r="C56" i="22" s="1"/>
  <c r="F44" i="22"/>
  <c r="G44" i="22" s="1"/>
  <c r="D44" i="22"/>
  <c r="C44" i="22"/>
  <c r="F37" i="22"/>
  <c r="D37" i="22"/>
  <c r="G37" i="22" s="1"/>
  <c r="C37" i="22"/>
  <c r="F41" i="22"/>
  <c r="G58" i="34" s="1"/>
  <c r="D30" i="22"/>
  <c r="D41" i="22" s="1"/>
  <c r="C41" i="22"/>
  <c r="F58" i="34" s="1"/>
  <c r="G24" i="22"/>
  <c r="G23" i="22"/>
  <c r="G22" i="22"/>
  <c r="G21" i="22"/>
  <c r="G20" i="22"/>
  <c r="G19" i="22"/>
  <c r="G18" i="22"/>
  <c r="F17" i="22"/>
  <c r="G17" i="22" s="1"/>
  <c r="D17" i="22"/>
  <c r="C17" i="22"/>
  <c r="F11" i="22"/>
  <c r="G11" i="22" s="1"/>
  <c r="D11" i="22"/>
  <c r="C11" i="22"/>
  <c r="D64" i="22" s="1"/>
  <c r="G6" i="22"/>
  <c r="F63" i="21"/>
  <c r="G63" i="21" s="1"/>
  <c r="D63" i="21"/>
  <c r="C63" i="21"/>
  <c r="F59" i="21"/>
  <c r="G59" i="21" s="1"/>
  <c r="D59" i="21"/>
  <c r="C59" i="21"/>
  <c r="F52" i="21"/>
  <c r="G52" i="21" s="1"/>
  <c r="D52" i="21"/>
  <c r="C52" i="21"/>
  <c r="F47" i="21"/>
  <c r="F56" i="21" s="1"/>
  <c r="D47" i="21"/>
  <c r="D56" i="21" s="1"/>
  <c r="C47" i="21"/>
  <c r="C56" i="21" s="1"/>
  <c r="F44" i="21"/>
  <c r="D44" i="21"/>
  <c r="G44" i="21" s="1"/>
  <c r="C44" i="21"/>
  <c r="F37" i="21"/>
  <c r="D37" i="21"/>
  <c r="G37" i="21" s="1"/>
  <c r="C37" i="21"/>
  <c r="F41" i="21"/>
  <c r="G57" i="34" s="1"/>
  <c r="D30" i="21"/>
  <c r="D41" i="21" s="1"/>
  <c r="C41" i="21"/>
  <c r="F57" i="34" s="1"/>
  <c r="G24" i="21"/>
  <c r="G23" i="21"/>
  <c r="G22" i="21"/>
  <c r="G21" i="21"/>
  <c r="G20" i="21"/>
  <c r="G19" i="21"/>
  <c r="G18" i="21"/>
  <c r="F17" i="21"/>
  <c r="G17" i="21" s="1"/>
  <c r="D17" i="21"/>
  <c r="C17" i="21"/>
  <c r="F11" i="21"/>
  <c r="G11" i="21" s="1"/>
  <c r="D11" i="21"/>
  <c r="C11" i="21"/>
  <c r="D64" i="21" s="1"/>
  <c r="G6" i="21"/>
  <c r="F63" i="20"/>
  <c r="G63" i="20" s="1"/>
  <c r="D63" i="20"/>
  <c r="C63" i="20"/>
  <c r="F59" i="20"/>
  <c r="G59" i="20" s="1"/>
  <c r="D59" i="20"/>
  <c r="C59" i="20"/>
  <c r="F52" i="20"/>
  <c r="G52" i="20" s="1"/>
  <c r="D52" i="20"/>
  <c r="C52" i="20"/>
  <c r="F47" i="20"/>
  <c r="F56" i="20" s="1"/>
  <c r="D47" i="20"/>
  <c r="D56" i="20" s="1"/>
  <c r="C47" i="20"/>
  <c r="C56" i="20" s="1"/>
  <c r="F44" i="20"/>
  <c r="G44" i="20" s="1"/>
  <c r="D44" i="20"/>
  <c r="C44" i="20"/>
  <c r="F37" i="20"/>
  <c r="G37" i="20" s="1"/>
  <c r="D37" i="20"/>
  <c r="C37" i="20"/>
  <c r="F41" i="20"/>
  <c r="G56" i="34" s="1"/>
  <c r="D30" i="20"/>
  <c r="D41" i="20" s="1"/>
  <c r="C41" i="20"/>
  <c r="F56" i="34" s="1"/>
  <c r="G24" i="20"/>
  <c r="G23" i="20"/>
  <c r="G22" i="20"/>
  <c r="G21" i="20"/>
  <c r="G20" i="20"/>
  <c r="G19" i="20"/>
  <c r="G18" i="20"/>
  <c r="F17" i="20"/>
  <c r="G17" i="20" s="1"/>
  <c r="D17" i="20"/>
  <c r="C17" i="20"/>
  <c r="F11" i="20"/>
  <c r="G11" i="20" s="1"/>
  <c r="D11" i="20"/>
  <c r="C11" i="20"/>
  <c r="D64" i="20" s="1"/>
  <c r="G6" i="20"/>
  <c r="F63" i="19"/>
  <c r="G63" i="19" s="1"/>
  <c r="D63" i="19"/>
  <c r="C63" i="19"/>
  <c r="F59" i="19"/>
  <c r="G59" i="19" s="1"/>
  <c r="D59" i="19"/>
  <c r="C59" i="19"/>
  <c r="F52" i="19"/>
  <c r="G52" i="19" s="1"/>
  <c r="D52" i="19"/>
  <c r="C52" i="19"/>
  <c r="F47" i="19"/>
  <c r="F56" i="19" s="1"/>
  <c r="D47" i="19"/>
  <c r="D56" i="19" s="1"/>
  <c r="C47" i="19"/>
  <c r="C56" i="19" s="1"/>
  <c r="F44" i="19"/>
  <c r="G44" i="19" s="1"/>
  <c r="D44" i="19"/>
  <c r="C44" i="19"/>
  <c r="F37" i="19"/>
  <c r="G37" i="19" s="1"/>
  <c r="D37" i="19"/>
  <c r="C37" i="19"/>
  <c r="F41" i="19"/>
  <c r="G55" i="34" s="1"/>
  <c r="D30" i="19"/>
  <c r="D41" i="19" s="1"/>
  <c r="C41" i="19"/>
  <c r="F55" i="34" s="1"/>
  <c r="G24" i="19"/>
  <c r="G23" i="19"/>
  <c r="G22" i="19"/>
  <c r="G21" i="19"/>
  <c r="G20" i="19"/>
  <c r="G19" i="19"/>
  <c r="G18" i="19"/>
  <c r="F17" i="19"/>
  <c r="G17" i="19" s="1"/>
  <c r="D17" i="19"/>
  <c r="C17" i="19"/>
  <c r="F11" i="19"/>
  <c r="G11" i="19" s="1"/>
  <c r="D11" i="19"/>
  <c r="C11" i="19"/>
  <c r="D64" i="19" s="1"/>
  <c r="G6" i="19"/>
  <c r="F63" i="18"/>
  <c r="G63" i="18" s="1"/>
  <c r="D63" i="18"/>
  <c r="C63" i="18"/>
  <c r="F59" i="18"/>
  <c r="G59" i="18" s="1"/>
  <c r="D59" i="18"/>
  <c r="C59" i="18"/>
  <c r="F52" i="18"/>
  <c r="G52" i="18" s="1"/>
  <c r="D52" i="18"/>
  <c r="C52" i="18"/>
  <c r="F47" i="18"/>
  <c r="F56" i="18" s="1"/>
  <c r="D47" i="18"/>
  <c r="D56" i="18" s="1"/>
  <c r="C47" i="18"/>
  <c r="C56" i="18" s="1"/>
  <c r="F44" i="18"/>
  <c r="G44" i="18" s="1"/>
  <c r="D44" i="18"/>
  <c r="C44" i="18"/>
  <c r="F37" i="18"/>
  <c r="G37" i="18" s="1"/>
  <c r="D37" i="18"/>
  <c r="C37" i="18"/>
  <c r="F41" i="18"/>
  <c r="G54" i="34" s="1"/>
  <c r="D30" i="18"/>
  <c r="D41" i="18" s="1"/>
  <c r="C41" i="18"/>
  <c r="F54" i="34" s="1"/>
  <c r="G24" i="18"/>
  <c r="G23" i="18"/>
  <c r="G22" i="18"/>
  <c r="G21" i="18"/>
  <c r="G20" i="18"/>
  <c r="G19" i="18"/>
  <c r="G18" i="18"/>
  <c r="F17" i="18"/>
  <c r="G17" i="18" s="1"/>
  <c r="D17" i="18"/>
  <c r="C17" i="18"/>
  <c r="F11" i="18"/>
  <c r="G11" i="18" s="1"/>
  <c r="D11" i="18"/>
  <c r="C11" i="18"/>
  <c r="D64" i="18" s="1"/>
  <c r="G6" i="18"/>
  <c r="F63" i="16"/>
  <c r="G63" i="16" s="1"/>
  <c r="D63" i="16"/>
  <c r="C63" i="16"/>
  <c r="F59" i="16"/>
  <c r="G59" i="16" s="1"/>
  <c r="D59" i="16"/>
  <c r="C59" i="16"/>
  <c r="F52" i="16"/>
  <c r="G52" i="16" s="1"/>
  <c r="D52" i="16"/>
  <c r="C52" i="16"/>
  <c r="F47" i="16"/>
  <c r="F56" i="16" s="1"/>
  <c r="D47" i="16"/>
  <c r="D56" i="16" s="1"/>
  <c r="C47" i="16"/>
  <c r="C56" i="16" s="1"/>
  <c r="F44" i="16"/>
  <c r="G44" i="16" s="1"/>
  <c r="D44" i="16"/>
  <c r="C44" i="16"/>
  <c r="F37" i="16"/>
  <c r="G37" i="16" s="1"/>
  <c r="D37" i="16"/>
  <c r="C37" i="16"/>
  <c r="F41" i="16"/>
  <c r="G53" i="34" s="1"/>
  <c r="D30" i="16"/>
  <c r="D41" i="16" s="1"/>
  <c r="C41" i="16"/>
  <c r="F53" i="34" s="1"/>
  <c r="G24" i="16"/>
  <c r="G23" i="16"/>
  <c r="G22" i="16"/>
  <c r="G21" i="16"/>
  <c r="G20" i="16"/>
  <c r="G19" i="16"/>
  <c r="G18" i="16"/>
  <c r="F17" i="16"/>
  <c r="G17" i="16" s="1"/>
  <c r="D17" i="16"/>
  <c r="C17" i="16"/>
  <c r="F11" i="16"/>
  <c r="G11" i="16" s="1"/>
  <c r="D11" i="16"/>
  <c r="C11" i="16"/>
  <c r="D64" i="16" s="1"/>
  <c r="G6" i="16"/>
  <c r="F63" i="15"/>
  <c r="G63" i="15" s="1"/>
  <c r="D63" i="15"/>
  <c r="C63" i="15"/>
  <c r="F59" i="15"/>
  <c r="G59" i="15" s="1"/>
  <c r="D59" i="15"/>
  <c r="C59" i="15"/>
  <c r="F52" i="15"/>
  <c r="G52" i="15" s="1"/>
  <c r="D52" i="15"/>
  <c r="C52" i="15"/>
  <c r="F47" i="15"/>
  <c r="F56" i="15" s="1"/>
  <c r="D47" i="15"/>
  <c r="D56" i="15" s="1"/>
  <c r="C47" i="15"/>
  <c r="C56" i="15" s="1"/>
  <c r="F44" i="15"/>
  <c r="G44" i="15" s="1"/>
  <c r="D44" i="15"/>
  <c r="C44" i="15"/>
  <c r="F37" i="15"/>
  <c r="G37" i="15" s="1"/>
  <c r="D37" i="15"/>
  <c r="C37" i="15"/>
  <c r="F41" i="15"/>
  <c r="G52" i="34" s="1"/>
  <c r="D30" i="15"/>
  <c r="D41" i="15" s="1"/>
  <c r="C41" i="15"/>
  <c r="F52" i="34" s="1"/>
  <c r="G24" i="15"/>
  <c r="G23" i="15"/>
  <c r="G22" i="15"/>
  <c r="G21" i="15"/>
  <c r="G20" i="15"/>
  <c r="G19" i="15"/>
  <c r="G18" i="15"/>
  <c r="F17" i="15"/>
  <c r="G17" i="15" s="1"/>
  <c r="D17" i="15"/>
  <c r="C17" i="15"/>
  <c r="F11" i="15"/>
  <c r="G11" i="15" s="1"/>
  <c r="D11" i="15"/>
  <c r="C11" i="15"/>
  <c r="D64" i="15" s="1"/>
  <c r="G6" i="15"/>
  <c r="F63" i="14"/>
  <c r="D63" i="14"/>
  <c r="G63" i="14" s="1"/>
  <c r="C63" i="14"/>
  <c r="F59" i="14"/>
  <c r="D59" i="14"/>
  <c r="G59" i="14" s="1"/>
  <c r="C59" i="14"/>
  <c r="F52" i="14"/>
  <c r="D52" i="14"/>
  <c r="G52" i="14" s="1"/>
  <c r="C52" i="14"/>
  <c r="F47" i="14"/>
  <c r="F56" i="14" s="1"/>
  <c r="D47" i="14"/>
  <c r="D56" i="14" s="1"/>
  <c r="C47" i="14"/>
  <c r="C56" i="14" s="1"/>
  <c r="F44" i="14"/>
  <c r="D44" i="14"/>
  <c r="G44" i="14" s="1"/>
  <c r="C44" i="14"/>
  <c r="F37" i="14"/>
  <c r="D37" i="14"/>
  <c r="G37" i="14" s="1"/>
  <c r="C37" i="14"/>
  <c r="F41" i="14"/>
  <c r="G51" i="34" s="1"/>
  <c r="D30" i="14"/>
  <c r="D41" i="14" s="1"/>
  <c r="C41" i="14"/>
  <c r="F51" i="34" s="1"/>
  <c r="G24" i="14"/>
  <c r="G23" i="14"/>
  <c r="G22" i="14"/>
  <c r="G21" i="14"/>
  <c r="G20" i="14"/>
  <c r="G19" i="14"/>
  <c r="G18" i="14"/>
  <c r="F17" i="14"/>
  <c r="G17" i="14" s="1"/>
  <c r="D17" i="14"/>
  <c r="C17" i="14"/>
  <c r="F11" i="14"/>
  <c r="G11" i="14" s="1"/>
  <c r="D11" i="14"/>
  <c r="C11" i="14"/>
  <c r="D64" i="14" s="1"/>
  <c r="G6" i="14"/>
  <c r="F63" i="13"/>
  <c r="G63" i="13" s="1"/>
  <c r="D63" i="13"/>
  <c r="C63" i="13"/>
  <c r="F59" i="13"/>
  <c r="G59" i="13" s="1"/>
  <c r="D59" i="13"/>
  <c r="C59" i="13"/>
  <c r="F52" i="13"/>
  <c r="D52" i="13"/>
  <c r="G52" i="13" s="1"/>
  <c r="C52" i="13"/>
  <c r="F47" i="13"/>
  <c r="F56" i="13" s="1"/>
  <c r="D47" i="13"/>
  <c r="D56" i="13" s="1"/>
  <c r="C47" i="13"/>
  <c r="C56" i="13" s="1"/>
  <c r="F44" i="13"/>
  <c r="D44" i="13"/>
  <c r="G44" i="13" s="1"/>
  <c r="C44" i="13"/>
  <c r="F37" i="13"/>
  <c r="D37" i="13"/>
  <c r="G37" i="13" s="1"/>
  <c r="C37" i="13"/>
  <c r="F41" i="13"/>
  <c r="G50" i="34" s="1"/>
  <c r="D30" i="13"/>
  <c r="D41" i="13" s="1"/>
  <c r="C41" i="13"/>
  <c r="F50" i="34" s="1"/>
  <c r="G24" i="13"/>
  <c r="G23" i="13"/>
  <c r="G22" i="13"/>
  <c r="G21" i="13"/>
  <c r="G20" i="13"/>
  <c r="G19" i="13"/>
  <c r="G18" i="13"/>
  <c r="F17" i="13"/>
  <c r="G17" i="13" s="1"/>
  <c r="D17" i="13"/>
  <c r="C17" i="13"/>
  <c r="F11" i="13"/>
  <c r="G11" i="13" s="1"/>
  <c r="D11" i="13"/>
  <c r="C11" i="13"/>
  <c r="D64" i="13" s="1"/>
  <c r="G6" i="13"/>
  <c r="F63" i="12"/>
  <c r="G63" i="12" s="1"/>
  <c r="D63" i="12"/>
  <c r="C63" i="12"/>
  <c r="F59" i="12"/>
  <c r="G59" i="12" s="1"/>
  <c r="D59" i="12"/>
  <c r="C59" i="12"/>
  <c r="F52" i="12"/>
  <c r="G52" i="12" s="1"/>
  <c r="D52" i="12"/>
  <c r="C52" i="12"/>
  <c r="F47" i="12"/>
  <c r="F56" i="12" s="1"/>
  <c r="D47" i="12"/>
  <c r="D56" i="12" s="1"/>
  <c r="C47" i="12"/>
  <c r="C56" i="12" s="1"/>
  <c r="F44" i="12"/>
  <c r="G44" i="12" s="1"/>
  <c r="D44" i="12"/>
  <c r="C44" i="12"/>
  <c r="F37" i="12"/>
  <c r="G37" i="12" s="1"/>
  <c r="D37" i="12"/>
  <c r="C37" i="12"/>
  <c r="F41" i="12"/>
  <c r="G49" i="34" s="1"/>
  <c r="D30" i="12"/>
  <c r="D41" i="12" s="1"/>
  <c r="C41" i="12"/>
  <c r="F49" i="34" s="1"/>
  <c r="G24" i="12"/>
  <c r="G23" i="12"/>
  <c r="G22" i="12"/>
  <c r="G21" i="12"/>
  <c r="G20" i="12"/>
  <c r="G19" i="12"/>
  <c r="G18" i="12"/>
  <c r="F17" i="12"/>
  <c r="G17" i="12" s="1"/>
  <c r="D17" i="12"/>
  <c r="C17" i="12"/>
  <c r="F11" i="12"/>
  <c r="G11" i="12" s="1"/>
  <c r="D11" i="12"/>
  <c r="C11" i="12"/>
  <c r="D64" i="12" s="1"/>
  <c r="G6" i="12"/>
  <c r="F63" i="11"/>
  <c r="G63" i="11" s="1"/>
  <c r="D63" i="11"/>
  <c r="C63" i="11"/>
  <c r="F59" i="11"/>
  <c r="G59" i="11" s="1"/>
  <c r="D59" i="11"/>
  <c r="C59" i="11"/>
  <c r="F52" i="11"/>
  <c r="G52" i="11" s="1"/>
  <c r="D52" i="11"/>
  <c r="C52" i="11"/>
  <c r="F47" i="11"/>
  <c r="F56" i="11" s="1"/>
  <c r="D47" i="11"/>
  <c r="D56" i="11" s="1"/>
  <c r="C47" i="11"/>
  <c r="C56" i="11" s="1"/>
  <c r="F44" i="11"/>
  <c r="D44" i="11"/>
  <c r="G44" i="11" s="1"/>
  <c r="C44" i="11"/>
  <c r="F37" i="11"/>
  <c r="G37" i="11" s="1"/>
  <c r="D37" i="11"/>
  <c r="C37" i="11"/>
  <c r="F41" i="11"/>
  <c r="G48" i="34" s="1"/>
  <c r="D30" i="11"/>
  <c r="D41" i="11" s="1"/>
  <c r="C41" i="11"/>
  <c r="F48" i="34" s="1"/>
  <c r="G24" i="11"/>
  <c r="G23" i="11"/>
  <c r="G22" i="11"/>
  <c r="G21" i="11"/>
  <c r="G20" i="11"/>
  <c r="G19" i="11"/>
  <c r="G18" i="11"/>
  <c r="F17" i="11"/>
  <c r="G17" i="11" s="1"/>
  <c r="D17" i="11"/>
  <c r="C17" i="11"/>
  <c r="F11" i="11"/>
  <c r="G11" i="11" s="1"/>
  <c r="D11" i="11"/>
  <c r="C11" i="11"/>
  <c r="D64" i="11" s="1"/>
  <c r="G6" i="11"/>
  <c r="F63" i="10"/>
  <c r="G63" i="10" s="1"/>
  <c r="D63" i="10"/>
  <c r="C63" i="10"/>
  <c r="F59" i="10"/>
  <c r="G59" i="10" s="1"/>
  <c r="D59" i="10"/>
  <c r="C59" i="10"/>
  <c r="F52" i="10"/>
  <c r="G52" i="10" s="1"/>
  <c r="D52" i="10"/>
  <c r="C52" i="10"/>
  <c r="F47" i="10"/>
  <c r="F56" i="10" s="1"/>
  <c r="D47" i="10"/>
  <c r="D56" i="10" s="1"/>
  <c r="C47" i="10"/>
  <c r="C56" i="10" s="1"/>
  <c r="F44" i="10"/>
  <c r="G44" i="10" s="1"/>
  <c r="D44" i="10"/>
  <c r="C44" i="10"/>
  <c r="F37" i="10"/>
  <c r="G37" i="10" s="1"/>
  <c r="D37" i="10"/>
  <c r="C37" i="10"/>
  <c r="F41" i="10"/>
  <c r="G47" i="34" s="1"/>
  <c r="D30" i="10"/>
  <c r="D41" i="10" s="1"/>
  <c r="C41" i="10"/>
  <c r="F47" i="34" s="1"/>
  <c r="G24" i="10"/>
  <c r="G23" i="10"/>
  <c r="G22" i="10"/>
  <c r="G21" i="10"/>
  <c r="G20" i="10"/>
  <c r="G19" i="10"/>
  <c r="G18" i="10"/>
  <c r="F17" i="10"/>
  <c r="G17" i="10" s="1"/>
  <c r="D17" i="10"/>
  <c r="C17" i="10"/>
  <c r="F11" i="10"/>
  <c r="G11" i="10" s="1"/>
  <c r="D11" i="10"/>
  <c r="C11" i="10"/>
  <c r="D64" i="10" s="1"/>
  <c r="G6" i="10"/>
  <c r="F63" i="9"/>
  <c r="G63" i="9" s="1"/>
  <c r="D63" i="9"/>
  <c r="C63" i="9"/>
  <c r="F59" i="9"/>
  <c r="G59" i="9" s="1"/>
  <c r="D59" i="9"/>
  <c r="C59" i="9"/>
  <c r="F52" i="9"/>
  <c r="G52" i="9" s="1"/>
  <c r="D52" i="9"/>
  <c r="C52" i="9"/>
  <c r="F47" i="9"/>
  <c r="F56" i="9" s="1"/>
  <c r="D47" i="9"/>
  <c r="D56" i="9" s="1"/>
  <c r="C47" i="9"/>
  <c r="C56" i="9" s="1"/>
  <c r="F44" i="9"/>
  <c r="G44" i="9" s="1"/>
  <c r="D44" i="9"/>
  <c r="C44" i="9"/>
  <c r="F37" i="9"/>
  <c r="G37" i="9" s="1"/>
  <c r="D37" i="9"/>
  <c r="C37" i="9"/>
  <c r="F41" i="9"/>
  <c r="G46" i="34" s="1"/>
  <c r="D30" i="9"/>
  <c r="D41" i="9" s="1"/>
  <c r="C41" i="9"/>
  <c r="F46" i="34" s="1"/>
  <c r="G24" i="9"/>
  <c r="G23" i="9"/>
  <c r="G22" i="9"/>
  <c r="G21" i="9"/>
  <c r="G20" i="9"/>
  <c r="G19" i="9"/>
  <c r="G18" i="9"/>
  <c r="F17" i="9"/>
  <c r="G17" i="9" s="1"/>
  <c r="D17" i="9"/>
  <c r="C17" i="9"/>
  <c r="F11" i="9"/>
  <c r="G11" i="9" s="1"/>
  <c r="D11" i="9"/>
  <c r="C11" i="9"/>
  <c r="D64" i="9" s="1"/>
  <c r="G6" i="9"/>
  <c r="F63" i="8"/>
  <c r="G63" i="8" s="1"/>
  <c r="D63" i="8"/>
  <c r="C63" i="8"/>
  <c r="F59" i="8"/>
  <c r="G59" i="8" s="1"/>
  <c r="D59" i="8"/>
  <c r="C59" i="8"/>
  <c r="F52" i="8"/>
  <c r="G52" i="8" s="1"/>
  <c r="D52" i="8"/>
  <c r="C52" i="8"/>
  <c r="F47" i="8"/>
  <c r="F56" i="8" s="1"/>
  <c r="D47" i="8"/>
  <c r="D56" i="8" s="1"/>
  <c r="C47" i="8"/>
  <c r="C56" i="8" s="1"/>
  <c r="F44" i="8"/>
  <c r="G44" i="8" s="1"/>
  <c r="D44" i="8"/>
  <c r="C44" i="8"/>
  <c r="F37" i="8"/>
  <c r="G37" i="8" s="1"/>
  <c r="D37" i="8"/>
  <c r="C37" i="8"/>
  <c r="F41" i="8"/>
  <c r="G45" i="34" s="1"/>
  <c r="D30" i="8"/>
  <c r="D41" i="8" s="1"/>
  <c r="C41" i="8"/>
  <c r="F45" i="34" s="1"/>
  <c r="G24" i="8"/>
  <c r="G23" i="8"/>
  <c r="G22" i="8"/>
  <c r="G21" i="8"/>
  <c r="G20" i="8"/>
  <c r="G19" i="8"/>
  <c r="G18" i="8"/>
  <c r="F17" i="8"/>
  <c r="G17" i="8" s="1"/>
  <c r="D17" i="8"/>
  <c r="C17" i="8"/>
  <c r="F11" i="8"/>
  <c r="G11" i="8" s="1"/>
  <c r="D11" i="8"/>
  <c r="C11" i="8"/>
  <c r="D64" i="8" s="1"/>
  <c r="G6" i="8"/>
  <c r="F63" i="7"/>
  <c r="G63" i="7" s="1"/>
  <c r="D63" i="7"/>
  <c r="C63" i="7"/>
  <c r="F59" i="7"/>
  <c r="G59" i="7" s="1"/>
  <c r="D59" i="7"/>
  <c r="C59" i="7"/>
  <c r="F52" i="7"/>
  <c r="G52" i="7" s="1"/>
  <c r="D52" i="7"/>
  <c r="C52" i="7"/>
  <c r="F47" i="7"/>
  <c r="F56" i="7" s="1"/>
  <c r="D47" i="7"/>
  <c r="D56" i="7" s="1"/>
  <c r="C47" i="7"/>
  <c r="C56" i="7" s="1"/>
  <c r="F44" i="7"/>
  <c r="G44" i="7" s="1"/>
  <c r="D44" i="7"/>
  <c r="C44" i="7"/>
  <c r="F37" i="7"/>
  <c r="G37" i="7" s="1"/>
  <c r="D37" i="7"/>
  <c r="C37" i="7"/>
  <c r="F41" i="7"/>
  <c r="G44" i="34" s="1"/>
  <c r="D30" i="7"/>
  <c r="D41" i="7" s="1"/>
  <c r="C41" i="7"/>
  <c r="F44" i="34" s="1"/>
  <c r="G24" i="7"/>
  <c r="G23" i="7"/>
  <c r="G22" i="7"/>
  <c r="G21" i="7"/>
  <c r="G20" i="7"/>
  <c r="G19" i="7"/>
  <c r="G18" i="7"/>
  <c r="F17" i="7"/>
  <c r="G17" i="7" s="1"/>
  <c r="D17" i="7"/>
  <c r="C17" i="7"/>
  <c r="F11" i="7"/>
  <c r="G11" i="7" s="1"/>
  <c r="D11" i="7"/>
  <c r="C11" i="7"/>
  <c r="D64" i="7" s="1"/>
  <c r="G6" i="7"/>
  <c r="F63" i="6"/>
  <c r="G63" i="6" s="1"/>
  <c r="D63" i="6"/>
  <c r="C63" i="6"/>
  <c r="F59" i="6"/>
  <c r="G59" i="6" s="1"/>
  <c r="D59" i="6"/>
  <c r="C59" i="6"/>
  <c r="F52" i="6"/>
  <c r="G52" i="6" s="1"/>
  <c r="D52" i="6"/>
  <c r="C52" i="6"/>
  <c r="F47" i="6"/>
  <c r="F56" i="6" s="1"/>
  <c r="D47" i="6"/>
  <c r="D56" i="6" s="1"/>
  <c r="C47" i="6"/>
  <c r="C56" i="6" s="1"/>
  <c r="F44" i="6"/>
  <c r="G44" i="6" s="1"/>
  <c r="D44" i="6"/>
  <c r="C44" i="6"/>
  <c r="F37" i="6"/>
  <c r="G37" i="6" s="1"/>
  <c r="D37" i="6"/>
  <c r="C37" i="6"/>
  <c r="F41" i="6"/>
  <c r="G43" i="34" s="1"/>
  <c r="D30" i="6"/>
  <c r="D41" i="6" s="1"/>
  <c r="C41" i="6"/>
  <c r="F43" i="34" s="1"/>
  <c r="G24" i="6"/>
  <c r="G23" i="6"/>
  <c r="G22" i="6"/>
  <c r="G21" i="6"/>
  <c r="G20" i="6"/>
  <c r="G19" i="6"/>
  <c r="G18" i="6"/>
  <c r="F17" i="6"/>
  <c r="G17" i="6" s="1"/>
  <c r="D17" i="6"/>
  <c r="C17" i="6"/>
  <c r="F11" i="6"/>
  <c r="G11" i="6" s="1"/>
  <c r="D11" i="6"/>
  <c r="C11" i="6"/>
  <c r="D64" i="6" s="1"/>
  <c r="G6" i="6"/>
  <c r="F63" i="5"/>
  <c r="G63" i="5" s="1"/>
  <c r="D63" i="5"/>
  <c r="C63" i="5"/>
  <c r="F59" i="5"/>
  <c r="G59" i="5" s="1"/>
  <c r="D59" i="5"/>
  <c r="C59" i="5"/>
  <c r="F52" i="5"/>
  <c r="G52" i="5" s="1"/>
  <c r="D52" i="5"/>
  <c r="C52" i="5"/>
  <c r="F47" i="5"/>
  <c r="F56" i="5" s="1"/>
  <c r="D47" i="5"/>
  <c r="D56" i="5" s="1"/>
  <c r="C47" i="5"/>
  <c r="C56" i="5" s="1"/>
  <c r="F44" i="5"/>
  <c r="D44" i="5"/>
  <c r="G44" i="5" s="1"/>
  <c r="C44" i="5"/>
  <c r="F37" i="5"/>
  <c r="G37" i="5" s="1"/>
  <c r="D37" i="5"/>
  <c r="C37" i="5"/>
  <c r="F41" i="5"/>
  <c r="G42" i="34" s="1"/>
  <c r="D30" i="5"/>
  <c r="D41" i="5" s="1"/>
  <c r="C41" i="5"/>
  <c r="F42" i="34" s="1"/>
  <c r="G24" i="5"/>
  <c r="G23" i="5"/>
  <c r="G22" i="5"/>
  <c r="G21" i="5"/>
  <c r="G20" i="5"/>
  <c r="G19" i="5"/>
  <c r="G18" i="5"/>
  <c r="F17" i="5"/>
  <c r="G17" i="5" s="1"/>
  <c r="D17" i="5"/>
  <c r="C17" i="5"/>
  <c r="F11" i="5"/>
  <c r="G11" i="5" s="1"/>
  <c r="D11" i="5"/>
  <c r="C11" i="5"/>
  <c r="D64" i="5" s="1"/>
  <c r="G6" i="5"/>
  <c r="A2" i="4"/>
  <c r="F63" i="4"/>
  <c r="G63" i="4" s="1"/>
  <c r="D63" i="4"/>
  <c r="C63" i="4"/>
  <c r="F59" i="4"/>
  <c r="G59" i="4" s="1"/>
  <c r="D59" i="4"/>
  <c r="C59" i="4"/>
  <c r="F52" i="4"/>
  <c r="G52" i="4" s="1"/>
  <c r="D52" i="4"/>
  <c r="C52" i="4"/>
  <c r="F47" i="4"/>
  <c r="F56" i="4" s="1"/>
  <c r="O41" i="34" s="1"/>
  <c r="D47" i="4"/>
  <c r="D56" i="4" s="1"/>
  <c r="C47" i="4"/>
  <c r="C56" i="4" s="1"/>
  <c r="N41" i="34" s="1"/>
  <c r="F44" i="4"/>
  <c r="G44" i="4" s="1"/>
  <c r="D44" i="4"/>
  <c r="C44" i="4"/>
  <c r="F37" i="4"/>
  <c r="F41" i="4" s="1"/>
  <c r="G41" i="34" s="1"/>
  <c r="D37" i="4"/>
  <c r="C37" i="4"/>
  <c r="C41" i="4" s="1"/>
  <c r="F41" i="34" s="1"/>
  <c r="D30" i="4"/>
  <c r="D41" i="4" s="1"/>
  <c r="G24" i="4"/>
  <c r="G23" i="4"/>
  <c r="G22" i="4"/>
  <c r="G21" i="4"/>
  <c r="G20" i="4"/>
  <c r="G19" i="4"/>
  <c r="G18" i="4"/>
  <c r="F17" i="4"/>
  <c r="S41" i="34" s="1"/>
  <c r="D17" i="4"/>
  <c r="C17" i="4"/>
  <c r="F11" i="4"/>
  <c r="G11" i="4" s="1"/>
  <c r="D11" i="4"/>
  <c r="C11" i="4"/>
  <c r="G6" i="4"/>
  <c r="E9" i="37"/>
  <c r="E10" i="37"/>
  <c r="E11" i="37"/>
  <c r="E12" i="37"/>
  <c r="E13" i="37"/>
  <c r="E14" i="37"/>
  <c r="E15" i="37"/>
  <c r="E16" i="37"/>
  <c r="E17" i="37"/>
  <c r="E18" i="37"/>
  <c r="E19" i="37"/>
  <c r="E20" i="37"/>
  <c r="E21" i="37"/>
  <c r="E22" i="37"/>
  <c r="E23" i="37"/>
  <c r="E24" i="37"/>
  <c r="E25" i="37"/>
  <c r="E26" i="37"/>
  <c r="E27" i="37"/>
  <c r="E28" i="37"/>
  <c r="E29" i="37"/>
  <c r="E30" i="37"/>
  <c r="E31" i="37"/>
  <c r="E32" i="37"/>
  <c r="E33" i="37"/>
  <c r="E34" i="37"/>
  <c r="E35" i="37"/>
  <c r="E36" i="37"/>
  <c r="E37" i="37"/>
  <c r="E38" i="37"/>
  <c r="D9" i="37"/>
  <c r="D10" i="37"/>
  <c r="D11" i="37"/>
  <c r="D12" i="37"/>
  <c r="D13" i="37"/>
  <c r="D14" i="37"/>
  <c r="D15" i="37"/>
  <c r="D16" i="37"/>
  <c r="D17" i="37"/>
  <c r="D18" i="37"/>
  <c r="D19" i="37"/>
  <c r="D20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D33" i="37"/>
  <c r="D34" i="37"/>
  <c r="D35" i="37"/>
  <c r="D36" i="37"/>
  <c r="D37" i="37"/>
  <c r="D38" i="37"/>
  <c r="C9" i="37"/>
  <c r="C10" i="37"/>
  <c r="C11" i="37"/>
  <c r="C12" i="37"/>
  <c r="C13" i="37"/>
  <c r="C14" i="37"/>
  <c r="C15" i="37"/>
  <c r="C16" i="37"/>
  <c r="C17" i="37"/>
  <c r="C18" i="37"/>
  <c r="C19" i="37"/>
  <c r="C20" i="37"/>
  <c r="C21" i="37"/>
  <c r="C22" i="37"/>
  <c r="C23" i="37"/>
  <c r="C24" i="37"/>
  <c r="C25" i="37"/>
  <c r="C26" i="37"/>
  <c r="C27" i="37"/>
  <c r="C28" i="37"/>
  <c r="C29" i="37"/>
  <c r="C30" i="37"/>
  <c r="C31" i="37"/>
  <c r="C32" i="37"/>
  <c r="C33" i="37"/>
  <c r="C34" i="37"/>
  <c r="C35" i="37"/>
  <c r="C36" i="37"/>
  <c r="C37" i="37"/>
  <c r="C38" i="37"/>
  <c r="B9" i="37"/>
  <c r="B10" i="37"/>
  <c r="B11" i="37"/>
  <c r="B12" i="37"/>
  <c r="B13" i="37"/>
  <c r="B14" i="37"/>
  <c r="B15" i="37"/>
  <c r="B16" i="37"/>
  <c r="B17" i="37"/>
  <c r="B18" i="37"/>
  <c r="B19" i="37"/>
  <c r="B20" i="37"/>
  <c r="B21" i="37"/>
  <c r="B22" i="37"/>
  <c r="B23" i="37"/>
  <c r="B24" i="37"/>
  <c r="B25" i="37"/>
  <c r="B26" i="37"/>
  <c r="B27" i="37"/>
  <c r="B28" i="37"/>
  <c r="B29" i="37"/>
  <c r="B30" i="37"/>
  <c r="B31" i="37"/>
  <c r="B32" i="37"/>
  <c r="B33" i="37"/>
  <c r="B34" i="37"/>
  <c r="B35" i="37"/>
  <c r="B36" i="37"/>
  <c r="B37" i="37"/>
  <c r="B38" i="37"/>
  <c r="G37" i="4" l="1"/>
  <c r="G17" i="4"/>
  <c r="D64" i="4"/>
  <c r="D64" i="3"/>
  <c r="D64" i="33"/>
  <c r="G56" i="33"/>
  <c r="G41" i="33"/>
  <c r="I67" i="33" s="1"/>
  <c r="G30" i="33"/>
  <c r="G47" i="33"/>
  <c r="G56" i="3"/>
  <c r="G41" i="3"/>
  <c r="I67" i="3" s="1"/>
  <c r="G30" i="3"/>
  <c r="G47" i="3"/>
  <c r="G56" i="32"/>
  <c r="G41" i="32"/>
  <c r="I67" i="32" s="1"/>
  <c r="G30" i="32"/>
  <c r="G47" i="32"/>
  <c r="G56" i="31"/>
  <c r="G41" i="31"/>
  <c r="I67" i="31" s="1"/>
  <c r="G30" i="31"/>
  <c r="G47" i="31"/>
  <c r="G56" i="30"/>
  <c r="G41" i="30"/>
  <c r="I67" i="30" s="1"/>
  <c r="G30" i="30"/>
  <c r="G47" i="30"/>
  <c r="G56" i="29"/>
  <c r="G41" i="29"/>
  <c r="I67" i="29" s="1"/>
  <c r="G30" i="29"/>
  <c r="G47" i="29"/>
  <c r="G56" i="28"/>
  <c r="G41" i="28"/>
  <c r="I67" i="28" s="1"/>
  <c r="G30" i="28"/>
  <c r="G47" i="28"/>
  <c r="G56" i="27"/>
  <c r="G41" i="27"/>
  <c r="I67" i="27" s="1"/>
  <c r="G30" i="27"/>
  <c r="G47" i="27"/>
  <c r="G56" i="26"/>
  <c r="G41" i="26"/>
  <c r="I67" i="26" s="1"/>
  <c r="G30" i="26"/>
  <c r="G47" i="26"/>
  <c r="G56" i="25"/>
  <c r="G41" i="25"/>
  <c r="I67" i="25" s="1"/>
  <c r="G30" i="25"/>
  <c r="G47" i="25"/>
  <c r="G56" i="24"/>
  <c r="G41" i="24"/>
  <c r="I67" i="24" s="1"/>
  <c r="G30" i="24"/>
  <c r="G47" i="24"/>
  <c r="G56" i="23"/>
  <c r="G41" i="23"/>
  <c r="I67" i="23" s="1"/>
  <c r="G30" i="23"/>
  <c r="G47" i="23"/>
  <c r="G56" i="22"/>
  <c r="G41" i="22"/>
  <c r="I67" i="22" s="1"/>
  <c r="G30" i="22"/>
  <c r="G47" i="22"/>
  <c r="G56" i="21"/>
  <c r="G41" i="21"/>
  <c r="I67" i="21" s="1"/>
  <c r="G30" i="21"/>
  <c r="G47" i="21"/>
  <c r="G56" i="20"/>
  <c r="G41" i="20"/>
  <c r="I67" i="20" s="1"/>
  <c r="G30" i="20"/>
  <c r="G47" i="20"/>
  <c r="G56" i="19"/>
  <c r="G41" i="19"/>
  <c r="I67" i="19" s="1"/>
  <c r="G30" i="19"/>
  <c r="G47" i="19"/>
  <c r="G56" i="18"/>
  <c r="G41" i="18"/>
  <c r="I67" i="18" s="1"/>
  <c r="G30" i="18"/>
  <c r="G47" i="18"/>
  <c r="G56" i="16"/>
  <c r="G41" i="16"/>
  <c r="I67" i="16" s="1"/>
  <c r="G30" i="16"/>
  <c r="G47" i="16"/>
  <c r="G56" i="15"/>
  <c r="G41" i="15"/>
  <c r="I67" i="15" s="1"/>
  <c r="G30" i="15"/>
  <c r="G47" i="15"/>
  <c r="G56" i="14"/>
  <c r="G41" i="14"/>
  <c r="I67" i="14" s="1"/>
  <c r="G30" i="14"/>
  <c r="G47" i="14"/>
  <c r="G56" i="13"/>
  <c r="G41" i="13"/>
  <c r="I67" i="13" s="1"/>
  <c r="G30" i="13"/>
  <c r="G47" i="13"/>
  <c r="G56" i="12"/>
  <c r="G41" i="12"/>
  <c r="I67" i="12" s="1"/>
  <c r="G30" i="12"/>
  <c r="G47" i="12"/>
  <c r="G56" i="11"/>
  <c r="G41" i="11"/>
  <c r="I67" i="11" s="1"/>
  <c r="G30" i="11"/>
  <c r="G47" i="11"/>
  <c r="G56" i="10"/>
  <c r="G41" i="10"/>
  <c r="I67" i="10" s="1"/>
  <c r="G30" i="10"/>
  <c r="G47" i="10"/>
  <c r="G56" i="9"/>
  <c r="G41" i="9"/>
  <c r="I67" i="9" s="1"/>
  <c r="G30" i="9"/>
  <c r="G47" i="9"/>
  <c r="G56" i="8"/>
  <c r="G41" i="8"/>
  <c r="I67" i="8" s="1"/>
  <c r="G30" i="8"/>
  <c r="G47" i="8"/>
  <c r="G56" i="7"/>
  <c r="G41" i="7"/>
  <c r="I67" i="7" s="1"/>
  <c r="G30" i="7"/>
  <c r="G47" i="7"/>
  <c r="G56" i="6"/>
  <c r="G41" i="6"/>
  <c r="I67" i="6" s="1"/>
  <c r="G30" i="6"/>
  <c r="G47" i="6"/>
  <c r="G56" i="5"/>
  <c r="G41" i="5"/>
  <c r="I67" i="5" s="1"/>
  <c r="G30" i="5"/>
  <c r="G47" i="5"/>
  <c r="G56" i="4"/>
  <c r="G41" i="4"/>
  <c r="I67" i="4" s="1"/>
  <c r="G30" i="4"/>
  <c r="G47" i="4"/>
  <c r="M81" i="36"/>
  <c r="M78" i="36"/>
  <c r="M75" i="36"/>
  <c r="M72" i="36"/>
  <c r="M69" i="36"/>
  <c r="M66" i="36"/>
  <c r="M63" i="36"/>
  <c r="M60" i="36"/>
  <c r="M57" i="36"/>
  <c r="M54" i="36"/>
  <c r="M51" i="36"/>
  <c r="M48" i="36"/>
  <c r="M45" i="36"/>
  <c r="M42" i="36"/>
  <c r="M39" i="36"/>
  <c r="M36" i="36"/>
  <c r="M33" i="36"/>
  <c r="M30" i="36"/>
  <c r="M27" i="36"/>
  <c r="M24" i="36"/>
  <c r="M21" i="36"/>
  <c r="M18" i="36"/>
  <c r="M15" i="36"/>
  <c r="M12" i="36"/>
  <c r="M9" i="36"/>
  <c r="M6" i="36"/>
  <c r="M84" i="36"/>
  <c r="M87" i="36"/>
  <c r="M90" i="36"/>
  <c r="M93" i="36"/>
  <c r="M7" i="36"/>
  <c r="M10" i="36"/>
  <c r="M13" i="36"/>
  <c r="M16" i="36"/>
  <c r="M19" i="36"/>
  <c r="M22" i="36"/>
  <c r="M25" i="36"/>
  <c r="M28" i="36"/>
  <c r="M31" i="36"/>
  <c r="M34" i="36"/>
  <c r="M37" i="36"/>
  <c r="M40" i="36"/>
  <c r="M43" i="36"/>
  <c r="M46" i="36"/>
  <c r="M49" i="36"/>
  <c r="M52" i="36"/>
  <c r="M55" i="36"/>
  <c r="M58" i="36"/>
  <c r="M61" i="36"/>
  <c r="M64" i="36"/>
  <c r="M67" i="36"/>
  <c r="M70" i="36"/>
  <c r="M73" i="36"/>
  <c r="M76" i="36"/>
  <c r="M79" i="36"/>
  <c r="M82" i="36"/>
  <c r="M85" i="36"/>
  <c r="M88" i="36"/>
  <c r="M91" i="36"/>
  <c r="M94" i="36"/>
  <c r="M11" i="36"/>
  <c r="M14" i="36"/>
  <c r="M17" i="36"/>
  <c r="M20" i="36"/>
  <c r="M23" i="36"/>
  <c r="M26" i="36"/>
  <c r="M29" i="36"/>
  <c r="M32" i="36"/>
  <c r="M35" i="36"/>
  <c r="M38" i="36"/>
  <c r="M41" i="36"/>
  <c r="M44" i="36"/>
  <c r="M53" i="36"/>
  <c r="M56" i="36"/>
  <c r="M59" i="36"/>
  <c r="M62" i="36"/>
  <c r="M65" i="36"/>
  <c r="M68" i="36"/>
  <c r="M71" i="36"/>
  <c r="M74" i="36"/>
  <c r="M77" i="36"/>
  <c r="M83" i="36"/>
  <c r="M80" i="36"/>
  <c r="M86" i="36"/>
  <c r="M89" i="36"/>
  <c r="M92" i="36"/>
  <c r="M50" i="36"/>
  <c r="M47" i="36"/>
  <c r="M95" i="36"/>
  <c r="M8" i="36"/>
  <c r="J4" i="36"/>
  <c r="J6" i="36"/>
  <c r="J7" i="36"/>
  <c r="J9" i="36"/>
  <c r="J10" i="36"/>
  <c r="J12" i="36"/>
  <c r="J13" i="36"/>
  <c r="J15" i="36"/>
  <c r="J16" i="36"/>
  <c r="J18" i="36"/>
  <c r="J19" i="36"/>
  <c r="J21" i="36"/>
  <c r="J22" i="36"/>
  <c r="J24" i="36"/>
  <c r="J25" i="36"/>
  <c r="J27" i="36"/>
  <c r="J28" i="36"/>
  <c r="J30" i="36"/>
  <c r="J31" i="36"/>
  <c r="J32" i="36"/>
  <c r="J33" i="36"/>
  <c r="J34" i="36"/>
  <c r="J35" i="36"/>
  <c r="J29" i="36"/>
  <c r="J26" i="36"/>
  <c r="J23" i="36"/>
  <c r="J20" i="36"/>
  <c r="J17" i="36"/>
  <c r="J14" i="36"/>
  <c r="J11" i="36"/>
  <c r="J8" i="36"/>
  <c r="J36" i="36"/>
  <c r="J37" i="36"/>
  <c r="J38" i="36"/>
  <c r="J53" i="36"/>
  <c r="J50" i="36"/>
  <c r="J47" i="36"/>
  <c r="J44" i="36"/>
  <c r="J41" i="36"/>
  <c r="J56" i="36"/>
  <c r="J39" i="36"/>
  <c r="J40" i="36"/>
  <c r="J42" i="36"/>
  <c r="J43" i="36"/>
  <c r="J45" i="36"/>
  <c r="J46" i="36"/>
  <c r="J48" i="36"/>
  <c r="J49" i="36"/>
  <c r="J51" i="36"/>
  <c r="J52" i="36"/>
  <c r="J54" i="36"/>
  <c r="J55" i="36"/>
  <c r="J57" i="36"/>
  <c r="J58" i="36"/>
  <c r="J59" i="36"/>
  <c r="J60" i="36"/>
  <c r="J61" i="36"/>
  <c r="J62" i="36"/>
  <c r="J63" i="36"/>
  <c r="J64" i="36"/>
  <c r="J65" i="36"/>
  <c r="J66" i="36"/>
  <c r="J67" i="36"/>
  <c r="J68" i="36"/>
  <c r="J69" i="36"/>
  <c r="J70" i="36"/>
  <c r="J71" i="36"/>
  <c r="J72" i="36"/>
  <c r="J73" i="36"/>
  <c r="J74" i="36"/>
  <c r="J75" i="36"/>
  <c r="J76" i="36"/>
  <c r="J77" i="36"/>
  <c r="J78" i="36"/>
  <c r="J79" i="36"/>
  <c r="J80" i="36"/>
  <c r="J81" i="36"/>
  <c r="J82" i="36"/>
  <c r="J83" i="36"/>
  <c r="J84" i="36"/>
  <c r="J85" i="36"/>
  <c r="J86" i="36"/>
  <c r="J87" i="36"/>
  <c r="J88" i="36"/>
  <c r="J89" i="36"/>
  <c r="J90" i="36"/>
  <c r="J91" i="36"/>
  <c r="J92" i="36"/>
  <c r="J93" i="36"/>
  <c r="J94" i="36"/>
  <c r="J95" i="36"/>
  <c r="G6" i="36"/>
  <c r="G7" i="36"/>
  <c r="G9" i="36"/>
  <c r="G10" i="36"/>
  <c r="G12" i="36"/>
  <c r="G13" i="36"/>
  <c r="G15" i="36"/>
  <c r="G16" i="36"/>
  <c r="G18" i="36"/>
  <c r="G19" i="36"/>
  <c r="G21" i="36"/>
  <c r="G22" i="36"/>
  <c r="G24" i="36"/>
  <c r="G25" i="36"/>
  <c r="G27" i="36"/>
  <c r="G28" i="36"/>
  <c r="G30" i="36"/>
  <c r="G31" i="36"/>
  <c r="G33" i="36"/>
  <c r="G34" i="36"/>
  <c r="G36" i="36"/>
  <c r="G37" i="36"/>
  <c r="G39" i="36"/>
  <c r="G40" i="36"/>
  <c r="G42" i="36"/>
  <c r="G43" i="36"/>
  <c r="G45" i="36"/>
  <c r="G46" i="36"/>
  <c r="G48" i="36"/>
  <c r="G49" i="36"/>
  <c r="G51" i="36"/>
  <c r="G52" i="36"/>
  <c r="G54" i="36"/>
  <c r="G55" i="36"/>
  <c r="G57" i="36"/>
  <c r="G58" i="36"/>
  <c r="G60" i="36"/>
  <c r="G61" i="36"/>
  <c r="G63" i="36"/>
  <c r="G64" i="36"/>
  <c r="G66" i="36"/>
  <c r="G67" i="36"/>
  <c r="G69" i="36"/>
  <c r="G70" i="36"/>
  <c r="G72" i="36"/>
  <c r="G73" i="36"/>
  <c r="G75" i="36"/>
  <c r="G76" i="36"/>
  <c r="G78" i="36"/>
  <c r="G79" i="36"/>
  <c r="G81" i="36"/>
  <c r="G82" i="36"/>
  <c r="G84" i="36"/>
  <c r="G85" i="36"/>
  <c r="G87" i="36"/>
  <c r="G88" i="36"/>
  <c r="G90" i="36"/>
  <c r="G91" i="36"/>
  <c r="G93" i="36"/>
  <c r="G94" i="36"/>
  <c r="F94" i="36" l="1"/>
  <c r="F93" i="36"/>
  <c r="F91" i="36"/>
  <c r="F90" i="36"/>
  <c r="F88" i="36"/>
  <c r="F87" i="36"/>
  <c r="F85" i="36"/>
  <c r="F84" i="36"/>
  <c r="F82" i="36"/>
  <c r="F81" i="36"/>
  <c r="F79" i="36"/>
  <c r="F78" i="36"/>
  <c r="F76" i="36"/>
  <c r="F75" i="36"/>
  <c r="F73" i="36"/>
  <c r="F72" i="36"/>
  <c r="F70" i="36"/>
  <c r="F69" i="36"/>
  <c r="F67" i="36"/>
  <c r="F66" i="36"/>
  <c r="F64" i="36"/>
  <c r="F63" i="36"/>
  <c r="F61" i="36"/>
  <c r="F60" i="36"/>
  <c r="F58" i="36"/>
  <c r="F57" i="36"/>
  <c r="F55" i="36"/>
  <c r="F54" i="36"/>
  <c r="F52" i="36"/>
  <c r="F51" i="36"/>
  <c r="F49" i="36"/>
  <c r="F48" i="36"/>
  <c r="F46" i="36"/>
  <c r="F45" i="36"/>
  <c r="F43" i="36"/>
  <c r="F42" i="36"/>
  <c r="F39" i="36"/>
  <c r="F36" i="36"/>
  <c r="F33" i="36"/>
  <c r="F30" i="36"/>
  <c r="F27" i="36"/>
  <c r="F24" i="36"/>
  <c r="F21" i="36"/>
  <c r="F18" i="36"/>
  <c r="F15" i="36"/>
  <c r="F12" i="36"/>
  <c r="F9" i="36"/>
  <c r="F6" i="36"/>
  <c r="F3" i="36"/>
  <c r="C93" i="36"/>
  <c r="C90" i="36"/>
  <c r="C87" i="36"/>
  <c r="C84" i="36"/>
  <c r="C81" i="36"/>
  <c r="C78" i="36"/>
  <c r="C75" i="36"/>
  <c r="C72" i="36"/>
  <c r="C69" i="36"/>
  <c r="C66" i="36"/>
  <c r="C63" i="36"/>
  <c r="C60" i="36"/>
  <c r="C57" i="36"/>
  <c r="C54" i="36"/>
  <c r="C51" i="36"/>
  <c r="C48" i="36"/>
  <c r="C45" i="36"/>
  <c r="C42" i="36"/>
  <c r="C39" i="36"/>
  <c r="C30" i="36"/>
  <c r="C27" i="36"/>
  <c r="C21" i="36"/>
  <c r="C18" i="36"/>
  <c r="C15" i="36"/>
  <c r="C12" i="36"/>
  <c r="C9" i="36"/>
  <c r="C6" i="36"/>
  <c r="C24" i="36"/>
  <c r="C3" i="36"/>
  <c r="F40" i="36"/>
  <c r="F37" i="36"/>
  <c r="F34" i="36"/>
  <c r="F31" i="36"/>
  <c r="F28" i="36"/>
  <c r="F25" i="36"/>
  <c r="F22" i="36"/>
  <c r="F19" i="36"/>
  <c r="F16" i="36"/>
  <c r="F13" i="36"/>
  <c r="F10" i="36"/>
  <c r="F7" i="36"/>
  <c r="D6" i="36" l="1"/>
  <c r="D9" i="36"/>
  <c r="D12" i="36"/>
  <c r="D15" i="36"/>
  <c r="D18" i="36"/>
  <c r="D21" i="36"/>
  <c r="D24" i="36"/>
  <c r="D27" i="36"/>
  <c r="D30" i="36"/>
  <c r="D33" i="36"/>
  <c r="D36" i="36"/>
  <c r="D39" i="36"/>
  <c r="D42" i="36"/>
  <c r="D45" i="36"/>
  <c r="D48" i="36"/>
  <c r="D51" i="36"/>
  <c r="D54" i="36"/>
  <c r="D57" i="36"/>
  <c r="D60" i="36"/>
  <c r="D63" i="36"/>
  <c r="D66" i="36"/>
  <c r="D69" i="36"/>
  <c r="D72" i="36"/>
  <c r="D75" i="36"/>
  <c r="D78" i="36"/>
  <c r="D81" i="36"/>
  <c r="D84" i="36"/>
  <c r="D87" i="36"/>
  <c r="D90" i="36"/>
  <c r="D93" i="36"/>
  <c r="E25" i="36"/>
  <c r="E28" i="36"/>
  <c r="F34" i="37" l="1"/>
  <c r="N94" i="36"/>
  <c r="N91" i="36"/>
  <c r="N88" i="36"/>
  <c r="N85" i="36"/>
  <c r="N82" i="36"/>
  <c r="N79" i="36"/>
  <c r="N76" i="36"/>
  <c r="N73" i="36"/>
  <c r="N70" i="36"/>
  <c r="N67" i="36"/>
  <c r="N64" i="36"/>
  <c r="N61" i="36"/>
  <c r="N58" i="36"/>
  <c r="N55" i="36"/>
  <c r="N52" i="36"/>
  <c r="N49" i="36"/>
  <c r="N46" i="36"/>
  <c r="N43" i="36"/>
  <c r="N40" i="36"/>
  <c r="N37" i="36"/>
  <c r="N34" i="36"/>
  <c r="N31" i="36"/>
  <c r="N28" i="36"/>
  <c r="N25" i="36"/>
  <c r="N22" i="36"/>
  <c r="N19" i="36"/>
  <c r="N16" i="36"/>
  <c r="N13" i="36"/>
  <c r="N10" i="36"/>
  <c r="N7" i="36"/>
  <c r="N93" i="36"/>
  <c r="N90" i="36"/>
  <c r="N87" i="36"/>
  <c r="N84" i="36"/>
  <c r="N81" i="36"/>
  <c r="N78" i="36"/>
  <c r="N75" i="36"/>
  <c r="N72" i="36"/>
  <c r="N69" i="36"/>
  <c r="N66" i="36"/>
  <c r="N63" i="36"/>
  <c r="N60" i="36"/>
  <c r="N57" i="36"/>
  <c r="N54" i="36"/>
  <c r="N51" i="36"/>
  <c r="N48" i="36"/>
  <c r="N45" i="36"/>
  <c r="N42" i="36"/>
  <c r="N39" i="36"/>
  <c r="N36" i="36"/>
  <c r="N33" i="36"/>
  <c r="N30" i="36"/>
  <c r="N27" i="36"/>
  <c r="N24" i="36"/>
  <c r="N21" i="36"/>
  <c r="N18" i="36"/>
  <c r="N15" i="36"/>
  <c r="N12" i="36"/>
  <c r="N9" i="36"/>
  <c r="N6" i="36"/>
  <c r="E8" i="37" l="1"/>
  <c r="D8" i="37"/>
  <c r="C8" i="37"/>
  <c r="M4" i="36" l="1"/>
  <c r="M5" i="36" l="1"/>
  <c r="J5" i="36"/>
  <c r="F4" i="36"/>
  <c r="C4" i="36"/>
  <c r="M3" i="36"/>
  <c r="J3" i="36"/>
  <c r="D3" i="36" l="1"/>
  <c r="AA5" i="34"/>
  <c r="AA6" i="34" l="1"/>
  <c r="AA7" i="34"/>
  <c r="AA8" i="34"/>
  <c r="AA9" i="34"/>
  <c r="AA10" i="34"/>
  <c r="AA11" i="34"/>
  <c r="AA12" i="34"/>
  <c r="AA13" i="34"/>
  <c r="AA14" i="34"/>
  <c r="AA15" i="34"/>
  <c r="AA16" i="34"/>
  <c r="AA17" i="34"/>
  <c r="AA18" i="34"/>
  <c r="AA19" i="34"/>
  <c r="AA20" i="34"/>
  <c r="AA21" i="34"/>
  <c r="AA22" i="34"/>
  <c r="AC22" i="34" s="1"/>
  <c r="AA23" i="34"/>
  <c r="AA24" i="34"/>
  <c r="AA25" i="34"/>
  <c r="AA26" i="34"/>
  <c r="AA27" i="34"/>
  <c r="AA28" i="34"/>
  <c r="AA29" i="34"/>
  <c r="AA30" i="34"/>
  <c r="AA31" i="34"/>
  <c r="AA32" i="34"/>
  <c r="AC32" i="34" s="1"/>
  <c r="AA33" i="34"/>
  <c r="AA34" i="34"/>
  <c r="Z6" i="34"/>
  <c r="Z7" i="34"/>
  <c r="Z8" i="34"/>
  <c r="Z9" i="34"/>
  <c r="Z10" i="34"/>
  <c r="Z11" i="34"/>
  <c r="Z12" i="34"/>
  <c r="Z13" i="34"/>
  <c r="Z14" i="34"/>
  <c r="Z15" i="34"/>
  <c r="Z16" i="34"/>
  <c r="AB16" i="34" s="1"/>
  <c r="Z17" i="34"/>
  <c r="Z18" i="34"/>
  <c r="Z19" i="34"/>
  <c r="Z20" i="34"/>
  <c r="Z21" i="34"/>
  <c r="Z22" i="34"/>
  <c r="Z23" i="34"/>
  <c r="AB23" i="34" s="1"/>
  <c r="Z24" i="34"/>
  <c r="Z25" i="34"/>
  <c r="AB25" i="34" s="1"/>
  <c r="Z26" i="34"/>
  <c r="Z27" i="34"/>
  <c r="AB27" i="34" s="1"/>
  <c r="Z28" i="34"/>
  <c r="Z29" i="34"/>
  <c r="Z30" i="34"/>
  <c r="Z31" i="34"/>
  <c r="AB31" i="34" s="1"/>
  <c r="Z32" i="34"/>
  <c r="Z33" i="34"/>
  <c r="Z34" i="34"/>
  <c r="Z5" i="34"/>
  <c r="AA4" i="34"/>
  <c r="Z4" i="34"/>
  <c r="AB34" i="34"/>
  <c r="AC33" i="34"/>
  <c r="AC31" i="34"/>
  <c r="AC30" i="34"/>
  <c r="AC29" i="34"/>
  <c r="AC28" i="34"/>
  <c r="AC27" i="34"/>
  <c r="AC26" i="34"/>
  <c r="AC25" i="34"/>
  <c r="AC24" i="34"/>
  <c r="AC23" i="34"/>
  <c r="AC20" i="34"/>
  <c r="AB20" i="34"/>
  <c r="AB19" i="34"/>
  <c r="AB18" i="34"/>
  <c r="AB17" i="34"/>
  <c r="AC16" i="34"/>
  <c r="AC15" i="34"/>
  <c r="AC12" i="34"/>
  <c r="AB12" i="34"/>
  <c r="AC11" i="34"/>
  <c r="AB11" i="34"/>
  <c r="AB10" i="34"/>
  <c r="AC8" i="34"/>
  <c r="AB8" i="34"/>
  <c r="AB7" i="34"/>
  <c r="AC6" i="34"/>
  <c r="AB6" i="34"/>
  <c r="AC5" i="34"/>
  <c r="AB5" i="34"/>
  <c r="D63" i="1"/>
  <c r="AC21" i="34" l="1"/>
  <c r="AC18" i="34"/>
  <c r="AC14" i="34"/>
  <c r="AC10" i="34"/>
  <c r="AB9" i="34"/>
  <c r="AB13" i="34"/>
  <c r="AB14" i="34"/>
  <c r="AB15" i="34"/>
  <c r="AB21" i="34"/>
  <c r="AB22" i="34"/>
  <c r="AB24" i="34"/>
  <c r="AB26" i="34"/>
  <c r="AB28" i="34"/>
  <c r="AB29" i="34"/>
  <c r="AB30" i="34"/>
  <c r="AB32" i="34"/>
  <c r="AB33" i="34"/>
  <c r="AC7" i="34"/>
  <c r="AC9" i="34"/>
  <c r="AC13" i="34"/>
  <c r="AA35" i="34"/>
  <c r="AC17" i="34"/>
  <c r="AC19" i="34"/>
  <c r="Z35" i="34"/>
  <c r="AC34" i="34"/>
  <c r="AC4" i="34"/>
  <c r="AB4" i="34"/>
  <c r="AC35" i="34"/>
  <c r="F8" i="37"/>
  <c r="C2" i="37"/>
  <c r="A8" i="37" s="1"/>
  <c r="A9" i="37" s="1"/>
  <c r="A10" i="37" s="1"/>
  <c r="A11" i="37" s="1"/>
  <c r="A12" i="37" s="1"/>
  <c r="A13" i="37" s="1"/>
  <c r="A14" i="37" s="1"/>
  <c r="A15" i="37" s="1"/>
  <c r="A16" i="37" s="1"/>
  <c r="A17" i="37" s="1"/>
  <c r="A18" i="37" s="1"/>
  <c r="A19" i="37" s="1"/>
  <c r="A20" i="37" s="1"/>
  <c r="A21" i="37" s="1"/>
  <c r="A22" i="37" s="1"/>
  <c r="A23" i="37" s="1"/>
  <c r="A24" i="37" s="1"/>
  <c r="A25" i="37" s="1"/>
  <c r="A26" i="37" s="1"/>
  <c r="A27" i="37" s="1"/>
  <c r="A28" i="37" s="1"/>
  <c r="A29" i="37" s="1"/>
  <c r="A30" i="37" s="1"/>
  <c r="A31" i="37" s="1"/>
  <c r="A32" i="37" s="1"/>
  <c r="A33" i="37" s="1"/>
  <c r="A34" i="37" s="1"/>
  <c r="A35" i="37" s="1"/>
  <c r="A36" i="37" s="1"/>
  <c r="A37" i="37" s="1"/>
  <c r="A38" i="37" s="1"/>
  <c r="F9" i="37"/>
  <c r="H9" i="37"/>
  <c r="F10" i="37"/>
  <c r="H10" i="37"/>
  <c r="F11" i="37"/>
  <c r="H11" i="37"/>
  <c r="F12" i="37"/>
  <c r="H12" i="37"/>
  <c r="F13" i="37"/>
  <c r="H13" i="37"/>
  <c r="F14" i="37"/>
  <c r="H14" i="37"/>
  <c r="F15" i="37"/>
  <c r="H15" i="37"/>
  <c r="F16" i="37"/>
  <c r="H16" i="37"/>
  <c r="F17" i="37"/>
  <c r="H17" i="37"/>
  <c r="F18" i="37"/>
  <c r="H18" i="37"/>
  <c r="F19" i="37"/>
  <c r="H19" i="37"/>
  <c r="F20" i="37"/>
  <c r="H20" i="37"/>
  <c r="F21" i="37"/>
  <c r="H21" i="37"/>
  <c r="F22" i="37"/>
  <c r="H22" i="37"/>
  <c r="F23" i="37"/>
  <c r="H23" i="37"/>
  <c r="F24" i="37"/>
  <c r="H24" i="37"/>
  <c r="F25" i="37"/>
  <c r="H25" i="37"/>
  <c r="F26" i="37"/>
  <c r="H26" i="37"/>
  <c r="F27" i="37"/>
  <c r="H27" i="37"/>
  <c r="F28" i="37"/>
  <c r="H28" i="37"/>
  <c r="F29" i="37"/>
  <c r="H29" i="37"/>
  <c r="F30" i="37"/>
  <c r="H30" i="37"/>
  <c r="F31" i="37"/>
  <c r="H31" i="37"/>
  <c r="F32" i="37"/>
  <c r="H32" i="37"/>
  <c r="F33" i="37"/>
  <c r="H33" i="37"/>
  <c r="H34" i="37"/>
  <c r="F35" i="37"/>
  <c r="H35" i="37"/>
  <c r="F36" i="37"/>
  <c r="H36" i="37"/>
  <c r="F37" i="37"/>
  <c r="H37" i="37"/>
  <c r="F38" i="37"/>
  <c r="H38" i="37"/>
  <c r="E91" i="36"/>
  <c r="H91" i="36" s="1"/>
  <c r="E85" i="36"/>
  <c r="H85" i="36" s="1"/>
  <c r="E84" i="36"/>
  <c r="H84" i="36" s="1"/>
  <c r="E81" i="36"/>
  <c r="H81" i="36" s="1"/>
  <c r="E78" i="36"/>
  <c r="H78" i="36" s="1"/>
  <c r="E75" i="36"/>
  <c r="H75" i="36" s="1"/>
  <c r="E72" i="36"/>
  <c r="H72" i="36" s="1"/>
  <c r="E69" i="36"/>
  <c r="H69" i="36" s="1"/>
  <c r="E60" i="36"/>
  <c r="H60" i="36" s="1"/>
  <c r="E57" i="36"/>
  <c r="H57" i="36" s="1"/>
  <c r="E45" i="36"/>
  <c r="E43" i="36"/>
  <c r="E39" i="36"/>
  <c r="E37" i="36"/>
  <c r="E33" i="36"/>
  <c r="E31" i="36"/>
  <c r="E27" i="36"/>
  <c r="E21" i="36"/>
  <c r="E19" i="36"/>
  <c r="E15" i="36"/>
  <c r="E13" i="36"/>
  <c r="E9" i="36"/>
  <c r="E7" i="36"/>
  <c r="E4" i="36"/>
  <c r="E5" i="36"/>
  <c r="H5" i="36" s="1"/>
  <c r="E6" i="36"/>
  <c r="E8" i="36"/>
  <c r="H8" i="36" s="1"/>
  <c r="E10" i="36"/>
  <c r="E11" i="36"/>
  <c r="H11" i="36" s="1"/>
  <c r="E12" i="36"/>
  <c r="E14" i="36"/>
  <c r="H14" i="36" s="1"/>
  <c r="E16" i="36"/>
  <c r="E17" i="36"/>
  <c r="H17" i="36" s="1"/>
  <c r="E18" i="36"/>
  <c r="E20" i="36"/>
  <c r="H20" i="36" s="1"/>
  <c r="E22" i="36"/>
  <c r="E23" i="36"/>
  <c r="H23" i="36" s="1"/>
  <c r="E26" i="36"/>
  <c r="H26" i="36" s="1"/>
  <c r="E29" i="36"/>
  <c r="E30" i="36"/>
  <c r="E32" i="36"/>
  <c r="E34" i="36"/>
  <c r="E35" i="36"/>
  <c r="H35" i="36" s="1"/>
  <c r="E36" i="36"/>
  <c r="E38" i="36"/>
  <c r="H38" i="36" s="1"/>
  <c r="E40" i="36"/>
  <c r="E41" i="36"/>
  <c r="H41" i="36" s="1"/>
  <c r="E44" i="36"/>
  <c r="H44" i="36" s="1"/>
  <c r="E46" i="36"/>
  <c r="E47" i="36"/>
  <c r="E48" i="36"/>
  <c r="E49" i="36"/>
  <c r="H49" i="36" s="1"/>
  <c r="E50" i="36"/>
  <c r="H50" i="36"/>
  <c r="E51" i="36"/>
  <c r="H51" i="36" s="1"/>
  <c r="E52" i="36"/>
  <c r="E53" i="36"/>
  <c r="H53" i="36" s="1"/>
  <c r="E54" i="36"/>
  <c r="E55" i="36"/>
  <c r="H55" i="36" s="1"/>
  <c r="E56" i="36"/>
  <c r="H56" i="36"/>
  <c r="E58" i="36"/>
  <c r="H58" i="36" s="1"/>
  <c r="E59" i="36"/>
  <c r="H59" i="36"/>
  <c r="E61" i="36"/>
  <c r="H61" i="36" s="1"/>
  <c r="E62" i="36"/>
  <c r="H62" i="36"/>
  <c r="E63" i="36"/>
  <c r="H63" i="36" s="1"/>
  <c r="E64" i="36"/>
  <c r="H64" i="36" s="1"/>
  <c r="E65" i="36"/>
  <c r="H65" i="36" s="1"/>
  <c r="E66" i="36"/>
  <c r="H66" i="36" s="1"/>
  <c r="E67" i="36"/>
  <c r="H67" i="36" s="1"/>
  <c r="E68" i="36"/>
  <c r="H68" i="36"/>
  <c r="E70" i="36"/>
  <c r="H70" i="36" s="1"/>
  <c r="E71" i="36"/>
  <c r="H71" i="36"/>
  <c r="E73" i="36"/>
  <c r="H73" i="36" s="1"/>
  <c r="E74" i="36"/>
  <c r="H74" i="36"/>
  <c r="E76" i="36"/>
  <c r="H76" i="36" s="1"/>
  <c r="E77" i="36"/>
  <c r="H77" i="36"/>
  <c r="E79" i="36"/>
  <c r="H79" i="36" s="1"/>
  <c r="E80" i="36"/>
  <c r="H80" i="36"/>
  <c r="E82" i="36"/>
  <c r="H82" i="36" s="1"/>
  <c r="E83" i="36"/>
  <c r="H83" i="36"/>
  <c r="E86" i="36"/>
  <c r="H86" i="36"/>
  <c r="E87" i="36"/>
  <c r="H87" i="36" s="1"/>
  <c r="E88" i="36"/>
  <c r="H88" i="36" s="1"/>
  <c r="E89" i="36"/>
  <c r="H89" i="36" s="1"/>
  <c r="E90" i="36"/>
  <c r="H90" i="36" s="1"/>
  <c r="E92" i="36"/>
  <c r="H92" i="36"/>
  <c r="E93" i="36"/>
  <c r="H93" i="36" s="1"/>
  <c r="E94" i="36"/>
  <c r="E95" i="36"/>
  <c r="H95" i="36"/>
  <c r="L100" i="36"/>
  <c r="AB35" i="34" l="1"/>
  <c r="E3" i="36"/>
  <c r="H94" i="36"/>
  <c r="H101" i="36"/>
  <c r="H54" i="36"/>
  <c r="H48" i="36"/>
  <c r="H43" i="36"/>
  <c r="H42" i="36"/>
  <c r="H37" i="36"/>
  <c r="H36" i="36"/>
  <c r="H25" i="36"/>
  <c r="H24" i="36"/>
  <c r="H19" i="36"/>
  <c r="H18" i="36"/>
  <c r="H13" i="36"/>
  <c r="H12" i="36"/>
  <c r="H7" i="36"/>
  <c r="H6" i="36"/>
  <c r="H52" i="36"/>
  <c r="H45" i="36"/>
  <c r="H40" i="36"/>
  <c r="H39" i="36"/>
  <c r="H34" i="36"/>
  <c r="H33" i="36"/>
  <c r="H28" i="36"/>
  <c r="H27" i="36"/>
  <c r="H22" i="36"/>
  <c r="H21" i="36"/>
  <c r="H16" i="36"/>
  <c r="H15" i="36"/>
  <c r="H10" i="36"/>
  <c r="H9" i="36"/>
  <c r="D59" i="1" l="1"/>
  <c r="D52" i="1"/>
  <c r="D47" i="1"/>
  <c r="D44" i="1"/>
  <c r="D37" i="1"/>
  <c r="D30" i="1"/>
  <c r="D17" i="1"/>
  <c r="D11" i="1"/>
  <c r="F63" i="1"/>
  <c r="C63" i="1"/>
  <c r="G24" i="1"/>
  <c r="G23" i="1"/>
  <c r="G22" i="1"/>
  <c r="G21" i="1"/>
  <c r="G20" i="1"/>
  <c r="G19" i="1"/>
  <c r="G18" i="1"/>
  <c r="G6" i="1"/>
  <c r="D56" i="1" l="1"/>
  <c r="D41" i="1"/>
  <c r="J34" i="34"/>
  <c r="W4" i="34" l="1"/>
  <c r="V4" i="34"/>
  <c r="S4" i="34"/>
  <c r="R4" i="34"/>
  <c r="O4" i="34"/>
  <c r="Q8" i="34"/>
  <c r="N4" i="34"/>
  <c r="J33" i="34"/>
  <c r="J32" i="34"/>
  <c r="J31" i="34"/>
  <c r="J30" i="34"/>
  <c r="J29" i="34"/>
  <c r="J28" i="34"/>
  <c r="J27" i="34"/>
  <c r="J26" i="34"/>
  <c r="J25" i="34"/>
  <c r="J24" i="34"/>
  <c r="J23" i="34"/>
  <c r="J22" i="34"/>
  <c r="J21" i="34"/>
  <c r="J20" i="34"/>
  <c r="J19" i="34"/>
  <c r="J18" i="34"/>
  <c r="J17" i="34"/>
  <c r="J16" i="34"/>
  <c r="J15" i="34"/>
  <c r="J14" i="34"/>
  <c r="J13" i="34"/>
  <c r="J12" i="34"/>
  <c r="J11" i="34"/>
  <c r="J10" i="34"/>
  <c r="J9" i="34"/>
  <c r="J8" i="34"/>
  <c r="J7" i="34"/>
  <c r="J6" i="34"/>
  <c r="J5" i="34"/>
  <c r="K4" i="34"/>
  <c r="J4" i="34"/>
  <c r="B34" i="34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Q7" i="34" l="1"/>
  <c r="S35" i="34"/>
  <c r="R35" i="34"/>
  <c r="K35" i="34"/>
  <c r="C71" i="34"/>
  <c r="J35" i="34"/>
  <c r="N35" i="34"/>
  <c r="Q5" i="34"/>
  <c r="V35" i="34"/>
  <c r="Q6" i="34"/>
  <c r="B71" i="34"/>
  <c r="P7" i="34"/>
  <c r="O35" i="34"/>
  <c r="W35" i="34"/>
  <c r="P4" i="34"/>
  <c r="P6" i="34"/>
  <c r="P5" i="34"/>
  <c r="P8" i="34"/>
  <c r="Q4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7" i="34"/>
  <c r="B6" i="34"/>
  <c r="B5" i="34"/>
  <c r="C4" i="34"/>
  <c r="B4" i="34"/>
  <c r="Y34" i="34"/>
  <c r="X34" i="34"/>
  <c r="Y33" i="34"/>
  <c r="X33" i="34"/>
  <c r="Y32" i="34"/>
  <c r="X32" i="34"/>
  <c r="Y31" i="34"/>
  <c r="X31" i="34"/>
  <c r="Y30" i="34"/>
  <c r="X30" i="34"/>
  <c r="Y29" i="34"/>
  <c r="X29" i="34"/>
  <c r="Y28" i="34"/>
  <c r="X28" i="34"/>
  <c r="Y27" i="34"/>
  <c r="X27" i="34"/>
  <c r="Y26" i="34"/>
  <c r="X26" i="34"/>
  <c r="Y25" i="34"/>
  <c r="X25" i="34"/>
  <c r="Y24" i="34"/>
  <c r="X24" i="34"/>
  <c r="Y23" i="34"/>
  <c r="X23" i="34"/>
  <c r="Y22" i="34"/>
  <c r="X22" i="34"/>
  <c r="Y21" i="34"/>
  <c r="X21" i="34"/>
  <c r="Y20" i="34"/>
  <c r="X20" i="34"/>
  <c r="Y19" i="34"/>
  <c r="X19" i="34"/>
  <c r="Y18" i="34"/>
  <c r="X18" i="34"/>
  <c r="Y17" i="34"/>
  <c r="X17" i="34"/>
  <c r="Y16" i="34"/>
  <c r="X16" i="34"/>
  <c r="Y15" i="34"/>
  <c r="X15" i="34"/>
  <c r="Y14" i="34"/>
  <c r="X14" i="34"/>
  <c r="Y13" i="34"/>
  <c r="X13" i="34"/>
  <c r="Y12" i="34"/>
  <c r="X12" i="34"/>
  <c r="Y11" i="34"/>
  <c r="X11" i="34"/>
  <c r="Y10" i="34"/>
  <c r="X10" i="34"/>
  <c r="Y9" i="34"/>
  <c r="X9" i="34"/>
  <c r="Y8" i="34"/>
  <c r="X8" i="34"/>
  <c r="Y7" i="34"/>
  <c r="X7" i="34"/>
  <c r="Y6" i="34"/>
  <c r="X6" i="34"/>
  <c r="Y5" i="34"/>
  <c r="X5" i="34"/>
  <c r="Y4" i="34"/>
  <c r="X4" i="34"/>
  <c r="U34" i="34"/>
  <c r="T34" i="34"/>
  <c r="U33" i="34"/>
  <c r="T33" i="34"/>
  <c r="U32" i="34"/>
  <c r="T32" i="34"/>
  <c r="U31" i="34"/>
  <c r="T31" i="34"/>
  <c r="U30" i="34"/>
  <c r="T30" i="34"/>
  <c r="U29" i="34"/>
  <c r="T29" i="34"/>
  <c r="U28" i="34"/>
  <c r="T28" i="34"/>
  <c r="U27" i="34"/>
  <c r="T27" i="34"/>
  <c r="U26" i="34"/>
  <c r="T26" i="34"/>
  <c r="U25" i="34"/>
  <c r="T25" i="34"/>
  <c r="U24" i="34"/>
  <c r="T24" i="34"/>
  <c r="U23" i="34"/>
  <c r="T23" i="34"/>
  <c r="U22" i="34"/>
  <c r="T22" i="34"/>
  <c r="U21" i="34"/>
  <c r="T21" i="34"/>
  <c r="U20" i="34"/>
  <c r="T20" i="34"/>
  <c r="U19" i="34"/>
  <c r="T19" i="34"/>
  <c r="U18" i="34"/>
  <c r="T18" i="34"/>
  <c r="U17" i="34"/>
  <c r="T17" i="34"/>
  <c r="U16" i="34"/>
  <c r="T16" i="34"/>
  <c r="U15" i="34"/>
  <c r="T15" i="34"/>
  <c r="U14" i="34"/>
  <c r="T14" i="34"/>
  <c r="U13" i="34"/>
  <c r="T13" i="34"/>
  <c r="U12" i="34"/>
  <c r="T12" i="34"/>
  <c r="U11" i="34"/>
  <c r="T11" i="34"/>
  <c r="U10" i="34"/>
  <c r="T10" i="34"/>
  <c r="U9" i="34"/>
  <c r="T9" i="34"/>
  <c r="U8" i="34"/>
  <c r="T8" i="34"/>
  <c r="U7" i="34"/>
  <c r="T7" i="34"/>
  <c r="U6" i="34"/>
  <c r="T6" i="34"/>
  <c r="U5" i="34"/>
  <c r="T5" i="34"/>
  <c r="U4" i="34"/>
  <c r="T4" i="34"/>
  <c r="T35" i="34" s="1"/>
  <c r="E70" i="34"/>
  <c r="D70" i="34"/>
  <c r="E69" i="34"/>
  <c r="D69" i="34"/>
  <c r="E68" i="34"/>
  <c r="D68" i="34"/>
  <c r="E67" i="34"/>
  <c r="D67" i="34"/>
  <c r="E66" i="34"/>
  <c r="D66" i="34"/>
  <c r="E65" i="34"/>
  <c r="D65" i="34"/>
  <c r="E64" i="34"/>
  <c r="D64" i="34"/>
  <c r="E63" i="34"/>
  <c r="D63" i="34"/>
  <c r="E62" i="34"/>
  <c r="D62" i="34"/>
  <c r="E61" i="34"/>
  <c r="D61" i="34"/>
  <c r="E60" i="34"/>
  <c r="D60" i="34"/>
  <c r="E59" i="34"/>
  <c r="D59" i="34"/>
  <c r="E58" i="34"/>
  <c r="D58" i="34"/>
  <c r="E57" i="34"/>
  <c r="D57" i="34"/>
  <c r="E56" i="34"/>
  <c r="D56" i="34"/>
  <c r="E55" i="34"/>
  <c r="D55" i="34"/>
  <c r="E54" i="34"/>
  <c r="D54" i="34"/>
  <c r="E53" i="34"/>
  <c r="D53" i="34"/>
  <c r="E52" i="34"/>
  <c r="D52" i="34"/>
  <c r="E51" i="34"/>
  <c r="D51" i="34"/>
  <c r="E50" i="34"/>
  <c r="D50" i="34"/>
  <c r="E49" i="34"/>
  <c r="D49" i="34"/>
  <c r="E48" i="34"/>
  <c r="D48" i="34"/>
  <c r="E47" i="34"/>
  <c r="D47" i="34"/>
  <c r="E46" i="34"/>
  <c r="D46" i="34"/>
  <c r="E45" i="34"/>
  <c r="D45" i="34"/>
  <c r="E44" i="34"/>
  <c r="D44" i="34"/>
  <c r="E43" i="34"/>
  <c r="D43" i="34"/>
  <c r="E42" i="34"/>
  <c r="D42" i="34"/>
  <c r="E41" i="34"/>
  <c r="D41" i="34"/>
  <c r="A41" i="34"/>
  <c r="A42" i="34" s="1"/>
  <c r="A43" i="34" s="1"/>
  <c r="A44" i="34" s="1"/>
  <c r="A45" i="34" s="1"/>
  <c r="A46" i="34" s="1"/>
  <c r="A47" i="34" s="1"/>
  <c r="A48" i="34" s="1"/>
  <c r="A49" i="34" s="1"/>
  <c r="A50" i="34" s="1"/>
  <c r="A51" i="34" s="1"/>
  <c r="A52" i="34" s="1"/>
  <c r="A53" i="34" s="1"/>
  <c r="A54" i="34" s="1"/>
  <c r="A55" i="34" s="1"/>
  <c r="A56" i="34" s="1"/>
  <c r="A57" i="34" s="1"/>
  <c r="A58" i="34" s="1"/>
  <c r="A59" i="34" s="1"/>
  <c r="A60" i="34" s="1"/>
  <c r="A61" i="34" s="1"/>
  <c r="A62" i="34" s="1"/>
  <c r="A63" i="34" s="1"/>
  <c r="A64" i="34" s="1"/>
  <c r="A65" i="34" s="1"/>
  <c r="A66" i="34" s="1"/>
  <c r="A67" i="34" s="1"/>
  <c r="A68" i="34" s="1"/>
  <c r="A69" i="34" s="1"/>
  <c r="A70" i="34" s="1"/>
  <c r="E40" i="34"/>
  <c r="D40" i="34"/>
  <c r="A5" i="34"/>
  <c r="A6" i="34" s="1"/>
  <c r="A7" i="34" s="1"/>
  <c r="A8" i="34" s="1"/>
  <c r="A9" i="34" s="1"/>
  <c r="A10" i="34" s="1"/>
  <c r="A11" i="34" s="1"/>
  <c r="A12" i="34" s="1"/>
  <c r="A13" i="34" s="1"/>
  <c r="A14" i="34" s="1"/>
  <c r="A15" i="34" s="1"/>
  <c r="A16" i="34" s="1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29" i="34" s="1"/>
  <c r="A30" i="34" s="1"/>
  <c r="A31" i="34" s="1"/>
  <c r="A32" i="34" s="1"/>
  <c r="A33" i="34" s="1"/>
  <c r="A34" i="34" s="1"/>
  <c r="Q34" i="34"/>
  <c r="P34" i="34"/>
  <c r="Q33" i="34"/>
  <c r="P33" i="34"/>
  <c r="Q32" i="34"/>
  <c r="P32" i="34"/>
  <c r="Q31" i="34"/>
  <c r="P31" i="34"/>
  <c r="Q30" i="34"/>
  <c r="P30" i="34"/>
  <c r="Q29" i="34"/>
  <c r="P29" i="34"/>
  <c r="Q28" i="34"/>
  <c r="P28" i="34"/>
  <c r="Q27" i="34"/>
  <c r="P27" i="34"/>
  <c r="Q26" i="34"/>
  <c r="P26" i="34"/>
  <c r="Q25" i="34"/>
  <c r="P25" i="34"/>
  <c r="Q24" i="34"/>
  <c r="P24" i="34"/>
  <c r="Q23" i="34"/>
  <c r="P23" i="34"/>
  <c r="Q22" i="34"/>
  <c r="P22" i="34"/>
  <c r="Q21" i="34"/>
  <c r="P21" i="34"/>
  <c r="Q20" i="34"/>
  <c r="P20" i="34"/>
  <c r="Q19" i="34"/>
  <c r="P19" i="34"/>
  <c r="Q18" i="34"/>
  <c r="P18" i="34"/>
  <c r="Q17" i="34"/>
  <c r="P17" i="34"/>
  <c r="Q16" i="34"/>
  <c r="P16" i="34"/>
  <c r="Q15" i="34"/>
  <c r="P15" i="34"/>
  <c r="Q14" i="34"/>
  <c r="P14" i="34"/>
  <c r="Q13" i="34"/>
  <c r="P13" i="34"/>
  <c r="Q12" i="34"/>
  <c r="P12" i="34"/>
  <c r="Q11" i="34"/>
  <c r="P11" i="34"/>
  <c r="Q10" i="34"/>
  <c r="P10" i="34"/>
  <c r="Q9" i="34"/>
  <c r="P9" i="34"/>
  <c r="M34" i="34"/>
  <c r="L34" i="34"/>
  <c r="M33" i="34"/>
  <c r="L33" i="34"/>
  <c r="L32" i="34"/>
  <c r="M31" i="34"/>
  <c r="L31" i="34"/>
  <c r="M30" i="34"/>
  <c r="L30" i="34"/>
  <c r="M29" i="34"/>
  <c r="L29" i="34"/>
  <c r="M28" i="34"/>
  <c r="L28" i="34"/>
  <c r="M27" i="34"/>
  <c r="L27" i="34"/>
  <c r="M26" i="34"/>
  <c r="L26" i="34"/>
  <c r="M25" i="34"/>
  <c r="L25" i="34"/>
  <c r="M24" i="34"/>
  <c r="L24" i="34"/>
  <c r="M23" i="34"/>
  <c r="L23" i="34"/>
  <c r="M22" i="34"/>
  <c r="L22" i="34"/>
  <c r="M21" i="34"/>
  <c r="L21" i="34"/>
  <c r="M20" i="34"/>
  <c r="L20" i="34"/>
  <c r="M19" i="34"/>
  <c r="L19" i="34"/>
  <c r="M18" i="34"/>
  <c r="L18" i="34"/>
  <c r="M17" i="34"/>
  <c r="L17" i="34"/>
  <c r="M16" i="34"/>
  <c r="L16" i="34"/>
  <c r="M15" i="34"/>
  <c r="L15" i="34"/>
  <c r="M14" i="34"/>
  <c r="L14" i="34"/>
  <c r="M13" i="34"/>
  <c r="L13" i="34"/>
  <c r="M12" i="34"/>
  <c r="L12" i="34"/>
  <c r="M11" i="34"/>
  <c r="L11" i="34"/>
  <c r="M10" i="34"/>
  <c r="L10" i="34"/>
  <c r="M9" i="34"/>
  <c r="L9" i="34"/>
  <c r="M8" i="34"/>
  <c r="L8" i="34"/>
  <c r="M7" i="34"/>
  <c r="L7" i="34"/>
  <c r="M6" i="34"/>
  <c r="L6" i="34"/>
  <c r="M5" i="34"/>
  <c r="L5" i="34"/>
  <c r="M4" i="34"/>
  <c r="L4" i="34"/>
  <c r="U35" i="34" l="1"/>
  <c r="D71" i="34"/>
  <c r="C35" i="34"/>
  <c r="L35" i="34"/>
  <c r="M35" i="34"/>
  <c r="B35" i="34"/>
  <c r="E71" i="34"/>
  <c r="X35" i="34"/>
  <c r="Y35" i="34"/>
  <c r="Q35" i="34"/>
  <c r="P35" i="34"/>
  <c r="E6" i="34"/>
  <c r="E7" i="34"/>
  <c r="E8" i="34"/>
  <c r="E9" i="34"/>
  <c r="E10" i="34"/>
  <c r="E11" i="34"/>
  <c r="E12" i="34"/>
  <c r="E13" i="34"/>
  <c r="E14" i="34"/>
  <c r="E15" i="34"/>
  <c r="E16" i="34"/>
  <c r="E17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E30" i="34"/>
  <c r="E31" i="34"/>
  <c r="E32" i="34"/>
  <c r="E33" i="34"/>
  <c r="E34" i="34"/>
  <c r="E5" i="34"/>
  <c r="E4" i="34"/>
  <c r="D6" i="34"/>
  <c r="D7" i="34"/>
  <c r="D8" i="34"/>
  <c r="D9" i="34"/>
  <c r="D10" i="34"/>
  <c r="D11" i="34"/>
  <c r="D12" i="34"/>
  <c r="D13" i="34"/>
  <c r="D14" i="34"/>
  <c r="D15" i="34"/>
  <c r="D16" i="34"/>
  <c r="D17" i="34"/>
  <c r="D18" i="34"/>
  <c r="D19" i="34"/>
  <c r="D20" i="34"/>
  <c r="D21" i="34"/>
  <c r="D22" i="34"/>
  <c r="D23" i="34"/>
  <c r="D24" i="34"/>
  <c r="D25" i="34"/>
  <c r="D26" i="34"/>
  <c r="D27" i="34"/>
  <c r="D28" i="34"/>
  <c r="D29" i="34"/>
  <c r="D30" i="34"/>
  <c r="D31" i="34"/>
  <c r="D32" i="34"/>
  <c r="D33" i="34"/>
  <c r="D34" i="34"/>
  <c r="D5" i="34"/>
  <c r="D4" i="34"/>
  <c r="D35" i="34" l="1"/>
  <c r="E35" i="34"/>
  <c r="F34" i="34"/>
  <c r="F33" i="34"/>
  <c r="R68" i="34"/>
  <c r="F32" i="34"/>
  <c r="F31" i="34"/>
  <c r="R66" i="34"/>
  <c r="F30" i="34"/>
  <c r="F29" i="34"/>
  <c r="R64" i="34"/>
  <c r="F28" i="34"/>
  <c r="R63" i="34"/>
  <c r="F27" i="34"/>
  <c r="R62" i="34"/>
  <c r="F26" i="34"/>
  <c r="R61" i="34"/>
  <c r="F25" i="34"/>
  <c r="R60" i="34"/>
  <c r="F24" i="34"/>
  <c r="R59" i="34"/>
  <c r="F23" i="34"/>
  <c r="F22" i="34"/>
  <c r="R57" i="34"/>
  <c r="F21" i="34"/>
  <c r="R56" i="34"/>
  <c r="F20" i="34"/>
  <c r="U55" i="34"/>
  <c r="R55" i="34"/>
  <c r="F19" i="34"/>
  <c r="R54" i="34"/>
  <c r="F18" i="34"/>
  <c r="R53" i="34"/>
  <c r="F17" i="34"/>
  <c r="R52" i="34"/>
  <c r="F16" i="34"/>
  <c r="R51" i="34"/>
  <c r="F15" i="34"/>
  <c r="R50" i="34"/>
  <c r="F14" i="34"/>
  <c r="R49" i="34"/>
  <c r="R48" i="34"/>
  <c r="F12" i="34"/>
  <c r="R47" i="34"/>
  <c r="F11" i="34"/>
  <c r="R46" i="34"/>
  <c r="F10" i="34"/>
  <c r="F9" i="34"/>
  <c r="R44" i="34"/>
  <c r="F8" i="34"/>
  <c r="R43" i="34"/>
  <c r="F7" i="34"/>
  <c r="F6" i="34"/>
  <c r="L70" i="34" l="1"/>
  <c r="I33" i="34"/>
  <c r="L69" i="34"/>
  <c r="H10" i="34"/>
  <c r="M66" i="34"/>
  <c r="U48" i="34"/>
  <c r="U57" i="34"/>
  <c r="I27" i="34"/>
  <c r="L63" i="34"/>
  <c r="X63" i="34"/>
  <c r="U56" i="34"/>
  <c r="H68" i="34"/>
  <c r="L49" i="34"/>
  <c r="L58" i="34"/>
  <c r="T44" i="34"/>
  <c r="T59" i="34"/>
  <c r="T60" i="34"/>
  <c r="T61" i="34"/>
  <c r="H26" i="34"/>
  <c r="Y62" i="34"/>
  <c r="H28" i="34"/>
  <c r="L65" i="34"/>
  <c r="L67" i="34"/>
  <c r="P68" i="34"/>
  <c r="M43" i="34"/>
  <c r="U47" i="34"/>
  <c r="U54" i="34"/>
  <c r="Y64" i="34"/>
  <c r="M42" i="34"/>
  <c r="I44" i="34"/>
  <c r="Y46" i="34"/>
  <c r="Q63" i="34"/>
  <c r="M68" i="34"/>
  <c r="U43" i="34"/>
  <c r="M44" i="34"/>
  <c r="R45" i="34"/>
  <c r="T45" i="34" s="1"/>
  <c r="L42" i="34"/>
  <c r="Y42" i="34"/>
  <c r="U44" i="34"/>
  <c r="X46" i="34"/>
  <c r="T47" i="34"/>
  <c r="T48" i="34"/>
  <c r="M48" i="34"/>
  <c r="P49" i="34"/>
  <c r="X49" i="34"/>
  <c r="U50" i="34"/>
  <c r="I18" i="34"/>
  <c r="I64" i="34"/>
  <c r="Y43" i="34"/>
  <c r="H44" i="34"/>
  <c r="Y44" i="34"/>
  <c r="U46" i="34"/>
  <c r="M46" i="34"/>
  <c r="U49" i="34"/>
  <c r="U51" i="34"/>
  <c r="I7" i="34"/>
  <c r="Y45" i="34"/>
  <c r="I6" i="34"/>
  <c r="T43" i="34"/>
  <c r="L43" i="34"/>
  <c r="I8" i="34"/>
  <c r="L44" i="34"/>
  <c r="I10" i="34"/>
  <c r="M47" i="34"/>
  <c r="Y47" i="34"/>
  <c r="Y48" i="34"/>
  <c r="F13" i="34"/>
  <c r="H13" i="34" s="1"/>
  <c r="M49" i="34"/>
  <c r="I14" i="34"/>
  <c r="U52" i="34"/>
  <c r="M53" i="34"/>
  <c r="R42" i="34"/>
  <c r="T42" i="34" s="1"/>
  <c r="L45" i="34"/>
  <c r="I12" i="34"/>
  <c r="L48" i="34"/>
  <c r="T50" i="34"/>
  <c r="I15" i="34"/>
  <c r="I62" i="34"/>
  <c r="Y50" i="34"/>
  <c r="H15" i="34"/>
  <c r="Y51" i="34"/>
  <c r="I17" i="34"/>
  <c r="T54" i="34"/>
  <c r="M54" i="34"/>
  <c r="T55" i="34"/>
  <c r="Y55" i="34"/>
  <c r="Y56" i="34"/>
  <c r="Y57" i="34"/>
  <c r="M58" i="34"/>
  <c r="I23" i="34"/>
  <c r="U60" i="34"/>
  <c r="I25" i="34"/>
  <c r="I26" i="34"/>
  <c r="X62" i="34"/>
  <c r="H63" i="34"/>
  <c r="M63" i="34"/>
  <c r="Y63" i="34"/>
  <c r="M64" i="34"/>
  <c r="M65" i="34"/>
  <c r="I30" i="34"/>
  <c r="R67" i="34"/>
  <c r="T67" i="34" s="1"/>
  <c r="U68" i="34"/>
  <c r="L68" i="34"/>
  <c r="Y68" i="34"/>
  <c r="H33" i="34"/>
  <c r="R70" i="34"/>
  <c r="T70" i="34" s="1"/>
  <c r="I70" i="34"/>
  <c r="I16" i="34"/>
  <c r="P53" i="34"/>
  <c r="I20" i="34"/>
  <c r="I21" i="34"/>
  <c r="I22" i="34"/>
  <c r="Y59" i="34"/>
  <c r="L60" i="34"/>
  <c r="M61" i="34"/>
  <c r="P63" i="34"/>
  <c r="U64" i="34"/>
  <c r="I29" i="34"/>
  <c r="H66" i="34"/>
  <c r="P66" i="34"/>
  <c r="U67" i="34"/>
  <c r="Y67" i="34"/>
  <c r="U70" i="34"/>
  <c r="Y70" i="34"/>
  <c r="M50" i="34"/>
  <c r="T51" i="34"/>
  <c r="M51" i="34"/>
  <c r="T52" i="34"/>
  <c r="H52" i="34"/>
  <c r="L52" i="34"/>
  <c r="P52" i="34"/>
  <c r="X52" i="34"/>
  <c r="U53" i="34"/>
  <c r="Y53" i="34"/>
  <c r="H18" i="34"/>
  <c r="Y54" i="34"/>
  <c r="L55" i="34"/>
  <c r="T56" i="34"/>
  <c r="M56" i="34"/>
  <c r="T57" i="34"/>
  <c r="M57" i="34"/>
  <c r="R58" i="34"/>
  <c r="T58" i="34" s="1"/>
  <c r="I58" i="34"/>
  <c r="Q58" i="34"/>
  <c r="U59" i="34"/>
  <c r="I24" i="34"/>
  <c r="U61" i="34"/>
  <c r="M62" i="34"/>
  <c r="H27" i="34"/>
  <c r="U63" i="34"/>
  <c r="I28" i="34"/>
  <c r="X64" i="34"/>
  <c r="R65" i="34"/>
  <c r="T65" i="34" s="1"/>
  <c r="I65" i="34"/>
  <c r="Q65" i="34"/>
  <c r="U66" i="34"/>
  <c r="L66" i="34"/>
  <c r="Y66" i="34"/>
  <c r="M67" i="34"/>
  <c r="I32" i="34"/>
  <c r="H69" i="34"/>
  <c r="M69" i="34"/>
  <c r="Y69" i="34"/>
  <c r="H70" i="34"/>
  <c r="M70" i="34"/>
  <c r="L54" i="34"/>
  <c r="I19" i="34"/>
  <c r="M55" i="34"/>
  <c r="X55" i="34"/>
  <c r="X56" i="34"/>
  <c r="Y58" i="34"/>
  <c r="H23" i="34"/>
  <c r="L59" i="34"/>
  <c r="Y60" i="34"/>
  <c r="H25" i="34"/>
  <c r="Q61" i="34"/>
  <c r="P61" i="34"/>
  <c r="Y61" i="34"/>
  <c r="U62" i="34"/>
  <c r="H62" i="34"/>
  <c r="L64" i="34"/>
  <c r="Y65" i="34"/>
  <c r="H30" i="34"/>
  <c r="I31" i="34"/>
  <c r="T68" i="34"/>
  <c r="Q68" i="34"/>
  <c r="X68" i="34"/>
  <c r="R69" i="34"/>
  <c r="T69" i="34" s="1"/>
  <c r="I34" i="34"/>
  <c r="P47" i="34"/>
  <c r="H9" i="34"/>
  <c r="I9" i="34"/>
  <c r="Q43" i="34"/>
  <c r="R41" i="34"/>
  <c r="I5" i="34"/>
  <c r="F5" i="34"/>
  <c r="F59" i="1"/>
  <c r="F52" i="1"/>
  <c r="F11" i="1"/>
  <c r="C11" i="1"/>
  <c r="F37" i="1"/>
  <c r="G4" i="36"/>
  <c r="H4" i="36" s="1"/>
  <c r="F47" i="1"/>
  <c r="F44" i="1"/>
  <c r="J40" i="34"/>
  <c r="R40" i="34"/>
  <c r="F17" i="1"/>
  <c r="Y49" i="34" l="1"/>
  <c r="O4" i="36"/>
  <c r="H100" i="36"/>
  <c r="B8" i="37"/>
  <c r="G3" i="36"/>
  <c r="H3" i="36" s="1"/>
  <c r="G37" i="1"/>
  <c r="F4" i="34"/>
  <c r="H8" i="37"/>
  <c r="K40" i="34"/>
  <c r="G44" i="1"/>
  <c r="G30" i="1"/>
  <c r="G4" i="34"/>
  <c r="G11" i="1"/>
  <c r="S40" i="34"/>
  <c r="T40" i="34" s="1"/>
  <c r="G17" i="1"/>
  <c r="G47" i="1"/>
  <c r="G52" i="1"/>
  <c r="N4" i="36" s="1"/>
  <c r="V40" i="34"/>
  <c r="W40" i="34"/>
  <c r="G63" i="1"/>
  <c r="P70" i="34"/>
  <c r="H53" i="34"/>
  <c r="X57" i="34"/>
  <c r="H49" i="34"/>
  <c r="Q64" i="34"/>
  <c r="I68" i="34"/>
  <c r="L53" i="34"/>
  <c r="Q48" i="34"/>
  <c r="Q47" i="34"/>
  <c r="I48" i="34"/>
  <c r="X41" i="34"/>
  <c r="X60" i="34"/>
  <c r="Q66" i="34"/>
  <c r="L61" i="34"/>
  <c r="I13" i="34"/>
  <c r="H12" i="34"/>
  <c r="H41" i="34"/>
  <c r="X58" i="34"/>
  <c r="I66" i="34"/>
  <c r="H8" i="34"/>
  <c r="X48" i="34"/>
  <c r="L47" i="34"/>
  <c r="Q52" i="34"/>
  <c r="M41" i="34"/>
  <c r="M40" i="34"/>
  <c r="P41" i="34"/>
  <c r="Y41" i="34"/>
  <c r="Q45" i="34"/>
  <c r="I59" i="34"/>
  <c r="U65" i="34"/>
  <c r="H31" i="34"/>
  <c r="X65" i="34"/>
  <c r="T62" i="34"/>
  <c r="M60" i="34"/>
  <c r="X69" i="34"/>
  <c r="T63" i="34"/>
  <c r="L56" i="34"/>
  <c r="X54" i="34"/>
  <c r="I53" i="34"/>
  <c r="H29" i="34"/>
  <c r="H14" i="34"/>
  <c r="I52" i="34"/>
  <c r="L51" i="34"/>
  <c r="X47" i="34"/>
  <c r="L46" i="34"/>
  <c r="U45" i="34"/>
  <c r="Q49" i="34"/>
  <c r="Q60" i="34"/>
  <c r="X61" i="34"/>
  <c r="Q62" i="34"/>
  <c r="L57" i="34"/>
  <c r="X53" i="34"/>
  <c r="X70" i="34"/>
  <c r="P65" i="34"/>
  <c r="T64" i="34"/>
  <c r="X59" i="34"/>
  <c r="H22" i="34"/>
  <c r="H20" i="34"/>
  <c r="M52" i="34"/>
  <c r="I69" i="34"/>
  <c r="P64" i="34"/>
  <c r="T46" i="34"/>
  <c r="X44" i="34"/>
  <c r="X42" i="34"/>
  <c r="P48" i="34"/>
  <c r="H5" i="34"/>
  <c r="U41" i="34"/>
  <c r="L41" i="34"/>
  <c r="U58" i="34"/>
  <c r="H34" i="34"/>
  <c r="H58" i="34"/>
  <c r="H19" i="34"/>
  <c r="H32" i="34"/>
  <c r="X66" i="34"/>
  <c r="L62" i="34"/>
  <c r="H24" i="34"/>
  <c r="Q53" i="34"/>
  <c r="T53" i="34"/>
  <c r="Q70" i="34"/>
  <c r="U69" i="34"/>
  <c r="M59" i="34"/>
  <c r="P58" i="34"/>
  <c r="H16" i="34"/>
  <c r="I51" i="34"/>
  <c r="I63" i="34"/>
  <c r="H17" i="34"/>
  <c r="P43" i="34"/>
  <c r="H64" i="34"/>
  <c r="T49" i="34"/>
  <c r="X45" i="34"/>
  <c r="H7" i="34"/>
  <c r="U42" i="34"/>
  <c r="I49" i="34"/>
  <c r="L40" i="34"/>
  <c r="T66" i="34"/>
  <c r="X67" i="34"/>
  <c r="H65" i="34"/>
  <c r="H21" i="34"/>
  <c r="Y52" i="34"/>
  <c r="X51" i="34"/>
  <c r="P45" i="34"/>
  <c r="X50" i="34"/>
  <c r="L50" i="34"/>
  <c r="M45" i="34"/>
  <c r="X43" i="34"/>
  <c r="H6" i="34"/>
  <c r="H48" i="34"/>
  <c r="I11" i="34"/>
  <c r="H11" i="34"/>
  <c r="Q46" i="34"/>
  <c r="P46" i="34"/>
  <c r="I46" i="34"/>
  <c r="H46" i="34"/>
  <c r="H45" i="34"/>
  <c r="I45" i="34"/>
  <c r="F56" i="1"/>
  <c r="C56" i="1"/>
  <c r="C41" i="1"/>
  <c r="F40" i="34" s="1"/>
  <c r="F41" i="1"/>
  <c r="C59" i="1"/>
  <c r="O3" i="36" l="1"/>
  <c r="H99" i="36"/>
  <c r="O7" i="36"/>
  <c r="Q4" i="36"/>
  <c r="H4" i="34"/>
  <c r="W71" i="34"/>
  <c r="D64" i="1"/>
  <c r="Y40" i="34"/>
  <c r="V71" i="34"/>
  <c r="U40" i="34"/>
  <c r="U71" i="34" s="1"/>
  <c r="G59" i="1"/>
  <c r="X40" i="34"/>
  <c r="F35" i="34"/>
  <c r="O40" i="34"/>
  <c r="G56" i="1"/>
  <c r="G35" i="34"/>
  <c r="G40" i="34"/>
  <c r="I40" i="34" s="1"/>
  <c r="G41" i="1"/>
  <c r="I4" i="34"/>
  <c r="I35" i="34" s="1"/>
  <c r="H35" i="34"/>
  <c r="H59" i="34"/>
  <c r="Q41" i="34"/>
  <c r="I41" i="34"/>
  <c r="Y71" i="34"/>
  <c r="R71" i="34"/>
  <c r="J71" i="34"/>
  <c r="H51" i="34"/>
  <c r="F71" i="34"/>
  <c r="S71" i="34"/>
  <c r="K71" i="34"/>
  <c r="Q57" i="34"/>
  <c r="P57" i="34"/>
  <c r="Q50" i="34"/>
  <c r="P50" i="34"/>
  <c r="Q44" i="34"/>
  <c r="P44" i="34"/>
  <c r="I43" i="34"/>
  <c r="H43" i="34"/>
  <c r="I55" i="34"/>
  <c r="H55" i="34"/>
  <c r="L71" i="34"/>
  <c r="P60" i="34"/>
  <c r="Q67" i="34"/>
  <c r="P67" i="34"/>
  <c r="X71" i="34"/>
  <c r="H42" i="34"/>
  <c r="I42" i="34"/>
  <c r="I57" i="34"/>
  <c r="H57" i="34"/>
  <c r="Q55" i="34"/>
  <c r="P55" i="34"/>
  <c r="P42" i="34"/>
  <c r="Q42" i="34"/>
  <c r="I56" i="34"/>
  <c r="H56" i="34"/>
  <c r="Q54" i="34"/>
  <c r="P54" i="34"/>
  <c r="I60" i="34"/>
  <c r="H60" i="34"/>
  <c r="N40" i="34"/>
  <c r="Q59" i="34"/>
  <c r="P59" i="34"/>
  <c r="I50" i="34"/>
  <c r="H50" i="34"/>
  <c r="Q69" i="34"/>
  <c r="P69" i="34"/>
  <c r="T41" i="34"/>
  <c r="T71" i="34" s="1"/>
  <c r="P62" i="34"/>
  <c r="M71" i="34"/>
  <c r="I61" i="34"/>
  <c r="H61" i="34"/>
  <c r="Q51" i="34"/>
  <c r="P51" i="34"/>
  <c r="I67" i="34"/>
  <c r="H67" i="34"/>
  <c r="I54" i="34"/>
  <c r="H54" i="34"/>
  <c r="Q56" i="34"/>
  <c r="P56" i="34"/>
  <c r="I47" i="34"/>
  <c r="H47" i="34"/>
  <c r="O10" i="36" l="1"/>
  <c r="Q7" i="36"/>
  <c r="Q3" i="36"/>
  <c r="O6" i="36"/>
  <c r="I67" i="1"/>
  <c r="N3" i="36"/>
  <c r="O71" i="34"/>
  <c r="H40" i="34"/>
  <c r="H71" i="34" s="1"/>
  <c r="G71" i="34"/>
  <c r="Q40" i="34"/>
  <c r="Q71" i="34" s="1"/>
  <c r="N71" i="34"/>
  <c r="I71" i="34"/>
  <c r="P40" i="34"/>
  <c r="P71" i="34" s="1"/>
  <c r="Q6" i="36" l="1"/>
  <c r="O9" i="36"/>
  <c r="O13" i="36"/>
  <c r="Q10" i="36"/>
  <c r="Q9" i="36" l="1"/>
  <c r="O12" i="36"/>
  <c r="O16" i="36"/>
  <c r="Q13" i="36"/>
  <c r="Q12" i="36" l="1"/>
  <c r="O15" i="36"/>
  <c r="O19" i="36"/>
  <c r="Q16" i="36"/>
  <c r="Q15" i="36" l="1"/>
  <c r="O18" i="36"/>
  <c r="O22" i="36"/>
  <c r="Q19" i="36"/>
  <c r="Q18" i="36" l="1"/>
  <c r="O21" i="36"/>
  <c r="O25" i="36"/>
  <c r="Q22" i="36"/>
  <c r="Q21" i="36" l="1"/>
  <c r="O24" i="36"/>
  <c r="O28" i="36"/>
  <c r="Q25" i="36"/>
  <c r="Q24" i="36" l="1"/>
  <c r="O27" i="36"/>
  <c r="O31" i="36"/>
  <c r="Q28" i="36"/>
  <c r="Q27" i="36" l="1"/>
  <c r="O30" i="36"/>
  <c r="O34" i="36"/>
  <c r="Q31" i="36"/>
  <c r="Q30" i="36" l="1"/>
  <c r="O33" i="36"/>
  <c r="O37" i="36"/>
  <c r="Q34" i="36"/>
  <c r="Q33" i="36" l="1"/>
  <c r="O36" i="36"/>
  <c r="O40" i="36"/>
  <c r="Q37" i="36"/>
  <c r="Q36" i="36" l="1"/>
  <c r="O39" i="36"/>
  <c r="O43" i="36"/>
  <c r="Q40" i="36"/>
  <c r="Q39" i="36" l="1"/>
  <c r="O42" i="36"/>
  <c r="O46" i="36"/>
  <c r="Q43" i="36"/>
  <c r="Q42" i="36" l="1"/>
  <c r="O45" i="36"/>
  <c r="O49" i="36"/>
  <c r="Q46" i="36"/>
  <c r="Q45" i="36" l="1"/>
  <c r="O48" i="36"/>
  <c r="O52" i="36"/>
  <c r="Q49" i="36"/>
  <c r="Q48" i="36" l="1"/>
  <c r="O51" i="36"/>
  <c r="O55" i="36"/>
  <c r="Q52" i="36"/>
  <c r="Q51" i="36" l="1"/>
  <c r="O54" i="36"/>
  <c r="O58" i="36"/>
  <c r="Q55" i="36"/>
  <c r="Q54" i="36" l="1"/>
  <c r="O57" i="36"/>
  <c r="O61" i="36"/>
  <c r="Q58" i="36"/>
  <c r="Q57" i="36" l="1"/>
  <c r="O60" i="36"/>
  <c r="Q61" i="36"/>
  <c r="O64" i="36"/>
  <c r="Q64" i="36" l="1"/>
  <c r="O67" i="36"/>
  <c r="Q60" i="36"/>
  <c r="O63" i="36"/>
  <c r="Q63" i="36" l="1"/>
  <c r="O66" i="36"/>
  <c r="Q67" i="36"/>
  <c r="O70" i="36"/>
  <c r="Q70" i="36" l="1"/>
  <c r="O73" i="36"/>
  <c r="Q66" i="36"/>
  <c r="O69" i="36"/>
  <c r="Q69" i="36" l="1"/>
  <c r="O72" i="36"/>
  <c r="Q73" i="36"/>
  <c r="O76" i="36"/>
  <c r="Q72" i="36" l="1"/>
  <c r="O75" i="36"/>
  <c r="Q76" i="36"/>
  <c r="O79" i="36"/>
  <c r="Q79" i="36" l="1"/>
  <c r="O82" i="36"/>
  <c r="Q75" i="36"/>
  <c r="O78" i="36"/>
  <c r="Q82" i="36" l="1"/>
  <c r="O85" i="36"/>
  <c r="Q78" i="36"/>
  <c r="O81" i="36"/>
  <c r="Q81" i="36" l="1"/>
  <c r="O84" i="36"/>
  <c r="Q85" i="36"/>
  <c r="O88" i="36"/>
  <c r="Q84" i="36" l="1"/>
  <c r="O87" i="36"/>
  <c r="Q88" i="36"/>
  <c r="O91" i="36"/>
  <c r="Q91" i="36" l="1"/>
  <c r="O94" i="36"/>
  <c r="Q94" i="36" s="1"/>
  <c r="Q87" i="36"/>
  <c r="O90" i="36"/>
  <c r="Q90" i="36" l="1"/>
  <c r="O93" i="36"/>
  <c r="Q93" i="36" s="1"/>
</calcChain>
</file>

<file path=xl/comments1.xml><?xml version="1.0" encoding="utf-8"?>
<comments xmlns="http://schemas.openxmlformats.org/spreadsheetml/2006/main">
  <authors>
    <author>NOVOTEL Macon Nord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C'est un tableau d'essai, c'est bien marqué qu'il ne FALLAIT PAS l'OUVRIR !!</t>
        </r>
      </text>
    </comment>
  </commentList>
</comments>
</file>

<file path=xl/comments2.xml><?xml version="1.0" encoding="utf-8"?>
<comments xmlns="http://schemas.openxmlformats.org/spreadsheetml/2006/main">
  <authors>
    <author>NOVOTEL Macon Nord</author>
  </authors>
  <commentList>
    <comment ref="O2" authorId="0">
      <text>
        <r>
          <rPr>
            <sz val="9"/>
            <color indexed="81"/>
            <rFont val="Tahoma"/>
            <charset val="1"/>
          </rPr>
          <t xml:space="preserve">COLONNE O = VALEUR AUTOMATIQUE
</t>
        </r>
      </text>
    </comment>
    <comment ref="P2" authorId="0">
      <text>
        <r>
          <rPr>
            <b/>
            <sz val="9"/>
            <color indexed="81"/>
            <rFont val="Tahoma"/>
            <charset val="1"/>
          </rPr>
          <t>COLONNE P = SAISIE MANUELLE DE P3 à P35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2" authorId="0">
      <text>
        <r>
          <rPr>
            <b/>
            <sz val="9"/>
            <color indexed="81"/>
            <rFont val="Tahoma"/>
            <charset val="1"/>
          </rPr>
          <t>COLONNE Q = MESSAGE QUI DIT "FAITES LE CALCUL"
OU QUI AFFICHE DIRECTEMENT L'ECART (PAS BESOIN DE TEXTE A CE MOMENT LA)</t>
        </r>
      </text>
    </comment>
  </commentList>
</comments>
</file>

<file path=xl/sharedStrings.xml><?xml version="1.0" encoding="utf-8"?>
<sst xmlns="http://schemas.openxmlformats.org/spreadsheetml/2006/main" count="4391" uniqueCount="152">
  <si>
    <t>REMISE EN BANQUE</t>
  </si>
  <si>
    <t>ECART</t>
  </si>
  <si>
    <t>TOTAL CHEQUES</t>
  </si>
  <si>
    <t>Remise A</t>
  </si>
  <si>
    <t>Remise B</t>
  </si>
  <si>
    <t>Remise C</t>
  </si>
  <si>
    <t>remise D</t>
  </si>
  <si>
    <t>Remise Tickets Resto</t>
  </si>
  <si>
    <t>Remise Chq Vacances</t>
  </si>
  <si>
    <t>DCC</t>
  </si>
  <si>
    <t>Télécollecte DCC</t>
  </si>
  <si>
    <t>autres Amex</t>
  </si>
  <si>
    <t>Télécollecte Diners</t>
  </si>
  <si>
    <t xml:space="preserve">TOTAL DINERS </t>
  </si>
  <si>
    <t>JCB</t>
  </si>
  <si>
    <t>Télécollecte JCB</t>
  </si>
  <si>
    <t>CHE - Chèque banque</t>
  </si>
  <si>
    <t>CHE - Chèque client</t>
  </si>
  <si>
    <t>Autres chèques</t>
  </si>
  <si>
    <t>TRE - Tickets Rest.</t>
  </si>
  <si>
    <t>CCV - Chèques vacances</t>
  </si>
  <si>
    <t>CCC - Chq compliment</t>
  </si>
  <si>
    <t>CCA - Chèque cadeau ACCOR</t>
  </si>
  <si>
    <t>Remise chq compliment A</t>
  </si>
  <si>
    <t>ACA - LeClub-A rewards</t>
  </si>
  <si>
    <t>ACI - LeClub-A rewards € WE</t>
  </si>
  <si>
    <t>Remise Le Club A</t>
  </si>
  <si>
    <t>CB DCC</t>
  </si>
  <si>
    <t>autres cartes DCC</t>
  </si>
  <si>
    <t>CB - Carte bancaire</t>
  </si>
  <si>
    <t>Télécollecte CB physique</t>
  </si>
  <si>
    <t>DEVISES ESPECES</t>
  </si>
  <si>
    <t>Remise espèces</t>
  </si>
  <si>
    <t>OVI - Visa ogone</t>
  </si>
  <si>
    <t>OEU - Ogone eurocard</t>
  </si>
  <si>
    <t>OPEM - Ogone préauto euro/master</t>
  </si>
  <si>
    <t>OPVI - Ogone préauto visa</t>
  </si>
  <si>
    <t>autres cartes ogone</t>
  </si>
  <si>
    <t>TOTAL CB OGONE</t>
  </si>
  <si>
    <t>TOTAL CB PHYSIQUES</t>
  </si>
  <si>
    <t>FOLS</t>
  </si>
  <si>
    <t>Remise devises espèces en euros</t>
  </si>
  <si>
    <t>CDE - Carte Diners club</t>
  </si>
  <si>
    <t>Autres cartes diners</t>
  </si>
  <si>
    <t>TOTAL CB DCC</t>
  </si>
  <si>
    <t>TOTAL CB PHYSIQUES + CB OGONE</t>
  </si>
  <si>
    <t>AM - American express</t>
  </si>
  <si>
    <t>Télécollecte CB ogone</t>
  </si>
  <si>
    <t>Télécollecte Amex physique</t>
  </si>
  <si>
    <t>JCB - JCB</t>
  </si>
  <si>
    <t>OJC - JCB</t>
  </si>
  <si>
    <t>CARTES BLEUES</t>
  </si>
  <si>
    <t>VIREMENTS</t>
  </si>
  <si>
    <t>AMEX</t>
  </si>
  <si>
    <t>ELAVON</t>
  </si>
  <si>
    <t>ESPECES</t>
  </si>
  <si>
    <t>CHEQUES</t>
  </si>
  <si>
    <t>CVI - Virement</t>
  </si>
  <si>
    <t>DD</t>
  </si>
  <si>
    <t>COUPONS</t>
  </si>
  <si>
    <t>OAM - Amex Ogone</t>
  </si>
  <si>
    <t>OPAM - Ogone préauto amex</t>
  </si>
  <si>
    <t>TOTAL AMEX OGONE</t>
  </si>
  <si>
    <t>Télécollecte Amex ogone</t>
  </si>
  <si>
    <t>Télécollecte ogone</t>
  </si>
  <si>
    <t>TOTAL AMEX PHYSIQUES</t>
  </si>
  <si>
    <t>TOTAL AMEX PHYSIQUES+AMEX OGONE</t>
  </si>
  <si>
    <t>JUSTIFICATIONS DES ECARTS</t>
  </si>
  <si>
    <t>TOTAL JCB</t>
  </si>
  <si>
    <t>CAS - Espèces et autres espèces</t>
  </si>
  <si>
    <t>Autres virements</t>
  </si>
  <si>
    <t>Virements reçu</t>
  </si>
  <si>
    <t>TOTAL VIREMENTS</t>
  </si>
  <si>
    <t>RCB - Régul CB</t>
  </si>
  <si>
    <t>RAM - Régul Amex</t>
  </si>
  <si>
    <t xml:space="preserve">AUTRES COMMENTAIRES : </t>
  </si>
  <si>
    <t>BANQUE</t>
  </si>
  <si>
    <t>TICKETS RESTAURANT</t>
  </si>
  <si>
    <t>CHEQUES VACANCES</t>
  </si>
  <si>
    <t>CHEQUES COMPLIMENTS</t>
  </si>
  <si>
    <t>CHEQUES CADEAU ACCOR</t>
  </si>
  <si>
    <t>LE CLUB REWARD</t>
  </si>
  <si>
    <t>CB + CB OGONE</t>
  </si>
  <si>
    <t>AMEX + AMEX OGONE</t>
  </si>
  <si>
    <t>VIREMENT</t>
  </si>
  <si>
    <t>MAJUSCUL</t>
  </si>
  <si>
    <t>TOTAL</t>
  </si>
  <si>
    <t>TRECARD - Cartes tickets rest.</t>
  </si>
  <si>
    <t>Chèques DD</t>
  </si>
  <si>
    <t>CUP - China union pay</t>
  </si>
  <si>
    <t>LA BOUCHERIE, FLAM'S</t>
  </si>
  <si>
    <t>PMS</t>
  </si>
  <si>
    <t>Total général</t>
  </si>
  <si>
    <t>Télécollecte CUP</t>
  </si>
  <si>
    <t>JCB/CUP</t>
  </si>
  <si>
    <t>Remises bque</t>
  </si>
  <si>
    <t>CB VAD - Carte Manuelle</t>
  </si>
  <si>
    <t>TOTAL GENERAL CARTES</t>
  </si>
  <si>
    <t>(à rentrer manuellement en cumul)</t>
  </si>
  <si>
    <t>TOTAL AMEX COMPLIMENT</t>
  </si>
  <si>
    <t>TOTAL PLBS</t>
  </si>
  <si>
    <t xml:space="preserve"> </t>
  </si>
  <si>
    <t>TOTAL AEX</t>
  </si>
  <si>
    <t>carte fols</t>
  </si>
  <si>
    <t>TOTAL CB</t>
  </si>
  <si>
    <t>ogone fols</t>
  </si>
  <si>
    <t>CONTRÔLE CUMUL F.SITUAT.</t>
  </si>
  <si>
    <t>CB/AEX/PLBSERS</t>
  </si>
  <si>
    <t>TPE RESTO.</t>
  </si>
  <si>
    <t>TPE RECEPT.</t>
  </si>
  <si>
    <t>VAD</t>
  </si>
  <si>
    <t>TP GRILL</t>
  </si>
  <si>
    <t>MANUELLES</t>
  </si>
  <si>
    <t>TP 1 et TP 2</t>
  </si>
  <si>
    <t>OPAM</t>
  </si>
  <si>
    <t>+</t>
  </si>
  <si>
    <t>OAM</t>
  </si>
  <si>
    <t>PLBS</t>
  </si>
  <si>
    <t>OPVI</t>
  </si>
  <si>
    <t>OVI</t>
  </si>
  <si>
    <t>AEX</t>
  </si>
  <si>
    <t>OPEM</t>
  </si>
  <si>
    <t>OEU</t>
  </si>
  <si>
    <t>CB</t>
  </si>
  <si>
    <t xml:space="preserve">CB </t>
  </si>
  <si>
    <t xml:space="preserve">AEX </t>
  </si>
  <si>
    <t>SITUATION</t>
  </si>
  <si>
    <t>FOLS/ORDI</t>
  </si>
  <si>
    <t>CB/AEX/PLBS</t>
  </si>
  <si>
    <t>TOTAL F.</t>
  </si>
  <si>
    <t>CUMUL</t>
  </si>
  <si>
    <t>OBS</t>
  </si>
  <si>
    <t>OGONE</t>
  </si>
  <si>
    <t>DETAIL</t>
  </si>
  <si>
    <t>VISA RECEPTION</t>
  </si>
  <si>
    <r>
      <t xml:space="preserve">Amex  </t>
    </r>
    <r>
      <rPr>
        <b/>
        <sz val="10"/>
        <rFont val="Arial"/>
        <family val="2"/>
      </rPr>
      <t>OAM</t>
    </r>
  </si>
  <si>
    <r>
      <t xml:space="preserve">Master </t>
    </r>
    <r>
      <rPr>
        <b/>
        <sz val="11"/>
        <color theme="1"/>
        <rFont val="Calibri"/>
        <family val="2"/>
        <scheme val="minor"/>
      </rPr>
      <t>OEU</t>
    </r>
  </si>
  <si>
    <r>
      <t xml:space="preserve">Visa  </t>
    </r>
    <r>
      <rPr>
        <b/>
        <sz val="10"/>
        <rFont val="Arial"/>
        <family val="2"/>
      </rPr>
      <t>OVI</t>
    </r>
  </si>
  <si>
    <t>Ogone</t>
  </si>
  <si>
    <t>Dates</t>
  </si>
  <si>
    <t>HOTIX</t>
  </si>
  <si>
    <t>Total</t>
  </si>
  <si>
    <t>AM - American express Restaurant</t>
  </si>
  <si>
    <t>VERIF</t>
  </si>
  <si>
    <t>TRECARD - CARTES TCKETS RESTAURANT</t>
  </si>
  <si>
    <t>Débiteurs divers</t>
  </si>
  <si>
    <t>Offerts</t>
  </si>
  <si>
    <t>CB SC - Carte bancaire sans contact</t>
  </si>
  <si>
    <t>CB - Restaurant</t>
  </si>
  <si>
    <t>CB SC - Restaurant sans contact</t>
  </si>
  <si>
    <t>Remise chq compliment B</t>
  </si>
  <si>
    <t xml:space="preserve">HOTEL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</si>
</sst>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[$€-1]_-;\-* #,##0.00\ [$€-1]_-;_-* &quot;-&quot;??\ [$€-1]_-"/>
    <numFmt numFmtId="165" formatCode="dddd\ dd\ mmm\ yyyy"/>
    <numFmt numFmtId="166" formatCode="_-* #,##0.00\ [$€-1]_-;\-* #,##0.00\ [$€-1]_-;_-* &quot;-&quot;??\ [$€-1]_-;_-@_-"/>
    <numFmt numFmtId="167" formatCode="0.00;;;@"/>
    <numFmt numFmtId="168" formatCode="d/m/yy;@"/>
    <numFmt numFmtId="169" formatCode="mmmm\-yyyy"/>
  </numFmts>
  <fonts count="27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Univers"/>
      <family val="2"/>
    </font>
    <font>
      <sz val="9"/>
      <name val="Univers"/>
      <family val="2"/>
    </font>
    <font>
      <b/>
      <sz val="10"/>
      <name val="Univers"/>
      <family val="2"/>
    </font>
    <font>
      <b/>
      <sz val="11"/>
      <name val="Univers"/>
      <family val="2"/>
    </font>
    <font>
      <b/>
      <sz val="9"/>
      <name val="Univers"/>
      <family val="2"/>
    </font>
    <font>
      <b/>
      <sz val="10"/>
      <name val="Univers"/>
    </font>
    <font>
      <b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350">
    <xf numFmtId="0" fontId="0" fillId="0" borderId="0" xfId="0"/>
    <xf numFmtId="0" fontId="1" fillId="0" borderId="0" xfId="0" applyFont="1" applyFill="1" applyAlignment="1" applyProtection="1"/>
    <xf numFmtId="0" fontId="2" fillId="0" borderId="0" xfId="0" applyFont="1" applyFill="1" applyAlignment="1" applyProtection="1"/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164" fontId="2" fillId="0" borderId="0" xfId="1" applyFont="1" applyFill="1" applyAlignment="1" applyProtection="1"/>
    <xf numFmtId="0" fontId="4" fillId="2" borderId="16" xfId="0" applyFont="1" applyFill="1" applyBorder="1" applyAlignment="1" applyProtection="1">
      <alignment horizontal="right" vertical="center"/>
    </xf>
    <xf numFmtId="0" fontId="1" fillId="2" borderId="16" xfId="0" applyFont="1" applyFill="1" applyBorder="1" applyAlignment="1" applyProtection="1">
      <alignment horizontal="center" vertical="center"/>
    </xf>
    <xf numFmtId="2" fontId="1" fillId="2" borderId="16" xfId="0" applyNumberFormat="1" applyFont="1" applyFill="1" applyBorder="1" applyAlignment="1" applyProtection="1">
      <alignment horizontal="right" vertical="center" shrinkToFit="1"/>
    </xf>
    <xf numFmtId="0" fontId="1" fillId="2" borderId="16" xfId="0" applyFont="1" applyFill="1" applyBorder="1" applyAlignment="1" applyProtection="1">
      <alignment horizontal="right" vertical="center"/>
    </xf>
    <xf numFmtId="0" fontId="1" fillId="2" borderId="16" xfId="0" applyFont="1" applyFill="1" applyBorder="1" applyAlignment="1" applyProtection="1">
      <alignment horizontal="center" wrapText="1"/>
    </xf>
    <xf numFmtId="0" fontId="1" fillId="2" borderId="13" xfId="0" applyFont="1" applyFill="1" applyBorder="1" applyAlignment="1" applyProtection="1">
      <alignment horizontal="right" vertical="center"/>
    </xf>
    <xf numFmtId="0" fontId="1" fillId="2" borderId="13" xfId="0" applyFont="1" applyFill="1" applyBorder="1" applyAlignment="1" applyProtection="1">
      <alignment horizontal="right" vertical="center" shrinkToFit="1"/>
    </xf>
    <xf numFmtId="0" fontId="3" fillId="4" borderId="17" xfId="0" applyFont="1" applyFill="1" applyBorder="1" applyAlignment="1" applyProtection="1">
      <alignment horizontal="right" vertical="center"/>
    </xf>
    <xf numFmtId="0" fontId="3" fillId="4" borderId="16" xfId="0" applyFont="1" applyFill="1" applyBorder="1" applyAlignment="1" applyProtection="1">
      <alignment horizontal="right" vertical="center"/>
    </xf>
    <xf numFmtId="0" fontId="3" fillId="4" borderId="17" xfId="0" applyFont="1" applyFill="1" applyBorder="1" applyAlignment="1" applyProtection="1">
      <alignment horizontal="right" vertical="center" shrinkToFit="1"/>
    </xf>
    <xf numFmtId="0" fontId="3" fillId="4" borderId="9" xfId="0" applyFont="1" applyFill="1" applyBorder="1" applyAlignment="1" applyProtection="1">
      <alignment horizontal="right" vertical="center" shrinkToFit="1"/>
    </xf>
    <xf numFmtId="2" fontId="3" fillId="4" borderId="9" xfId="0" applyNumberFormat="1" applyFont="1" applyFill="1" applyBorder="1" applyAlignment="1" applyProtection="1">
      <alignment horizontal="right" vertical="center" shrinkToFit="1"/>
    </xf>
    <xf numFmtId="0" fontId="3" fillId="4" borderId="17" xfId="0" applyFont="1" applyFill="1" applyBorder="1" applyAlignment="1" applyProtection="1">
      <alignment horizontal="center" vertical="center"/>
    </xf>
    <xf numFmtId="0" fontId="3" fillId="4" borderId="16" xfId="0" applyFont="1" applyFill="1" applyBorder="1" applyAlignment="1" applyProtection="1">
      <alignment horizontal="center" vertical="center"/>
    </xf>
    <xf numFmtId="0" fontId="3" fillId="4" borderId="9" xfId="0" applyFont="1" applyFill="1" applyBorder="1" applyAlignment="1" applyProtection="1">
      <alignment horizontal="center" vertical="center"/>
    </xf>
    <xf numFmtId="0" fontId="3" fillId="4" borderId="9" xfId="0" applyFont="1" applyFill="1" applyBorder="1" applyAlignment="1" applyProtection="1">
      <alignment horizontal="center" vertical="center"/>
      <protection locked="0"/>
    </xf>
    <xf numFmtId="0" fontId="1" fillId="4" borderId="20" xfId="0" applyFont="1" applyFill="1" applyBorder="1" applyAlignment="1" applyProtection="1">
      <alignment horizontal="center" vertical="center" textRotation="255"/>
    </xf>
    <xf numFmtId="0" fontId="1" fillId="4" borderId="22" xfId="0" applyFont="1" applyFill="1" applyBorder="1" applyAlignment="1" applyProtection="1">
      <alignment horizontal="center" vertical="center" textRotation="255"/>
    </xf>
    <xf numFmtId="0" fontId="3" fillId="4" borderId="9" xfId="0" applyFont="1" applyFill="1" applyBorder="1" applyAlignment="1" applyProtection="1">
      <alignment horizontal="right" vertical="center"/>
    </xf>
    <xf numFmtId="0" fontId="3" fillId="4" borderId="9" xfId="0" applyFont="1" applyFill="1" applyBorder="1" applyAlignment="1" applyProtection="1">
      <alignment horizontal="right" vertical="center"/>
      <protection locked="0"/>
    </xf>
    <xf numFmtId="2" fontId="3" fillId="4" borderId="17" xfId="0" applyNumberFormat="1" applyFont="1" applyFill="1" applyBorder="1" applyAlignment="1" applyProtection="1">
      <alignment horizontal="right" vertical="center" shrinkToFit="1"/>
      <protection locked="0"/>
    </xf>
    <xf numFmtId="2" fontId="3" fillId="4" borderId="9" xfId="0" applyNumberFormat="1" applyFont="1" applyFill="1" applyBorder="1" applyAlignment="1" applyProtection="1">
      <alignment horizontal="right" vertical="center" shrinkToFit="1"/>
      <protection locked="0"/>
    </xf>
    <xf numFmtId="0" fontId="3" fillId="4" borderId="13" xfId="0" applyFont="1" applyFill="1" applyBorder="1" applyAlignment="1" applyProtection="1">
      <alignment horizontal="right" vertical="center"/>
      <protection locked="0"/>
    </xf>
    <xf numFmtId="0" fontId="3" fillId="4" borderId="13" xfId="0" applyFont="1" applyFill="1" applyBorder="1" applyAlignment="1" applyProtection="1">
      <alignment horizontal="right" vertical="center" shrinkToFit="1"/>
    </xf>
    <xf numFmtId="2" fontId="3" fillId="4" borderId="17" xfId="0" applyNumberFormat="1" applyFont="1" applyFill="1" applyBorder="1" applyAlignment="1" applyProtection="1">
      <alignment horizontal="right" vertical="center" shrinkToFit="1"/>
    </xf>
    <xf numFmtId="2" fontId="3" fillId="4" borderId="14" xfId="0" applyNumberFormat="1" applyFont="1" applyFill="1" applyBorder="1" applyAlignment="1" applyProtection="1">
      <alignment horizontal="right" vertical="center" shrinkToFit="1"/>
    </xf>
    <xf numFmtId="0" fontId="3" fillId="4" borderId="14" xfId="0" applyFont="1" applyFill="1" applyBorder="1" applyAlignment="1" applyProtection="1">
      <alignment horizontal="right" vertical="center"/>
    </xf>
    <xf numFmtId="2" fontId="3" fillId="4" borderId="13" xfId="0" applyNumberFormat="1" applyFont="1" applyFill="1" applyBorder="1" applyAlignment="1" applyProtection="1">
      <alignment horizontal="right" vertical="center" shrinkToFit="1"/>
    </xf>
    <xf numFmtId="0" fontId="3" fillId="4" borderId="13" xfId="0" applyFont="1" applyFill="1" applyBorder="1" applyAlignment="1" applyProtection="1">
      <alignment horizontal="right" vertical="center"/>
    </xf>
    <xf numFmtId="164" fontId="5" fillId="3" borderId="17" xfId="1" applyFont="1" applyFill="1" applyBorder="1" applyAlignment="1" applyProtection="1">
      <alignment vertical="center" shrinkToFit="1"/>
      <protection locked="0"/>
    </xf>
    <xf numFmtId="164" fontId="5" fillId="3" borderId="16" xfId="1" applyFont="1" applyFill="1" applyBorder="1" applyAlignment="1" applyProtection="1">
      <alignment vertical="center" shrinkToFit="1"/>
    </xf>
    <xf numFmtId="164" fontId="5" fillId="3" borderId="9" xfId="1" applyFont="1" applyFill="1" applyBorder="1" applyAlignment="1" applyProtection="1">
      <alignment vertical="center" shrinkToFit="1"/>
      <protection locked="0"/>
    </xf>
    <xf numFmtId="164" fontId="7" fillId="2" borderId="16" xfId="1" applyFont="1" applyFill="1" applyBorder="1" applyAlignment="1" applyProtection="1">
      <alignment vertical="center" shrinkToFit="1"/>
      <protection locked="0"/>
    </xf>
    <xf numFmtId="164" fontId="5" fillId="3" borderId="13" xfId="1" applyFont="1" applyFill="1" applyBorder="1" applyAlignment="1" applyProtection="1">
      <alignment vertical="center" shrinkToFit="1"/>
      <protection locked="0"/>
    </xf>
    <xf numFmtId="164" fontId="5" fillId="3" borderId="14" xfId="1" applyFont="1" applyFill="1" applyBorder="1" applyAlignment="1" applyProtection="1">
      <alignment vertical="center" shrinkToFit="1"/>
      <protection locked="0"/>
    </xf>
    <xf numFmtId="164" fontId="7" fillId="2" borderId="13" xfId="1" applyFont="1" applyFill="1" applyBorder="1" applyAlignment="1" applyProtection="1">
      <alignment vertical="center" shrinkToFit="1"/>
    </xf>
    <xf numFmtId="164" fontId="7" fillId="2" borderId="16" xfId="1" applyFont="1" applyFill="1" applyBorder="1" applyAlignment="1" applyProtection="1">
      <alignment vertical="center" shrinkToFit="1"/>
    </xf>
    <xf numFmtId="164" fontId="5" fillId="2" borderId="16" xfId="1" applyFont="1" applyFill="1" applyBorder="1" applyAlignment="1" applyProtection="1">
      <alignment vertical="center" shrinkToFit="1"/>
      <protection locked="0"/>
    </xf>
    <xf numFmtId="164" fontId="5" fillId="3" borderId="16" xfId="1" applyFont="1" applyFill="1" applyBorder="1" applyAlignment="1" applyProtection="1">
      <alignment vertical="center" shrinkToFit="1"/>
      <protection locked="0"/>
    </xf>
    <xf numFmtId="2" fontId="5" fillId="3" borderId="23" xfId="1" applyNumberFormat="1" applyFont="1" applyFill="1" applyBorder="1" applyAlignment="1" applyProtection="1">
      <alignment vertical="center" shrinkToFit="1"/>
      <protection locked="0"/>
    </xf>
    <xf numFmtId="2" fontId="5" fillId="3" borderId="30" xfId="1" applyNumberFormat="1" applyFont="1" applyFill="1" applyBorder="1" applyAlignment="1" applyProtection="1">
      <alignment vertical="center" shrinkToFit="1"/>
      <protection locked="0"/>
    </xf>
    <xf numFmtId="164" fontId="5" fillId="3" borderId="23" xfId="1" applyFont="1" applyFill="1" applyBorder="1" applyAlignment="1" applyProtection="1">
      <alignment vertical="center" shrinkToFit="1"/>
      <protection locked="0"/>
    </xf>
    <xf numFmtId="164" fontId="5" fillId="3" borderId="30" xfId="1" applyFont="1" applyFill="1" applyBorder="1" applyAlignment="1" applyProtection="1">
      <alignment vertical="center" shrinkToFit="1"/>
      <protection locked="0"/>
    </xf>
    <xf numFmtId="164" fontId="5" fillId="3" borderId="26" xfId="1" applyFont="1" applyFill="1" applyBorder="1" applyAlignment="1" applyProtection="1">
      <alignment vertical="center" shrinkToFit="1"/>
      <protection locked="0"/>
    </xf>
    <xf numFmtId="166" fontId="6" fillId="2" borderId="24" xfId="0" applyNumberFormat="1" applyFont="1" applyFill="1" applyBorder="1" applyAlignment="1" applyProtection="1">
      <alignment horizontal="left" vertical="center" shrinkToFit="1"/>
    </xf>
    <xf numFmtId="166" fontId="6" fillId="2" borderId="17" xfId="0" applyNumberFormat="1" applyFont="1" applyFill="1" applyBorder="1" applyAlignment="1" applyProtection="1">
      <alignment horizontal="left" vertical="center" shrinkToFit="1"/>
    </xf>
    <xf numFmtId="166" fontId="6" fillId="2" borderId="9" xfId="0" applyNumberFormat="1" applyFont="1" applyFill="1" applyBorder="1" applyAlignment="1" applyProtection="1">
      <alignment horizontal="left" vertical="center" shrinkToFit="1"/>
    </xf>
    <xf numFmtId="166" fontId="6" fillId="2" borderId="16" xfId="0" applyNumberFormat="1" applyFont="1" applyFill="1" applyBorder="1" applyAlignment="1" applyProtection="1">
      <alignment horizontal="left" vertical="center" shrinkToFit="1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13" fillId="0" borderId="37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4" xfId="0" applyBorder="1" applyAlignment="1">
      <alignment horizontal="center"/>
    </xf>
    <xf numFmtId="0" fontId="12" fillId="0" borderId="43" xfId="0" applyFont="1" applyBorder="1" applyAlignment="1">
      <alignment horizontal="center"/>
    </xf>
    <xf numFmtId="0" fontId="13" fillId="0" borderId="50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15" fillId="0" borderId="14" xfId="2" applyFont="1" applyBorder="1" applyAlignment="1">
      <alignment horizontal="center"/>
    </xf>
    <xf numFmtId="0" fontId="16" fillId="0" borderId="0" xfId="0" applyFont="1"/>
    <xf numFmtId="0" fontId="15" fillId="0" borderId="0" xfId="2" applyFont="1"/>
    <xf numFmtId="0" fontId="11" fillId="0" borderId="9" xfId="0" applyNumberFormat="1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2" fontId="16" fillId="0" borderId="9" xfId="0" applyNumberFormat="1" applyFont="1" applyBorder="1" applyAlignment="1">
      <alignment horizontal="center"/>
    </xf>
    <xf numFmtId="0" fontId="0" fillId="0" borderId="0" xfId="0" applyProtection="1"/>
    <xf numFmtId="49" fontId="2" fillId="0" borderId="53" xfId="0" applyNumberFormat="1" applyFont="1" applyBorder="1" applyAlignment="1" applyProtection="1">
      <alignment horizontal="left" vertical="center"/>
    </xf>
    <xf numFmtId="49" fontId="0" fillId="0" borderId="24" xfId="0" applyNumberFormat="1" applyBorder="1" applyAlignment="1" applyProtection="1">
      <alignment horizontal="center" vertical="center"/>
      <protection locked="0"/>
    </xf>
    <xf numFmtId="167" fontId="0" fillId="0" borderId="43" xfId="0" applyNumberFormat="1" applyBorder="1" applyAlignment="1" applyProtection="1">
      <alignment horizontal="center" vertical="center"/>
    </xf>
    <xf numFmtId="167" fontId="0" fillId="0" borderId="16" xfId="0" applyNumberFormat="1" applyBorder="1" applyAlignment="1" applyProtection="1">
      <alignment horizontal="center" vertical="center"/>
    </xf>
    <xf numFmtId="167" fontId="0" fillId="0" borderId="54" xfId="0" applyNumberFormat="1" applyBorder="1" applyAlignment="1" applyProtection="1">
      <alignment horizontal="center" vertical="center"/>
    </xf>
    <xf numFmtId="168" fontId="0" fillId="0" borderId="53" xfId="0" applyNumberFormat="1" applyBorder="1" applyAlignment="1" applyProtection="1">
      <alignment horizontal="center"/>
    </xf>
    <xf numFmtId="49" fontId="2" fillId="0" borderId="55" xfId="0" applyNumberFormat="1" applyFont="1" applyBorder="1" applyAlignment="1" applyProtection="1">
      <alignment horizontal="left" vertical="center"/>
    </xf>
    <xf numFmtId="49" fontId="0" fillId="0" borderId="30" xfId="0" applyNumberFormat="1" applyBorder="1" applyAlignment="1" applyProtection="1">
      <alignment horizontal="center" vertical="center"/>
      <protection locked="0"/>
    </xf>
    <xf numFmtId="167" fontId="0" fillId="0" borderId="14" xfId="0" applyNumberFormat="1" applyBorder="1" applyAlignment="1" applyProtection="1">
      <alignment horizontal="center" vertical="center"/>
    </xf>
    <xf numFmtId="167" fontId="0" fillId="0" borderId="9" xfId="0" applyNumberFormat="1" applyBorder="1" applyAlignment="1" applyProtection="1">
      <alignment horizontal="center" vertical="center"/>
    </xf>
    <xf numFmtId="167" fontId="0" fillId="0" borderId="38" xfId="0" applyNumberFormat="1" applyBorder="1" applyAlignment="1" applyProtection="1">
      <alignment horizontal="center" vertical="center"/>
    </xf>
    <xf numFmtId="168" fontId="0" fillId="0" borderId="55" xfId="0" applyNumberForma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 vertical="center"/>
      <protection locked="0"/>
    </xf>
    <xf numFmtId="168" fontId="0" fillId="0" borderId="56" xfId="0" applyNumberFormat="1" applyBorder="1" applyAlignment="1" applyProtection="1">
      <alignment horizontal="center"/>
    </xf>
    <xf numFmtId="49" fontId="2" fillId="0" borderId="3" xfId="0" applyNumberFormat="1" applyFont="1" applyBorder="1" applyAlignment="1" applyProtection="1">
      <alignment horizontal="center" vertical="center"/>
    </xf>
    <xf numFmtId="49" fontId="3" fillId="0" borderId="57" xfId="0" applyNumberFormat="1" applyFont="1" applyBorder="1" applyAlignment="1" applyProtection="1">
      <alignment horizontal="center" vertical="center"/>
    </xf>
    <xf numFmtId="49" fontId="1" fillId="0" borderId="45" xfId="0" applyNumberFormat="1" applyFont="1" applyBorder="1" applyAlignment="1" applyProtection="1">
      <alignment horizontal="center" vertical="center"/>
    </xf>
    <xf numFmtId="49" fontId="0" fillId="0" borderId="45" xfId="0" applyNumberFormat="1" applyBorder="1" applyAlignment="1" applyProtection="1">
      <alignment horizontal="center" vertical="center"/>
    </xf>
    <xf numFmtId="49" fontId="0" fillId="0" borderId="21" xfId="0" applyNumberFormat="1" applyBorder="1" applyAlignment="1" applyProtection="1">
      <alignment horizontal="center" vertical="center"/>
    </xf>
    <xf numFmtId="49" fontId="0" fillId="0" borderId="2" xfId="0" applyNumberFormat="1" applyBorder="1" applyAlignment="1" applyProtection="1">
      <alignment horizontal="center" vertical="center"/>
    </xf>
    <xf numFmtId="49" fontId="1" fillId="0" borderId="10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center" vertical="center"/>
    </xf>
    <xf numFmtId="49" fontId="0" fillId="0" borderId="12" xfId="0" applyNumberFormat="1" applyBorder="1" applyAlignment="1" applyProtection="1">
      <alignment horizontal="center" vertical="center"/>
    </xf>
    <xf numFmtId="49" fontId="0" fillId="0" borderId="8" xfId="0" applyNumberForma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7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13" fillId="0" borderId="25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7" fillId="4" borderId="6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top"/>
    </xf>
    <xf numFmtId="0" fontId="2" fillId="3" borderId="4" xfId="0" applyFont="1" applyFill="1" applyBorder="1" applyAlignment="1" applyProtection="1">
      <alignment horizontal="left" vertical="top"/>
    </xf>
    <xf numFmtId="0" fontId="2" fillId="3" borderId="6" xfId="0" applyFont="1" applyFill="1" applyBorder="1" applyAlignment="1" applyProtection="1">
      <alignment horizontal="left" vertical="top"/>
    </xf>
    <xf numFmtId="0" fontId="2" fillId="3" borderId="7" xfId="0" applyFont="1" applyFill="1" applyBorder="1" applyAlignment="1" applyProtection="1">
      <alignment horizontal="left" vertical="top"/>
    </xf>
    <xf numFmtId="0" fontId="7" fillId="4" borderId="4" xfId="0" applyFont="1" applyFill="1" applyBorder="1" applyAlignment="1" applyProtection="1">
      <alignment horizontal="center" vertical="center"/>
    </xf>
    <xf numFmtId="4" fontId="17" fillId="0" borderId="13" xfId="0" applyNumberFormat="1" applyFont="1" applyFill="1" applyBorder="1" applyAlignment="1" applyProtection="1">
      <alignment horizontal="center"/>
    </xf>
    <xf numFmtId="167" fontId="17" fillId="0" borderId="13" xfId="0" applyNumberFormat="1" applyFont="1" applyFill="1" applyBorder="1" applyProtection="1">
      <protection locked="0"/>
    </xf>
    <xf numFmtId="167" fontId="17" fillId="0" borderId="42" xfId="0" applyNumberFormat="1" applyFont="1" applyFill="1" applyBorder="1" applyProtection="1">
      <protection locked="0"/>
    </xf>
    <xf numFmtId="167" fontId="17" fillId="0" borderId="14" xfId="0" applyNumberFormat="1" applyFont="1" applyFill="1" applyBorder="1" applyProtection="1">
      <protection locked="0"/>
    </xf>
    <xf numFmtId="167" fontId="17" fillId="0" borderId="25" xfId="0" applyNumberFormat="1" applyFont="1" applyFill="1" applyBorder="1" applyProtection="1">
      <protection locked="0"/>
    </xf>
    <xf numFmtId="167" fontId="17" fillId="0" borderId="28" xfId="0" applyNumberFormat="1" applyFont="1" applyFill="1" applyBorder="1" applyProtection="1">
      <protection locked="0"/>
    </xf>
    <xf numFmtId="4" fontId="17" fillId="0" borderId="42" xfId="0" applyNumberFormat="1" applyFont="1" applyFill="1" applyBorder="1" applyAlignment="1" applyProtection="1">
      <alignment horizontal="center"/>
    </xf>
    <xf numFmtId="4" fontId="17" fillId="0" borderId="0" xfId="0" applyNumberFormat="1" applyFont="1" applyFill="1" applyBorder="1" applyProtection="1"/>
    <xf numFmtId="4" fontId="19" fillId="0" borderId="2" xfId="0" applyNumberFormat="1" applyFont="1" applyFill="1" applyBorder="1" applyProtection="1"/>
    <xf numFmtId="4" fontId="20" fillId="0" borderId="0" xfId="0" applyNumberFormat="1" applyFont="1" applyFill="1" applyBorder="1" applyProtection="1"/>
    <xf numFmtId="2" fontId="20" fillId="0" borderId="0" xfId="0" applyNumberFormat="1" applyFont="1" applyFill="1" applyBorder="1" applyProtection="1"/>
    <xf numFmtId="2" fontId="17" fillId="0" borderId="0" xfId="0" applyNumberFormat="1" applyFont="1" applyFill="1" applyBorder="1" applyProtection="1"/>
    <xf numFmtId="0" fontId="17" fillId="0" borderId="13" xfId="0" applyFont="1" applyFill="1" applyBorder="1" applyAlignment="1" applyProtection="1">
      <alignment horizontal="center"/>
    </xf>
    <xf numFmtId="0" fontId="19" fillId="0" borderId="13" xfId="0" applyFont="1" applyFill="1" applyBorder="1" applyAlignment="1" applyProtection="1">
      <alignment horizontal="center"/>
    </xf>
    <xf numFmtId="4" fontId="17" fillId="0" borderId="13" xfId="0" applyNumberFormat="1" applyFont="1" applyFill="1" applyBorder="1" applyAlignment="1" applyProtection="1">
      <alignment horizontal="center" vertical="center"/>
    </xf>
    <xf numFmtId="4" fontId="19" fillId="0" borderId="13" xfId="0" applyNumberFormat="1" applyFont="1" applyFill="1" applyBorder="1" applyAlignment="1" applyProtection="1">
      <alignment horizontal="center"/>
    </xf>
    <xf numFmtId="4" fontId="18" fillId="0" borderId="25" xfId="0" applyNumberFormat="1" applyFont="1" applyFill="1" applyBorder="1" applyAlignment="1" applyProtection="1">
      <alignment horizontal="center"/>
    </xf>
    <xf numFmtId="0" fontId="17" fillId="0" borderId="25" xfId="0" applyFont="1" applyFill="1" applyBorder="1" applyAlignment="1" applyProtection="1">
      <alignment vertical="center"/>
    </xf>
    <xf numFmtId="0" fontId="17" fillId="0" borderId="13" xfId="0" applyFont="1" applyFill="1" applyBorder="1" applyAlignment="1" applyProtection="1">
      <alignment vertical="center"/>
    </xf>
    <xf numFmtId="0" fontId="17" fillId="0" borderId="52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center"/>
    </xf>
    <xf numFmtId="0" fontId="17" fillId="0" borderId="14" xfId="0" applyFont="1" applyFill="1" applyBorder="1" applyProtection="1"/>
    <xf numFmtId="0" fontId="19" fillId="0" borderId="14" xfId="0" applyFont="1" applyFill="1" applyBorder="1" applyProtection="1"/>
    <xf numFmtId="4" fontId="18" fillId="0" borderId="26" xfId="0" applyNumberFormat="1" applyFont="1" applyFill="1" applyBorder="1" applyAlignment="1" applyProtection="1">
      <alignment horizontal="center"/>
    </xf>
    <xf numFmtId="0" fontId="17" fillId="0" borderId="26" xfId="0" applyFont="1" applyFill="1" applyBorder="1" applyAlignment="1" applyProtection="1">
      <alignment vertical="center"/>
    </xf>
    <xf numFmtId="0" fontId="17" fillId="0" borderId="14" xfId="0" applyFont="1" applyFill="1" applyBorder="1" applyAlignment="1" applyProtection="1">
      <alignment vertical="center"/>
    </xf>
    <xf numFmtId="0" fontId="17" fillId="0" borderId="27" xfId="0" applyFont="1" applyFill="1" applyBorder="1" applyAlignment="1" applyProtection="1">
      <alignment horizontal="center" vertical="center"/>
    </xf>
    <xf numFmtId="0" fontId="17" fillId="0" borderId="0" xfId="0" applyFont="1" applyFill="1" applyBorder="1" applyProtection="1"/>
    <xf numFmtId="0" fontId="17" fillId="0" borderId="13" xfId="0" applyFont="1" applyFill="1" applyBorder="1" applyProtection="1"/>
    <xf numFmtId="0" fontId="19" fillId="0" borderId="13" xfId="0" applyFont="1" applyFill="1" applyBorder="1" applyProtection="1"/>
    <xf numFmtId="167" fontId="19" fillId="0" borderId="13" xfId="0" applyNumberFormat="1" applyFont="1" applyFill="1" applyBorder="1" applyProtection="1"/>
    <xf numFmtId="167" fontId="21" fillId="0" borderId="25" xfId="0" applyNumberFormat="1" applyFont="1" applyFill="1" applyBorder="1" applyProtection="1"/>
    <xf numFmtId="167" fontId="17" fillId="0" borderId="25" xfId="0" applyNumberFormat="1" applyFont="1" applyFill="1" applyBorder="1" applyAlignment="1" applyProtection="1">
      <alignment horizontal="left" vertical="center"/>
    </xf>
    <xf numFmtId="167" fontId="17" fillId="0" borderId="29" xfId="0" applyNumberFormat="1" applyFont="1" applyFill="1" applyBorder="1" applyAlignment="1" applyProtection="1">
      <alignment horizontal="left" vertical="center"/>
    </xf>
    <xf numFmtId="167" fontId="17" fillId="0" borderId="29" xfId="0" applyNumberFormat="1" applyFont="1" applyFill="1" applyBorder="1" applyAlignment="1" applyProtection="1">
      <alignment horizontal="center" vertical="center"/>
    </xf>
    <xf numFmtId="167" fontId="17" fillId="0" borderId="52" xfId="0" applyNumberFormat="1" applyFont="1" applyFill="1" applyBorder="1" applyAlignment="1" applyProtection="1">
      <alignment horizontal="left" vertical="center"/>
    </xf>
    <xf numFmtId="2" fontId="17" fillId="0" borderId="13" xfId="0" applyNumberFormat="1" applyFont="1" applyFill="1" applyBorder="1" applyAlignment="1" applyProtection="1">
      <alignment vertical="center"/>
    </xf>
    <xf numFmtId="0" fontId="17" fillId="0" borderId="42" xfId="0" applyFont="1" applyFill="1" applyBorder="1" applyProtection="1"/>
    <xf numFmtId="0" fontId="19" fillId="0" borderId="42" xfId="0" applyFont="1" applyFill="1" applyBorder="1" applyProtection="1"/>
    <xf numFmtId="167" fontId="19" fillId="0" borderId="42" xfId="0" applyNumberFormat="1" applyFont="1" applyFill="1" applyBorder="1" applyProtection="1"/>
    <xf numFmtId="167" fontId="21" fillId="0" borderId="28" xfId="0" applyNumberFormat="1" applyFont="1" applyFill="1" applyBorder="1" applyProtection="1"/>
    <xf numFmtId="167" fontId="17" fillId="0" borderId="28" xfId="0" applyNumberFormat="1" applyFont="1" applyFill="1" applyBorder="1" applyAlignment="1" applyProtection="1">
      <alignment horizontal="left" vertical="center"/>
    </xf>
    <xf numFmtId="167" fontId="17" fillId="0" borderId="0" xfId="0" applyNumberFormat="1" applyFont="1" applyFill="1" applyBorder="1" applyAlignment="1" applyProtection="1">
      <alignment horizontal="left" vertical="center"/>
    </xf>
    <xf numFmtId="167" fontId="17" fillId="0" borderId="0" xfId="0" applyNumberFormat="1" applyFont="1" applyFill="1" applyBorder="1" applyAlignment="1" applyProtection="1">
      <alignment horizontal="center" vertical="center"/>
    </xf>
    <xf numFmtId="167" fontId="17" fillId="0" borderId="51" xfId="0" applyNumberFormat="1" applyFont="1" applyFill="1" applyBorder="1" applyAlignment="1" applyProtection="1">
      <alignment horizontal="left" vertical="center"/>
    </xf>
    <xf numFmtId="2" fontId="17" fillId="0" borderId="42" xfId="0" applyNumberFormat="1" applyFont="1" applyFill="1" applyBorder="1" applyAlignment="1" applyProtection="1">
      <alignment vertical="center"/>
    </xf>
    <xf numFmtId="167" fontId="19" fillId="0" borderId="14" xfId="0" applyNumberFormat="1" applyFont="1" applyFill="1" applyBorder="1" applyProtection="1"/>
    <xf numFmtId="167" fontId="21" fillId="0" borderId="26" xfId="0" applyNumberFormat="1" applyFont="1" applyFill="1" applyBorder="1" applyProtection="1"/>
    <xf numFmtId="167" fontId="17" fillId="0" borderId="26" xfId="0" applyNumberFormat="1" applyFont="1" applyFill="1" applyBorder="1" applyAlignment="1" applyProtection="1">
      <alignment horizontal="left" vertical="center"/>
    </xf>
    <xf numFmtId="167" fontId="17" fillId="0" borderId="39" xfId="0" applyNumberFormat="1" applyFont="1" applyFill="1" applyBorder="1" applyAlignment="1" applyProtection="1">
      <alignment horizontal="left" vertical="center"/>
    </xf>
    <xf numFmtId="167" fontId="17" fillId="0" borderId="39" xfId="0" applyNumberFormat="1" applyFont="1" applyFill="1" applyBorder="1" applyAlignment="1" applyProtection="1">
      <alignment horizontal="center" vertical="center"/>
    </xf>
    <xf numFmtId="167" fontId="17" fillId="0" borderId="27" xfId="0" applyNumberFormat="1" applyFont="1" applyFill="1" applyBorder="1" applyAlignment="1" applyProtection="1">
      <alignment horizontal="left" vertical="center"/>
    </xf>
    <xf numFmtId="2" fontId="17" fillId="0" borderId="14" xfId="0" applyNumberFormat="1" applyFont="1" applyFill="1" applyBorder="1" applyAlignment="1" applyProtection="1">
      <alignment vertical="center"/>
    </xf>
    <xf numFmtId="167" fontId="17" fillId="0" borderId="0" xfId="0" applyNumberFormat="1" applyFont="1" applyFill="1" applyBorder="1" applyProtection="1"/>
    <xf numFmtId="167" fontId="21" fillId="0" borderId="13" xfId="0" applyNumberFormat="1" applyFont="1" applyFill="1" applyBorder="1" applyProtection="1"/>
    <xf numFmtId="167" fontId="21" fillId="0" borderId="42" xfId="0" applyNumberFormat="1" applyFont="1" applyFill="1" applyBorder="1" applyProtection="1"/>
    <xf numFmtId="167" fontId="21" fillId="0" borderId="52" xfId="0" applyNumberFormat="1" applyFont="1" applyFill="1" applyBorder="1" applyProtection="1"/>
    <xf numFmtId="167" fontId="21" fillId="0" borderId="51" xfId="0" applyNumberFormat="1" applyFont="1" applyFill="1" applyBorder="1" applyProtection="1"/>
    <xf numFmtId="167" fontId="21" fillId="0" borderId="27" xfId="0" applyNumberFormat="1" applyFont="1" applyFill="1" applyBorder="1" applyProtection="1"/>
    <xf numFmtId="167" fontId="21" fillId="0" borderId="14" xfId="0" applyNumberFormat="1" applyFont="1" applyFill="1" applyBorder="1" applyProtection="1"/>
    <xf numFmtId="0" fontId="17" fillId="0" borderId="42" xfId="0" applyFont="1" applyFill="1" applyBorder="1" applyAlignment="1" applyProtection="1">
      <alignment horizontal="center"/>
    </xf>
    <xf numFmtId="0" fontId="19" fillId="0" borderId="42" xfId="0" applyFont="1" applyFill="1" applyBorder="1" applyAlignment="1" applyProtection="1">
      <alignment horizontal="center"/>
    </xf>
    <xf numFmtId="4" fontId="17" fillId="0" borderId="42" xfId="0" applyNumberFormat="1" applyFont="1" applyFill="1" applyBorder="1" applyAlignment="1" applyProtection="1">
      <alignment horizontal="center" vertical="center"/>
    </xf>
    <xf numFmtId="4" fontId="19" fillId="0" borderId="42" xfId="0" applyNumberFormat="1" applyFont="1" applyFill="1" applyBorder="1" applyAlignment="1" applyProtection="1">
      <alignment horizontal="center"/>
    </xf>
    <xf numFmtId="4" fontId="18" fillId="0" borderId="28" xfId="0" applyNumberFormat="1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left"/>
    </xf>
    <xf numFmtId="0" fontId="17" fillId="0" borderId="0" xfId="0" applyFont="1" applyFill="1" applyBorder="1" applyAlignment="1" applyProtection="1">
      <alignment vertical="center"/>
    </xf>
    <xf numFmtId="4" fontId="19" fillId="0" borderId="26" xfId="0" applyNumberFormat="1" applyFont="1" applyFill="1" applyBorder="1" applyAlignment="1" applyProtection="1">
      <alignment horizontal="center"/>
    </xf>
    <xf numFmtId="4" fontId="19" fillId="0" borderId="0" xfId="0" applyNumberFormat="1" applyFont="1" applyFill="1" applyBorder="1" applyProtection="1"/>
    <xf numFmtId="4" fontId="22" fillId="0" borderId="26" xfId="0" applyNumberFormat="1" applyFont="1" applyFill="1" applyBorder="1" applyAlignment="1" applyProtection="1">
      <alignment horizontal="center"/>
    </xf>
    <xf numFmtId="0" fontId="17" fillId="0" borderId="1" xfId="0" applyFont="1" applyFill="1" applyBorder="1" applyProtection="1"/>
    <xf numFmtId="0" fontId="19" fillId="0" borderId="2" xfId="0" applyFont="1" applyFill="1" applyBorder="1" applyProtection="1"/>
    <xf numFmtId="4" fontId="17" fillId="0" borderId="2" xfId="0" applyNumberFormat="1" applyFont="1" applyFill="1" applyBorder="1" applyProtection="1"/>
    <xf numFmtId="4" fontId="21" fillId="0" borderId="2" xfId="0" applyNumberFormat="1" applyFont="1" applyFill="1" applyBorder="1" applyAlignment="1" applyProtection="1">
      <alignment horizontal="centerContinuous"/>
    </xf>
    <xf numFmtId="0" fontId="20" fillId="0" borderId="4" xfId="0" applyFont="1" applyFill="1" applyBorder="1" applyProtection="1"/>
    <xf numFmtId="0" fontId="20" fillId="0" borderId="0" xfId="0" applyFont="1" applyFill="1" applyBorder="1" applyProtection="1"/>
    <xf numFmtId="0" fontId="20" fillId="0" borderId="0" xfId="0" applyFont="1" applyFill="1" applyBorder="1" applyAlignment="1" applyProtection="1">
      <alignment horizontal="left"/>
    </xf>
    <xf numFmtId="0" fontId="20" fillId="0" borderId="0" xfId="0" applyFont="1" applyFill="1" applyBorder="1" applyAlignment="1" applyProtection="1">
      <alignment vertical="center"/>
    </xf>
    <xf numFmtId="4" fontId="20" fillId="0" borderId="0" xfId="0" applyNumberFormat="1" applyFont="1" applyFill="1" applyBorder="1" applyAlignment="1" applyProtection="1">
      <alignment horizontal="right"/>
    </xf>
    <xf numFmtId="0" fontId="17" fillId="0" borderId="4" xfId="0" applyFont="1" applyFill="1" applyBorder="1" applyProtection="1"/>
    <xf numFmtId="0" fontId="19" fillId="0" borderId="0" xfId="0" applyFont="1" applyFill="1" applyBorder="1" applyProtection="1"/>
    <xf numFmtId="4" fontId="18" fillId="0" borderId="0" xfId="0" applyNumberFormat="1" applyFont="1" applyFill="1" applyBorder="1" applyProtection="1"/>
    <xf numFmtId="2" fontId="20" fillId="0" borderId="4" xfId="0" applyNumberFormat="1" applyFont="1" applyFill="1" applyBorder="1" applyProtection="1"/>
    <xf numFmtId="2" fontId="17" fillId="0" borderId="0" xfId="0" applyNumberFormat="1" applyFont="1" applyFill="1" applyBorder="1" applyAlignment="1" applyProtection="1">
      <alignment horizontal="left"/>
    </xf>
    <xf numFmtId="2" fontId="17" fillId="0" borderId="0" xfId="0" applyNumberFormat="1" applyFont="1" applyFill="1" applyBorder="1" applyAlignment="1" applyProtection="1">
      <alignment vertical="center"/>
    </xf>
    <xf numFmtId="2" fontId="17" fillId="0" borderId="4" xfId="0" applyNumberFormat="1" applyFont="1" applyFill="1" applyBorder="1" applyProtection="1"/>
    <xf numFmtId="2" fontId="19" fillId="0" borderId="0" xfId="0" applyNumberFormat="1" applyFont="1" applyFill="1" applyBorder="1" applyProtection="1"/>
    <xf numFmtId="2" fontId="18" fillId="0" borderId="0" xfId="0" applyNumberFormat="1" applyFont="1" applyFill="1" applyBorder="1" applyProtection="1"/>
    <xf numFmtId="0" fontId="2" fillId="0" borderId="0" xfId="0" applyFont="1" applyFill="1" applyBorder="1" applyAlignment="1" applyProtection="1">
      <alignment horizontal="left" vertical="top"/>
    </xf>
    <xf numFmtId="0" fontId="2" fillId="0" borderId="4" xfId="0" applyFont="1" applyFill="1" applyBorder="1" applyAlignment="1" applyProtection="1">
      <alignment horizontal="left" vertical="top"/>
    </xf>
    <xf numFmtId="0" fontId="2" fillId="0" borderId="5" xfId="0" applyFont="1" applyFill="1" applyBorder="1" applyAlignment="1" applyProtection="1">
      <alignment horizontal="left" vertical="top"/>
    </xf>
    <xf numFmtId="0" fontId="2" fillId="0" borderId="6" xfId="0" applyFont="1" applyFill="1" applyBorder="1" applyAlignment="1" applyProtection="1">
      <alignment horizontal="left" vertical="top"/>
    </xf>
    <xf numFmtId="0" fontId="2" fillId="0" borderId="7" xfId="0" applyFont="1" applyFill="1" applyBorder="1" applyAlignment="1" applyProtection="1">
      <alignment horizontal="left" vertical="top"/>
    </xf>
    <xf numFmtId="0" fontId="2" fillId="0" borderId="8" xfId="0" applyFont="1" applyFill="1" applyBorder="1" applyAlignment="1" applyProtection="1">
      <alignment horizontal="left" vertical="top"/>
    </xf>
    <xf numFmtId="0" fontId="1" fillId="4" borderId="0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/>
    </xf>
    <xf numFmtId="164" fontId="5" fillId="4" borderId="17" xfId="1" applyFont="1" applyFill="1" applyBorder="1" applyAlignment="1" applyProtection="1">
      <alignment vertical="center" shrinkToFit="1"/>
      <protection locked="0"/>
    </xf>
    <xf numFmtId="164" fontId="5" fillId="4" borderId="16" xfId="1" applyFont="1" applyFill="1" applyBorder="1" applyAlignment="1" applyProtection="1">
      <alignment vertical="center" shrinkToFit="1"/>
    </xf>
    <xf numFmtId="164" fontId="5" fillId="4" borderId="9" xfId="1" applyFont="1" applyFill="1" applyBorder="1" applyAlignment="1" applyProtection="1">
      <alignment vertical="center" shrinkToFit="1"/>
      <protection locked="0"/>
    </xf>
    <xf numFmtId="164" fontId="5" fillId="4" borderId="13" xfId="1" applyFont="1" applyFill="1" applyBorder="1" applyAlignment="1" applyProtection="1">
      <alignment vertical="center" shrinkToFit="1"/>
      <protection locked="0"/>
    </xf>
    <xf numFmtId="164" fontId="5" fillId="4" borderId="14" xfId="1" applyFont="1" applyFill="1" applyBorder="1" applyAlignment="1" applyProtection="1">
      <alignment vertical="center" shrinkToFit="1"/>
      <protection locked="0"/>
    </xf>
    <xf numFmtId="2" fontId="6" fillId="4" borderId="28" xfId="0" applyNumberFormat="1" applyFont="1" applyFill="1" applyBorder="1" applyAlignment="1" applyProtection="1">
      <alignment horizontal="center" vertical="center" shrinkToFit="1"/>
    </xf>
    <xf numFmtId="164" fontId="5" fillId="4" borderId="0" xfId="1" applyFont="1" applyFill="1" applyBorder="1" applyAlignment="1" applyProtection="1">
      <alignment shrinkToFit="1"/>
    </xf>
    <xf numFmtId="0" fontId="3" fillId="4" borderId="30" xfId="0" applyFont="1" applyFill="1" applyBorder="1" applyAlignment="1" applyProtection="1"/>
    <xf numFmtId="0" fontId="3" fillId="4" borderId="46" xfId="0" applyFont="1" applyFill="1" applyBorder="1" applyAlignment="1" applyProtection="1"/>
    <xf numFmtId="0" fontId="3" fillId="4" borderId="39" xfId="0" applyFont="1" applyFill="1" applyBorder="1" applyAlignment="1" applyProtection="1"/>
    <xf numFmtId="164" fontId="5" fillId="3" borderId="9" xfId="1" applyFont="1" applyFill="1" applyBorder="1" applyAlignment="1" applyProtection="1">
      <alignment shrinkToFit="1"/>
    </xf>
    <xf numFmtId="166" fontId="2" fillId="3" borderId="0" xfId="0" applyNumberFormat="1" applyFont="1" applyFill="1" applyBorder="1" applyAlignment="1" applyProtection="1">
      <alignment horizontal="left" vertical="top"/>
    </xf>
    <xf numFmtId="0" fontId="2" fillId="3" borderId="14" xfId="0" applyFont="1" applyFill="1" applyBorder="1" applyAlignment="1" applyProtection="1">
      <alignment vertical="top"/>
    </xf>
    <xf numFmtId="0" fontId="2" fillId="3" borderId="9" xfId="0" applyFont="1" applyFill="1" applyBorder="1" applyAlignment="1" applyProtection="1">
      <alignment vertical="top"/>
    </xf>
    <xf numFmtId="164" fontId="7" fillId="2" borderId="16" xfId="1" applyFont="1" applyFill="1" applyBorder="1" applyAlignment="1" applyProtection="1">
      <alignment horizontal="center" vertical="center" shrinkToFit="1"/>
    </xf>
    <xf numFmtId="166" fontId="6" fillId="2" borderId="31" xfId="0" applyNumberFormat="1" applyFont="1" applyFill="1" applyBorder="1" applyAlignment="1" applyProtection="1">
      <alignment horizontal="left" vertical="center" shrinkToFit="1"/>
    </xf>
    <xf numFmtId="0" fontId="3" fillId="4" borderId="28" xfId="0" applyFont="1" applyFill="1" applyBorder="1" applyAlignment="1" applyProtection="1"/>
    <xf numFmtId="0" fontId="3" fillId="4" borderId="0" xfId="0" applyFont="1" applyFill="1" applyBorder="1" applyAlignment="1" applyProtection="1"/>
    <xf numFmtId="0" fontId="8" fillId="4" borderId="14" xfId="0" applyFont="1" applyFill="1" applyBorder="1" applyAlignment="1" applyProtection="1">
      <alignment horizontal="right" vertical="center"/>
    </xf>
    <xf numFmtId="2" fontId="6" fillId="4" borderId="42" xfId="0" applyNumberFormat="1" applyFont="1" applyFill="1" applyBorder="1" applyAlignment="1" applyProtection="1">
      <alignment vertical="center" shrinkToFit="1"/>
    </xf>
    <xf numFmtId="0" fontId="1" fillId="2" borderId="16" xfId="0" applyFont="1" applyFill="1" applyBorder="1" applyAlignment="1" applyProtection="1">
      <alignment horizontal="left" vertical="center"/>
    </xf>
    <xf numFmtId="0" fontId="1" fillId="2" borderId="16" xfId="0" applyFont="1" applyFill="1" applyBorder="1" applyAlignment="1" applyProtection="1">
      <alignment horizontal="right" vertical="center" shrinkToFit="1"/>
    </xf>
    <xf numFmtId="0" fontId="1" fillId="3" borderId="16" xfId="0" applyFont="1" applyFill="1" applyBorder="1" applyAlignment="1" applyProtection="1">
      <alignment vertical="top"/>
    </xf>
    <xf numFmtId="2" fontId="6" fillId="4" borderId="28" xfId="0" applyNumberFormat="1" applyFont="1" applyFill="1" applyBorder="1" applyAlignment="1" applyProtection="1">
      <alignment vertical="center" shrinkToFit="1"/>
    </xf>
    <xf numFmtId="0" fontId="6" fillId="4" borderId="30" xfId="0" applyFont="1" applyFill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/>
    </xf>
    <xf numFmtId="0" fontId="1" fillId="4" borderId="11" xfId="0" applyFont="1" applyFill="1" applyBorder="1" applyAlignment="1" applyProtection="1">
      <alignment horizontal="center" vertical="center"/>
    </xf>
    <xf numFmtId="0" fontId="2" fillId="3" borderId="44" xfId="0" applyFont="1" applyFill="1" applyBorder="1" applyAlignment="1" applyProtection="1">
      <alignment horizontal="center" vertical="center" wrapText="1"/>
    </xf>
    <xf numFmtId="0" fontId="2" fillId="3" borderId="19" xfId="0" applyFont="1" applyFill="1" applyBorder="1" applyAlignment="1" applyProtection="1">
      <alignment horizontal="center" vertical="center" wrapText="1"/>
    </xf>
    <xf numFmtId="0" fontId="2" fillId="3" borderId="38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center" vertical="center" wrapText="1"/>
    </xf>
    <xf numFmtId="0" fontId="2" fillId="3" borderId="27" xfId="0" applyFont="1" applyFill="1" applyBorder="1" applyAlignment="1" applyProtection="1">
      <alignment horizontal="center" vertical="center" wrapText="1"/>
    </xf>
    <xf numFmtId="0" fontId="2" fillId="3" borderId="40" xfId="0" applyFont="1" applyFill="1" applyBorder="1" applyAlignment="1" applyProtection="1">
      <alignment horizontal="center" vertical="center" wrapText="1"/>
    </xf>
    <xf numFmtId="166" fontId="1" fillId="3" borderId="18" xfId="0" applyNumberFormat="1" applyFont="1" applyFill="1" applyBorder="1" applyAlignment="1" applyProtection="1">
      <alignment horizontal="center" vertical="center"/>
    </xf>
    <xf numFmtId="166" fontId="2" fillId="3" borderId="15" xfId="0" applyNumberFormat="1" applyFont="1" applyFill="1" applyBorder="1" applyAlignment="1" applyProtection="1">
      <alignment horizontal="center" vertical="center"/>
    </xf>
    <xf numFmtId="0" fontId="2" fillId="3" borderId="40" xfId="0" applyFont="1" applyFill="1" applyBorder="1" applyAlignment="1" applyProtection="1">
      <alignment horizontal="center" vertical="center"/>
    </xf>
    <xf numFmtId="0" fontId="2" fillId="3" borderId="32" xfId="0" applyFont="1" applyFill="1" applyBorder="1" applyAlignment="1" applyProtection="1">
      <alignment horizontal="center" vertical="center" wrapText="1"/>
    </xf>
    <xf numFmtId="0" fontId="2" fillId="3" borderId="26" xfId="0" applyFont="1" applyFill="1" applyBorder="1" applyAlignment="1" applyProtection="1">
      <alignment horizontal="center" vertical="center" wrapText="1"/>
    </xf>
    <xf numFmtId="0" fontId="2" fillId="3" borderId="14" xfId="0" applyFont="1" applyFill="1" applyBorder="1" applyAlignment="1" applyProtection="1">
      <alignment horizontal="center" vertical="center" wrapText="1"/>
    </xf>
    <xf numFmtId="167" fontId="0" fillId="0" borderId="44" xfId="0" applyNumberFormat="1" applyFill="1" applyBorder="1" applyAlignment="1" applyProtection="1">
      <alignment horizontal="center" vertical="center"/>
    </xf>
    <xf numFmtId="167" fontId="0" fillId="0" borderId="17" xfId="0" applyNumberFormat="1" applyFill="1" applyBorder="1" applyAlignment="1" applyProtection="1">
      <alignment horizontal="center" vertical="center"/>
    </xf>
    <xf numFmtId="49" fontId="2" fillId="0" borderId="23" xfId="0" applyNumberFormat="1" applyFont="1" applyFill="1" applyBorder="1" applyAlignment="1" applyProtection="1">
      <alignment horizontal="center" vertical="center"/>
      <protection locked="0"/>
    </xf>
    <xf numFmtId="49" fontId="2" fillId="0" borderId="56" xfId="0" applyNumberFormat="1" applyFont="1" applyFill="1" applyBorder="1" applyAlignment="1" applyProtection="1">
      <alignment horizontal="left" vertical="center"/>
    </xf>
    <xf numFmtId="166" fontId="2" fillId="0" borderId="0" xfId="0" applyNumberFormat="1" applyFont="1" applyFill="1" applyAlignment="1" applyProtection="1"/>
    <xf numFmtId="2" fontId="17" fillId="5" borderId="52" xfId="0" applyNumberFormat="1" applyFont="1" applyFill="1" applyBorder="1" applyAlignment="1" applyProtection="1">
      <alignment vertical="center"/>
    </xf>
    <xf numFmtId="2" fontId="17" fillId="5" borderId="51" xfId="0" applyNumberFormat="1" applyFont="1" applyFill="1" applyBorder="1" applyAlignment="1" applyProtection="1">
      <alignment vertical="center"/>
    </xf>
    <xf numFmtId="2" fontId="17" fillId="5" borderId="27" xfId="0" applyNumberFormat="1" applyFont="1" applyFill="1" applyBorder="1" applyAlignment="1" applyProtection="1">
      <alignment vertical="center"/>
    </xf>
    <xf numFmtId="2" fontId="17" fillId="6" borderId="25" xfId="0" applyNumberFormat="1" applyFont="1" applyFill="1" applyBorder="1" applyProtection="1"/>
    <xf numFmtId="2" fontId="17" fillId="6" borderId="13" xfId="0" applyNumberFormat="1" applyFont="1" applyFill="1" applyBorder="1" applyProtection="1"/>
    <xf numFmtId="2" fontId="17" fillId="6" borderId="28" xfId="0" applyNumberFormat="1" applyFont="1" applyFill="1" applyBorder="1" applyProtection="1"/>
    <xf numFmtId="2" fontId="17" fillId="6" borderId="42" xfId="0" applyNumberFormat="1" applyFont="1" applyFill="1" applyBorder="1" applyProtection="1"/>
    <xf numFmtId="2" fontId="17" fillId="6" borderId="26" xfId="0" applyNumberFormat="1" applyFont="1" applyFill="1" applyBorder="1" applyProtection="1"/>
    <xf numFmtId="2" fontId="17" fillId="6" borderId="14" xfId="0" applyNumberFormat="1" applyFont="1" applyFill="1" applyBorder="1" applyProtection="1"/>
    <xf numFmtId="2" fontId="6" fillId="4" borderId="28" xfId="0" applyNumberFormat="1" applyFont="1" applyFill="1" applyBorder="1" applyAlignment="1" applyProtection="1">
      <alignment horizontal="center" vertical="center" shrinkToFit="1"/>
    </xf>
    <xf numFmtId="2" fontId="6" fillId="4" borderId="26" xfId="0" applyNumberFormat="1" applyFont="1" applyFill="1" applyBorder="1" applyAlignment="1" applyProtection="1">
      <alignment horizontal="center" vertical="center" shrinkToFit="1"/>
    </xf>
    <xf numFmtId="0" fontId="6" fillId="4" borderId="28" xfId="0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/>
    </xf>
    <xf numFmtId="0" fontId="3" fillId="4" borderId="39" xfId="0" applyFont="1" applyFill="1" applyBorder="1" applyAlignment="1" applyProtection="1">
      <alignment horizontal="center"/>
    </xf>
    <xf numFmtId="0" fontId="2" fillId="4" borderId="0" xfId="0" applyFont="1" applyFill="1" applyBorder="1" applyAlignment="1" applyProtection="1">
      <alignment horizontal="center" vertical="center" wrapText="1"/>
    </xf>
    <xf numFmtId="0" fontId="2" fillId="4" borderId="5" xfId="0" applyFont="1" applyFill="1" applyBorder="1" applyAlignment="1" applyProtection="1">
      <alignment horizontal="center" vertical="center" wrapText="1"/>
    </xf>
    <xf numFmtId="2" fontId="6" fillId="4" borderId="42" xfId="0" applyNumberFormat="1" applyFont="1" applyFill="1" applyBorder="1" applyAlignment="1" applyProtection="1">
      <alignment horizontal="center" vertical="center" shrinkToFit="1"/>
    </xf>
    <xf numFmtId="2" fontId="6" fillId="4" borderId="14" xfId="0" applyNumberFormat="1" applyFont="1" applyFill="1" applyBorder="1" applyAlignment="1" applyProtection="1">
      <alignment horizontal="center" vertical="center" shrinkToFit="1"/>
    </xf>
    <xf numFmtId="2" fontId="6" fillId="4" borderId="45" xfId="0" applyNumberFormat="1" applyFont="1" applyFill="1" applyBorder="1" applyAlignment="1" applyProtection="1">
      <alignment horizontal="center" vertical="center" shrinkToFit="1"/>
    </xf>
    <xf numFmtId="2" fontId="6" fillId="4" borderId="13" xfId="0" applyNumberFormat="1" applyFont="1" applyFill="1" applyBorder="1" applyAlignment="1" applyProtection="1">
      <alignment horizontal="center" vertical="center" shrinkToFit="1"/>
    </xf>
    <xf numFmtId="0" fontId="2" fillId="3" borderId="24" xfId="0" applyFont="1" applyFill="1" applyBorder="1" applyAlignment="1" applyProtection="1">
      <alignment horizontal="center" vertical="center" wrapText="1"/>
    </xf>
    <xf numFmtId="0" fontId="2" fillId="3" borderId="58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center" vertical="center"/>
    </xf>
    <xf numFmtId="0" fontId="1" fillId="4" borderId="6" xfId="0" applyFont="1" applyFill="1" applyBorder="1" applyAlignment="1" applyProtection="1">
      <alignment horizontal="center" vertical="center"/>
    </xf>
    <xf numFmtId="0" fontId="1" fillId="4" borderId="7" xfId="0" applyFont="1" applyFill="1" applyBorder="1" applyAlignment="1" applyProtection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</xf>
    <xf numFmtId="0" fontId="1" fillId="4" borderId="8" xfId="0" applyFont="1" applyFill="1" applyBorder="1" applyAlignment="1" applyProtection="1">
      <alignment horizontal="center" vertical="center"/>
    </xf>
    <xf numFmtId="2" fontId="6" fillId="4" borderId="45" xfId="0" applyNumberFormat="1" applyFont="1" applyFill="1" applyBorder="1" applyAlignment="1" applyProtection="1">
      <alignment horizontal="center" shrinkToFit="1"/>
    </xf>
    <xf numFmtId="2" fontId="6" fillId="4" borderId="42" xfId="0" applyNumberFormat="1" applyFont="1" applyFill="1" applyBorder="1" applyAlignment="1" applyProtection="1">
      <alignment horizontal="center" shrinkToFit="1"/>
    </xf>
    <xf numFmtId="2" fontId="6" fillId="4" borderId="14" xfId="0" applyNumberFormat="1" applyFont="1" applyFill="1" applyBorder="1" applyAlignment="1" applyProtection="1">
      <alignment horizontal="center" shrinkToFit="1"/>
    </xf>
    <xf numFmtId="0" fontId="2" fillId="4" borderId="26" xfId="0" applyFont="1" applyFill="1" applyBorder="1" applyAlignment="1" applyProtection="1">
      <alignment horizontal="center" vertical="center"/>
    </xf>
    <xf numFmtId="0" fontId="2" fillId="4" borderId="32" xfId="0" applyFont="1" applyFill="1" applyBorder="1" applyAlignment="1" applyProtection="1">
      <alignment horizontal="center" vertical="center"/>
    </xf>
    <xf numFmtId="0" fontId="2" fillId="4" borderId="39" xfId="0" applyFont="1" applyFill="1" applyBorder="1" applyAlignment="1" applyProtection="1">
      <alignment horizontal="center" vertical="center"/>
    </xf>
    <xf numFmtId="0" fontId="2" fillId="4" borderId="28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31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10" fillId="4" borderId="12" xfId="0" applyFont="1" applyFill="1" applyBorder="1" applyAlignment="1" applyProtection="1">
      <alignment horizontal="center" vertical="center"/>
    </xf>
    <xf numFmtId="0" fontId="10" fillId="4" borderId="47" xfId="0" applyFont="1" applyFill="1" applyBorder="1" applyAlignment="1" applyProtection="1">
      <alignment horizontal="center" vertical="center"/>
    </xf>
    <xf numFmtId="0" fontId="10" fillId="4" borderId="48" xfId="0" applyFont="1" applyFill="1" applyBorder="1" applyAlignment="1" applyProtection="1">
      <alignment horizontal="center" vertical="center"/>
    </xf>
    <xf numFmtId="165" fontId="6" fillId="4" borderId="12" xfId="0" applyNumberFormat="1" applyFont="1" applyFill="1" applyBorder="1" applyAlignment="1" applyProtection="1">
      <alignment horizontal="center" vertical="center"/>
      <protection locked="0"/>
    </xf>
    <xf numFmtId="165" fontId="6" fillId="4" borderId="47" xfId="0" applyNumberFormat="1" applyFont="1" applyFill="1" applyBorder="1" applyAlignment="1" applyProtection="1">
      <alignment horizontal="center" vertical="center"/>
      <protection locked="0"/>
    </xf>
    <xf numFmtId="165" fontId="6" fillId="4" borderId="48" xfId="0" applyNumberFormat="1" applyFont="1" applyFill="1" applyBorder="1" applyAlignment="1" applyProtection="1">
      <alignment horizontal="center" vertical="center"/>
      <protection locked="0"/>
    </xf>
    <xf numFmtId="0" fontId="2" fillId="4" borderId="49" xfId="0" applyFont="1" applyFill="1" applyBorder="1" applyAlignment="1" applyProtection="1">
      <alignment horizontal="center"/>
    </xf>
    <xf numFmtId="0" fontId="2" fillId="4" borderId="11" xfId="0" applyFont="1" applyFill="1" applyBorder="1" applyAlignment="1" applyProtection="1">
      <alignment horizontal="center"/>
    </xf>
    <xf numFmtId="0" fontId="1" fillId="4" borderId="21" xfId="0" applyFont="1" applyFill="1" applyBorder="1" applyAlignment="1" applyProtection="1">
      <alignment horizontal="center" vertical="center"/>
    </xf>
    <xf numFmtId="0" fontId="1" fillId="4" borderId="20" xfId="0" applyFont="1" applyFill="1" applyBorder="1" applyAlignment="1" applyProtection="1">
      <alignment horizontal="center" vertical="center"/>
    </xf>
    <xf numFmtId="0" fontId="1" fillId="4" borderId="22" xfId="0" applyFont="1" applyFill="1" applyBorder="1" applyAlignment="1" applyProtection="1">
      <alignment horizontal="center" vertical="center"/>
    </xf>
    <xf numFmtId="0" fontId="1" fillId="4" borderId="49" xfId="0" applyFont="1" applyFill="1" applyBorder="1" applyAlignment="1" applyProtection="1">
      <alignment horizontal="center" vertical="center" wrapText="1"/>
    </xf>
    <xf numFmtId="0" fontId="1" fillId="4" borderId="11" xfId="0" applyFont="1" applyFill="1" applyBorder="1" applyAlignment="1" applyProtection="1">
      <alignment horizontal="center" vertical="center" wrapText="1"/>
    </xf>
    <xf numFmtId="0" fontId="1" fillId="4" borderId="21" xfId="0" applyFont="1" applyFill="1" applyBorder="1" applyAlignment="1" applyProtection="1">
      <alignment horizontal="center" vertical="center" wrapText="1"/>
    </xf>
    <xf numFmtId="0" fontId="1" fillId="4" borderId="22" xfId="0" applyFont="1" applyFill="1" applyBorder="1" applyAlignment="1" applyProtection="1">
      <alignment horizontal="center" vertical="center" wrapText="1"/>
    </xf>
    <xf numFmtId="0" fontId="1" fillId="4" borderId="21" xfId="0" applyFont="1" applyFill="1" applyBorder="1" applyAlignment="1" applyProtection="1">
      <alignment horizontal="center" textRotation="255"/>
    </xf>
    <xf numFmtId="0" fontId="1" fillId="4" borderId="20" xfId="0" applyFont="1" applyFill="1" applyBorder="1" applyAlignment="1" applyProtection="1">
      <alignment horizontal="center" textRotation="255"/>
    </xf>
    <xf numFmtId="0" fontId="1" fillId="4" borderId="22" xfId="0" applyFont="1" applyFill="1" applyBorder="1" applyAlignment="1" applyProtection="1">
      <alignment horizontal="center" textRotation="255"/>
    </xf>
    <xf numFmtId="0" fontId="1" fillId="4" borderId="33" xfId="0" applyFont="1" applyFill="1" applyBorder="1" applyAlignment="1" applyProtection="1">
      <alignment horizontal="center" vertical="center" textRotation="255"/>
    </xf>
    <xf numFmtId="0" fontId="1" fillId="4" borderId="41" xfId="0" applyFont="1" applyFill="1" applyBorder="1" applyAlignment="1" applyProtection="1">
      <alignment horizontal="center" vertical="center" textRotation="255"/>
    </xf>
    <xf numFmtId="0" fontId="1" fillId="4" borderId="34" xfId="0" applyFont="1" applyFill="1" applyBorder="1" applyAlignment="1" applyProtection="1">
      <alignment horizontal="center" vertical="center" textRotation="255"/>
    </xf>
    <xf numFmtId="0" fontId="1" fillId="4" borderId="36" xfId="0" applyFont="1" applyFill="1" applyBorder="1" applyAlignment="1" applyProtection="1">
      <alignment horizontal="center" vertical="center" textRotation="255"/>
    </xf>
    <xf numFmtId="0" fontId="1" fillId="4" borderId="35" xfId="0" applyFont="1" applyFill="1" applyBorder="1" applyAlignment="1" applyProtection="1">
      <alignment horizontal="center" vertical="center" textRotation="255"/>
    </xf>
    <xf numFmtId="2" fontId="6" fillId="4" borderId="45" xfId="0" applyNumberFormat="1" applyFont="1" applyFill="1" applyBorder="1" applyAlignment="1" applyProtection="1">
      <alignment horizontal="center" vertical="center"/>
      <protection locked="0"/>
    </xf>
    <xf numFmtId="2" fontId="6" fillId="4" borderId="42" xfId="0" applyNumberFormat="1" applyFont="1" applyFill="1" applyBorder="1" applyAlignment="1" applyProtection="1">
      <alignment horizontal="center" vertical="center"/>
      <protection locked="0"/>
    </xf>
    <xf numFmtId="2" fontId="6" fillId="4" borderId="14" xfId="0" applyNumberFormat="1" applyFont="1" applyFill="1" applyBorder="1" applyAlignment="1" applyProtection="1">
      <alignment horizontal="center" vertical="center"/>
      <protection locked="0"/>
    </xf>
    <xf numFmtId="0" fontId="9" fillId="4" borderId="41" xfId="0" applyFont="1" applyFill="1" applyBorder="1" applyAlignment="1" applyProtection="1">
      <alignment horizontal="center" vertical="center" textRotation="255"/>
    </xf>
    <xf numFmtId="0" fontId="9" fillId="4" borderId="34" xfId="0" applyFont="1" applyFill="1" applyBorder="1" applyAlignment="1" applyProtection="1">
      <alignment horizontal="center" vertical="center" textRotation="255"/>
    </xf>
    <xf numFmtId="0" fontId="9" fillId="4" borderId="36" xfId="0" applyFont="1" applyFill="1" applyBorder="1" applyAlignment="1" applyProtection="1">
      <alignment horizontal="center" vertical="center" textRotation="255"/>
    </xf>
    <xf numFmtId="0" fontId="2" fillId="3" borderId="59" xfId="0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" fontId="19" fillId="0" borderId="26" xfId="0" applyNumberFormat="1" applyFont="1" applyFill="1" applyBorder="1" applyAlignment="1" applyProtection="1">
      <alignment horizontal="center"/>
    </xf>
    <xf numFmtId="4" fontId="19" fillId="0" borderId="39" xfId="0" applyNumberFormat="1" applyFont="1" applyFill="1" applyBorder="1" applyAlignment="1" applyProtection="1">
      <alignment horizontal="center"/>
    </xf>
    <xf numFmtId="4" fontId="19" fillId="0" borderId="27" xfId="0" applyNumberFormat="1" applyFont="1" applyFill="1" applyBorder="1" applyAlignment="1" applyProtection="1">
      <alignment horizontal="center"/>
    </xf>
    <xf numFmtId="4" fontId="22" fillId="0" borderId="26" xfId="0" applyNumberFormat="1" applyFont="1" applyFill="1" applyBorder="1" applyAlignment="1" applyProtection="1">
      <alignment horizontal="center"/>
    </xf>
    <xf numFmtId="4" fontId="22" fillId="0" borderId="27" xfId="0" applyNumberFormat="1" applyFont="1" applyFill="1" applyBorder="1" applyAlignment="1" applyProtection="1">
      <alignment horizontal="center"/>
    </xf>
    <xf numFmtId="0" fontId="17" fillId="0" borderId="29" xfId="0" applyFont="1" applyFill="1" applyBorder="1" applyAlignment="1" applyProtection="1">
      <alignment horizontal="center"/>
    </xf>
    <xf numFmtId="0" fontId="17" fillId="0" borderId="52" xfId="0" applyFont="1" applyFill="1" applyBorder="1" applyAlignment="1" applyProtection="1">
      <alignment horizontal="center"/>
    </xf>
    <xf numFmtId="0" fontId="17" fillId="0" borderId="39" xfId="0" applyFont="1" applyFill="1" applyBorder="1" applyAlignment="1" applyProtection="1">
      <alignment horizontal="center"/>
    </xf>
    <xf numFmtId="0" fontId="17" fillId="0" borderId="27" xfId="0" applyFont="1" applyFill="1" applyBorder="1" applyAlignment="1" applyProtection="1">
      <alignment horizontal="center"/>
    </xf>
    <xf numFmtId="169" fontId="23" fillId="0" borderId="0" xfId="0" applyNumberFormat="1" applyFont="1" applyAlignment="1" applyProtection="1">
      <alignment horizontal="center"/>
    </xf>
    <xf numFmtId="49" fontId="0" fillId="0" borderId="12" xfId="0" applyNumberFormat="1" applyBorder="1" applyAlignment="1" applyProtection="1">
      <alignment horizontal="center" vertical="center"/>
    </xf>
    <xf numFmtId="49" fontId="0" fillId="0" borderId="47" xfId="0" applyNumberFormat="1" applyBorder="1" applyAlignment="1" applyProtection="1">
      <alignment horizontal="center" vertical="center"/>
    </xf>
    <xf numFmtId="49" fontId="0" fillId="0" borderId="48" xfId="0" applyNumberFormat="1" applyBorder="1" applyAlignment="1" applyProtection="1">
      <alignment horizontal="center" vertical="center"/>
    </xf>
    <xf numFmtId="0" fontId="11" fillId="0" borderId="0" xfId="0" applyNumberFormat="1" applyFont="1" applyAlignment="1" applyProtection="1">
      <alignment horizontal="center" vertical="center"/>
    </xf>
  </cellXfs>
  <cellStyles count="3">
    <cellStyle name="Euro" xfId="1"/>
    <cellStyle name="Lien hypertexte" xfId="2" builtinId="8"/>
    <cellStyle name="Normal" xfId="0" builtinId="0"/>
  </cellStyles>
  <dxfs count="372"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72"/>
  <sheetViews>
    <sheetView workbookViewId="0">
      <selection sqref="A1:I1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">
        <v>151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v>43374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10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10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10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  <c r="J67" s="263"/>
    </row>
    <row r="68" spans="1:10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10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10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10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10" ht="78.75" hidden="1" customHeight="1" thickBo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H63:I63"/>
    <mergeCell ref="H47:I47"/>
    <mergeCell ref="H52:I52"/>
    <mergeCell ref="H37:I37"/>
    <mergeCell ref="H44:I44"/>
    <mergeCell ref="A1:I1"/>
    <mergeCell ref="A2:I2"/>
    <mergeCell ref="A3:A4"/>
    <mergeCell ref="A60:A63"/>
    <mergeCell ref="G3:G4"/>
    <mergeCell ref="A5:A6"/>
    <mergeCell ref="A7:A11"/>
    <mergeCell ref="A25:A41"/>
    <mergeCell ref="G12:G16"/>
    <mergeCell ref="G25:G28"/>
    <mergeCell ref="G32:G36"/>
    <mergeCell ref="A42:A44"/>
    <mergeCell ref="A45:A52"/>
    <mergeCell ref="A57:A59"/>
    <mergeCell ref="A12:A17"/>
    <mergeCell ref="A18:A24"/>
    <mergeCell ref="E3:F4"/>
    <mergeCell ref="H3:I4"/>
    <mergeCell ref="G7:G10"/>
    <mergeCell ref="H48:I48"/>
    <mergeCell ref="H31:I31"/>
    <mergeCell ref="H38:I41"/>
    <mergeCell ref="E38:G40"/>
    <mergeCell ref="H30:I30"/>
    <mergeCell ref="H24:I24"/>
    <mergeCell ref="H17:I17"/>
    <mergeCell ref="H11:I11"/>
    <mergeCell ref="H6:I6"/>
    <mergeCell ref="G57:G58"/>
    <mergeCell ref="G60:G61"/>
    <mergeCell ref="E53:G55"/>
    <mergeCell ref="H53:I56"/>
    <mergeCell ref="G42:G43"/>
    <mergeCell ref="G45:G46"/>
    <mergeCell ref="G49:G51"/>
    <mergeCell ref="H59:I59"/>
  </mergeCells>
  <conditionalFormatting sqref="G42 G25:G26 G31:G32 G57 G48:G49">
    <cfRule type="cellIs" dxfId="371" priority="17" stopIfTrue="1" operator="greaterThan">
      <formula>0</formula>
    </cfRule>
    <cfRule type="cellIs" dxfId="370" priority="18" stopIfTrue="1" operator="lessThan">
      <formula>0</formula>
    </cfRule>
  </conditionalFormatting>
  <conditionalFormatting sqref="G5:G6 G11 G17 G37 G44 G52 G56 G59 G63">
    <cfRule type="cellIs" dxfId="369" priority="19" stopIfTrue="1" operator="greaterThanOrEqual">
      <formula>0</formula>
    </cfRule>
    <cfRule type="cellIs" dxfId="368" priority="20" stopIfTrue="1" operator="lessThan">
      <formula>0</formula>
    </cfRule>
  </conditionalFormatting>
  <conditionalFormatting sqref="G18:G24">
    <cfRule type="cellIs" dxfId="367" priority="7" stopIfTrue="1" operator="greaterThanOrEqual">
      <formula>0</formula>
    </cfRule>
    <cfRule type="cellIs" dxfId="366" priority="8" stopIfTrue="1" operator="lessThan">
      <formula>0</formula>
    </cfRule>
  </conditionalFormatting>
  <conditionalFormatting sqref="G30">
    <cfRule type="cellIs" dxfId="365" priority="5" stopIfTrue="1" operator="greaterThanOrEqual">
      <formula>0</formula>
    </cfRule>
    <cfRule type="cellIs" dxfId="364" priority="6" stopIfTrue="1" operator="lessThan">
      <formula>0</formula>
    </cfRule>
  </conditionalFormatting>
  <conditionalFormatting sqref="G41">
    <cfRule type="cellIs" dxfId="363" priority="3" stopIfTrue="1" operator="greaterThanOrEqual">
      <formula>0</formula>
    </cfRule>
    <cfRule type="cellIs" dxfId="362" priority="4" stopIfTrue="1" operator="lessThan">
      <formula>0</formula>
    </cfRule>
  </conditionalFormatting>
  <conditionalFormatting sqref="G47">
    <cfRule type="cellIs" dxfId="361" priority="1" stopIfTrue="1" operator="greaterThanOrEqual">
      <formula>0</formula>
    </cfRule>
    <cfRule type="cellIs" dxfId="360" priority="2" stopIfTrue="1" operator="lessThan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0" orientation="portrait" horizontalDpi="4294967294" verticalDpi="429496729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C7" zoomScaleNormal="100" workbookViewId="0">
      <selection activeCell="M17" sqref="M17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'1'!A2:G2+1</f>
        <v>43375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359" priority="9" stopIfTrue="1" operator="greaterThan">
      <formula>0</formula>
    </cfRule>
    <cfRule type="cellIs" dxfId="358" priority="10" stopIfTrue="1" operator="lessThan">
      <formula>0</formula>
    </cfRule>
  </conditionalFormatting>
  <conditionalFormatting sqref="G5:G6 G11 G17 G37 G44 G52 G56 G59 G63">
    <cfRule type="cellIs" dxfId="357" priority="11" stopIfTrue="1" operator="greaterThanOrEqual">
      <formula>0</formula>
    </cfRule>
    <cfRule type="cellIs" dxfId="356" priority="12" stopIfTrue="1" operator="lessThan">
      <formula>0</formula>
    </cfRule>
  </conditionalFormatting>
  <conditionalFormatting sqref="G18:G24">
    <cfRule type="cellIs" dxfId="355" priority="7" stopIfTrue="1" operator="greaterThanOrEqual">
      <formula>0</formula>
    </cfRule>
    <cfRule type="cellIs" dxfId="354" priority="8" stopIfTrue="1" operator="lessThan">
      <formula>0</formula>
    </cfRule>
  </conditionalFormatting>
  <conditionalFormatting sqref="G30">
    <cfRule type="cellIs" dxfId="353" priority="5" stopIfTrue="1" operator="greaterThanOrEqual">
      <formula>0</formula>
    </cfRule>
    <cfRule type="cellIs" dxfId="352" priority="6" stopIfTrue="1" operator="lessThan">
      <formula>0</formula>
    </cfRule>
  </conditionalFormatting>
  <conditionalFormatting sqref="G41">
    <cfRule type="cellIs" dxfId="351" priority="3" stopIfTrue="1" operator="greaterThanOrEqual">
      <formula>0</formula>
    </cfRule>
    <cfRule type="cellIs" dxfId="350" priority="4" stopIfTrue="1" operator="lessThan">
      <formula>0</formula>
    </cfRule>
  </conditionalFormatting>
  <conditionalFormatting sqref="G47">
    <cfRule type="cellIs" dxfId="349" priority="1" stopIfTrue="1" operator="greaterThanOrEqual">
      <formula>0</formula>
    </cfRule>
    <cfRule type="cellIs" dxfId="348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7" workbookViewId="0">
      <selection activeCell="H28" sqref="H28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'1'!A2:G2+2</f>
        <v>43376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347" priority="9" stopIfTrue="1" operator="greaterThan">
      <formula>0</formula>
    </cfRule>
    <cfRule type="cellIs" dxfId="346" priority="10" stopIfTrue="1" operator="lessThan">
      <formula>0</formula>
    </cfRule>
  </conditionalFormatting>
  <conditionalFormatting sqref="G5:G6 G11 G17 G37 G44 G52 G56 G59 G63">
    <cfRule type="cellIs" dxfId="345" priority="11" stopIfTrue="1" operator="greaterThanOrEqual">
      <formula>0</formula>
    </cfRule>
    <cfRule type="cellIs" dxfId="344" priority="12" stopIfTrue="1" operator="lessThan">
      <formula>0</formula>
    </cfRule>
  </conditionalFormatting>
  <conditionalFormatting sqref="G18:G24">
    <cfRule type="cellIs" dxfId="343" priority="7" stopIfTrue="1" operator="greaterThanOrEqual">
      <formula>0</formula>
    </cfRule>
    <cfRule type="cellIs" dxfId="342" priority="8" stopIfTrue="1" operator="lessThan">
      <formula>0</formula>
    </cfRule>
  </conditionalFormatting>
  <conditionalFormatting sqref="G30">
    <cfRule type="cellIs" dxfId="341" priority="5" stopIfTrue="1" operator="greaterThanOrEqual">
      <formula>0</formula>
    </cfRule>
    <cfRule type="cellIs" dxfId="340" priority="6" stopIfTrue="1" operator="lessThan">
      <formula>0</formula>
    </cfRule>
  </conditionalFormatting>
  <conditionalFormatting sqref="G41">
    <cfRule type="cellIs" dxfId="339" priority="3" stopIfTrue="1" operator="greaterThanOrEqual">
      <formula>0</formula>
    </cfRule>
    <cfRule type="cellIs" dxfId="338" priority="4" stopIfTrue="1" operator="lessThan">
      <formula>0</formula>
    </cfRule>
  </conditionalFormatting>
  <conditionalFormatting sqref="G47">
    <cfRule type="cellIs" dxfId="337" priority="1" stopIfTrue="1" operator="greaterThanOrEqual">
      <formula>0</formula>
    </cfRule>
    <cfRule type="cellIs" dxfId="336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6" workbookViewId="0">
      <selection activeCell="H18" sqref="H18:I35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'1'!A2:G2+3</f>
        <v>43377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335" priority="9" stopIfTrue="1" operator="greaterThan">
      <formula>0</formula>
    </cfRule>
    <cfRule type="cellIs" dxfId="334" priority="10" stopIfTrue="1" operator="lessThan">
      <formula>0</formula>
    </cfRule>
  </conditionalFormatting>
  <conditionalFormatting sqref="G5:G6 G11 G17 G37 G44 G52 G56 G59 G63">
    <cfRule type="cellIs" dxfId="333" priority="11" stopIfTrue="1" operator="greaterThanOrEqual">
      <formula>0</formula>
    </cfRule>
    <cfRule type="cellIs" dxfId="332" priority="12" stopIfTrue="1" operator="lessThan">
      <formula>0</formula>
    </cfRule>
  </conditionalFormatting>
  <conditionalFormatting sqref="G18:G24">
    <cfRule type="cellIs" dxfId="331" priority="7" stopIfTrue="1" operator="greaterThanOrEqual">
      <formula>0</formula>
    </cfRule>
    <cfRule type="cellIs" dxfId="330" priority="8" stopIfTrue="1" operator="lessThan">
      <formula>0</formula>
    </cfRule>
  </conditionalFormatting>
  <conditionalFormatting sqref="G30">
    <cfRule type="cellIs" dxfId="329" priority="5" stopIfTrue="1" operator="greaterThanOrEqual">
      <formula>0</formula>
    </cfRule>
    <cfRule type="cellIs" dxfId="328" priority="6" stopIfTrue="1" operator="lessThan">
      <formula>0</formula>
    </cfRule>
  </conditionalFormatting>
  <conditionalFormatting sqref="G41">
    <cfRule type="cellIs" dxfId="327" priority="3" stopIfTrue="1" operator="greaterThanOrEqual">
      <formula>0</formula>
    </cfRule>
    <cfRule type="cellIs" dxfId="326" priority="4" stopIfTrue="1" operator="lessThan">
      <formula>0</formula>
    </cfRule>
  </conditionalFormatting>
  <conditionalFormatting sqref="G47">
    <cfRule type="cellIs" dxfId="325" priority="1" stopIfTrue="1" operator="greaterThanOrEqual">
      <formula>0</formula>
    </cfRule>
    <cfRule type="cellIs" dxfId="324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7" workbookViewId="0">
      <selection activeCell="H18" sqref="H18:I46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'1'!A2:G2+4</f>
        <v>43378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323" priority="9" stopIfTrue="1" operator="greaterThan">
      <formula>0</formula>
    </cfRule>
    <cfRule type="cellIs" dxfId="322" priority="10" stopIfTrue="1" operator="lessThan">
      <formula>0</formula>
    </cfRule>
  </conditionalFormatting>
  <conditionalFormatting sqref="G5:G6 G11 G17 G37 G44 G52 G56 G59 G63">
    <cfRule type="cellIs" dxfId="321" priority="11" stopIfTrue="1" operator="greaterThanOrEqual">
      <formula>0</formula>
    </cfRule>
    <cfRule type="cellIs" dxfId="320" priority="12" stopIfTrue="1" operator="lessThan">
      <formula>0</formula>
    </cfRule>
  </conditionalFormatting>
  <conditionalFormatting sqref="G18:G24">
    <cfRule type="cellIs" dxfId="319" priority="7" stopIfTrue="1" operator="greaterThanOrEqual">
      <formula>0</formula>
    </cfRule>
    <cfRule type="cellIs" dxfId="318" priority="8" stopIfTrue="1" operator="lessThan">
      <formula>0</formula>
    </cfRule>
  </conditionalFormatting>
  <conditionalFormatting sqref="G30">
    <cfRule type="cellIs" dxfId="317" priority="5" stopIfTrue="1" operator="greaterThanOrEqual">
      <formula>0</formula>
    </cfRule>
    <cfRule type="cellIs" dxfId="316" priority="6" stopIfTrue="1" operator="lessThan">
      <formula>0</formula>
    </cfRule>
  </conditionalFormatting>
  <conditionalFormatting sqref="G41">
    <cfRule type="cellIs" dxfId="315" priority="3" stopIfTrue="1" operator="greaterThanOrEqual">
      <formula>0</formula>
    </cfRule>
    <cfRule type="cellIs" dxfId="314" priority="4" stopIfTrue="1" operator="lessThan">
      <formula>0</formula>
    </cfRule>
  </conditionalFormatting>
  <conditionalFormatting sqref="G47">
    <cfRule type="cellIs" dxfId="313" priority="1" stopIfTrue="1" operator="greaterThanOrEqual">
      <formula>0</formula>
    </cfRule>
    <cfRule type="cellIs" dxfId="312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7" workbookViewId="0">
      <selection activeCell="H18" sqref="H18:I48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'1'!A2:G2+5</f>
        <v>43379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311" priority="9" stopIfTrue="1" operator="greaterThan">
      <formula>0</formula>
    </cfRule>
    <cfRule type="cellIs" dxfId="310" priority="10" stopIfTrue="1" operator="lessThan">
      <formula>0</formula>
    </cfRule>
  </conditionalFormatting>
  <conditionalFormatting sqref="G5:G6 G11 G17 G37 G44 G52 G56 G59 G63">
    <cfRule type="cellIs" dxfId="309" priority="11" stopIfTrue="1" operator="greaterThanOrEqual">
      <formula>0</formula>
    </cfRule>
    <cfRule type="cellIs" dxfId="308" priority="12" stopIfTrue="1" operator="lessThan">
      <formula>0</formula>
    </cfRule>
  </conditionalFormatting>
  <conditionalFormatting sqref="G18:G24">
    <cfRule type="cellIs" dxfId="307" priority="7" stopIfTrue="1" operator="greaterThanOrEqual">
      <formula>0</formula>
    </cfRule>
    <cfRule type="cellIs" dxfId="306" priority="8" stopIfTrue="1" operator="lessThan">
      <formula>0</formula>
    </cfRule>
  </conditionalFormatting>
  <conditionalFormatting sqref="G30">
    <cfRule type="cellIs" dxfId="305" priority="5" stopIfTrue="1" operator="greaterThanOrEqual">
      <formula>0</formula>
    </cfRule>
    <cfRule type="cellIs" dxfId="304" priority="6" stopIfTrue="1" operator="lessThan">
      <formula>0</formula>
    </cfRule>
  </conditionalFormatting>
  <conditionalFormatting sqref="G41">
    <cfRule type="cellIs" dxfId="303" priority="3" stopIfTrue="1" operator="greaterThanOrEqual">
      <formula>0</formula>
    </cfRule>
    <cfRule type="cellIs" dxfId="302" priority="4" stopIfTrue="1" operator="lessThan">
      <formula>0</formula>
    </cfRule>
  </conditionalFormatting>
  <conditionalFormatting sqref="G47">
    <cfRule type="cellIs" dxfId="301" priority="1" stopIfTrue="1" operator="greaterThanOrEqual">
      <formula>0</formula>
    </cfRule>
    <cfRule type="cellIs" dxfId="300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15" workbookViewId="0">
      <selection activeCell="H18" sqref="H18:I36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'1'!A2:G2+6</f>
        <v>43380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299" priority="9" stopIfTrue="1" operator="greaterThan">
      <formula>0</formula>
    </cfRule>
    <cfRule type="cellIs" dxfId="298" priority="10" stopIfTrue="1" operator="lessThan">
      <formula>0</formula>
    </cfRule>
  </conditionalFormatting>
  <conditionalFormatting sqref="G5:G6 G11 G17 G37 G44 G52 G56 G59 G63">
    <cfRule type="cellIs" dxfId="297" priority="11" stopIfTrue="1" operator="greaterThanOrEqual">
      <formula>0</formula>
    </cfRule>
    <cfRule type="cellIs" dxfId="296" priority="12" stopIfTrue="1" operator="lessThan">
      <formula>0</formula>
    </cfRule>
  </conditionalFormatting>
  <conditionalFormatting sqref="G18:G24">
    <cfRule type="cellIs" dxfId="295" priority="7" stopIfTrue="1" operator="greaterThanOrEqual">
      <formula>0</formula>
    </cfRule>
    <cfRule type="cellIs" dxfId="294" priority="8" stopIfTrue="1" operator="lessThan">
      <formula>0</formula>
    </cfRule>
  </conditionalFormatting>
  <conditionalFormatting sqref="G30">
    <cfRule type="cellIs" dxfId="293" priority="5" stopIfTrue="1" operator="greaterThanOrEqual">
      <formula>0</formula>
    </cfRule>
    <cfRule type="cellIs" dxfId="292" priority="6" stopIfTrue="1" operator="lessThan">
      <formula>0</formula>
    </cfRule>
  </conditionalFormatting>
  <conditionalFormatting sqref="G41">
    <cfRule type="cellIs" dxfId="291" priority="3" stopIfTrue="1" operator="greaterThanOrEqual">
      <formula>0</formula>
    </cfRule>
    <cfRule type="cellIs" dxfId="290" priority="4" stopIfTrue="1" operator="lessThan">
      <formula>0</formula>
    </cfRule>
  </conditionalFormatting>
  <conditionalFormatting sqref="G47">
    <cfRule type="cellIs" dxfId="289" priority="1" stopIfTrue="1" operator="greaterThanOrEqual">
      <formula>0</formula>
    </cfRule>
    <cfRule type="cellIs" dxfId="288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28" workbookViewId="0">
      <selection activeCell="H43" sqref="H43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'1'!A2:G2+7</f>
        <v>43381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287" priority="9" stopIfTrue="1" operator="greaterThan">
      <formula>0</formula>
    </cfRule>
    <cfRule type="cellIs" dxfId="286" priority="10" stopIfTrue="1" operator="lessThan">
      <formula>0</formula>
    </cfRule>
  </conditionalFormatting>
  <conditionalFormatting sqref="G5:G6 G11 G17 G37 G44 G52 G56 G59 G63">
    <cfRule type="cellIs" dxfId="285" priority="11" stopIfTrue="1" operator="greaterThanOrEqual">
      <formula>0</formula>
    </cfRule>
    <cfRule type="cellIs" dxfId="284" priority="12" stopIfTrue="1" operator="lessThan">
      <formula>0</formula>
    </cfRule>
  </conditionalFormatting>
  <conditionalFormatting sqref="G18:G24">
    <cfRule type="cellIs" dxfId="283" priority="7" stopIfTrue="1" operator="greaterThanOrEqual">
      <formula>0</formula>
    </cfRule>
    <cfRule type="cellIs" dxfId="282" priority="8" stopIfTrue="1" operator="lessThan">
      <formula>0</formula>
    </cfRule>
  </conditionalFormatting>
  <conditionalFormatting sqref="G30">
    <cfRule type="cellIs" dxfId="281" priority="5" stopIfTrue="1" operator="greaterThanOrEqual">
      <formula>0</formula>
    </cfRule>
    <cfRule type="cellIs" dxfId="280" priority="6" stopIfTrue="1" operator="lessThan">
      <formula>0</formula>
    </cfRule>
  </conditionalFormatting>
  <conditionalFormatting sqref="G41">
    <cfRule type="cellIs" dxfId="279" priority="3" stopIfTrue="1" operator="greaterThanOrEqual">
      <formula>0</formula>
    </cfRule>
    <cfRule type="cellIs" dxfId="278" priority="4" stopIfTrue="1" operator="lessThan">
      <formula>0</formula>
    </cfRule>
  </conditionalFormatting>
  <conditionalFormatting sqref="G47">
    <cfRule type="cellIs" dxfId="277" priority="1" stopIfTrue="1" operator="greaterThanOrEqual">
      <formula>0</formula>
    </cfRule>
    <cfRule type="cellIs" dxfId="276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7" workbookViewId="0">
      <selection activeCell="H18" sqref="H18:I47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'1'!A2:G2+8</f>
        <v>43382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275" priority="9" stopIfTrue="1" operator="greaterThan">
      <formula>0</formula>
    </cfRule>
    <cfRule type="cellIs" dxfId="274" priority="10" stopIfTrue="1" operator="lessThan">
      <formula>0</formula>
    </cfRule>
  </conditionalFormatting>
  <conditionalFormatting sqref="G5:G6 G11 G17 G37 G44 G52 G56 G59 G63">
    <cfRule type="cellIs" dxfId="273" priority="11" stopIfTrue="1" operator="greaterThanOrEqual">
      <formula>0</formula>
    </cfRule>
    <cfRule type="cellIs" dxfId="272" priority="12" stopIfTrue="1" operator="lessThan">
      <formula>0</formula>
    </cfRule>
  </conditionalFormatting>
  <conditionalFormatting sqref="G18:G24">
    <cfRule type="cellIs" dxfId="271" priority="7" stopIfTrue="1" operator="greaterThanOrEqual">
      <formula>0</formula>
    </cfRule>
    <cfRule type="cellIs" dxfId="270" priority="8" stopIfTrue="1" operator="lessThan">
      <formula>0</formula>
    </cfRule>
  </conditionalFormatting>
  <conditionalFormatting sqref="G30">
    <cfRule type="cellIs" dxfId="269" priority="5" stopIfTrue="1" operator="greaterThanOrEqual">
      <formula>0</formula>
    </cfRule>
    <cfRule type="cellIs" dxfId="268" priority="6" stopIfTrue="1" operator="lessThan">
      <formula>0</formula>
    </cfRule>
  </conditionalFormatting>
  <conditionalFormatting sqref="G41">
    <cfRule type="cellIs" dxfId="267" priority="3" stopIfTrue="1" operator="greaterThanOrEqual">
      <formula>0</formula>
    </cfRule>
    <cfRule type="cellIs" dxfId="266" priority="4" stopIfTrue="1" operator="lessThan">
      <formula>0</formula>
    </cfRule>
  </conditionalFormatting>
  <conditionalFormatting sqref="G47">
    <cfRule type="cellIs" dxfId="265" priority="1" stopIfTrue="1" operator="greaterThanOrEqual">
      <formula>0</formula>
    </cfRule>
    <cfRule type="cellIs" dxfId="264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workbookViewId="0">
      <selection activeCell="H18" sqref="H18:I36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'1'!A2:G2+9</f>
        <v>43383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263" priority="9" stopIfTrue="1" operator="greaterThan">
      <formula>0</formula>
    </cfRule>
    <cfRule type="cellIs" dxfId="262" priority="10" stopIfTrue="1" operator="lessThan">
      <formula>0</formula>
    </cfRule>
  </conditionalFormatting>
  <conditionalFormatting sqref="G5:G6 G11 G17 G37 G44 G52 G56 G59 G63">
    <cfRule type="cellIs" dxfId="261" priority="11" stopIfTrue="1" operator="greaterThanOrEqual">
      <formula>0</formula>
    </cfRule>
    <cfRule type="cellIs" dxfId="260" priority="12" stopIfTrue="1" operator="lessThan">
      <formula>0</formula>
    </cfRule>
  </conditionalFormatting>
  <conditionalFormatting sqref="G18:G24">
    <cfRule type="cellIs" dxfId="259" priority="7" stopIfTrue="1" operator="greaterThanOrEqual">
      <formula>0</formula>
    </cfRule>
    <cfRule type="cellIs" dxfId="258" priority="8" stopIfTrue="1" operator="lessThan">
      <formula>0</formula>
    </cfRule>
  </conditionalFormatting>
  <conditionalFormatting sqref="G30">
    <cfRule type="cellIs" dxfId="257" priority="5" stopIfTrue="1" operator="greaterThanOrEqual">
      <formula>0</formula>
    </cfRule>
    <cfRule type="cellIs" dxfId="256" priority="6" stopIfTrue="1" operator="lessThan">
      <formula>0</formula>
    </cfRule>
  </conditionalFormatting>
  <conditionalFormatting sqref="G41">
    <cfRule type="cellIs" dxfId="255" priority="3" stopIfTrue="1" operator="greaterThanOrEqual">
      <formula>0</formula>
    </cfRule>
    <cfRule type="cellIs" dxfId="254" priority="4" stopIfTrue="1" operator="lessThan">
      <formula>0</formula>
    </cfRule>
  </conditionalFormatting>
  <conditionalFormatting sqref="G47">
    <cfRule type="cellIs" dxfId="253" priority="1" stopIfTrue="1" operator="greaterThanOrEqual">
      <formula>0</formula>
    </cfRule>
    <cfRule type="cellIs" dxfId="252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workbookViewId="0">
      <selection activeCell="H18" sqref="H18:I36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'1'!A2:G2+10</f>
        <v>43384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251" priority="9" stopIfTrue="1" operator="greaterThan">
      <formula>0</formula>
    </cfRule>
    <cfRule type="cellIs" dxfId="250" priority="10" stopIfTrue="1" operator="lessThan">
      <formula>0</formula>
    </cfRule>
  </conditionalFormatting>
  <conditionalFormatting sqref="G5:G6 G11 G17 G37 G44 G52 G56 G59 G63">
    <cfRule type="cellIs" dxfId="249" priority="11" stopIfTrue="1" operator="greaterThanOrEqual">
      <formula>0</formula>
    </cfRule>
    <cfRule type="cellIs" dxfId="248" priority="12" stopIfTrue="1" operator="lessThan">
      <formula>0</formula>
    </cfRule>
  </conditionalFormatting>
  <conditionalFormatting sqref="G18:G24">
    <cfRule type="cellIs" dxfId="247" priority="7" stopIfTrue="1" operator="greaterThanOrEqual">
      <formula>0</formula>
    </cfRule>
    <cfRule type="cellIs" dxfId="246" priority="8" stopIfTrue="1" operator="lessThan">
      <formula>0</formula>
    </cfRule>
  </conditionalFormatting>
  <conditionalFormatting sqref="G30">
    <cfRule type="cellIs" dxfId="245" priority="5" stopIfTrue="1" operator="greaterThanOrEqual">
      <formula>0</formula>
    </cfRule>
    <cfRule type="cellIs" dxfId="244" priority="6" stopIfTrue="1" operator="lessThan">
      <formula>0</formula>
    </cfRule>
  </conditionalFormatting>
  <conditionalFormatting sqref="G41">
    <cfRule type="cellIs" dxfId="243" priority="3" stopIfTrue="1" operator="greaterThanOrEqual">
      <formula>0</formula>
    </cfRule>
    <cfRule type="cellIs" dxfId="242" priority="4" stopIfTrue="1" operator="lessThan">
      <formula>0</formula>
    </cfRule>
  </conditionalFormatting>
  <conditionalFormatting sqref="G47">
    <cfRule type="cellIs" dxfId="241" priority="1" stopIfTrue="1" operator="greaterThanOrEqual">
      <formula>0</formula>
    </cfRule>
    <cfRule type="cellIs" dxfId="240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36" workbookViewId="0">
      <selection activeCell="D20" sqref="D20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'1'!A2:G2+11</f>
        <v>43385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239" priority="9" stopIfTrue="1" operator="greaterThan">
      <formula>0</formula>
    </cfRule>
    <cfRule type="cellIs" dxfId="238" priority="10" stopIfTrue="1" operator="lessThan">
      <formula>0</formula>
    </cfRule>
  </conditionalFormatting>
  <conditionalFormatting sqref="G5:G6 G11 G17 G37 G44 G52 G56 G59 G63">
    <cfRule type="cellIs" dxfId="237" priority="11" stopIfTrue="1" operator="greaterThanOrEqual">
      <formula>0</formula>
    </cfRule>
    <cfRule type="cellIs" dxfId="236" priority="12" stopIfTrue="1" operator="lessThan">
      <formula>0</formula>
    </cfRule>
  </conditionalFormatting>
  <conditionalFormatting sqref="G18:G24">
    <cfRule type="cellIs" dxfId="235" priority="7" stopIfTrue="1" operator="greaterThanOrEqual">
      <formula>0</formula>
    </cfRule>
    <cfRule type="cellIs" dxfId="234" priority="8" stopIfTrue="1" operator="lessThan">
      <formula>0</formula>
    </cfRule>
  </conditionalFormatting>
  <conditionalFormatting sqref="G30">
    <cfRule type="cellIs" dxfId="233" priority="5" stopIfTrue="1" operator="greaterThanOrEqual">
      <formula>0</formula>
    </cfRule>
    <cfRule type="cellIs" dxfId="232" priority="6" stopIfTrue="1" operator="lessThan">
      <formula>0</formula>
    </cfRule>
  </conditionalFormatting>
  <conditionalFormatting sqref="G41">
    <cfRule type="cellIs" dxfId="231" priority="3" stopIfTrue="1" operator="greaterThanOrEqual">
      <formula>0</formula>
    </cfRule>
    <cfRule type="cellIs" dxfId="230" priority="4" stopIfTrue="1" operator="lessThan">
      <formula>0</formula>
    </cfRule>
  </conditionalFormatting>
  <conditionalFormatting sqref="G47">
    <cfRule type="cellIs" dxfId="229" priority="1" stopIfTrue="1" operator="greaterThanOrEqual">
      <formula>0</formula>
    </cfRule>
    <cfRule type="cellIs" dxfId="228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13" workbookViewId="0">
      <selection activeCell="H18" sqref="H18:I36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'1'!A2:G2+12</f>
        <v>43386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227" priority="9" stopIfTrue="1" operator="greaterThan">
      <formula>0</formula>
    </cfRule>
    <cfRule type="cellIs" dxfId="226" priority="10" stopIfTrue="1" operator="lessThan">
      <formula>0</formula>
    </cfRule>
  </conditionalFormatting>
  <conditionalFormatting sqref="G5:G6 G11 G17 G37 G44 G52 G56 G59 G63">
    <cfRule type="cellIs" dxfId="225" priority="11" stopIfTrue="1" operator="greaterThanOrEqual">
      <formula>0</formula>
    </cfRule>
    <cfRule type="cellIs" dxfId="224" priority="12" stopIfTrue="1" operator="lessThan">
      <formula>0</formula>
    </cfRule>
  </conditionalFormatting>
  <conditionalFormatting sqref="G18:G24">
    <cfRule type="cellIs" dxfId="223" priority="7" stopIfTrue="1" operator="greaterThanOrEqual">
      <formula>0</formula>
    </cfRule>
    <cfRule type="cellIs" dxfId="222" priority="8" stopIfTrue="1" operator="lessThan">
      <formula>0</formula>
    </cfRule>
  </conditionalFormatting>
  <conditionalFormatting sqref="G30">
    <cfRule type="cellIs" dxfId="221" priority="5" stopIfTrue="1" operator="greaterThanOrEqual">
      <formula>0</formula>
    </cfRule>
    <cfRule type="cellIs" dxfId="220" priority="6" stopIfTrue="1" operator="lessThan">
      <formula>0</formula>
    </cfRule>
  </conditionalFormatting>
  <conditionalFormatting sqref="G41">
    <cfRule type="cellIs" dxfId="219" priority="3" stopIfTrue="1" operator="greaterThanOrEqual">
      <formula>0</formula>
    </cfRule>
    <cfRule type="cellIs" dxfId="218" priority="4" stopIfTrue="1" operator="lessThan">
      <formula>0</formula>
    </cfRule>
  </conditionalFormatting>
  <conditionalFormatting sqref="G47">
    <cfRule type="cellIs" dxfId="217" priority="1" stopIfTrue="1" operator="greaterThanOrEqual">
      <formula>0</formula>
    </cfRule>
    <cfRule type="cellIs" dxfId="216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workbookViewId="0">
      <selection activeCell="H18" sqref="H18:I41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'1'!A2:G2+13</f>
        <v>43387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215" priority="9" stopIfTrue="1" operator="greaterThan">
      <formula>0</formula>
    </cfRule>
    <cfRule type="cellIs" dxfId="214" priority="10" stopIfTrue="1" operator="lessThan">
      <formula>0</formula>
    </cfRule>
  </conditionalFormatting>
  <conditionalFormatting sqref="G5:G6 G11 G17 G37 G44 G52 G56 G59 G63">
    <cfRule type="cellIs" dxfId="213" priority="11" stopIfTrue="1" operator="greaterThanOrEqual">
      <formula>0</formula>
    </cfRule>
    <cfRule type="cellIs" dxfId="212" priority="12" stopIfTrue="1" operator="lessThan">
      <formula>0</formula>
    </cfRule>
  </conditionalFormatting>
  <conditionalFormatting sqref="G18:G24">
    <cfRule type="cellIs" dxfId="211" priority="7" stopIfTrue="1" operator="greaterThanOrEqual">
      <formula>0</formula>
    </cfRule>
    <cfRule type="cellIs" dxfId="210" priority="8" stopIfTrue="1" operator="lessThan">
      <formula>0</formula>
    </cfRule>
  </conditionalFormatting>
  <conditionalFormatting sqref="G30">
    <cfRule type="cellIs" dxfId="209" priority="5" stopIfTrue="1" operator="greaterThanOrEqual">
      <formula>0</formula>
    </cfRule>
    <cfRule type="cellIs" dxfId="208" priority="6" stopIfTrue="1" operator="lessThan">
      <formula>0</formula>
    </cfRule>
  </conditionalFormatting>
  <conditionalFormatting sqref="G41">
    <cfRule type="cellIs" dxfId="207" priority="3" stopIfTrue="1" operator="greaterThanOrEqual">
      <formula>0</formula>
    </cfRule>
    <cfRule type="cellIs" dxfId="206" priority="4" stopIfTrue="1" operator="lessThan">
      <formula>0</formula>
    </cfRule>
  </conditionalFormatting>
  <conditionalFormatting sqref="G47">
    <cfRule type="cellIs" dxfId="205" priority="1" stopIfTrue="1" operator="greaterThanOrEqual">
      <formula>0</formula>
    </cfRule>
    <cfRule type="cellIs" dxfId="204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13" workbookViewId="0">
      <selection activeCell="H18" sqref="H18:I30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'1'!A2:G2+14</f>
        <v>43388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203" priority="9" stopIfTrue="1" operator="greaterThan">
      <formula>0</formula>
    </cfRule>
    <cfRule type="cellIs" dxfId="202" priority="10" stopIfTrue="1" operator="lessThan">
      <formula>0</formula>
    </cfRule>
  </conditionalFormatting>
  <conditionalFormatting sqref="G5:G6 G11 G17 G37 G44 G52 G56 G59 G63">
    <cfRule type="cellIs" dxfId="201" priority="11" stopIfTrue="1" operator="greaterThanOrEqual">
      <formula>0</formula>
    </cfRule>
    <cfRule type="cellIs" dxfId="200" priority="12" stopIfTrue="1" operator="lessThan">
      <formula>0</formula>
    </cfRule>
  </conditionalFormatting>
  <conditionalFormatting sqref="G18:G24">
    <cfRule type="cellIs" dxfId="199" priority="7" stopIfTrue="1" operator="greaterThanOrEqual">
      <formula>0</formula>
    </cfRule>
    <cfRule type="cellIs" dxfId="198" priority="8" stopIfTrue="1" operator="lessThan">
      <formula>0</formula>
    </cfRule>
  </conditionalFormatting>
  <conditionalFormatting sqref="G30">
    <cfRule type="cellIs" dxfId="197" priority="5" stopIfTrue="1" operator="greaterThanOrEqual">
      <formula>0</formula>
    </cfRule>
    <cfRule type="cellIs" dxfId="196" priority="6" stopIfTrue="1" operator="lessThan">
      <formula>0</formula>
    </cfRule>
  </conditionalFormatting>
  <conditionalFormatting sqref="G41">
    <cfRule type="cellIs" dxfId="195" priority="3" stopIfTrue="1" operator="greaterThanOrEqual">
      <formula>0</formula>
    </cfRule>
    <cfRule type="cellIs" dxfId="194" priority="4" stopIfTrue="1" operator="lessThan">
      <formula>0</formula>
    </cfRule>
  </conditionalFormatting>
  <conditionalFormatting sqref="G47">
    <cfRule type="cellIs" dxfId="193" priority="1" stopIfTrue="1" operator="greaterThanOrEqual">
      <formula>0</formula>
    </cfRule>
    <cfRule type="cellIs" dxfId="192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13" workbookViewId="0">
      <selection activeCell="I34" sqref="I34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'1'!A2:G2+15</f>
        <v>43389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191" priority="9" stopIfTrue="1" operator="greaterThan">
      <formula>0</formula>
    </cfRule>
    <cfRule type="cellIs" dxfId="190" priority="10" stopIfTrue="1" operator="lessThan">
      <formula>0</formula>
    </cfRule>
  </conditionalFormatting>
  <conditionalFormatting sqref="G5:G6 G11 G17 G37 G44 G52 G56 G59 G63">
    <cfRule type="cellIs" dxfId="189" priority="11" stopIfTrue="1" operator="greaterThanOrEqual">
      <formula>0</formula>
    </cfRule>
    <cfRule type="cellIs" dxfId="188" priority="12" stopIfTrue="1" operator="lessThan">
      <formula>0</formula>
    </cfRule>
  </conditionalFormatting>
  <conditionalFormatting sqref="G18:G24">
    <cfRule type="cellIs" dxfId="187" priority="7" stopIfTrue="1" operator="greaterThanOrEqual">
      <formula>0</formula>
    </cfRule>
    <cfRule type="cellIs" dxfId="186" priority="8" stopIfTrue="1" operator="lessThan">
      <formula>0</formula>
    </cfRule>
  </conditionalFormatting>
  <conditionalFormatting sqref="G30">
    <cfRule type="cellIs" dxfId="185" priority="5" stopIfTrue="1" operator="greaterThanOrEqual">
      <formula>0</formula>
    </cfRule>
    <cfRule type="cellIs" dxfId="184" priority="6" stopIfTrue="1" operator="lessThan">
      <formula>0</formula>
    </cfRule>
  </conditionalFormatting>
  <conditionalFormatting sqref="G41">
    <cfRule type="cellIs" dxfId="183" priority="3" stopIfTrue="1" operator="greaterThanOrEqual">
      <formula>0</formula>
    </cfRule>
    <cfRule type="cellIs" dxfId="182" priority="4" stopIfTrue="1" operator="lessThan">
      <formula>0</formula>
    </cfRule>
  </conditionalFormatting>
  <conditionalFormatting sqref="G47">
    <cfRule type="cellIs" dxfId="181" priority="1" stopIfTrue="1" operator="greaterThanOrEqual">
      <formula>0</formula>
    </cfRule>
    <cfRule type="cellIs" dxfId="180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7" workbookViewId="0">
      <selection activeCell="H18" sqref="H18:I42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'1'!A2:G2+16</f>
        <v>43390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179" priority="9" stopIfTrue="1" operator="greaterThan">
      <formula>0</formula>
    </cfRule>
    <cfRule type="cellIs" dxfId="178" priority="10" stopIfTrue="1" operator="lessThan">
      <formula>0</formula>
    </cfRule>
  </conditionalFormatting>
  <conditionalFormatting sqref="G5:G6 G11 G17 G37 G44 G52 G56 G59 G63">
    <cfRule type="cellIs" dxfId="177" priority="11" stopIfTrue="1" operator="greaterThanOrEqual">
      <formula>0</formula>
    </cfRule>
    <cfRule type="cellIs" dxfId="176" priority="12" stopIfTrue="1" operator="lessThan">
      <formula>0</formula>
    </cfRule>
  </conditionalFormatting>
  <conditionalFormatting sqref="G18:G24">
    <cfRule type="cellIs" dxfId="175" priority="7" stopIfTrue="1" operator="greaterThanOrEqual">
      <formula>0</formula>
    </cfRule>
    <cfRule type="cellIs" dxfId="174" priority="8" stopIfTrue="1" operator="lessThan">
      <formula>0</formula>
    </cfRule>
  </conditionalFormatting>
  <conditionalFormatting sqref="G30">
    <cfRule type="cellIs" dxfId="173" priority="5" stopIfTrue="1" operator="greaterThanOrEqual">
      <formula>0</formula>
    </cfRule>
    <cfRule type="cellIs" dxfId="172" priority="6" stopIfTrue="1" operator="lessThan">
      <formula>0</formula>
    </cfRule>
  </conditionalFormatting>
  <conditionalFormatting sqref="G41">
    <cfRule type="cellIs" dxfId="171" priority="3" stopIfTrue="1" operator="greaterThanOrEqual">
      <formula>0</formula>
    </cfRule>
    <cfRule type="cellIs" dxfId="170" priority="4" stopIfTrue="1" operator="lessThan">
      <formula>0</formula>
    </cfRule>
  </conditionalFormatting>
  <conditionalFormatting sqref="G47">
    <cfRule type="cellIs" dxfId="169" priority="1" stopIfTrue="1" operator="greaterThanOrEqual">
      <formula>0</formula>
    </cfRule>
    <cfRule type="cellIs" dxfId="168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13" workbookViewId="0">
      <selection activeCell="H18" sqref="H18:I36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'1'!A2:G2+17</f>
        <v>43391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167" priority="9" stopIfTrue="1" operator="greaterThan">
      <formula>0</formula>
    </cfRule>
    <cfRule type="cellIs" dxfId="166" priority="10" stopIfTrue="1" operator="lessThan">
      <formula>0</formula>
    </cfRule>
  </conditionalFormatting>
  <conditionalFormatting sqref="G5:G6 G11 G17 G37 G44 G52 G56 G59 G63">
    <cfRule type="cellIs" dxfId="165" priority="11" stopIfTrue="1" operator="greaterThanOrEqual">
      <formula>0</formula>
    </cfRule>
    <cfRule type="cellIs" dxfId="164" priority="12" stopIfTrue="1" operator="lessThan">
      <formula>0</formula>
    </cfRule>
  </conditionalFormatting>
  <conditionalFormatting sqref="G18:G24">
    <cfRule type="cellIs" dxfId="163" priority="7" stopIfTrue="1" operator="greaterThanOrEqual">
      <formula>0</formula>
    </cfRule>
    <cfRule type="cellIs" dxfId="162" priority="8" stopIfTrue="1" operator="lessThan">
      <formula>0</formula>
    </cfRule>
  </conditionalFormatting>
  <conditionalFormatting sqref="G30">
    <cfRule type="cellIs" dxfId="161" priority="5" stopIfTrue="1" operator="greaterThanOrEqual">
      <formula>0</formula>
    </cfRule>
    <cfRule type="cellIs" dxfId="160" priority="6" stopIfTrue="1" operator="lessThan">
      <formula>0</formula>
    </cfRule>
  </conditionalFormatting>
  <conditionalFormatting sqref="G41">
    <cfRule type="cellIs" dxfId="159" priority="3" stopIfTrue="1" operator="greaterThanOrEqual">
      <formula>0</formula>
    </cfRule>
    <cfRule type="cellIs" dxfId="158" priority="4" stopIfTrue="1" operator="lessThan">
      <formula>0</formula>
    </cfRule>
  </conditionalFormatting>
  <conditionalFormatting sqref="G47">
    <cfRule type="cellIs" dxfId="157" priority="1" stopIfTrue="1" operator="greaterThanOrEqual">
      <formula>0</formula>
    </cfRule>
    <cfRule type="cellIs" dxfId="156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13" workbookViewId="0">
      <selection activeCell="H18" sqref="H18:I35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'1'!A2:G2+18</f>
        <v>43392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155" priority="9" stopIfTrue="1" operator="greaterThan">
      <formula>0</formula>
    </cfRule>
    <cfRule type="cellIs" dxfId="154" priority="10" stopIfTrue="1" operator="lessThan">
      <formula>0</formula>
    </cfRule>
  </conditionalFormatting>
  <conditionalFormatting sqref="G5:G6 G11 G17 G37 G44 G52 G56 G59 G63">
    <cfRule type="cellIs" dxfId="153" priority="11" stopIfTrue="1" operator="greaterThanOrEqual">
      <formula>0</formula>
    </cfRule>
    <cfRule type="cellIs" dxfId="152" priority="12" stopIfTrue="1" operator="lessThan">
      <formula>0</formula>
    </cfRule>
  </conditionalFormatting>
  <conditionalFormatting sqref="G18:G24">
    <cfRule type="cellIs" dxfId="151" priority="7" stopIfTrue="1" operator="greaterThanOrEqual">
      <formula>0</formula>
    </cfRule>
    <cfRule type="cellIs" dxfId="150" priority="8" stopIfTrue="1" operator="lessThan">
      <formula>0</formula>
    </cfRule>
  </conditionalFormatting>
  <conditionalFormatting sqref="G30">
    <cfRule type="cellIs" dxfId="149" priority="5" stopIfTrue="1" operator="greaterThanOrEqual">
      <formula>0</formula>
    </cfRule>
    <cfRule type="cellIs" dxfId="148" priority="6" stopIfTrue="1" operator="lessThan">
      <formula>0</formula>
    </cfRule>
  </conditionalFormatting>
  <conditionalFormatting sqref="G41">
    <cfRule type="cellIs" dxfId="147" priority="3" stopIfTrue="1" operator="greaterThanOrEqual">
      <formula>0</formula>
    </cfRule>
    <cfRule type="cellIs" dxfId="146" priority="4" stopIfTrue="1" operator="lessThan">
      <formula>0</formula>
    </cfRule>
  </conditionalFormatting>
  <conditionalFormatting sqref="G47">
    <cfRule type="cellIs" dxfId="145" priority="1" stopIfTrue="1" operator="greaterThanOrEqual">
      <formula>0</formula>
    </cfRule>
    <cfRule type="cellIs" dxfId="144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13" workbookViewId="0">
      <selection activeCell="H18" sqref="H18:I35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'1'!A2:G2+19</f>
        <v>43393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143" priority="9" stopIfTrue="1" operator="greaterThan">
      <formula>0</formula>
    </cfRule>
    <cfRule type="cellIs" dxfId="142" priority="10" stopIfTrue="1" operator="lessThan">
      <formula>0</formula>
    </cfRule>
  </conditionalFormatting>
  <conditionalFormatting sqref="G5:G6 G11 G17 G37 G44 G52 G56 G59 G63">
    <cfRule type="cellIs" dxfId="141" priority="11" stopIfTrue="1" operator="greaterThanOrEqual">
      <formula>0</formula>
    </cfRule>
    <cfRule type="cellIs" dxfId="140" priority="12" stopIfTrue="1" operator="lessThan">
      <formula>0</formula>
    </cfRule>
  </conditionalFormatting>
  <conditionalFormatting sqref="G18:G24">
    <cfRule type="cellIs" dxfId="139" priority="7" stopIfTrue="1" operator="greaterThanOrEqual">
      <formula>0</formula>
    </cfRule>
    <cfRule type="cellIs" dxfId="138" priority="8" stopIfTrue="1" operator="lessThan">
      <formula>0</formula>
    </cfRule>
  </conditionalFormatting>
  <conditionalFormatting sqref="G30">
    <cfRule type="cellIs" dxfId="137" priority="5" stopIfTrue="1" operator="greaterThanOrEqual">
      <formula>0</formula>
    </cfRule>
    <cfRule type="cellIs" dxfId="136" priority="6" stopIfTrue="1" operator="lessThan">
      <formula>0</formula>
    </cfRule>
  </conditionalFormatting>
  <conditionalFormatting sqref="G41">
    <cfRule type="cellIs" dxfId="135" priority="3" stopIfTrue="1" operator="greaterThanOrEqual">
      <formula>0</formula>
    </cfRule>
    <cfRule type="cellIs" dxfId="134" priority="4" stopIfTrue="1" operator="lessThan">
      <formula>0</formula>
    </cfRule>
  </conditionalFormatting>
  <conditionalFormatting sqref="G47">
    <cfRule type="cellIs" dxfId="133" priority="1" stopIfTrue="1" operator="greaterThanOrEqual">
      <formula>0</formula>
    </cfRule>
    <cfRule type="cellIs" dxfId="132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18" workbookViewId="0">
      <selection activeCell="H18" sqref="H18:I37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'1'!A2:G2+20</f>
        <v>43394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131" priority="9" stopIfTrue="1" operator="greaterThan">
      <formula>0</formula>
    </cfRule>
    <cfRule type="cellIs" dxfId="130" priority="10" stopIfTrue="1" operator="lessThan">
      <formula>0</formula>
    </cfRule>
  </conditionalFormatting>
  <conditionalFormatting sqref="G5:G6 G11 G17 G37 G44 G52 G56 G59 G63">
    <cfRule type="cellIs" dxfId="129" priority="11" stopIfTrue="1" operator="greaterThanOrEqual">
      <formula>0</formula>
    </cfRule>
    <cfRule type="cellIs" dxfId="128" priority="12" stopIfTrue="1" operator="lessThan">
      <formula>0</formula>
    </cfRule>
  </conditionalFormatting>
  <conditionalFormatting sqref="G18:G24">
    <cfRule type="cellIs" dxfId="127" priority="7" stopIfTrue="1" operator="greaterThanOrEqual">
      <formula>0</formula>
    </cfRule>
    <cfRule type="cellIs" dxfId="126" priority="8" stopIfTrue="1" operator="lessThan">
      <formula>0</formula>
    </cfRule>
  </conditionalFormatting>
  <conditionalFormatting sqref="G30">
    <cfRule type="cellIs" dxfId="125" priority="5" stopIfTrue="1" operator="greaterThanOrEqual">
      <formula>0</formula>
    </cfRule>
    <cfRule type="cellIs" dxfId="124" priority="6" stopIfTrue="1" operator="lessThan">
      <formula>0</formula>
    </cfRule>
  </conditionalFormatting>
  <conditionalFormatting sqref="G41">
    <cfRule type="cellIs" dxfId="123" priority="3" stopIfTrue="1" operator="greaterThanOrEqual">
      <formula>0</formula>
    </cfRule>
    <cfRule type="cellIs" dxfId="122" priority="4" stopIfTrue="1" operator="lessThan">
      <formula>0</formula>
    </cfRule>
  </conditionalFormatting>
  <conditionalFormatting sqref="G47">
    <cfRule type="cellIs" dxfId="121" priority="1" stopIfTrue="1" operator="greaterThanOrEqual">
      <formula>0</formula>
    </cfRule>
    <cfRule type="cellIs" dxfId="120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13" workbookViewId="0">
      <selection activeCell="H18" sqref="H18:I36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'1'!A2:G2+21</f>
        <v>43395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119" priority="9" stopIfTrue="1" operator="greaterThan">
      <formula>0</formula>
    </cfRule>
    <cfRule type="cellIs" dxfId="118" priority="10" stopIfTrue="1" operator="lessThan">
      <formula>0</formula>
    </cfRule>
  </conditionalFormatting>
  <conditionalFormatting sqref="G5:G6 G11 G17 G37 G44 G52 G56 G59 G63">
    <cfRule type="cellIs" dxfId="117" priority="11" stopIfTrue="1" operator="greaterThanOrEqual">
      <formula>0</formula>
    </cfRule>
    <cfRule type="cellIs" dxfId="116" priority="12" stopIfTrue="1" operator="lessThan">
      <formula>0</formula>
    </cfRule>
  </conditionalFormatting>
  <conditionalFormatting sqref="G18:G24">
    <cfRule type="cellIs" dxfId="115" priority="7" stopIfTrue="1" operator="greaterThanOrEqual">
      <formula>0</formula>
    </cfRule>
    <cfRule type="cellIs" dxfId="114" priority="8" stopIfTrue="1" operator="lessThan">
      <formula>0</formula>
    </cfRule>
  </conditionalFormatting>
  <conditionalFormatting sqref="G30">
    <cfRule type="cellIs" dxfId="113" priority="5" stopIfTrue="1" operator="greaterThanOrEqual">
      <formula>0</formula>
    </cfRule>
    <cfRule type="cellIs" dxfId="112" priority="6" stopIfTrue="1" operator="lessThan">
      <formula>0</formula>
    </cfRule>
  </conditionalFormatting>
  <conditionalFormatting sqref="G41">
    <cfRule type="cellIs" dxfId="111" priority="3" stopIfTrue="1" operator="greaterThanOrEqual">
      <formula>0</formula>
    </cfRule>
    <cfRule type="cellIs" dxfId="110" priority="4" stopIfTrue="1" operator="lessThan">
      <formula>0</formula>
    </cfRule>
  </conditionalFormatting>
  <conditionalFormatting sqref="G47">
    <cfRule type="cellIs" dxfId="109" priority="1" stopIfTrue="1" operator="greaterThanOrEqual">
      <formula>0</formula>
    </cfRule>
    <cfRule type="cellIs" dxfId="108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7" workbookViewId="0">
      <selection activeCell="H18" sqref="H18:I41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'1'!A2:G2+22</f>
        <v>43396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107" priority="9" stopIfTrue="1" operator="greaterThan">
      <formula>0</formula>
    </cfRule>
    <cfRule type="cellIs" dxfId="106" priority="10" stopIfTrue="1" operator="lessThan">
      <formula>0</formula>
    </cfRule>
  </conditionalFormatting>
  <conditionalFormatting sqref="G5:G6 G11 G17 G37 G44 G52 G56 G59 G63">
    <cfRule type="cellIs" dxfId="105" priority="11" stopIfTrue="1" operator="greaterThanOrEqual">
      <formula>0</formula>
    </cfRule>
    <cfRule type="cellIs" dxfId="104" priority="12" stopIfTrue="1" operator="lessThan">
      <formula>0</formula>
    </cfRule>
  </conditionalFormatting>
  <conditionalFormatting sqref="G18:G24">
    <cfRule type="cellIs" dxfId="103" priority="7" stopIfTrue="1" operator="greaterThanOrEqual">
      <formula>0</formula>
    </cfRule>
    <cfRule type="cellIs" dxfId="102" priority="8" stopIfTrue="1" operator="lessThan">
      <formula>0</formula>
    </cfRule>
  </conditionalFormatting>
  <conditionalFormatting sqref="G30">
    <cfRule type="cellIs" dxfId="101" priority="5" stopIfTrue="1" operator="greaterThanOrEqual">
      <formula>0</formula>
    </cfRule>
    <cfRule type="cellIs" dxfId="100" priority="6" stopIfTrue="1" operator="lessThan">
      <formula>0</formula>
    </cfRule>
  </conditionalFormatting>
  <conditionalFormatting sqref="G41">
    <cfRule type="cellIs" dxfId="99" priority="3" stopIfTrue="1" operator="greaterThanOrEqual">
      <formula>0</formula>
    </cfRule>
    <cfRule type="cellIs" dxfId="98" priority="4" stopIfTrue="1" operator="lessThan">
      <formula>0</formula>
    </cfRule>
  </conditionalFormatting>
  <conditionalFormatting sqref="G47">
    <cfRule type="cellIs" dxfId="97" priority="1" stopIfTrue="1" operator="greaterThanOrEqual">
      <formula>0</formula>
    </cfRule>
    <cfRule type="cellIs" dxfId="96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16" workbookViewId="0">
      <selection activeCell="H18" sqref="H18:I35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'1'!A2:G2+23</f>
        <v>43397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95" priority="9" stopIfTrue="1" operator="greaterThan">
      <formula>0</formula>
    </cfRule>
    <cfRule type="cellIs" dxfId="94" priority="10" stopIfTrue="1" operator="lessThan">
      <formula>0</formula>
    </cfRule>
  </conditionalFormatting>
  <conditionalFormatting sqref="G5:G6 G11 G17 G37 G44 G52 G56 G59 G63">
    <cfRule type="cellIs" dxfId="93" priority="11" stopIfTrue="1" operator="greaterThanOrEqual">
      <formula>0</formula>
    </cfRule>
    <cfRule type="cellIs" dxfId="92" priority="12" stopIfTrue="1" operator="lessThan">
      <formula>0</formula>
    </cfRule>
  </conditionalFormatting>
  <conditionalFormatting sqref="G18:G24">
    <cfRule type="cellIs" dxfId="91" priority="7" stopIfTrue="1" operator="greaterThanOrEqual">
      <formula>0</formula>
    </cfRule>
    <cfRule type="cellIs" dxfId="90" priority="8" stopIfTrue="1" operator="lessThan">
      <formula>0</formula>
    </cfRule>
  </conditionalFormatting>
  <conditionalFormatting sqref="G30">
    <cfRule type="cellIs" dxfId="89" priority="5" stopIfTrue="1" operator="greaterThanOrEqual">
      <formula>0</formula>
    </cfRule>
    <cfRule type="cellIs" dxfId="88" priority="6" stopIfTrue="1" operator="lessThan">
      <formula>0</formula>
    </cfRule>
  </conditionalFormatting>
  <conditionalFormatting sqref="G41">
    <cfRule type="cellIs" dxfId="87" priority="3" stopIfTrue="1" operator="greaterThanOrEqual">
      <formula>0</formula>
    </cfRule>
    <cfRule type="cellIs" dxfId="86" priority="4" stopIfTrue="1" operator="lessThan">
      <formula>0</formula>
    </cfRule>
  </conditionalFormatting>
  <conditionalFormatting sqref="G47">
    <cfRule type="cellIs" dxfId="85" priority="1" stopIfTrue="1" operator="greaterThanOrEqual">
      <formula>0</formula>
    </cfRule>
    <cfRule type="cellIs" dxfId="84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8" workbookViewId="0">
      <selection activeCell="H18" sqref="H18:I32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'1'!A2:G2+24</f>
        <v>43398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83" priority="9" stopIfTrue="1" operator="greaterThan">
      <formula>0</formula>
    </cfRule>
    <cfRule type="cellIs" dxfId="82" priority="10" stopIfTrue="1" operator="lessThan">
      <formula>0</formula>
    </cfRule>
  </conditionalFormatting>
  <conditionalFormatting sqref="G5:G6 G11 G17 G37 G44 G52 G56 G59 G63">
    <cfRule type="cellIs" dxfId="81" priority="11" stopIfTrue="1" operator="greaterThanOrEqual">
      <formula>0</formula>
    </cfRule>
    <cfRule type="cellIs" dxfId="80" priority="12" stopIfTrue="1" operator="lessThan">
      <formula>0</formula>
    </cfRule>
  </conditionalFormatting>
  <conditionalFormatting sqref="G18:G24">
    <cfRule type="cellIs" dxfId="79" priority="7" stopIfTrue="1" operator="greaterThanOrEqual">
      <formula>0</formula>
    </cfRule>
    <cfRule type="cellIs" dxfId="78" priority="8" stopIfTrue="1" operator="lessThan">
      <formula>0</formula>
    </cfRule>
  </conditionalFormatting>
  <conditionalFormatting sqref="G30">
    <cfRule type="cellIs" dxfId="77" priority="5" stopIfTrue="1" operator="greaterThanOrEqual">
      <formula>0</formula>
    </cfRule>
    <cfRule type="cellIs" dxfId="76" priority="6" stopIfTrue="1" operator="lessThan">
      <formula>0</formula>
    </cfRule>
  </conditionalFormatting>
  <conditionalFormatting sqref="G41">
    <cfRule type="cellIs" dxfId="75" priority="3" stopIfTrue="1" operator="greaterThanOrEqual">
      <formula>0</formula>
    </cfRule>
    <cfRule type="cellIs" dxfId="74" priority="4" stopIfTrue="1" operator="lessThan">
      <formula>0</formula>
    </cfRule>
  </conditionalFormatting>
  <conditionalFormatting sqref="G47">
    <cfRule type="cellIs" dxfId="73" priority="1" stopIfTrue="1" operator="greaterThanOrEqual">
      <formula>0</formula>
    </cfRule>
    <cfRule type="cellIs" dxfId="72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13" workbookViewId="0">
      <selection activeCell="H18" sqref="H18:I34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'1'!A2:G2+25</f>
        <v>43399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71" priority="9" stopIfTrue="1" operator="greaterThan">
      <formula>0</formula>
    </cfRule>
    <cfRule type="cellIs" dxfId="70" priority="10" stopIfTrue="1" operator="lessThan">
      <formula>0</formula>
    </cfRule>
  </conditionalFormatting>
  <conditionalFormatting sqref="G5:G6 G11 G17 G37 G44 G52 G56 G59 G63">
    <cfRule type="cellIs" dxfId="69" priority="11" stopIfTrue="1" operator="greaterThanOrEqual">
      <formula>0</formula>
    </cfRule>
    <cfRule type="cellIs" dxfId="68" priority="12" stopIfTrue="1" operator="lessThan">
      <formula>0</formula>
    </cfRule>
  </conditionalFormatting>
  <conditionalFormatting sqref="G18:G24">
    <cfRule type="cellIs" dxfId="67" priority="7" stopIfTrue="1" operator="greaterThanOrEqual">
      <formula>0</formula>
    </cfRule>
    <cfRule type="cellIs" dxfId="66" priority="8" stopIfTrue="1" operator="lessThan">
      <formula>0</formula>
    </cfRule>
  </conditionalFormatting>
  <conditionalFormatting sqref="G30">
    <cfRule type="cellIs" dxfId="65" priority="5" stopIfTrue="1" operator="greaterThanOrEqual">
      <formula>0</formula>
    </cfRule>
    <cfRule type="cellIs" dxfId="64" priority="6" stopIfTrue="1" operator="lessThan">
      <formula>0</formula>
    </cfRule>
  </conditionalFormatting>
  <conditionalFormatting sqref="G41">
    <cfRule type="cellIs" dxfId="63" priority="3" stopIfTrue="1" operator="greaterThanOrEqual">
      <formula>0</formula>
    </cfRule>
    <cfRule type="cellIs" dxfId="62" priority="4" stopIfTrue="1" operator="lessThan">
      <formula>0</formula>
    </cfRule>
  </conditionalFormatting>
  <conditionalFormatting sqref="G47">
    <cfRule type="cellIs" dxfId="61" priority="1" stopIfTrue="1" operator="greaterThanOrEqual">
      <formula>0</formula>
    </cfRule>
    <cfRule type="cellIs" dxfId="60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16" workbookViewId="0">
      <selection activeCell="H18" sqref="H18:I35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'1'!A2:G2+26</f>
        <v>43400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59" priority="9" stopIfTrue="1" operator="greaterThan">
      <formula>0</formula>
    </cfRule>
    <cfRule type="cellIs" dxfId="58" priority="10" stopIfTrue="1" operator="lessThan">
      <formula>0</formula>
    </cfRule>
  </conditionalFormatting>
  <conditionalFormatting sqref="G5:G6 G11 G17 G37 G44 G52 G56 G59 G63">
    <cfRule type="cellIs" dxfId="57" priority="11" stopIfTrue="1" operator="greaterThanOrEqual">
      <formula>0</formula>
    </cfRule>
    <cfRule type="cellIs" dxfId="56" priority="12" stopIfTrue="1" operator="lessThan">
      <formula>0</formula>
    </cfRule>
  </conditionalFormatting>
  <conditionalFormatting sqref="G18:G24">
    <cfRule type="cellIs" dxfId="55" priority="7" stopIfTrue="1" operator="greaterThanOrEqual">
      <formula>0</formula>
    </cfRule>
    <cfRule type="cellIs" dxfId="54" priority="8" stopIfTrue="1" operator="lessThan">
      <formula>0</formula>
    </cfRule>
  </conditionalFormatting>
  <conditionalFormatting sqref="G30">
    <cfRule type="cellIs" dxfId="53" priority="5" stopIfTrue="1" operator="greaterThanOrEqual">
      <formula>0</formula>
    </cfRule>
    <cfRule type="cellIs" dxfId="52" priority="6" stopIfTrue="1" operator="lessThan">
      <formula>0</formula>
    </cfRule>
  </conditionalFormatting>
  <conditionalFormatting sqref="G41">
    <cfRule type="cellIs" dxfId="51" priority="3" stopIfTrue="1" operator="greaterThanOrEqual">
      <formula>0</formula>
    </cfRule>
    <cfRule type="cellIs" dxfId="50" priority="4" stopIfTrue="1" operator="lessThan">
      <formula>0</formula>
    </cfRule>
  </conditionalFormatting>
  <conditionalFormatting sqref="G47">
    <cfRule type="cellIs" dxfId="49" priority="1" stopIfTrue="1" operator="greaterThanOrEqual">
      <formula>0</formula>
    </cfRule>
    <cfRule type="cellIs" dxfId="48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13" workbookViewId="0">
      <selection activeCell="H18" sqref="H18:I35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'1'!A2:G2+27</f>
        <v>43401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47" priority="9" stopIfTrue="1" operator="greaterThan">
      <formula>0</formula>
    </cfRule>
    <cfRule type="cellIs" dxfId="46" priority="10" stopIfTrue="1" operator="lessThan">
      <formula>0</formula>
    </cfRule>
  </conditionalFormatting>
  <conditionalFormatting sqref="G5:G6 G11 G17 G37 G44 G52 G56 G59 G63">
    <cfRule type="cellIs" dxfId="45" priority="11" stopIfTrue="1" operator="greaterThanOrEqual">
      <formula>0</formula>
    </cfRule>
    <cfRule type="cellIs" dxfId="44" priority="12" stopIfTrue="1" operator="lessThan">
      <formula>0</formula>
    </cfRule>
  </conditionalFormatting>
  <conditionalFormatting sqref="G18:G24">
    <cfRule type="cellIs" dxfId="43" priority="7" stopIfTrue="1" operator="greaterThanOrEqual">
      <formula>0</formula>
    </cfRule>
    <cfRule type="cellIs" dxfId="42" priority="8" stopIfTrue="1" operator="lessThan">
      <formula>0</formula>
    </cfRule>
  </conditionalFormatting>
  <conditionalFormatting sqref="G30">
    <cfRule type="cellIs" dxfId="41" priority="5" stopIfTrue="1" operator="greaterThanOrEqual">
      <formula>0</formula>
    </cfRule>
    <cfRule type="cellIs" dxfId="40" priority="6" stopIfTrue="1" operator="lessThan">
      <formula>0</formula>
    </cfRule>
  </conditionalFormatting>
  <conditionalFormatting sqref="G41">
    <cfRule type="cellIs" dxfId="39" priority="3" stopIfTrue="1" operator="greaterThanOrEqual">
      <formula>0</formula>
    </cfRule>
    <cfRule type="cellIs" dxfId="38" priority="4" stopIfTrue="1" operator="lessThan">
      <formula>0</formula>
    </cfRule>
  </conditionalFormatting>
  <conditionalFormatting sqref="G47">
    <cfRule type="cellIs" dxfId="37" priority="1" stopIfTrue="1" operator="greaterThanOrEqual">
      <formula>0</formula>
    </cfRule>
    <cfRule type="cellIs" dxfId="36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7" workbookViewId="0">
      <selection activeCell="H18" sqref="H18:I41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'1'!A2:G2+28</f>
        <v>43402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35" priority="9" stopIfTrue="1" operator="greaterThan">
      <formula>0</formula>
    </cfRule>
    <cfRule type="cellIs" dxfId="34" priority="10" stopIfTrue="1" operator="lessThan">
      <formula>0</formula>
    </cfRule>
  </conditionalFormatting>
  <conditionalFormatting sqref="G5:G6 G11 G17 G37 G44 G52 G56 G59 G63">
    <cfRule type="cellIs" dxfId="33" priority="11" stopIfTrue="1" operator="greaterThanOrEqual">
      <formula>0</formula>
    </cfRule>
    <cfRule type="cellIs" dxfId="32" priority="12" stopIfTrue="1" operator="lessThan">
      <formula>0</formula>
    </cfRule>
  </conditionalFormatting>
  <conditionalFormatting sqref="G18:G24">
    <cfRule type="cellIs" dxfId="31" priority="7" stopIfTrue="1" operator="greaterThanOrEqual">
      <formula>0</formula>
    </cfRule>
    <cfRule type="cellIs" dxfId="30" priority="8" stopIfTrue="1" operator="lessThan">
      <formula>0</formula>
    </cfRule>
  </conditionalFormatting>
  <conditionalFormatting sqref="G30">
    <cfRule type="cellIs" dxfId="29" priority="5" stopIfTrue="1" operator="greaterThanOrEqual">
      <formula>0</formula>
    </cfRule>
    <cfRule type="cellIs" dxfId="28" priority="6" stopIfTrue="1" operator="lessThan">
      <formula>0</formula>
    </cfRule>
  </conditionalFormatting>
  <conditionalFormatting sqref="G41">
    <cfRule type="cellIs" dxfId="27" priority="3" stopIfTrue="1" operator="greaterThanOrEqual">
      <formula>0</formula>
    </cfRule>
    <cfRule type="cellIs" dxfId="26" priority="4" stopIfTrue="1" operator="lessThan">
      <formula>0</formula>
    </cfRule>
  </conditionalFormatting>
  <conditionalFormatting sqref="G47">
    <cfRule type="cellIs" dxfId="25" priority="1" stopIfTrue="1" operator="greaterThanOrEqual">
      <formula>0</formula>
    </cfRule>
    <cfRule type="cellIs" dxfId="24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workbookViewId="0">
      <selection sqref="A1:I1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'1'!A2:G2+29</f>
        <v>43403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23" priority="9" stopIfTrue="1" operator="greaterThan">
      <formula>0</formula>
    </cfRule>
    <cfRule type="cellIs" dxfId="22" priority="10" stopIfTrue="1" operator="lessThan">
      <formula>0</formula>
    </cfRule>
  </conditionalFormatting>
  <conditionalFormatting sqref="G5:G6 G11 G17 G37 G44 G52 G56 G59 G63">
    <cfRule type="cellIs" dxfId="21" priority="11" stopIfTrue="1" operator="greaterThanOrEqual">
      <formula>0</formula>
    </cfRule>
    <cfRule type="cellIs" dxfId="20" priority="12" stopIfTrue="1" operator="lessThan">
      <formula>0</formula>
    </cfRule>
  </conditionalFormatting>
  <conditionalFormatting sqref="G18:G24">
    <cfRule type="cellIs" dxfId="19" priority="7" stopIfTrue="1" operator="greaterThanOrEqual">
      <formula>0</formula>
    </cfRule>
    <cfRule type="cellIs" dxfId="18" priority="8" stopIfTrue="1" operator="lessThan">
      <formula>0</formula>
    </cfRule>
  </conditionalFormatting>
  <conditionalFormatting sqref="G30">
    <cfRule type="cellIs" dxfId="17" priority="5" stopIfTrue="1" operator="greaterThanOrEqual">
      <formula>0</formula>
    </cfRule>
    <cfRule type="cellIs" dxfId="16" priority="6" stopIfTrue="1" operator="lessThan">
      <formula>0</formula>
    </cfRule>
  </conditionalFormatting>
  <conditionalFormatting sqref="G41">
    <cfRule type="cellIs" dxfId="15" priority="3" stopIfTrue="1" operator="greaterThanOrEqual">
      <formula>0</formula>
    </cfRule>
    <cfRule type="cellIs" dxfId="14" priority="4" stopIfTrue="1" operator="lessThan">
      <formula>0</formula>
    </cfRule>
  </conditionalFormatting>
  <conditionalFormatting sqref="G47">
    <cfRule type="cellIs" dxfId="13" priority="1" stopIfTrue="1" operator="greaterThanOrEqual">
      <formula>0</formula>
    </cfRule>
    <cfRule type="cellIs" dxfId="12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workbookViewId="0">
      <selection sqref="A1:I1"/>
    </sheetView>
  </sheetViews>
  <sheetFormatPr baseColWidth="10" defaultRowHeight="12.75"/>
  <cols>
    <col min="1" max="1" width="11.42578125" style="2"/>
    <col min="2" max="2" width="30.42578125" style="4" customWidth="1"/>
    <col min="3" max="3" width="15.28515625" style="8" customWidth="1"/>
    <col min="4" max="4" width="14.85546875" style="8" bestFit="1" customWidth="1"/>
    <col min="5" max="5" width="25.28515625" style="2" customWidth="1"/>
    <col min="6" max="6" width="13.85546875" style="8" customWidth="1"/>
    <col min="7" max="7" width="10.85546875" style="1" customWidth="1"/>
    <col min="8" max="9" width="19.7109375" style="2" customWidth="1"/>
    <col min="10" max="252" width="11.42578125" style="2"/>
    <col min="253" max="253" width="0.85546875" style="2" customWidth="1"/>
    <col min="254" max="254" width="20.5703125" style="2" customWidth="1"/>
    <col min="255" max="255" width="13.7109375" style="2" customWidth="1"/>
    <col min="256" max="256" width="10.28515625" style="2" customWidth="1"/>
    <col min="257" max="257" width="2.42578125" style="2" customWidth="1"/>
    <col min="258" max="258" width="19.28515625" style="2" customWidth="1"/>
    <col min="259" max="259" width="13.7109375" style="2" customWidth="1"/>
    <col min="260" max="260" width="15.7109375" style="2" customWidth="1"/>
    <col min="261" max="261" width="0.85546875" style="2" customWidth="1"/>
    <col min="262" max="262" width="10.7109375" style="2" customWidth="1"/>
    <col min="263" max="263" width="0.85546875" style="2" customWidth="1"/>
    <col min="264" max="508" width="11.42578125" style="2"/>
    <col min="509" max="509" width="0.85546875" style="2" customWidth="1"/>
    <col min="510" max="510" width="20.5703125" style="2" customWidth="1"/>
    <col min="511" max="511" width="13.7109375" style="2" customWidth="1"/>
    <col min="512" max="512" width="10.28515625" style="2" customWidth="1"/>
    <col min="513" max="513" width="2.42578125" style="2" customWidth="1"/>
    <col min="514" max="514" width="19.28515625" style="2" customWidth="1"/>
    <col min="515" max="515" width="13.7109375" style="2" customWidth="1"/>
    <col min="516" max="516" width="15.7109375" style="2" customWidth="1"/>
    <col min="517" max="517" width="0.85546875" style="2" customWidth="1"/>
    <col min="518" max="518" width="10.7109375" style="2" customWidth="1"/>
    <col min="519" max="519" width="0.85546875" style="2" customWidth="1"/>
    <col min="520" max="764" width="11.42578125" style="2"/>
    <col min="765" max="765" width="0.85546875" style="2" customWidth="1"/>
    <col min="766" max="766" width="20.5703125" style="2" customWidth="1"/>
    <col min="767" max="767" width="13.7109375" style="2" customWidth="1"/>
    <col min="768" max="768" width="10.28515625" style="2" customWidth="1"/>
    <col min="769" max="769" width="2.42578125" style="2" customWidth="1"/>
    <col min="770" max="770" width="19.28515625" style="2" customWidth="1"/>
    <col min="771" max="771" width="13.7109375" style="2" customWidth="1"/>
    <col min="772" max="772" width="15.7109375" style="2" customWidth="1"/>
    <col min="773" max="773" width="0.85546875" style="2" customWidth="1"/>
    <col min="774" max="774" width="10.7109375" style="2" customWidth="1"/>
    <col min="775" max="775" width="0.85546875" style="2" customWidth="1"/>
    <col min="776" max="1020" width="11.42578125" style="2"/>
    <col min="1021" max="1021" width="0.85546875" style="2" customWidth="1"/>
    <col min="1022" max="1022" width="20.5703125" style="2" customWidth="1"/>
    <col min="1023" max="1023" width="13.7109375" style="2" customWidth="1"/>
    <col min="1024" max="1024" width="10.28515625" style="2" customWidth="1"/>
    <col min="1025" max="1025" width="2.42578125" style="2" customWidth="1"/>
    <col min="1026" max="1026" width="19.28515625" style="2" customWidth="1"/>
    <col min="1027" max="1027" width="13.7109375" style="2" customWidth="1"/>
    <col min="1028" max="1028" width="15.7109375" style="2" customWidth="1"/>
    <col min="1029" max="1029" width="0.85546875" style="2" customWidth="1"/>
    <col min="1030" max="1030" width="10.7109375" style="2" customWidth="1"/>
    <col min="1031" max="1031" width="0.85546875" style="2" customWidth="1"/>
    <col min="1032" max="1276" width="11.42578125" style="2"/>
    <col min="1277" max="1277" width="0.85546875" style="2" customWidth="1"/>
    <col min="1278" max="1278" width="20.5703125" style="2" customWidth="1"/>
    <col min="1279" max="1279" width="13.7109375" style="2" customWidth="1"/>
    <col min="1280" max="1280" width="10.28515625" style="2" customWidth="1"/>
    <col min="1281" max="1281" width="2.42578125" style="2" customWidth="1"/>
    <col min="1282" max="1282" width="19.28515625" style="2" customWidth="1"/>
    <col min="1283" max="1283" width="13.7109375" style="2" customWidth="1"/>
    <col min="1284" max="1284" width="15.7109375" style="2" customWidth="1"/>
    <col min="1285" max="1285" width="0.85546875" style="2" customWidth="1"/>
    <col min="1286" max="1286" width="10.7109375" style="2" customWidth="1"/>
    <col min="1287" max="1287" width="0.85546875" style="2" customWidth="1"/>
    <col min="1288" max="1532" width="11.42578125" style="2"/>
    <col min="1533" max="1533" width="0.85546875" style="2" customWidth="1"/>
    <col min="1534" max="1534" width="20.5703125" style="2" customWidth="1"/>
    <col min="1535" max="1535" width="13.7109375" style="2" customWidth="1"/>
    <col min="1536" max="1536" width="10.28515625" style="2" customWidth="1"/>
    <col min="1537" max="1537" width="2.42578125" style="2" customWidth="1"/>
    <col min="1538" max="1538" width="19.28515625" style="2" customWidth="1"/>
    <col min="1539" max="1539" width="13.7109375" style="2" customWidth="1"/>
    <col min="1540" max="1540" width="15.7109375" style="2" customWidth="1"/>
    <col min="1541" max="1541" width="0.85546875" style="2" customWidth="1"/>
    <col min="1542" max="1542" width="10.7109375" style="2" customWidth="1"/>
    <col min="1543" max="1543" width="0.85546875" style="2" customWidth="1"/>
    <col min="1544" max="1788" width="11.42578125" style="2"/>
    <col min="1789" max="1789" width="0.85546875" style="2" customWidth="1"/>
    <col min="1790" max="1790" width="20.5703125" style="2" customWidth="1"/>
    <col min="1791" max="1791" width="13.7109375" style="2" customWidth="1"/>
    <col min="1792" max="1792" width="10.28515625" style="2" customWidth="1"/>
    <col min="1793" max="1793" width="2.42578125" style="2" customWidth="1"/>
    <col min="1794" max="1794" width="19.28515625" style="2" customWidth="1"/>
    <col min="1795" max="1795" width="13.7109375" style="2" customWidth="1"/>
    <col min="1796" max="1796" width="15.7109375" style="2" customWidth="1"/>
    <col min="1797" max="1797" width="0.85546875" style="2" customWidth="1"/>
    <col min="1798" max="1798" width="10.7109375" style="2" customWidth="1"/>
    <col min="1799" max="1799" width="0.85546875" style="2" customWidth="1"/>
    <col min="1800" max="2044" width="11.42578125" style="2"/>
    <col min="2045" max="2045" width="0.85546875" style="2" customWidth="1"/>
    <col min="2046" max="2046" width="20.5703125" style="2" customWidth="1"/>
    <col min="2047" max="2047" width="13.7109375" style="2" customWidth="1"/>
    <col min="2048" max="2048" width="10.28515625" style="2" customWidth="1"/>
    <col min="2049" max="2049" width="2.42578125" style="2" customWidth="1"/>
    <col min="2050" max="2050" width="19.28515625" style="2" customWidth="1"/>
    <col min="2051" max="2051" width="13.7109375" style="2" customWidth="1"/>
    <col min="2052" max="2052" width="15.7109375" style="2" customWidth="1"/>
    <col min="2053" max="2053" width="0.85546875" style="2" customWidth="1"/>
    <col min="2054" max="2054" width="10.7109375" style="2" customWidth="1"/>
    <col min="2055" max="2055" width="0.85546875" style="2" customWidth="1"/>
    <col min="2056" max="2300" width="11.42578125" style="2"/>
    <col min="2301" max="2301" width="0.85546875" style="2" customWidth="1"/>
    <col min="2302" max="2302" width="20.5703125" style="2" customWidth="1"/>
    <col min="2303" max="2303" width="13.7109375" style="2" customWidth="1"/>
    <col min="2304" max="2304" width="10.28515625" style="2" customWidth="1"/>
    <col min="2305" max="2305" width="2.42578125" style="2" customWidth="1"/>
    <col min="2306" max="2306" width="19.28515625" style="2" customWidth="1"/>
    <col min="2307" max="2307" width="13.7109375" style="2" customWidth="1"/>
    <col min="2308" max="2308" width="15.7109375" style="2" customWidth="1"/>
    <col min="2309" max="2309" width="0.85546875" style="2" customWidth="1"/>
    <col min="2310" max="2310" width="10.7109375" style="2" customWidth="1"/>
    <col min="2311" max="2311" width="0.85546875" style="2" customWidth="1"/>
    <col min="2312" max="2556" width="11.42578125" style="2"/>
    <col min="2557" max="2557" width="0.85546875" style="2" customWidth="1"/>
    <col min="2558" max="2558" width="20.5703125" style="2" customWidth="1"/>
    <col min="2559" max="2559" width="13.7109375" style="2" customWidth="1"/>
    <col min="2560" max="2560" width="10.28515625" style="2" customWidth="1"/>
    <col min="2561" max="2561" width="2.42578125" style="2" customWidth="1"/>
    <col min="2562" max="2562" width="19.28515625" style="2" customWidth="1"/>
    <col min="2563" max="2563" width="13.7109375" style="2" customWidth="1"/>
    <col min="2564" max="2564" width="15.7109375" style="2" customWidth="1"/>
    <col min="2565" max="2565" width="0.85546875" style="2" customWidth="1"/>
    <col min="2566" max="2566" width="10.7109375" style="2" customWidth="1"/>
    <col min="2567" max="2567" width="0.85546875" style="2" customWidth="1"/>
    <col min="2568" max="2812" width="11.42578125" style="2"/>
    <col min="2813" max="2813" width="0.85546875" style="2" customWidth="1"/>
    <col min="2814" max="2814" width="20.5703125" style="2" customWidth="1"/>
    <col min="2815" max="2815" width="13.7109375" style="2" customWidth="1"/>
    <col min="2816" max="2816" width="10.28515625" style="2" customWidth="1"/>
    <col min="2817" max="2817" width="2.42578125" style="2" customWidth="1"/>
    <col min="2818" max="2818" width="19.28515625" style="2" customWidth="1"/>
    <col min="2819" max="2819" width="13.7109375" style="2" customWidth="1"/>
    <col min="2820" max="2820" width="15.7109375" style="2" customWidth="1"/>
    <col min="2821" max="2821" width="0.85546875" style="2" customWidth="1"/>
    <col min="2822" max="2822" width="10.7109375" style="2" customWidth="1"/>
    <col min="2823" max="2823" width="0.85546875" style="2" customWidth="1"/>
    <col min="2824" max="3068" width="11.42578125" style="2"/>
    <col min="3069" max="3069" width="0.85546875" style="2" customWidth="1"/>
    <col min="3070" max="3070" width="20.5703125" style="2" customWidth="1"/>
    <col min="3071" max="3071" width="13.7109375" style="2" customWidth="1"/>
    <col min="3072" max="3072" width="10.28515625" style="2" customWidth="1"/>
    <col min="3073" max="3073" width="2.42578125" style="2" customWidth="1"/>
    <col min="3074" max="3074" width="19.28515625" style="2" customWidth="1"/>
    <col min="3075" max="3075" width="13.7109375" style="2" customWidth="1"/>
    <col min="3076" max="3076" width="15.7109375" style="2" customWidth="1"/>
    <col min="3077" max="3077" width="0.85546875" style="2" customWidth="1"/>
    <col min="3078" max="3078" width="10.7109375" style="2" customWidth="1"/>
    <col min="3079" max="3079" width="0.85546875" style="2" customWidth="1"/>
    <col min="3080" max="3324" width="11.42578125" style="2"/>
    <col min="3325" max="3325" width="0.85546875" style="2" customWidth="1"/>
    <col min="3326" max="3326" width="20.5703125" style="2" customWidth="1"/>
    <col min="3327" max="3327" width="13.7109375" style="2" customWidth="1"/>
    <col min="3328" max="3328" width="10.28515625" style="2" customWidth="1"/>
    <col min="3329" max="3329" width="2.42578125" style="2" customWidth="1"/>
    <col min="3330" max="3330" width="19.28515625" style="2" customWidth="1"/>
    <col min="3331" max="3331" width="13.7109375" style="2" customWidth="1"/>
    <col min="3332" max="3332" width="15.7109375" style="2" customWidth="1"/>
    <col min="3333" max="3333" width="0.85546875" style="2" customWidth="1"/>
    <col min="3334" max="3334" width="10.7109375" style="2" customWidth="1"/>
    <col min="3335" max="3335" width="0.85546875" style="2" customWidth="1"/>
    <col min="3336" max="3580" width="11.42578125" style="2"/>
    <col min="3581" max="3581" width="0.85546875" style="2" customWidth="1"/>
    <col min="3582" max="3582" width="20.5703125" style="2" customWidth="1"/>
    <col min="3583" max="3583" width="13.7109375" style="2" customWidth="1"/>
    <col min="3584" max="3584" width="10.28515625" style="2" customWidth="1"/>
    <col min="3585" max="3585" width="2.42578125" style="2" customWidth="1"/>
    <col min="3586" max="3586" width="19.28515625" style="2" customWidth="1"/>
    <col min="3587" max="3587" width="13.7109375" style="2" customWidth="1"/>
    <col min="3588" max="3588" width="15.7109375" style="2" customWidth="1"/>
    <col min="3589" max="3589" width="0.85546875" style="2" customWidth="1"/>
    <col min="3590" max="3590" width="10.7109375" style="2" customWidth="1"/>
    <col min="3591" max="3591" width="0.85546875" style="2" customWidth="1"/>
    <col min="3592" max="3836" width="11.42578125" style="2"/>
    <col min="3837" max="3837" width="0.85546875" style="2" customWidth="1"/>
    <col min="3838" max="3838" width="20.5703125" style="2" customWidth="1"/>
    <col min="3839" max="3839" width="13.7109375" style="2" customWidth="1"/>
    <col min="3840" max="3840" width="10.28515625" style="2" customWidth="1"/>
    <col min="3841" max="3841" width="2.42578125" style="2" customWidth="1"/>
    <col min="3842" max="3842" width="19.28515625" style="2" customWidth="1"/>
    <col min="3843" max="3843" width="13.7109375" style="2" customWidth="1"/>
    <col min="3844" max="3844" width="15.7109375" style="2" customWidth="1"/>
    <col min="3845" max="3845" width="0.85546875" style="2" customWidth="1"/>
    <col min="3846" max="3846" width="10.7109375" style="2" customWidth="1"/>
    <col min="3847" max="3847" width="0.85546875" style="2" customWidth="1"/>
    <col min="3848" max="4092" width="11.42578125" style="2"/>
    <col min="4093" max="4093" width="0.85546875" style="2" customWidth="1"/>
    <col min="4094" max="4094" width="20.5703125" style="2" customWidth="1"/>
    <col min="4095" max="4095" width="13.7109375" style="2" customWidth="1"/>
    <col min="4096" max="4096" width="10.28515625" style="2" customWidth="1"/>
    <col min="4097" max="4097" width="2.42578125" style="2" customWidth="1"/>
    <col min="4098" max="4098" width="19.28515625" style="2" customWidth="1"/>
    <col min="4099" max="4099" width="13.7109375" style="2" customWidth="1"/>
    <col min="4100" max="4100" width="15.7109375" style="2" customWidth="1"/>
    <col min="4101" max="4101" width="0.85546875" style="2" customWidth="1"/>
    <col min="4102" max="4102" width="10.7109375" style="2" customWidth="1"/>
    <col min="4103" max="4103" width="0.85546875" style="2" customWidth="1"/>
    <col min="4104" max="4348" width="11.42578125" style="2"/>
    <col min="4349" max="4349" width="0.85546875" style="2" customWidth="1"/>
    <col min="4350" max="4350" width="20.5703125" style="2" customWidth="1"/>
    <col min="4351" max="4351" width="13.7109375" style="2" customWidth="1"/>
    <col min="4352" max="4352" width="10.28515625" style="2" customWidth="1"/>
    <col min="4353" max="4353" width="2.42578125" style="2" customWidth="1"/>
    <col min="4354" max="4354" width="19.28515625" style="2" customWidth="1"/>
    <col min="4355" max="4355" width="13.7109375" style="2" customWidth="1"/>
    <col min="4356" max="4356" width="15.7109375" style="2" customWidth="1"/>
    <col min="4357" max="4357" width="0.85546875" style="2" customWidth="1"/>
    <col min="4358" max="4358" width="10.7109375" style="2" customWidth="1"/>
    <col min="4359" max="4359" width="0.85546875" style="2" customWidth="1"/>
    <col min="4360" max="4604" width="11.42578125" style="2"/>
    <col min="4605" max="4605" width="0.85546875" style="2" customWidth="1"/>
    <col min="4606" max="4606" width="20.5703125" style="2" customWidth="1"/>
    <col min="4607" max="4607" width="13.7109375" style="2" customWidth="1"/>
    <col min="4608" max="4608" width="10.28515625" style="2" customWidth="1"/>
    <col min="4609" max="4609" width="2.42578125" style="2" customWidth="1"/>
    <col min="4610" max="4610" width="19.28515625" style="2" customWidth="1"/>
    <col min="4611" max="4611" width="13.7109375" style="2" customWidth="1"/>
    <col min="4612" max="4612" width="15.7109375" style="2" customWidth="1"/>
    <col min="4613" max="4613" width="0.85546875" style="2" customWidth="1"/>
    <col min="4614" max="4614" width="10.7109375" style="2" customWidth="1"/>
    <col min="4615" max="4615" width="0.85546875" style="2" customWidth="1"/>
    <col min="4616" max="4860" width="11.42578125" style="2"/>
    <col min="4861" max="4861" width="0.85546875" style="2" customWidth="1"/>
    <col min="4862" max="4862" width="20.5703125" style="2" customWidth="1"/>
    <col min="4863" max="4863" width="13.7109375" style="2" customWidth="1"/>
    <col min="4864" max="4864" width="10.28515625" style="2" customWidth="1"/>
    <col min="4865" max="4865" width="2.42578125" style="2" customWidth="1"/>
    <col min="4866" max="4866" width="19.28515625" style="2" customWidth="1"/>
    <col min="4867" max="4867" width="13.7109375" style="2" customWidth="1"/>
    <col min="4868" max="4868" width="15.7109375" style="2" customWidth="1"/>
    <col min="4869" max="4869" width="0.85546875" style="2" customWidth="1"/>
    <col min="4870" max="4870" width="10.7109375" style="2" customWidth="1"/>
    <col min="4871" max="4871" width="0.85546875" style="2" customWidth="1"/>
    <col min="4872" max="5116" width="11.42578125" style="2"/>
    <col min="5117" max="5117" width="0.85546875" style="2" customWidth="1"/>
    <col min="5118" max="5118" width="20.5703125" style="2" customWidth="1"/>
    <col min="5119" max="5119" width="13.7109375" style="2" customWidth="1"/>
    <col min="5120" max="5120" width="10.28515625" style="2" customWidth="1"/>
    <col min="5121" max="5121" width="2.42578125" style="2" customWidth="1"/>
    <col min="5122" max="5122" width="19.28515625" style="2" customWidth="1"/>
    <col min="5123" max="5123" width="13.7109375" style="2" customWidth="1"/>
    <col min="5124" max="5124" width="15.7109375" style="2" customWidth="1"/>
    <col min="5125" max="5125" width="0.85546875" style="2" customWidth="1"/>
    <col min="5126" max="5126" width="10.7109375" style="2" customWidth="1"/>
    <col min="5127" max="5127" width="0.85546875" style="2" customWidth="1"/>
    <col min="5128" max="5372" width="11.42578125" style="2"/>
    <col min="5373" max="5373" width="0.85546875" style="2" customWidth="1"/>
    <col min="5374" max="5374" width="20.5703125" style="2" customWidth="1"/>
    <col min="5375" max="5375" width="13.7109375" style="2" customWidth="1"/>
    <col min="5376" max="5376" width="10.28515625" style="2" customWidth="1"/>
    <col min="5377" max="5377" width="2.42578125" style="2" customWidth="1"/>
    <col min="5378" max="5378" width="19.28515625" style="2" customWidth="1"/>
    <col min="5379" max="5379" width="13.7109375" style="2" customWidth="1"/>
    <col min="5380" max="5380" width="15.7109375" style="2" customWidth="1"/>
    <col min="5381" max="5381" width="0.85546875" style="2" customWidth="1"/>
    <col min="5382" max="5382" width="10.7109375" style="2" customWidth="1"/>
    <col min="5383" max="5383" width="0.85546875" style="2" customWidth="1"/>
    <col min="5384" max="5628" width="11.42578125" style="2"/>
    <col min="5629" max="5629" width="0.85546875" style="2" customWidth="1"/>
    <col min="5630" max="5630" width="20.5703125" style="2" customWidth="1"/>
    <col min="5631" max="5631" width="13.7109375" style="2" customWidth="1"/>
    <col min="5632" max="5632" width="10.28515625" style="2" customWidth="1"/>
    <col min="5633" max="5633" width="2.42578125" style="2" customWidth="1"/>
    <col min="5634" max="5634" width="19.28515625" style="2" customWidth="1"/>
    <col min="5635" max="5635" width="13.7109375" style="2" customWidth="1"/>
    <col min="5636" max="5636" width="15.7109375" style="2" customWidth="1"/>
    <col min="5637" max="5637" width="0.85546875" style="2" customWidth="1"/>
    <col min="5638" max="5638" width="10.7109375" style="2" customWidth="1"/>
    <col min="5639" max="5639" width="0.85546875" style="2" customWidth="1"/>
    <col min="5640" max="5884" width="11.42578125" style="2"/>
    <col min="5885" max="5885" width="0.85546875" style="2" customWidth="1"/>
    <col min="5886" max="5886" width="20.5703125" style="2" customWidth="1"/>
    <col min="5887" max="5887" width="13.7109375" style="2" customWidth="1"/>
    <col min="5888" max="5888" width="10.28515625" style="2" customWidth="1"/>
    <col min="5889" max="5889" width="2.42578125" style="2" customWidth="1"/>
    <col min="5890" max="5890" width="19.28515625" style="2" customWidth="1"/>
    <col min="5891" max="5891" width="13.7109375" style="2" customWidth="1"/>
    <col min="5892" max="5892" width="15.7109375" style="2" customWidth="1"/>
    <col min="5893" max="5893" width="0.85546875" style="2" customWidth="1"/>
    <col min="5894" max="5894" width="10.7109375" style="2" customWidth="1"/>
    <col min="5895" max="5895" width="0.85546875" style="2" customWidth="1"/>
    <col min="5896" max="6140" width="11.42578125" style="2"/>
    <col min="6141" max="6141" width="0.85546875" style="2" customWidth="1"/>
    <col min="6142" max="6142" width="20.5703125" style="2" customWidth="1"/>
    <col min="6143" max="6143" width="13.7109375" style="2" customWidth="1"/>
    <col min="6144" max="6144" width="10.28515625" style="2" customWidth="1"/>
    <col min="6145" max="6145" width="2.42578125" style="2" customWidth="1"/>
    <col min="6146" max="6146" width="19.28515625" style="2" customWidth="1"/>
    <col min="6147" max="6147" width="13.7109375" style="2" customWidth="1"/>
    <col min="6148" max="6148" width="15.7109375" style="2" customWidth="1"/>
    <col min="6149" max="6149" width="0.85546875" style="2" customWidth="1"/>
    <col min="6150" max="6150" width="10.7109375" style="2" customWidth="1"/>
    <col min="6151" max="6151" width="0.85546875" style="2" customWidth="1"/>
    <col min="6152" max="6396" width="11.42578125" style="2"/>
    <col min="6397" max="6397" width="0.85546875" style="2" customWidth="1"/>
    <col min="6398" max="6398" width="20.5703125" style="2" customWidth="1"/>
    <col min="6399" max="6399" width="13.7109375" style="2" customWidth="1"/>
    <col min="6400" max="6400" width="10.28515625" style="2" customWidth="1"/>
    <col min="6401" max="6401" width="2.42578125" style="2" customWidth="1"/>
    <col min="6402" max="6402" width="19.28515625" style="2" customWidth="1"/>
    <col min="6403" max="6403" width="13.7109375" style="2" customWidth="1"/>
    <col min="6404" max="6404" width="15.7109375" style="2" customWidth="1"/>
    <col min="6405" max="6405" width="0.85546875" style="2" customWidth="1"/>
    <col min="6406" max="6406" width="10.7109375" style="2" customWidth="1"/>
    <col min="6407" max="6407" width="0.85546875" style="2" customWidth="1"/>
    <col min="6408" max="6652" width="11.42578125" style="2"/>
    <col min="6653" max="6653" width="0.85546875" style="2" customWidth="1"/>
    <col min="6654" max="6654" width="20.5703125" style="2" customWidth="1"/>
    <col min="6655" max="6655" width="13.7109375" style="2" customWidth="1"/>
    <col min="6656" max="6656" width="10.28515625" style="2" customWidth="1"/>
    <col min="6657" max="6657" width="2.42578125" style="2" customWidth="1"/>
    <col min="6658" max="6658" width="19.28515625" style="2" customWidth="1"/>
    <col min="6659" max="6659" width="13.7109375" style="2" customWidth="1"/>
    <col min="6660" max="6660" width="15.7109375" style="2" customWidth="1"/>
    <col min="6661" max="6661" width="0.85546875" style="2" customWidth="1"/>
    <col min="6662" max="6662" width="10.7109375" style="2" customWidth="1"/>
    <col min="6663" max="6663" width="0.85546875" style="2" customWidth="1"/>
    <col min="6664" max="6908" width="11.42578125" style="2"/>
    <col min="6909" max="6909" width="0.85546875" style="2" customWidth="1"/>
    <col min="6910" max="6910" width="20.5703125" style="2" customWidth="1"/>
    <col min="6911" max="6911" width="13.7109375" style="2" customWidth="1"/>
    <col min="6912" max="6912" width="10.28515625" style="2" customWidth="1"/>
    <col min="6913" max="6913" width="2.42578125" style="2" customWidth="1"/>
    <col min="6914" max="6914" width="19.28515625" style="2" customWidth="1"/>
    <col min="6915" max="6915" width="13.7109375" style="2" customWidth="1"/>
    <col min="6916" max="6916" width="15.7109375" style="2" customWidth="1"/>
    <col min="6917" max="6917" width="0.85546875" style="2" customWidth="1"/>
    <col min="6918" max="6918" width="10.7109375" style="2" customWidth="1"/>
    <col min="6919" max="6919" width="0.85546875" style="2" customWidth="1"/>
    <col min="6920" max="7164" width="11.42578125" style="2"/>
    <col min="7165" max="7165" width="0.85546875" style="2" customWidth="1"/>
    <col min="7166" max="7166" width="20.5703125" style="2" customWidth="1"/>
    <col min="7167" max="7167" width="13.7109375" style="2" customWidth="1"/>
    <col min="7168" max="7168" width="10.28515625" style="2" customWidth="1"/>
    <col min="7169" max="7169" width="2.42578125" style="2" customWidth="1"/>
    <col min="7170" max="7170" width="19.28515625" style="2" customWidth="1"/>
    <col min="7171" max="7171" width="13.7109375" style="2" customWidth="1"/>
    <col min="7172" max="7172" width="15.7109375" style="2" customWidth="1"/>
    <col min="7173" max="7173" width="0.85546875" style="2" customWidth="1"/>
    <col min="7174" max="7174" width="10.7109375" style="2" customWidth="1"/>
    <col min="7175" max="7175" width="0.85546875" style="2" customWidth="1"/>
    <col min="7176" max="7420" width="11.42578125" style="2"/>
    <col min="7421" max="7421" width="0.85546875" style="2" customWidth="1"/>
    <col min="7422" max="7422" width="20.5703125" style="2" customWidth="1"/>
    <col min="7423" max="7423" width="13.7109375" style="2" customWidth="1"/>
    <col min="7424" max="7424" width="10.28515625" style="2" customWidth="1"/>
    <col min="7425" max="7425" width="2.42578125" style="2" customWidth="1"/>
    <col min="7426" max="7426" width="19.28515625" style="2" customWidth="1"/>
    <col min="7427" max="7427" width="13.7109375" style="2" customWidth="1"/>
    <col min="7428" max="7428" width="15.7109375" style="2" customWidth="1"/>
    <col min="7429" max="7429" width="0.85546875" style="2" customWidth="1"/>
    <col min="7430" max="7430" width="10.7109375" style="2" customWidth="1"/>
    <col min="7431" max="7431" width="0.85546875" style="2" customWidth="1"/>
    <col min="7432" max="7676" width="11.42578125" style="2"/>
    <col min="7677" max="7677" width="0.85546875" style="2" customWidth="1"/>
    <col min="7678" max="7678" width="20.5703125" style="2" customWidth="1"/>
    <col min="7679" max="7679" width="13.7109375" style="2" customWidth="1"/>
    <col min="7680" max="7680" width="10.28515625" style="2" customWidth="1"/>
    <col min="7681" max="7681" width="2.42578125" style="2" customWidth="1"/>
    <col min="7682" max="7682" width="19.28515625" style="2" customWidth="1"/>
    <col min="7683" max="7683" width="13.7109375" style="2" customWidth="1"/>
    <col min="7684" max="7684" width="15.7109375" style="2" customWidth="1"/>
    <col min="7685" max="7685" width="0.85546875" style="2" customWidth="1"/>
    <col min="7686" max="7686" width="10.7109375" style="2" customWidth="1"/>
    <col min="7687" max="7687" width="0.85546875" style="2" customWidth="1"/>
    <col min="7688" max="7932" width="11.42578125" style="2"/>
    <col min="7933" max="7933" width="0.85546875" style="2" customWidth="1"/>
    <col min="7934" max="7934" width="20.5703125" style="2" customWidth="1"/>
    <col min="7935" max="7935" width="13.7109375" style="2" customWidth="1"/>
    <col min="7936" max="7936" width="10.28515625" style="2" customWidth="1"/>
    <col min="7937" max="7937" width="2.42578125" style="2" customWidth="1"/>
    <col min="7938" max="7938" width="19.28515625" style="2" customWidth="1"/>
    <col min="7939" max="7939" width="13.7109375" style="2" customWidth="1"/>
    <col min="7940" max="7940" width="15.7109375" style="2" customWidth="1"/>
    <col min="7941" max="7941" width="0.85546875" style="2" customWidth="1"/>
    <col min="7942" max="7942" width="10.7109375" style="2" customWidth="1"/>
    <col min="7943" max="7943" width="0.85546875" style="2" customWidth="1"/>
    <col min="7944" max="8188" width="11.42578125" style="2"/>
    <col min="8189" max="8189" width="0.85546875" style="2" customWidth="1"/>
    <col min="8190" max="8190" width="20.5703125" style="2" customWidth="1"/>
    <col min="8191" max="8191" width="13.7109375" style="2" customWidth="1"/>
    <col min="8192" max="8192" width="10.28515625" style="2" customWidth="1"/>
    <col min="8193" max="8193" width="2.42578125" style="2" customWidth="1"/>
    <col min="8194" max="8194" width="19.28515625" style="2" customWidth="1"/>
    <col min="8195" max="8195" width="13.7109375" style="2" customWidth="1"/>
    <col min="8196" max="8196" width="15.7109375" style="2" customWidth="1"/>
    <col min="8197" max="8197" width="0.85546875" style="2" customWidth="1"/>
    <col min="8198" max="8198" width="10.7109375" style="2" customWidth="1"/>
    <col min="8199" max="8199" width="0.85546875" style="2" customWidth="1"/>
    <col min="8200" max="8444" width="11.42578125" style="2"/>
    <col min="8445" max="8445" width="0.85546875" style="2" customWidth="1"/>
    <col min="8446" max="8446" width="20.5703125" style="2" customWidth="1"/>
    <col min="8447" max="8447" width="13.7109375" style="2" customWidth="1"/>
    <col min="8448" max="8448" width="10.28515625" style="2" customWidth="1"/>
    <col min="8449" max="8449" width="2.42578125" style="2" customWidth="1"/>
    <col min="8450" max="8450" width="19.28515625" style="2" customWidth="1"/>
    <col min="8451" max="8451" width="13.7109375" style="2" customWidth="1"/>
    <col min="8452" max="8452" width="15.7109375" style="2" customWidth="1"/>
    <col min="8453" max="8453" width="0.85546875" style="2" customWidth="1"/>
    <col min="8454" max="8454" width="10.7109375" style="2" customWidth="1"/>
    <col min="8455" max="8455" width="0.85546875" style="2" customWidth="1"/>
    <col min="8456" max="8700" width="11.42578125" style="2"/>
    <col min="8701" max="8701" width="0.85546875" style="2" customWidth="1"/>
    <col min="8702" max="8702" width="20.5703125" style="2" customWidth="1"/>
    <col min="8703" max="8703" width="13.7109375" style="2" customWidth="1"/>
    <col min="8704" max="8704" width="10.28515625" style="2" customWidth="1"/>
    <col min="8705" max="8705" width="2.42578125" style="2" customWidth="1"/>
    <col min="8706" max="8706" width="19.28515625" style="2" customWidth="1"/>
    <col min="8707" max="8707" width="13.7109375" style="2" customWidth="1"/>
    <col min="8708" max="8708" width="15.7109375" style="2" customWidth="1"/>
    <col min="8709" max="8709" width="0.85546875" style="2" customWidth="1"/>
    <col min="8710" max="8710" width="10.7109375" style="2" customWidth="1"/>
    <col min="8711" max="8711" width="0.85546875" style="2" customWidth="1"/>
    <col min="8712" max="8956" width="11.42578125" style="2"/>
    <col min="8957" max="8957" width="0.85546875" style="2" customWidth="1"/>
    <col min="8958" max="8958" width="20.5703125" style="2" customWidth="1"/>
    <col min="8959" max="8959" width="13.7109375" style="2" customWidth="1"/>
    <col min="8960" max="8960" width="10.28515625" style="2" customWidth="1"/>
    <col min="8961" max="8961" width="2.42578125" style="2" customWidth="1"/>
    <col min="8962" max="8962" width="19.28515625" style="2" customWidth="1"/>
    <col min="8963" max="8963" width="13.7109375" style="2" customWidth="1"/>
    <col min="8964" max="8964" width="15.7109375" style="2" customWidth="1"/>
    <col min="8965" max="8965" width="0.85546875" style="2" customWidth="1"/>
    <col min="8966" max="8966" width="10.7109375" style="2" customWidth="1"/>
    <col min="8967" max="8967" width="0.85546875" style="2" customWidth="1"/>
    <col min="8968" max="9212" width="11.42578125" style="2"/>
    <col min="9213" max="9213" width="0.85546875" style="2" customWidth="1"/>
    <col min="9214" max="9214" width="20.5703125" style="2" customWidth="1"/>
    <col min="9215" max="9215" width="13.7109375" style="2" customWidth="1"/>
    <col min="9216" max="9216" width="10.28515625" style="2" customWidth="1"/>
    <col min="9217" max="9217" width="2.42578125" style="2" customWidth="1"/>
    <col min="9218" max="9218" width="19.28515625" style="2" customWidth="1"/>
    <col min="9219" max="9219" width="13.7109375" style="2" customWidth="1"/>
    <col min="9220" max="9220" width="15.7109375" style="2" customWidth="1"/>
    <col min="9221" max="9221" width="0.85546875" style="2" customWidth="1"/>
    <col min="9222" max="9222" width="10.7109375" style="2" customWidth="1"/>
    <col min="9223" max="9223" width="0.85546875" style="2" customWidth="1"/>
    <col min="9224" max="9468" width="11.42578125" style="2"/>
    <col min="9469" max="9469" width="0.85546875" style="2" customWidth="1"/>
    <col min="9470" max="9470" width="20.5703125" style="2" customWidth="1"/>
    <col min="9471" max="9471" width="13.7109375" style="2" customWidth="1"/>
    <col min="9472" max="9472" width="10.28515625" style="2" customWidth="1"/>
    <col min="9473" max="9473" width="2.42578125" style="2" customWidth="1"/>
    <col min="9474" max="9474" width="19.28515625" style="2" customWidth="1"/>
    <col min="9475" max="9475" width="13.7109375" style="2" customWidth="1"/>
    <col min="9476" max="9476" width="15.7109375" style="2" customWidth="1"/>
    <col min="9477" max="9477" width="0.85546875" style="2" customWidth="1"/>
    <col min="9478" max="9478" width="10.7109375" style="2" customWidth="1"/>
    <col min="9479" max="9479" width="0.85546875" style="2" customWidth="1"/>
    <col min="9480" max="9724" width="11.42578125" style="2"/>
    <col min="9725" max="9725" width="0.85546875" style="2" customWidth="1"/>
    <col min="9726" max="9726" width="20.5703125" style="2" customWidth="1"/>
    <col min="9727" max="9727" width="13.7109375" style="2" customWidth="1"/>
    <col min="9728" max="9728" width="10.28515625" style="2" customWidth="1"/>
    <col min="9729" max="9729" width="2.42578125" style="2" customWidth="1"/>
    <col min="9730" max="9730" width="19.28515625" style="2" customWidth="1"/>
    <col min="9731" max="9731" width="13.7109375" style="2" customWidth="1"/>
    <col min="9732" max="9732" width="15.7109375" style="2" customWidth="1"/>
    <col min="9733" max="9733" width="0.85546875" style="2" customWidth="1"/>
    <col min="9734" max="9734" width="10.7109375" style="2" customWidth="1"/>
    <col min="9735" max="9735" width="0.85546875" style="2" customWidth="1"/>
    <col min="9736" max="9980" width="11.42578125" style="2"/>
    <col min="9981" max="9981" width="0.85546875" style="2" customWidth="1"/>
    <col min="9982" max="9982" width="20.5703125" style="2" customWidth="1"/>
    <col min="9983" max="9983" width="13.7109375" style="2" customWidth="1"/>
    <col min="9984" max="9984" width="10.28515625" style="2" customWidth="1"/>
    <col min="9985" max="9985" width="2.42578125" style="2" customWidth="1"/>
    <col min="9986" max="9986" width="19.28515625" style="2" customWidth="1"/>
    <col min="9987" max="9987" width="13.7109375" style="2" customWidth="1"/>
    <col min="9988" max="9988" width="15.7109375" style="2" customWidth="1"/>
    <col min="9989" max="9989" width="0.85546875" style="2" customWidth="1"/>
    <col min="9990" max="9990" width="10.7109375" style="2" customWidth="1"/>
    <col min="9991" max="9991" width="0.85546875" style="2" customWidth="1"/>
    <col min="9992" max="10236" width="11.42578125" style="2"/>
    <col min="10237" max="10237" width="0.85546875" style="2" customWidth="1"/>
    <col min="10238" max="10238" width="20.5703125" style="2" customWidth="1"/>
    <col min="10239" max="10239" width="13.7109375" style="2" customWidth="1"/>
    <col min="10240" max="10240" width="10.28515625" style="2" customWidth="1"/>
    <col min="10241" max="10241" width="2.42578125" style="2" customWidth="1"/>
    <col min="10242" max="10242" width="19.28515625" style="2" customWidth="1"/>
    <col min="10243" max="10243" width="13.7109375" style="2" customWidth="1"/>
    <col min="10244" max="10244" width="15.7109375" style="2" customWidth="1"/>
    <col min="10245" max="10245" width="0.85546875" style="2" customWidth="1"/>
    <col min="10246" max="10246" width="10.7109375" style="2" customWidth="1"/>
    <col min="10247" max="10247" width="0.85546875" style="2" customWidth="1"/>
    <col min="10248" max="10492" width="11.42578125" style="2"/>
    <col min="10493" max="10493" width="0.85546875" style="2" customWidth="1"/>
    <col min="10494" max="10494" width="20.5703125" style="2" customWidth="1"/>
    <col min="10495" max="10495" width="13.7109375" style="2" customWidth="1"/>
    <col min="10496" max="10496" width="10.28515625" style="2" customWidth="1"/>
    <col min="10497" max="10497" width="2.42578125" style="2" customWidth="1"/>
    <col min="10498" max="10498" width="19.28515625" style="2" customWidth="1"/>
    <col min="10499" max="10499" width="13.7109375" style="2" customWidth="1"/>
    <col min="10500" max="10500" width="15.7109375" style="2" customWidth="1"/>
    <col min="10501" max="10501" width="0.85546875" style="2" customWidth="1"/>
    <col min="10502" max="10502" width="10.7109375" style="2" customWidth="1"/>
    <col min="10503" max="10503" width="0.85546875" style="2" customWidth="1"/>
    <col min="10504" max="10748" width="11.42578125" style="2"/>
    <col min="10749" max="10749" width="0.85546875" style="2" customWidth="1"/>
    <col min="10750" max="10750" width="20.5703125" style="2" customWidth="1"/>
    <col min="10751" max="10751" width="13.7109375" style="2" customWidth="1"/>
    <col min="10752" max="10752" width="10.28515625" style="2" customWidth="1"/>
    <col min="10753" max="10753" width="2.42578125" style="2" customWidth="1"/>
    <col min="10754" max="10754" width="19.28515625" style="2" customWidth="1"/>
    <col min="10755" max="10755" width="13.7109375" style="2" customWidth="1"/>
    <col min="10756" max="10756" width="15.7109375" style="2" customWidth="1"/>
    <col min="10757" max="10757" width="0.85546875" style="2" customWidth="1"/>
    <col min="10758" max="10758" width="10.7109375" style="2" customWidth="1"/>
    <col min="10759" max="10759" width="0.85546875" style="2" customWidth="1"/>
    <col min="10760" max="11004" width="11.42578125" style="2"/>
    <col min="11005" max="11005" width="0.85546875" style="2" customWidth="1"/>
    <col min="11006" max="11006" width="20.5703125" style="2" customWidth="1"/>
    <col min="11007" max="11007" width="13.7109375" style="2" customWidth="1"/>
    <col min="11008" max="11008" width="10.28515625" style="2" customWidth="1"/>
    <col min="11009" max="11009" width="2.42578125" style="2" customWidth="1"/>
    <col min="11010" max="11010" width="19.28515625" style="2" customWidth="1"/>
    <col min="11011" max="11011" width="13.7109375" style="2" customWidth="1"/>
    <col min="11012" max="11012" width="15.7109375" style="2" customWidth="1"/>
    <col min="11013" max="11013" width="0.85546875" style="2" customWidth="1"/>
    <col min="11014" max="11014" width="10.7109375" style="2" customWidth="1"/>
    <col min="11015" max="11015" width="0.85546875" style="2" customWidth="1"/>
    <col min="11016" max="11260" width="11.42578125" style="2"/>
    <col min="11261" max="11261" width="0.85546875" style="2" customWidth="1"/>
    <col min="11262" max="11262" width="20.5703125" style="2" customWidth="1"/>
    <col min="11263" max="11263" width="13.7109375" style="2" customWidth="1"/>
    <col min="11264" max="11264" width="10.28515625" style="2" customWidth="1"/>
    <col min="11265" max="11265" width="2.42578125" style="2" customWidth="1"/>
    <col min="11266" max="11266" width="19.28515625" style="2" customWidth="1"/>
    <col min="11267" max="11267" width="13.7109375" style="2" customWidth="1"/>
    <col min="11268" max="11268" width="15.7109375" style="2" customWidth="1"/>
    <col min="11269" max="11269" width="0.85546875" style="2" customWidth="1"/>
    <col min="11270" max="11270" width="10.7109375" style="2" customWidth="1"/>
    <col min="11271" max="11271" width="0.85546875" style="2" customWidth="1"/>
    <col min="11272" max="11516" width="11.42578125" style="2"/>
    <col min="11517" max="11517" width="0.85546875" style="2" customWidth="1"/>
    <col min="11518" max="11518" width="20.5703125" style="2" customWidth="1"/>
    <col min="11519" max="11519" width="13.7109375" style="2" customWidth="1"/>
    <col min="11520" max="11520" width="10.28515625" style="2" customWidth="1"/>
    <col min="11521" max="11521" width="2.42578125" style="2" customWidth="1"/>
    <col min="11522" max="11522" width="19.28515625" style="2" customWidth="1"/>
    <col min="11523" max="11523" width="13.7109375" style="2" customWidth="1"/>
    <col min="11524" max="11524" width="15.7109375" style="2" customWidth="1"/>
    <col min="11525" max="11525" width="0.85546875" style="2" customWidth="1"/>
    <col min="11526" max="11526" width="10.7109375" style="2" customWidth="1"/>
    <col min="11527" max="11527" width="0.85546875" style="2" customWidth="1"/>
    <col min="11528" max="11772" width="11.42578125" style="2"/>
    <col min="11773" max="11773" width="0.85546875" style="2" customWidth="1"/>
    <col min="11774" max="11774" width="20.5703125" style="2" customWidth="1"/>
    <col min="11775" max="11775" width="13.7109375" style="2" customWidth="1"/>
    <col min="11776" max="11776" width="10.28515625" style="2" customWidth="1"/>
    <col min="11777" max="11777" width="2.42578125" style="2" customWidth="1"/>
    <col min="11778" max="11778" width="19.28515625" style="2" customWidth="1"/>
    <col min="11779" max="11779" width="13.7109375" style="2" customWidth="1"/>
    <col min="11780" max="11780" width="15.7109375" style="2" customWidth="1"/>
    <col min="11781" max="11781" width="0.85546875" style="2" customWidth="1"/>
    <col min="11782" max="11782" width="10.7109375" style="2" customWidth="1"/>
    <col min="11783" max="11783" width="0.85546875" style="2" customWidth="1"/>
    <col min="11784" max="12028" width="11.42578125" style="2"/>
    <col min="12029" max="12029" width="0.85546875" style="2" customWidth="1"/>
    <col min="12030" max="12030" width="20.5703125" style="2" customWidth="1"/>
    <col min="12031" max="12031" width="13.7109375" style="2" customWidth="1"/>
    <col min="12032" max="12032" width="10.28515625" style="2" customWidth="1"/>
    <col min="12033" max="12033" width="2.42578125" style="2" customWidth="1"/>
    <col min="12034" max="12034" width="19.28515625" style="2" customWidth="1"/>
    <col min="12035" max="12035" width="13.7109375" style="2" customWidth="1"/>
    <col min="12036" max="12036" width="15.7109375" style="2" customWidth="1"/>
    <col min="12037" max="12037" width="0.85546875" style="2" customWidth="1"/>
    <col min="12038" max="12038" width="10.7109375" style="2" customWidth="1"/>
    <col min="12039" max="12039" width="0.85546875" style="2" customWidth="1"/>
    <col min="12040" max="12284" width="11.42578125" style="2"/>
    <col min="12285" max="12285" width="0.85546875" style="2" customWidth="1"/>
    <col min="12286" max="12286" width="20.5703125" style="2" customWidth="1"/>
    <col min="12287" max="12287" width="13.7109375" style="2" customWidth="1"/>
    <col min="12288" max="12288" width="10.28515625" style="2" customWidth="1"/>
    <col min="12289" max="12289" width="2.42578125" style="2" customWidth="1"/>
    <col min="12290" max="12290" width="19.28515625" style="2" customWidth="1"/>
    <col min="12291" max="12291" width="13.7109375" style="2" customWidth="1"/>
    <col min="12292" max="12292" width="15.7109375" style="2" customWidth="1"/>
    <col min="12293" max="12293" width="0.85546875" style="2" customWidth="1"/>
    <col min="12294" max="12294" width="10.7109375" style="2" customWidth="1"/>
    <col min="12295" max="12295" width="0.85546875" style="2" customWidth="1"/>
    <col min="12296" max="12540" width="11.42578125" style="2"/>
    <col min="12541" max="12541" width="0.85546875" style="2" customWidth="1"/>
    <col min="12542" max="12542" width="20.5703125" style="2" customWidth="1"/>
    <col min="12543" max="12543" width="13.7109375" style="2" customWidth="1"/>
    <col min="12544" max="12544" width="10.28515625" style="2" customWidth="1"/>
    <col min="12545" max="12545" width="2.42578125" style="2" customWidth="1"/>
    <col min="12546" max="12546" width="19.28515625" style="2" customWidth="1"/>
    <col min="12547" max="12547" width="13.7109375" style="2" customWidth="1"/>
    <col min="12548" max="12548" width="15.7109375" style="2" customWidth="1"/>
    <col min="12549" max="12549" width="0.85546875" style="2" customWidth="1"/>
    <col min="12550" max="12550" width="10.7109375" style="2" customWidth="1"/>
    <col min="12551" max="12551" width="0.85546875" style="2" customWidth="1"/>
    <col min="12552" max="12796" width="11.42578125" style="2"/>
    <col min="12797" max="12797" width="0.85546875" style="2" customWidth="1"/>
    <col min="12798" max="12798" width="20.5703125" style="2" customWidth="1"/>
    <col min="12799" max="12799" width="13.7109375" style="2" customWidth="1"/>
    <col min="12800" max="12800" width="10.28515625" style="2" customWidth="1"/>
    <col min="12801" max="12801" width="2.42578125" style="2" customWidth="1"/>
    <col min="12802" max="12802" width="19.28515625" style="2" customWidth="1"/>
    <col min="12803" max="12803" width="13.7109375" style="2" customWidth="1"/>
    <col min="12804" max="12804" width="15.7109375" style="2" customWidth="1"/>
    <col min="12805" max="12805" width="0.85546875" style="2" customWidth="1"/>
    <col min="12806" max="12806" width="10.7109375" style="2" customWidth="1"/>
    <col min="12807" max="12807" width="0.85546875" style="2" customWidth="1"/>
    <col min="12808" max="13052" width="11.42578125" style="2"/>
    <col min="13053" max="13053" width="0.85546875" style="2" customWidth="1"/>
    <col min="13054" max="13054" width="20.5703125" style="2" customWidth="1"/>
    <col min="13055" max="13055" width="13.7109375" style="2" customWidth="1"/>
    <col min="13056" max="13056" width="10.28515625" style="2" customWidth="1"/>
    <col min="13057" max="13057" width="2.42578125" style="2" customWidth="1"/>
    <col min="13058" max="13058" width="19.28515625" style="2" customWidth="1"/>
    <col min="13059" max="13059" width="13.7109375" style="2" customWidth="1"/>
    <col min="13060" max="13060" width="15.7109375" style="2" customWidth="1"/>
    <col min="13061" max="13061" width="0.85546875" style="2" customWidth="1"/>
    <col min="13062" max="13062" width="10.7109375" style="2" customWidth="1"/>
    <col min="13063" max="13063" width="0.85546875" style="2" customWidth="1"/>
    <col min="13064" max="13308" width="11.42578125" style="2"/>
    <col min="13309" max="13309" width="0.85546875" style="2" customWidth="1"/>
    <col min="13310" max="13310" width="20.5703125" style="2" customWidth="1"/>
    <col min="13311" max="13311" width="13.7109375" style="2" customWidth="1"/>
    <col min="13312" max="13312" width="10.28515625" style="2" customWidth="1"/>
    <col min="13313" max="13313" width="2.42578125" style="2" customWidth="1"/>
    <col min="13314" max="13314" width="19.28515625" style="2" customWidth="1"/>
    <col min="13315" max="13315" width="13.7109375" style="2" customWidth="1"/>
    <col min="13316" max="13316" width="15.7109375" style="2" customWidth="1"/>
    <col min="13317" max="13317" width="0.85546875" style="2" customWidth="1"/>
    <col min="13318" max="13318" width="10.7109375" style="2" customWidth="1"/>
    <col min="13319" max="13319" width="0.85546875" style="2" customWidth="1"/>
    <col min="13320" max="13564" width="11.42578125" style="2"/>
    <col min="13565" max="13565" width="0.85546875" style="2" customWidth="1"/>
    <col min="13566" max="13566" width="20.5703125" style="2" customWidth="1"/>
    <col min="13567" max="13567" width="13.7109375" style="2" customWidth="1"/>
    <col min="13568" max="13568" width="10.28515625" style="2" customWidth="1"/>
    <col min="13569" max="13569" width="2.42578125" style="2" customWidth="1"/>
    <col min="13570" max="13570" width="19.28515625" style="2" customWidth="1"/>
    <col min="13571" max="13571" width="13.7109375" style="2" customWidth="1"/>
    <col min="13572" max="13572" width="15.7109375" style="2" customWidth="1"/>
    <col min="13573" max="13573" width="0.85546875" style="2" customWidth="1"/>
    <col min="13574" max="13574" width="10.7109375" style="2" customWidth="1"/>
    <col min="13575" max="13575" width="0.85546875" style="2" customWidth="1"/>
    <col min="13576" max="13820" width="11.42578125" style="2"/>
    <col min="13821" max="13821" width="0.85546875" style="2" customWidth="1"/>
    <col min="13822" max="13822" width="20.5703125" style="2" customWidth="1"/>
    <col min="13823" max="13823" width="13.7109375" style="2" customWidth="1"/>
    <col min="13824" max="13824" width="10.28515625" style="2" customWidth="1"/>
    <col min="13825" max="13825" width="2.42578125" style="2" customWidth="1"/>
    <col min="13826" max="13826" width="19.28515625" style="2" customWidth="1"/>
    <col min="13827" max="13827" width="13.7109375" style="2" customWidth="1"/>
    <col min="13828" max="13828" width="15.7109375" style="2" customWidth="1"/>
    <col min="13829" max="13829" width="0.85546875" style="2" customWidth="1"/>
    <col min="13830" max="13830" width="10.7109375" style="2" customWidth="1"/>
    <col min="13831" max="13831" width="0.85546875" style="2" customWidth="1"/>
    <col min="13832" max="14076" width="11.42578125" style="2"/>
    <col min="14077" max="14077" width="0.85546875" style="2" customWidth="1"/>
    <col min="14078" max="14078" width="20.5703125" style="2" customWidth="1"/>
    <col min="14079" max="14079" width="13.7109375" style="2" customWidth="1"/>
    <col min="14080" max="14080" width="10.28515625" style="2" customWidth="1"/>
    <col min="14081" max="14081" width="2.42578125" style="2" customWidth="1"/>
    <col min="14082" max="14082" width="19.28515625" style="2" customWidth="1"/>
    <col min="14083" max="14083" width="13.7109375" style="2" customWidth="1"/>
    <col min="14084" max="14084" width="15.7109375" style="2" customWidth="1"/>
    <col min="14085" max="14085" width="0.85546875" style="2" customWidth="1"/>
    <col min="14086" max="14086" width="10.7109375" style="2" customWidth="1"/>
    <col min="14087" max="14087" width="0.85546875" style="2" customWidth="1"/>
    <col min="14088" max="14332" width="11.42578125" style="2"/>
    <col min="14333" max="14333" width="0.85546875" style="2" customWidth="1"/>
    <col min="14334" max="14334" width="20.5703125" style="2" customWidth="1"/>
    <col min="14335" max="14335" width="13.7109375" style="2" customWidth="1"/>
    <col min="14336" max="14336" width="10.28515625" style="2" customWidth="1"/>
    <col min="14337" max="14337" width="2.42578125" style="2" customWidth="1"/>
    <col min="14338" max="14338" width="19.28515625" style="2" customWidth="1"/>
    <col min="14339" max="14339" width="13.7109375" style="2" customWidth="1"/>
    <col min="14340" max="14340" width="15.7109375" style="2" customWidth="1"/>
    <col min="14341" max="14341" width="0.85546875" style="2" customWidth="1"/>
    <col min="14342" max="14342" width="10.7109375" style="2" customWidth="1"/>
    <col min="14343" max="14343" width="0.85546875" style="2" customWidth="1"/>
    <col min="14344" max="14588" width="11.42578125" style="2"/>
    <col min="14589" max="14589" width="0.85546875" style="2" customWidth="1"/>
    <col min="14590" max="14590" width="20.5703125" style="2" customWidth="1"/>
    <col min="14591" max="14591" width="13.7109375" style="2" customWidth="1"/>
    <col min="14592" max="14592" width="10.28515625" style="2" customWidth="1"/>
    <col min="14593" max="14593" width="2.42578125" style="2" customWidth="1"/>
    <col min="14594" max="14594" width="19.28515625" style="2" customWidth="1"/>
    <col min="14595" max="14595" width="13.7109375" style="2" customWidth="1"/>
    <col min="14596" max="14596" width="15.7109375" style="2" customWidth="1"/>
    <col min="14597" max="14597" width="0.85546875" style="2" customWidth="1"/>
    <col min="14598" max="14598" width="10.7109375" style="2" customWidth="1"/>
    <col min="14599" max="14599" width="0.85546875" style="2" customWidth="1"/>
    <col min="14600" max="14844" width="11.42578125" style="2"/>
    <col min="14845" max="14845" width="0.85546875" style="2" customWidth="1"/>
    <col min="14846" max="14846" width="20.5703125" style="2" customWidth="1"/>
    <col min="14847" max="14847" width="13.7109375" style="2" customWidth="1"/>
    <col min="14848" max="14848" width="10.28515625" style="2" customWidth="1"/>
    <col min="14849" max="14849" width="2.42578125" style="2" customWidth="1"/>
    <col min="14850" max="14850" width="19.28515625" style="2" customWidth="1"/>
    <col min="14851" max="14851" width="13.7109375" style="2" customWidth="1"/>
    <col min="14852" max="14852" width="15.7109375" style="2" customWidth="1"/>
    <col min="14853" max="14853" width="0.85546875" style="2" customWidth="1"/>
    <col min="14854" max="14854" width="10.7109375" style="2" customWidth="1"/>
    <col min="14855" max="14855" width="0.85546875" style="2" customWidth="1"/>
    <col min="14856" max="15100" width="11.42578125" style="2"/>
    <col min="15101" max="15101" width="0.85546875" style="2" customWidth="1"/>
    <col min="15102" max="15102" width="20.5703125" style="2" customWidth="1"/>
    <col min="15103" max="15103" width="13.7109375" style="2" customWidth="1"/>
    <col min="15104" max="15104" width="10.28515625" style="2" customWidth="1"/>
    <col min="15105" max="15105" width="2.42578125" style="2" customWidth="1"/>
    <col min="15106" max="15106" width="19.28515625" style="2" customWidth="1"/>
    <col min="15107" max="15107" width="13.7109375" style="2" customWidth="1"/>
    <col min="15108" max="15108" width="15.7109375" style="2" customWidth="1"/>
    <col min="15109" max="15109" width="0.85546875" style="2" customWidth="1"/>
    <col min="15110" max="15110" width="10.7109375" style="2" customWidth="1"/>
    <col min="15111" max="15111" width="0.85546875" style="2" customWidth="1"/>
    <col min="15112" max="15356" width="11.42578125" style="2"/>
    <col min="15357" max="15357" width="0.85546875" style="2" customWidth="1"/>
    <col min="15358" max="15358" width="20.5703125" style="2" customWidth="1"/>
    <col min="15359" max="15359" width="13.7109375" style="2" customWidth="1"/>
    <col min="15360" max="15360" width="10.28515625" style="2" customWidth="1"/>
    <col min="15361" max="15361" width="2.42578125" style="2" customWidth="1"/>
    <col min="15362" max="15362" width="19.28515625" style="2" customWidth="1"/>
    <col min="15363" max="15363" width="13.7109375" style="2" customWidth="1"/>
    <col min="15364" max="15364" width="15.7109375" style="2" customWidth="1"/>
    <col min="15365" max="15365" width="0.85546875" style="2" customWidth="1"/>
    <col min="15366" max="15366" width="10.7109375" style="2" customWidth="1"/>
    <col min="15367" max="15367" width="0.85546875" style="2" customWidth="1"/>
    <col min="15368" max="15612" width="11.42578125" style="2"/>
    <col min="15613" max="15613" width="0.85546875" style="2" customWidth="1"/>
    <col min="15614" max="15614" width="20.5703125" style="2" customWidth="1"/>
    <col min="15615" max="15615" width="13.7109375" style="2" customWidth="1"/>
    <col min="15616" max="15616" width="10.28515625" style="2" customWidth="1"/>
    <col min="15617" max="15617" width="2.42578125" style="2" customWidth="1"/>
    <col min="15618" max="15618" width="19.28515625" style="2" customWidth="1"/>
    <col min="15619" max="15619" width="13.7109375" style="2" customWidth="1"/>
    <col min="15620" max="15620" width="15.7109375" style="2" customWidth="1"/>
    <col min="15621" max="15621" width="0.85546875" style="2" customWidth="1"/>
    <col min="15622" max="15622" width="10.7109375" style="2" customWidth="1"/>
    <col min="15623" max="15623" width="0.85546875" style="2" customWidth="1"/>
    <col min="15624" max="15868" width="11.42578125" style="2"/>
    <col min="15869" max="15869" width="0.85546875" style="2" customWidth="1"/>
    <col min="15870" max="15870" width="20.5703125" style="2" customWidth="1"/>
    <col min="15871" max="15871" width="13.7109375" style="2" customWidth="1"/>
    <col min="15872" max="15872" width="10.28515625" style="2" customWidth="1"/>
    <col min="15873" max="15873" width="2.42578125" style="2" customWidth="1"/>
    <col min="15874" max="15874" width="19.28515625" style="2" customWidth="1"/>
    <col min="15875" max="15875" width="13.7109375" style="2" customWidth="1"/>
    <col min="15876" max="15876" width="15.7109375" style="2" customWidth="1"/>
    <col min="15877" max="15877" width="0.85546875" style="2" customWidth="1"/>
    <col min="15878" max="15878" width="10.7109375" style="2" customWidth="1"/>
    <col min="15879" max="15879" width="0.85546875" style="2" customWidth="1"/>
    <col min="15880" max="16124" width="11.42578125" style="2"/>
    <col min="16125" max="16125" width="0.85546875" style="2" customWidth="1"/>
    <col min="16126" max="16126" width="20.5703125" style="2" customWidth="1"/>
    <col min="16127" max="16127" width="13.7109375" style="2" customWidth="1"/>
    <col min="16128" max="16128" width="10.28515625" style="2" customWidth="1"/>
    <col min="16129" max="16129" width="2.42578125" style="2" customWidth="1"/>
    <col min="16130" max="16130" width="19.28515625" style="2" customWidth="1"/>
    <col min="16131" max="16131" width="13.7109375" style="2" customWidth="1"/>
    <col min="16132" max="16132" width="15.7109375" style="2" customWidth="1"/>
    <col min="16133" max="16133" width="0.85546875" style="2" customWidth="1"/>
    <col min="16134" max="16134" width="10.7109375" style="2" customWidth="1"/>
    <col min="16135" max="16135" width="0.85546875" style="2" customWidth="1"/>
    <col min="16136" max="16384" width="11.42578125" style="2"/>
  </cols>
  <sheetData>
    <row r="1" spans="1:9" s="1" customFormat="1" ht="30.75" customHeight="1" thickBot="1">
      <c r="A1" s="302" t="str">
        <f>'1'!A1:I1</f>
        <v xml:space="preserve">HOTEL : </v>
      </c>
      <c r="B1" s="303"/>
      <c r="C1" s="303"/>
      <c r="D1" s="303"/>
      <c r="E1" s="303"/>
      <c r="F1" s="303"/>
      <c r="G1" s="303"/>
      <c r="H1" s="303"/>
      <c r="I1" s="304"/>
    </row>
    <row r="2" spans="1:9" s="1" customFormat="1" ht="27.75" customHeight="1" thickBot="1">
      <c r="A2" s="305">
        <f>'1'!A2:G2+30</f>
        <v>43404</v>
      </c>
      <c r="B2" s="306"/>
      <c r="C2" s="306"/>
      <c r="D2" s="306"/>
      <c r="E2" s="306"/>
      <c r="F2" s="306"/>
      <c r="G2" s="306"/>
      <c r="H2" s="306"/>
      <c r="I2" s="307"/>
    </row>
    <row r="3" spans="1:9" ht="38.25">
      <c r="A3" s="308"/>
      <c r="B3" s="122"/>
      <c r="C3" s="244" t="s">
        <v>40</v>
      </c>
      <c r="D3" s="217" t="s">
        <v>90</v>
      </c>
      <c r="E3" s="286" t="s">
        <v>0</v>
      </c>
      <c r="F3" s="287"/>
      <c r="G3" s="313" t="s">
        <v>1</v>
      </c>
      <c r="H3" s="286" t="s">
        <v>67</v>
      </c>
      <c r="I3" s="290"/>
    </row>
    <row r="4" spans="1:9" ht="8.1" customHeight="1" thickBot="1">
      <c r="A4" s="309"/>
      <c r="B4" s="116"/>
      <c r="C4" s="245"/>
      <c r="D4" s="218"/>
      <c r="E4" s="288"/>
      <c r="F4" s="289"/>
      <c r="G4" s="314"/>
      <c r="H4" s="288"/>
      <c r="I4" s="291"/>
    </row>
    <row r="5" spans="1:9" s="5" customFormat="1" ht="18.95" customHeight="1">
      <c r="A5" s="315" t="s">
        <v>55</v>
      </c>
      <c r="B5" s="21" t="s">
        <v>69</v>
      </c>
      <c r="C5" s="38"/>
      <c r="D5" s="219"/>
      <c r="E5" s="16" t="s">
        <v>32</v>
      </c>
      <c r="F5" s="38"/>
      <c r="G5" s="54">
        <f>+F5-D5+C5</f>
        <v>0</v>
      </c>
      <c r="H5" s="246"/>
      <c r="I5" s="247"/>
    </row>
    <row r="6" spans="1:9" s="5" customFormat="1" ht="18.95" customHeight="1" thickBot="1">
      <c r="A6" s="316"/>
      <c r="B6" s="22" t="s">
        <v>31</v>
      </c>
      <c r="C6" s="39"/>
      <c r="D6" s="220"/>
      <c r="E6" s="17" t="s">
        <v>41</v>
      </c>
      <c r="F6" s="47"/>
      <c r="G6" s="56">
        <f>F6+D6-C6</f>
        <v>0</v>
      </c>
      <c r="H6" s="284"/>
      <c r="I6" s="285"/>
    </row>
    <row r="7" spans="1:9" s="3" customFormat="1" ht="20.100000000000001" customHeight="1">
      <c r="A7" s="317" t="s">
        <v>56</v>
      </c>
      <c r="B7" s="21" t="s">
        <v>16</v>
      </c>
      <c r="C7" s="38"/>
      <c r="D7" s="219"/>
      <c r="E7" s="18" t="s">
        <v>3</v>
      </c>
      <c r="F7" s="38"/>
      <c r="G7" s="292"/>
      <c r="H7" s="246"/>
      <c r="I7" s="247"/>
    </row>
    <row r="8" spans="1:9" s="3" customFormat="1" ht="20.100000000000001" customHeight="1">
      <c r="A8" s="318"/>
      <c r="B8" s="23" t="s">
        <v>17</v>
      </c>
      <c r="C8" s="40"/>
      <c r="D8" s="221"/>
      <c r="E8" s="19" t="s">
        <v>4</v>
      </c>
      <c r="F8" s="40"/>
      <c r="G8" s="293"/>
      <c r="H8" s="248"/>
      <c r="I8" s="249"/>
    </row>
    <row r="9" spans="1:9" s="3" customFormat="1" ht="20.100000000000001" customHeight="1">
      <c r="A9" s="318"/>
      <c r="B9" s="23" t="s">
        <v>88</v>
      </c>
      <c r="C9" s="40"/>
      <c r="D9" s="221"/>
      <c r="E9" s="19" t="s">
        <v>5</v>
      </c>
      <c r="F9" s="40"/>
      <c r="G9" s="293"/>
      <c r="H9" s="248"/>
      <c r="I9" s="249"/>
    </row>
    <row r="10" spans="1:9" s="6" customFormat="1" ht="18.95" customHeight="1">
      <c r="A10" s="318"/>
      <c r="B10" s="24" t="s">
        <v>18</v>
      </c>
      <c r="C10" s="40"/>
      <c r="D10" s="221"/>
      <c r="E10" s="20" t="s">
        <v>6</v>
      </c>
      <c r="F10" s="40"/>
      <c r="G10" s="294"/>
      <c r="H10" s="248"/>
      <c r="I10" s="249"/>
    </row>
    <row r="11" spans="1:9" s="6" customFormat="1" ht="18.95" customHeight="1" thickBot="1">
      <c r="A11" s="319"/>
      <c r="B11" s="10" t="s">
        <v>2</v>
      </c>
      <c r="C11" s="45">
        <f>SUM(C7:C10)</f>
        <v>0</v>
      </c>
      <c r="D11" s="45">
        <f>SUM(D7:D10)</f>
        <v>0</v>
      </c>
      <c r="E11" s="11" t="s">
        <v>2</v>
      </c>
      <c r="F11" s="45">
        <f>SUM(F7:F10)</f>
        <v>0</v>
      </c>
      <c r="G11" s="53">
        <f>F11+D11-C11</f>
        <v>0</v>
      </c>
      <c r="H11" s="284"/>
      <c r="I11" s="285"/>
    </row>
    <row r="12" spans="1:9" s="3" customFormat="1" ht="21.75" customHeight="1">
      <c r="A12" s="320" t="s">
        <v>52</v>
      </c>
      <c r="B12" s="16" t="s">
        <v>57</v>
      </c>
      <c r="C12" s="38"/>
      <c r="D12" s="219"/>
      <c r="E12" s="29" t="s">
        <v>71</v>
      </c>
      <c r="F12" s="48"/>
      <c r="G12" s="325"/>
      <c r="H12" s="246"/>
      <c r="I12" s="247"/>
    </row>
    <row r="13" spans="1:9" s="3" customFormat="1" ht="21.75" customHeight="1">
      <c r="A13" s="322"/>
      <c r="B13" s="27" t="s">
        <v>58</v>
      </c>
      <c r="C13" s="40"/>
      <c r="D13" s="221"/>
      <c r="E13" s="30" t="s">
        <v>71</v>
      </c>
      <c r="F13" s="49"/>
      <c r="G13" s="326"/>
      <c r="H13" s="248"/>
      <c r="I13" s="249"/>
    </row>
    <row r="14" spans="1:9" s="3" customFormat="1" ht="21.75" customHeight="1">
      <c r="A14" s="322"/>
      <c r="B14" s="27" t="s">
        <v>58</v>
      </c>
      <c r="C14" s="40"/>
      <c r="D14" s="221"/>
      <c r="E14" s="30" t="s">
        <v>71</v>
      </c>
      <c r="F14" s="49"/>
      <c r="G14" s="326"/>
      <c r="H14" s="248"/>
      <c r="I14" s="249"/>
    </row>
    <row r="15" spans="1:9" s="3" customFormat="1" ht="21.75" customHeight="1">
      <c r="A15" s="322"/>
      <c r="B15" s="27" t="s">
        <v>58</v>
      </c>
      <c r="C15" s="40"/>
      <c r="D15" s="221"/>
      <c r="E15" s="30" t="s">
        <v>71</v>
      </c>
      <c r="F15" s="49"/>
      <c r="G15" s="326"/>
      <c r="H15" s="248"/>
      <c r="I15" s="249"/>
    </row>
    <row r="16" spans="1:9" s="3" customFormat="1" ht="21.75" customHeight="1">
      <c r="A16" s="322"/>
      <c r="B16" s="28" t="s">
        <v>70</v>
      </c>
      <c r="C16" s="40"/>
      <c r="D16" s="221"/>
      <c r="E16" s="30" t="s">
        <v>71</v>
      </c>
      <c r="F16" s="49"/>
      <c r="G16" s="327"/>
      <c r="H16" s="250"/>
      <c r="I16" s="249"/>
    </row>
    <row r="17" spans="1:9" s="3" customFormat="1" ht="19.5" customHeight="1" thickBot="1">
      <c r="A17" s="324"/>
      <c r="B17" s="12" t="s">
        <v>72</v>
      </c>
      <c r="C17" s="41">
        <f>SUM(C12:C16)</f>
        <v>0</v>
      </c>
      <c r="D17" s="41">
        <f>SUM(D12:D16)</f>
        <v>0</v>
      </c>
      <c r="E17" s="12" t="s">
        <v>72</v>
      </c>
      <c r="F17" s="41">
        <f>SUM(F12:F16)</f>
        <v>0</v>
      </c>
      <c r="G17" s="53">
        <f>F17+D17-C17</f>
        <v>0</v>
      </c>
      <c r="H17" s="284"/>
      <c r="I17" s="285"/>
    </row>
    <row r="18" spans="1:9" s="6" customFormat="1" ht="18.95" customHeight="1">
      <c r="A18" s="320" t="s">
        <v>59</v>
      </c>
      <c r="B18" s="16" t="s">
        <v>19</v>
      </c>
      <c r="C18" s="38"/>
      <c r="D18" s="222"/>
      <c r="E18" s="18" t="s">
        <v>7</v>
      </c>
      <c r="F18" s="38"/>
      <c r="G18" s="54">
        <f t="shared" ref="G18:G24" si="0">F18+D18-C18</f>
        <v>0</v>
      </c>
      <c r="H18" s="258"/>
      <c r="I18" s="252"/>
    </row>
    <row r="19" spans="1:9" s="6" customFormat="1" ht="18.95" customHeight="1">
      <c r="A19" s="321"/>
      <c r="B19" s="35" t="s">
        <v>87</v>
      </c>
      <c r="C19" s="40"/>
      <c r="D19" s="222"/>
      <c r="E19" s="35" t="s">
        <v>87</v>
      </c>
      <c r="F19" s="43"/>
      <c r="G19" s="55">
        <f t="shared" si="0"/>
        <v>0</v>
      </c>
      <c r="H19" s="258"/>
      <c r="I19" s="252"/>
    </row>
    <row r="20" spans="1:9" s="6" customFormat="1" ht="18.95" customHeight="1">
      <c r="A20" s="322"/>
      <c r="B20" s="27" t="s">
        <v>20</v>
      </c>
      <c r="C20" s="40"/>
      <c r="D20" s="222"/>
      <c r="E20" s="19" t="s">
        <v>8</v>
      </c>
      <c r="F20" s="40"/>
      <c r="G20" s="55">
        <f t="shared" si="0"/>
        <v>0</v>
      </c>
      <c r="H20" s="250"/>
      <c r="I20" s="249"/>
    </row>
    <row r="21" spans="1:9" s="6" customFormat="1" ht="18.95" customHeight="1">
      <c r="A21" s="322"/>
      <c r="B21" s="27" t="s">
        <v>21</v>
      </c>
      <c r="C21" s="40"/>
      <c r="D21" s="222"/>
      <c r="E21" s="19" t="s">
        <v>23</v>
      </c>
      <c r="F21" s="40"/>
      <c r="G21" s="55">
        <f t="shared" si="0"/>
        <v>0</v>
      </c>
      <c r="H21" s="250"/>
      <c r="I21" s="249"/>
    </row>
    <row r="22" spans="1:9" ht="18.75" customHeight="1">
      <c r="A22" s="322"/>
      <c r="B22" s="27" t="s">
        <v>22</v>
      </c>
      <c r="C22" s="40"/>
      <c r="D22" s="222"/>
      <c r="E22" s="19" t="s">
        <v>150</v>
      </c>
      <c r="F22" s="40"/>
      <c r="G22" s="55">
        <f t="shared" si="0"/>
        <v>0</v>
      </c>
      <c r="H22" s="250"/>
      <c r="I22" s="249"/>
    </row>
    <row r="23" spans="1:9" s="6" customFormat="1" ht="18.95" customHeight="1">
      <c r="A23" s="322"/>
      <c r="B23" s="27" t="s">
        <v>24</v>
      </c>
      <c r="C23" s="40"/>
      <c r="D23" s="222"/>
      <c r="E23" s="19" t="s">
        <v>26</v>
      </c>
      <c r="F23" s="40"/>
      <c r="G23" s="55">
        <f t="shared" si="0"/>
        <v>0</v>
      </c>
      <c r="H23" s="250"/>
      <c r="I23" s="249"/>
    </row>
    <row r="24" spans="1:9" s="6" customFormat="1" ht="18.95" customHeight="1" thickBot="1">
      <c r="A24" s="323"/>
      <c r="B24" s="31" t="s">
        <v>25</v>
      </c>
      <c r="C24" s="42"/>
      <c r="D24" s="222"/>
      <c r="E24" s="32" t="s">
        <v>26</v>
      </c>
      <c r="F24" s="42"/>
      <c r="G24" s="234">
        <f t="shared" si="0"/>
        <v>0</v>
      </c>
      <c r="H24" s="284"/>
      <c r="I24" s="285"/>
    </row>
    <row r="25" spans="1:9" s="6" customFormat="1" ht="18.95" customHeight="1">
      <c r="A25" s="320" t="s">
        <v>51</v>
      </c>
      <c r="B25" s="16" t="s">
        <v>29</v>
      </c>
      <c r="C25" s="38"/>
      <c r="D25" s="219"/>
      <c r="E25" s="33" t="s">
        <v>30</v>
      </c>
      <c r="F25" s="50"/>
      <c r="G25" s="282"/>
      <c r="H25" s="251"/>
      <c r="I25" s="252"/>
    </row>
    <row r="26" spans="1:9" s="6" customFormat="1" ht="18.95" customHeight="1">
      <c r="A26" s="321"/>
      <c r="B26" s="35" t="s">
        <v>147</v>
      </c>
      <c r="C26" s="43"/>
      <c r="D26" s="223"/>
      <c r="E26" s="34" t="s">
        <v>30</v>
      </c>
      <c r="F26" s="52"/>
      <c r="G26" s="280"/>
      <c r="H26" s="251"/>
      <c r="I26" s="252"/>
    </row>
    <row r="27" spans="1:9" s="6" customFormat="1" ht="20.100000000000001" customHeight="1">
      <c r="A27" s="322"/>
      <c r="B27" s="27" t="s">
        <v>96</v>
      </c>
      <c r="C27" s="40"/>
      <c r="D27" s="221"/>
      <c r="E27" s="20" t="s">
        <v>30</v>
      </c>
      <c r="F27" s="51"/>
      <c r="G27" s="280"/>
      <c r="H27" s="248"/>
      <c r="I27" s="249"/>
    </row>
    <row r="28" spans="1:9" s="6" customFormat="1" ht="20.100000000000001" customHeight="1">
      <c r="A28" s="322"/>
      <c r="B28" s="27" t="s">
        <v>148</v>
      </c>
      <c r="C28" s="40"/>
      <c r="D28" s="221"/>
      <c r="E28" s="20" t="s">
        <v>30</v>
      </c>
      <c r="F28" s="51"/>
      <c r="G28" s="280"/>
      <c r="H28" s="248"/>
      <c r="I28" s="249"/>
    </row>
    <row r="29" spans="1:9" s="6" customFormat="1" ht="20.100000000000001" customHeight="1">
      <c r="A29" s="322"/>
      <c r="B29" s="27" t="s">
        <v>149</v>
      </c>
      <c r="C29" s="40"/>
      <c r="D29" s="221"/>
      <c r="E29" s="27" t="s">
        <v>149</v>
      </c>
      <c r="F29" s="51"/>
      <c r="G29" s="224"/>
      <c r="H29" s="250"/>
      <c r="I29" s="249"/>
    </row>
    <row r="30" spans="1:9" s="6" customFormat="1" ht="20.100000000000001" customHeight="1" thickBot="1">
      <c r="A30" s="322"/>
      <c r="B30" s="12" t="s">
        <v>39</v>
      </c>
      <c r="C30" s="41">
        <f>SUM(C25:C29)</f>
        <v>0</v>
      </c>
      <c r="D30" s="41">
        <f>SUM(D25:D28)</f>
        <v>0</v>
      </c>
      <c r="E30" s="11" t="s">
        <v>39</v>
      </c>
      <c r="F30" s="41">
        <f>SUM(F25:F29)</f>
        <v>0</v>
      </c>
      <c r="G30" s="53">
        <f>F30+D30-C30</f>
        <v>0</v>
      </c>
      <c r="H30" s="284"/>
      <c r="I30" s="285"/>
    </row>
    <row r="31" spans="1:9" s="6" customFormat="1" ht="6" customHeight="1">
      <c r="A31" s="322"/>
      <c r="B31" s="237"/>
      <c r="C31" s="223"/>
      <c r="D31" s="223"/>
      <c r="E31" s="34"/>
      <c r="F31" s="223"/>
      <c r="G31" s="242"/>
      <c r="H31" s="297"/>
      <c r="I31" s="296"/>
    </row>
    <row r="32" spans="1:9" s="6" customFormat="1" ht="20.100000000000001" customHeight="1">
      <c r="A32" s="322"/>
      <c r="B32" s="27" t="s">
        <v>33</v>
      </c>
      <c r="C32" s="40"/>
      <c r="D32" s="221"/>
      <c r="E32" s="20" t="s">
        <v>47</v>
      </c>
      <c r="F32" s="51"/>
      <c r="G32" s="283"/>
      <c r="H32" s="248"/>
      <c r="I32" s="249"/>
    </row>
    <row r="33" spans="1:9" s="6" customFormat="1" ht="20.100000000000001" customHeight="1">
      <c r="A33" s="322"/>
      <c r="B33" s="27" t="s">
        <v>34</v>
      </c>
      <c r="C33" s="40"/>
      <c r="D33" s="221"/>
      <c r="E33" s="20" t="s">
        <v>47</v>
      </c>
      <c r="F33" s="51"/>
      <c r="G33" s="280"/>
      <c r="H33" s="248"/>
      <c r="I33" s="249"/>
    </row>
    <row r="34" spans="1:9" s="6" customFormat="1" ht="20.100000000000001" customHeight="1">
      <c r="A34" s="322"/>
      <c r="B34" s="27" t="s">
        <v>35</v>
      </c>
      <c r="C34" s="40"/>
      <c r="D34" s="221"/>
      <c r="E34" s="20" t="s">
        <v>47</v>
      </c>
      <c r="F34" s="51"/>
      <c r="G34" s="280"/>
      <c r="H34" s="248"/>
      <c r="I34" s="249"/>
    </row>
    <row r="35" spans="1:9" s="6" customFormat="1" ht="20.100000000000001" customHeight="1">
      <c r="A35" s="322"/>
      <c r="B35" s="27" t="s">
        <v>36</v>
      </c>
      <c r="C35" s="40"/>
      <c r="D35" s="221"/>
      <c r="E35" s="20" t="s">
        <v>47</v>
      </c>
      <c r="F35" s="51"/>
      <c r="G35" s="280"/>
      <c r="H35" s="248"/>
      <c r="I35" s="249"/>
    </row>
    <row r="36" spans="1:9" s="6" customFormat="1" ht="20.100000000000001" customHeight="1">
      <c r="A36" s="322"/>
      <c r="B36" s="28" t="s">
        <v>37</v>
      </c>
      <c r="C36" s="40"/>
      <c r="D36" s="221"/>
      <c r="E36" s="20" t="s">
        <v>47</v>
      </c>
      <c r="F36" s="51"/>
      <c r="G36" s="281"/>
      <c r="H36" s="250"/>
      <c r="I36" s="249"/>
    </row>
    <row r="37" spans="1:9" s="7" customFormat="1" ht="18.95" customHeight="1" thickBot="1">
      <c r="A37" s="322"/>
      <c r="B37" s="12" t="s">
        <v>38</v>
      </c>
      <c r="C37" s="45">
        <f>SUM(C32:C36)</f>
        <v>0</v>
      </c>
      <c r="D37" s="45">
        <f>SUM(D32:D36)</f>
        <v>0</v>
      </c>
      <c r="E37" s="12" t="s">
        <v>38</v>
      </c>
      <c r="F37" s="45">
        <f>SUM(F32:F36)</f>
        <v>0</v>
      </c>
      <c r="G37" s="53">
        <f>F37+D37-C37</f>
        <v>0</v>
      </c>
      <c r="H37" s="331"/>
      <c r="I37" s="285"/>
    </row>
    <row r="38" spans="1:9" ht="6.75" customHeight="1">
      <c r="A38" s="322"/>
      <c r="B38" s="235"/>
      <c r="C38" s="236"/>
      <c r="D38" s="236"/>
      <c r="E38" s="276"/>
      <c r="F38" s="276"/>
      <c r="G38" s="276"/>
      <c r="H38" s="298"/>
      <c r="I38" s="299"/>
    </row>
    <row r="39" spans="1:9" ht="23.25" customHeight="1">
      <c r="A39" s="323"/>
      <c r="B39" s="37" t="s">
        <v>73</v>
      </c>
      <c r="C39" s="229"/>
      <c r="D39" s="225"/>
      <c r="E39" s="276"/>
      <c r="F39" s="276"/>
      <c r="G39" s="276"/>
      <c r="H39" s="298"/>
      <c r="I39" s="299"/>
    </row>
    <row r="40" spans="1:9" ht="6" customHeight="1">
      <c r="A40" s="323"/>
      <c r="B40" s="226"/>
      <c r="C40" s="227"/>
      <c r="D40" s="228"/>
      <c r="E40" s="277"/>
      <c r="F40" s="277"/>
      <c r="G40" s="277"/>
      <c r="H40" s="298"/>
      <c r="I40" s="299"/>
    </row>
    <row r="41" spans="1:9" ht="28.5" customHeight="1" thickBot="1">
      <c r="A41" s="324"/>
      <c r="B41" s="13" t="s">
        <v>45</v>
      </c>
      <c r="C41" s="233">
        <f>C30+C37+C39</f>
        <v>0</v>
      </c>
      <c r="D41" s="233">
        <f>D30+D37+D39</f>
        <v>0</v>
      </c>
      <c r="E41" s="13" t="s">
        <v>45</v>
      </c>
      <c r="F41" s="233">
        <f>F30+F37</f>
        <v>0</v>
      </c>
      <c r="G41" s="53">
        <f>F41+D41-C41</f>
        <v>0</v>
      </c>
      <c r="H41" s="300"/>
      <c r="I41" s="301"/>
    </row>
    <row r="42" spans="1:9" s="6" customFormat="1" ht="18.95" customHeight="1">
      <c r="A42" s="321" t="s">
        <v>9</v>
      </c>
      <c r="B42" s="35" t="s">
        <v>27</v>
      </c>
      <c r="C42" s="43"/>
      <c r="D42" s="223"/>
      <c r="E42" s="34" t="s">
        <v>10</v>
      </c>
      <c r="F42" s="52"/>
      <c r="G42" s="280"/>
      <c r="H42" s="251"/>
      <c r="I42" s="252"/>
    </row>
    <row r="43" spans="1:9" s="6" customFormat="1" ht="20.100000000000001" customHeight="1">
      <c r="A43" s="322"/>
      <c r="B43" s="28" t="s">
        <v>28</v>
      </c>
      <c r="C43" s="40"/>
      <c r="D43" s="221"/>
      <c r="E43" s="20" t="s">
        <v>10</v>
      </c>
      <c r="F43" s="51"/>
      <c r="G43" s="281"/>
      <c r="H43" s="250"/>
      <c r="I43" s="249"/>
    </row>
    <row r="44" spans="1:9" s="7" customFormat="1" ht="18.95" customHeight="1" thickBot="1">
      <c r="A44" s="323"/>
      <c r="B44" s="14" t="s">
        <v>44</v>
      </c>
      <c r="C44" s="44">
        <f>SUM(C42:C43)</f>
        <v>0</v>
      </c>
      <c r="D44" s="44">
        <f>SUM(D42:D43)</f>
        <v>0</v>
      </c>
      <c r="E44" s="14" t="s">
        <v>44</v>
      </c>
      <c r="F44" s="44">
        <f>SUM(F42:F43)</f>
        <v>0</v>
      </c>
      <c r="G44" s="53">
        <f>F44+D44-C44</f>
        <v>0</v>
      </c>
      <c r="H44" s="331"/>
      <c r="I44" s="285"/>
    </row>
    <row r="45" spans="1:9" s="6" customFormat="1" ht="18.95" customHeight="1">
      <c r="A45" s="320" t="s">
        <v>53</v>
      </c>
      <c r="B45" s="16" t="s">
        <v>46</v>
      </c>
      <c r="C45" s="38"/>
      <c r="D45" s="219"/>
      <c r="E45" s="33" t="s">
        <v>48</v>
      </c>
      <c r="F45" s="50"/>
      <c r="G45" s="282"/>
      <c r="H45" s="251"/>
      <c r="I45" s="252"/>
    </row>
    <row r="46" spans="1:9" s="6" customFormat="1" ht="20.100000000000001" customHeight="1">
      <c r="A46" s="322"/>
      <c r="B46" s="27" t="s">
        <v>142</v>
      </c>
      <c r="C46" s="40"/>
      <c r="D46" s="221"/>
      <c r="E46" s="20" t="s">
        <v>48</v>
      </c>
      <c r="F46" s="51"/>
      <c r="G46" s="274"/>
      <c r="H46" s="250"/>
      <c r="I46" s="249"/>
    </row>
    <row r="47" spans="1:9" s="6" customFormat="1" ht="20.100000000000001" customHeight="1" thickBot="1">
      <c r="A47" s="322"/>
      <c r="B47" s="239" t="s">
        <v>65</v>
      </c>
      <c r="C47" s="41">
        <f>SUM(C45:C46)</f>
        <v>0</v>
      </c>
      <c r="D47" s="41">
        <f>SUM(D45:D46)</f>
        <v>0</v>
      </c>
      <c r="E47" s="239" t="s">
        <v>65</v>
      </c>
      <c r="F47" s="41">
        <f>SUM(F45:F46)</f>
        <v>0</v>
      </c>
      <c r="G47" s="53">
        <f>F47+D47-C47</f>
        <v>0</v>
      </c>
      <c r="H47" s="331"/>
      <c r="I47" s="285"/>
    </row>
    <row r="48" spans="1:9" s="6" customFormat="1" ht="7.5" customHeight="1" thickBot="1">
      <c r="A48" s="322"/>
      <c r="B48" s="237"/>
      <c r="C48" s="223"/>
      <c r="D48" s="223"/>
      <c r="E48" s="34"/>
      <c r="F48" s="223"/>
      <c r="G48" s="238"/>
      <c r="H48" s="295"/>
      <c r="I48" s="296"/>
    </row>
    <row r="49" spans="1:9" s="6" customFormat="1" ht="20.100000000000001" customHeight="1">
      <c r="A49" s="322"/>
      <c r="B49" s="27" t="s">
        <v>60</v>
      </c>
      <c r="C49" s="40"/>
      <c r="D49" s="221"/>
      <c r="E49" s="20" t="s">
        <v>63</v>
      </c>
      <c r="F49" s="51"/>
      <c r="G49" s="283"/>
      <c r="H49" s="246"/>
      <c r="I49" s="247"/>
    </row>
    <row r="50" spans="1:9" s="6" customFormat="1" ht="20.100000000000001" customHeight="1">
      <c r="A50" s="322"/>
      <c r="B50" s="27" t="s">
        <v>61</v>
      </c>
      <c r="C50" s="40"/>
      <c r="D50" s="221"/>
      <c r="E50" s="20" t="s">
        <v>64</v>
      </c>
      <c r="F50" s="51"/>
      <c r="G50" s="280"/>
      <c r="H50" s="248"/>
      <c r="I50" s="249"/>
    </row>
    <row r="51" spans="1:9" s="6" customFormat="1" ht="20.100000000000001" customHeight="1">
      <c r="A51" s="322"/>
      <c r="B51" s="27" t="s">
        <v>11</v>
      </c>
      <c r="C51" s="40"/>
      <c r="D51" s="221"/>
      <c r="E51" s="20" t="s">
        <v>64</v>
      </c>
      <c r="F51" s="51"/>
      <c r="G51" s="281"/>
      <c r="H51" s="250"/>
      <c r="I51" s="249"/>
    </row>
    <row r="52" spans="1:9" s="7" customFormat="1" ht="18.95" customHeight="1" thickBot="1">
      <c r="A52" s="323"/>
      <c r="B52" s="12" t="s">
        <v>62</v>
      </c>
      <c r="C52" s="45">
        <f>SUM(C49:C51)</f>
        <v>0</v>
      </c>
      <c r="D52" s="45">
        <f>SUM(D49:D51)</f>
        <v>0</v>
      </c>
      <c r="E52" s="240" t="s">
        <v>62</v>
      </c>
      <c r="F52" s="45">
        <f>SUM(F49:F51)</f>
        <v>0</v>
      </c>
      <c r="G52" s="53">
        <f>F52+D52-C52</f>
        <v>0</v>
      </c>
      <c r="H52" s="284"/>
      <c r="I52" s="285"/>
    </row>
    <row r="53" spans="1:9" s="7" customFormat="1" ht="6.75" customHeight="1">
      <c r="A53" s="25"/>
      <c r="B53" s="235"/>
      <c r="C53" s="236"/>
      <c r="D53" s="236"/>
      <c r="E53" s="276"/>
      <c r="F53" s="276"/>
      <c r="G53" s="276"/>
      <c r="H53" s="278"/>
      <c r="I53" s="279"/>
    </row>
    <row r="54" spans="1:9" s="7" customFormat="1" ht="18.95" customHeight="1">
      <c r="A54" s="25"/>
      <c r="B54" s="37" t="s">
        <v>74</v>
      </c>
      <c r="C54" s="229"/>
      <c r="D54" s="225"/>
      <c r="E54" s="276"/>
      <c r="F54" s="276"/>
      <c r="G54" s="276"/>
      <c r="H54" s="278"/>
      <c r="I54" s="279"/>
    </row>
    <row r="55" spans="1:9" s="7" customFormat="1" ht="5.25" customHeight="1">
      <c r="A55" s="25"/>
      <c r="B55" s="226"/>
      <c r="C55" s="227"/>
      <c r="D55" s="228"/>
      <c r="E55" s="277"/>
      <c r="F55" s="277"/>
      <c r="G55" s="277"/>
      <c r="H55" s="278"/>
      <c r="I55" s="279"/>
    </row>
    <row r="56" spans="1:9" s="7" customFormat="1" ht="18.95" customHeight="1" thickBot="1">
      <c r="A56" s="26"/>
      <c r="B56" s="9" t="s">
        <v>66</v>
      </c>
      <c r="C56" s="45">
        <f>C47+C52+C54</f>
        <v>0</v>
      </c>
      <c r="D56" s="45">
        <f>D47+D52+D54</f>
        <v>0</v>
      </c>
      <c r="E56" s="9" t="s">
        <v>66</v>
      </c>
      <c r="F56" s="45">
        <f>F47+F52</f>
        <v>0</v>
      </c>
      <c r="G56" s="53">
        <f>F56+D56-C56</f>
        <v>0</v>
      </c>
      <c r="H56" s="278"/>
      <c r="I56" s="279"/>
    </row>
    <row r="57" spans="1:9" s="6" customFormat="1" ht="18.95" customHeight="1">
      <c r="A57" s="328" t="s">
        <v>54</v>
      </c>
      <c r="B57" s="35" t="s">
        <v>42</v>
      </c>
      <c r="C57" s="43"/>
      <c r="D57" s="223"/>
      <c r="E57" s="34" t="s">
        <v>12</v>
      </c>
      <c r="F57" s="52"/>
      <c r="G57" s="273"/>
      <c r="H57" s="250"/>
      <c r="I57" s="249"/>
    </row>
    <row r="58" spans="1:9" s="6" customFormat="1" ht="18.95" customHeight="1">
      <c r="A58" s="329"/>
      <c r="B58" s="27" t="s">
        <v>43</v>
      </c>
      <c r="C58" s="40"/>
      <c r="D58" s="221"/>
      <c r="E58" s="20" t="s">
        <v>12</v>
      </c>
      <c r="F58" s="51"/>
      <c r="G58" s="274"/>
      <c r="H58" s="250"/>
      <c r="I58" s="249"/>
    </row>
    <row r="59" spans="1:9" s="7" customFormat="1" ht="18.95" customHeight="1" thickBot="1">
      <c r="A59" s="330"/>
      <c r="B59" s="15" t="s">
        <v>13</v>
      </c>
      <c r="C59" s="44">
        <f>SUM(C57:C58)</f>
        <v>0</v>
      </c>
      <c r="D59" s="44">
        <f>SUM(D57:D58)</f>
        <v>0</v>
      </c>
      <c r="E59" s="15" t="s">
        <v>13</v>
      </c>
      <c r="F59" s="44">
        <f>SUM(F57:F58)</f>
        <v>0</v>
      </c>
      <c r="G59" s="53">
        <f>F59+D59-C59</f>
        <v>0</v>
      </c>
      <c r="H59" s="284"/>
      <c r="I59" s="285"/>
    </row>
    <row r="60" spans="1:9" s="6" customFormat="1" ht="18.95" customHeight="1">
      <c r="A60" s="310" t="s">
        <v>14</v>
      </c>
      <c r="B60" s="16" t="s">
        <v>49</v>
      </c>
      <c r="C60" s="38"/>
      <c r="D60" s="219"/>
      <c r="E60" s="33" t="s">
        <v>15</v>
      </c>
      <c r="F60" s="38"/>
      <c r="G60" s="275"/>
      <c r="H60" s="258"/>
      <c r="I60" s="252"/>
    </row>
    <row r="61" spans="1:9" s="6" customFormat="1" ht="18.95" customHeight="1">
      <c r="A61" s="311"/>
      <c r="B61" s="37" t="s">
        <v>50</v>
      </c>
      <c r="C61" s="42"/>
      <c r="D61" s="222"/>
      <c r="E61" s="36" t="s">
        <v>15</v>
      </c>
      <c r="F61" s="42"/>
      <c r="G61" s="275"/>
      <c r="H61" s="250"/>
      <c r="I61" s="249"/>
    </row>
    <row r="62" spans="1:9" s="6" customFormat="1" ht="18.95" customHeight="1">
      <c r="A62" s="311"/>
      <c r="B62" s="27" t="s">
        <v>89</v>
      </c>
      <c r="C62" s="42"/>
      <c r="D62" s="222"/>
      <c r="E62" s="36" t="s">
        <v>93</v>
      </c>
      <c r="F62" s="42"/>
      <c r="G62" s="243"/>
      <c r="H62" s="250"/>
      <c r="I62" s="249"/>
    </row>
    <row r="63" spans="1:9" s="6" customFormat="1" ht="18.95" customHeight="1" thickBot="1">
      <c r="A63" s="312"/>
      <c r="B63" s="12" t="s">
        <v>68</v>
      </c>
      <c r="C63" s="46">
        <f>SUM(C60:C62)</f>
        <v>0</v>
      </c>
      <c r="D63" s="46">
        <f>SUM(D60:D62)</f>
        <v>0</v>
      </c>
      <c r="E63" s="11" t="s">
        <v>68</v>
      </c>
      <c r="F63" s="46">
        <f>SUM(F60:F62)</f>
        <v>0</v>
      </c>
      <c r="G63" s="53">
        <f>F63+D63-C63</f>
        <v>0</v>
      </c>
      <c r="H63" s="284"/>
      <c r="I63" s="285"/>
    </row>
    <row r="64" spans="1:9" s="6" customFormat="1" ht="18.95" customHeight="1">
      <c r="A64" s="119" t="s">
        <v>92</v>
      </c>
      <c r="B64" s="118"/>
      <c r="C64" s="118" t="s">
        <v>91</v>
      </c>
      <c r="D64" s="230">
        <f>C5+D5+C6+D6+C11+D11+C17+D17+C18+D18+C19+D19+C20+D20+C21+D21+C22+D22+C23+D23+C24+D24+C41+D41+C44+D44+C56+D56+C59+D59+C63+D63</f>
        <v>0</v>
      </c>
      <c r="E64" s="118"/>
      <c r="F64" s="118" t="s">
        <v>95</v>
      </c>
      <c r="G64" s="230">
        <f>F5+F6+F11+F17+F18+F19+F20+F21+F22+F23+F24+F41+F44+F56+F59+F63</f>
        <v>0</v>
      </c>
      <c r="H64" s="257"/>
      <c r="I64" s="256"/>
    </row>
    <row r="65" spans="1:9">
      <c r="A65" s="117" t="s">
        <v>75</v>
      </c>
      <c r="B65" s="118"/>
      <c r="C65" s="118"/>
      <c r="D65" s="118"/>
      <c r="E65" s="118"/>
      <c r="F65" s="118"/>
      <c r="G65" s="118"/>
      <c r="H65" s="231" t="s">
        <v>145</v>
      </c>
      <c r="I65" s="255"/>
    </row>
    <row r="66" spans="1:9" ht="11.25" customHeight="1">
      <c r="A66" s="119"/>
      <c r="B66" s="118"/>
      <c r="C66" s="118"/>
      <c r="D66" s="118"/>
      <c r="E66" s="118"/>
      <c r="F66" s="118"/>
      <c r="G66" s="118"/>
      <c r="H66" s="232" t="s">
        <v>146</v>
      </c>
      <c r="I66" s="254"/>
    </row>
    <row r="67" spans="1:9" ht="13.5" thickBot="1">
      <c r="A67" s="120"/>
      <c r="B67" s="121"/>
      <c r="C67" s="121"/>
      <c r="D67" s="121"/>
      <c r="E67" s="121"/>
      <c r="F67" s="121"/>
      <c r="G67" s="121"/>
      <c r="H67" s="241" t="s">
        <v>86</v>
      </c>
      <c r="I67" s="253">
        <f>+I65+I66+G64</f>
        <v>0</v>
      </c>
    </row>
    <row r="68" spans="1:9" hidden="1">
      <c r="A68" s="212"/>
      <c r="B68" s="211"/>
      <c r="C68" s="211"/>
      <c r="D68" s="211"/>
      <c r="E68" s="211"/>
      <c r="F68" s="211"/>
      <c r="G68" s="211"/>
      <c r="H68" s="211"/>
      <c r="I68" s="213"/>
    </row>
    <row r="69" spans="1:9" ht="11.25" hidden="1" customHeight="1">
      <c r="A69" s="212"/>
      <c r="B69" s="211"/>
      <c r="C69" s="211"/>
      <c r="D69" s="211"/>
      <c r="E69" s="211"/>
      <c r="F69" s="211"/>
      <c r="G69" s="211"/>
      <c r="H69" s="211"/>
      <c r="I69" s="213"/>
    </row>
    <row r="70" spans="1:9" hidden="1">
      <c r="A70" s="212"/>
      <c r="B70" s="211"/>
      <c r="C70" s="211"/>
      <c r="D70" s="211"/>
      <c r="E70" s="211"/>
      <c r="F70" s="211"/>
      <c r="G70" s="211"/>
      <c r="H70" s="211"/>
      <c r="I70" s="213"/>
    </row>
    <row r="71" spans="1:9" hidden="1">
      <c r="A71" s="212"/>
      <c r="B71" s="211"/>
      <c r="C71" s="211"/>
      <c r="D71" s="211"/>
      <c r="E71" s="211"/>
      <c r="F71" s="211"/>
      <c r="G71" s="211"/>
      <c r="H71" s="211"/>
      <c r="I71" s="213"/>
    </row>
    <row r="72" spans="1:9" ht="78.75" hidden="1" customHeight="1">
      <c r="A72" s="214"/>
      <c r="B72" s="215"/>
      <c r="C72" s="215"/>
      <c r="D72" s="215"/>
      <c r="E72" s="215"/>
      <c r="F72" s="215"/>
      <c r="G72" s="215"/>
      <c r="H72" s="215"/>
      <c r="I72" s="216"/>
    </row>
  </sheetData>
  <mergeCells count="41">
    <mergeCell ref="E53:G55"/>
    <mergeCell ref="H53:I56"/>
    <mergeCell ref="G7:G10"/>
    <mergeCell ref="H11:I11"/>
    <mergeCell ref="G12:G16"/>
    <mergeCell ref="H17:I17"/>
    <mergeCell ref="A18:A24"/>
    <mergeCell ref="H24:I24"/>
    <mergeCell ref="A12:A17"/>
    <mergeCell ref="A7:A11"/>
    <mergeCell ref="A1:I1"/>
    <mergeCell ref="A2:I2"/>
    <mergeCell ref="E3:F4"/>
    <mergeCell ref="G3:G4"/>
    <mergeCell ref="H3:I4"/>
    <mergeCell ref="H6:I6"/>
    <mergeCell ref="A3:A4"/>
    <mergeCell ref="A5:A6"/>
    <mergeCell ref="A25:A41"/>
    <mergeCell ref="G25:G28"/>
    <mergeCell ref="H30:I30"/>
    <mergeCell ref="H31:I31"/>
    <mergeCell ref="G32:G36"/>
    <mergeCell ref="H37:I37"/>
    <mergeCell ref="E38:G40"/>
    <mergeCell ref="H38:I41"/>
    <mergeCell ref="A42:A44"/>
    <mergeCell ref="G42:G43"/>
    <mergeCell ref="H44:I44"/>
    <mergeCell ref="A45:A52"/>
    <mergeCell ref="G45:G46"/>
    <mergeCell ref="H47:I47"/>
    <mergeCell ref="H48:I48"/>
    <mergeCell ref="G49:G51"/>
    <mergeCell ref="H52:I52"/>
    <mergeCell ref="A57:A59"/>
    <mergeCell ref="G57:G58"/>
    <mergeCell ref="H59:I59"/>
    <mergeCell ref="A60:A63"/>
    <mergeCell ref="G60:G61"/>
    <mergeCell ref="H63:I63"/>
  </mergeCells>
  <conditionalFormatting sqref="G42 G25:G26 G31:G32 G57 G48:G49">
    <cfRule type="cellIs" dxfId="11" priority="9" stopIfTrue="1" operator="greaterThan">
      <formula>0</formula>
    </cfRule>
    <cfRule type="cellIs" dxfId="10" priority="10" stopIfTrue="1" operator="lessThan">
      <formula>0</formula>
    </cfRule>
  </conditionalFormatting>
  <conditionalFormatting sqref="G5:G6 G11 G17 G37 G44 G52 G56 G59 G63">
    <cfRule type="cellIs" dxfId="9" priority="11" stopIfTrue="1" operator="greaterThanOrEqual">
      <formula>0</formula>
    </cfRule>
    <cfRule type="cellIs" dxfId="8" priority="12" stopIfTrue="1" operator="lessThan">
      <formula>0</formula>
    </cfRule>
  </conditionalFormatting>
  <conditionalFormatting sqref="G18:G24">
    <cfRule type="cellIs" dxfId="7" priority="7" stopIfTrue="1" operator="greaterThanOrEqual">
      <formula>0</formula>
    </cfRule>
    <cfRule type="cellIs" dxfId="6" priority="8" stopIfTrue="1" operator="lessThan">
      <formula>0</formula>
    </cfRule>
  </conditionalFormatting>
  <conditionalFormatting sqref="G30">
    <cfRule type="cellIs" dxfId="5" priority="5" stopIfTrue="1" operator="greaterThanOrEqual">
      <formula>0</formula>
    </cfRule>
    <cfRule type="cellIs" dxfId="4" priority="6" stopIfTrue="1" operator="lessThan">
      <formula>0</formula>
    </cfRule>
  </conditionalFormatting>
  <conditionalFormatting sqref="G41">
    <cfRule type="cellIs" dxfId="3" priority="3" stopIfTrue="1" operator="greaterThanOrEqual">
      <formula>0</formula>
    </cfRule>
    <cfRule type="cellIs" dxfId="2" priority="4" stopIfTrue="1" operator="lessThan">
      <formula>0</formula>
    </cfRule>
  </conditionalFormatting>
  <conditionalFormatting sqref="G47">
    <cfRule type="cellIs" dxfId="1" priority="1" stopIfTrue="1" operator="greaterThanOrEqual">
      <formula>0</formula>
    </cfRule>
    <cfRule type="cellIs" dxfId="0" priority="2" stopIfTrue="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1"/>
  <sheetViews>
    <sheetView workbookViewId="0">
      <pane xSplit="1" topLeftCell="O1" activePane="topRight" state="frozen"/>
      <selection activeCell="A21" sqref="A21"/>
      <selection pane="topRight" activeCell="AE22" sqref="AE22"/>
    </sheetView>
  </sheetViews>
  <sheetFormatPr baseColWidth="10" defaultRowHeight="15"/>
  <cols>
    <col min="1" max="1" width="8.28515625" customWidth="1"/>
    <col min="2" max="3" width="12.7109375" customWidth="1"/>
    <col min="4" max="5" width="10.7109375" customWidth="1"/>
    <col min="6" max="7" width="12.7109375" customWidth="1"/>
    <col min="8" max="9" width="10.7109375" customWidth="1"/>
    <col min="10" max="11" width="12.7109375" customWidth="1"/>
    <col min="12" max="13" width="10.7109375" customWidth="1"/>
    <col min="14" max="15" width="12.7109375" customWidth="1"/>
    <col min="16" max="17" width="10.7109375" customWidth="1"/>
    <col min="18" max="19" width="12.7109375" customWidth="1"/>
    <col min="20" max="21" width="10.7109375" customWidth="1"/>
    <col min="24" max="25" width="10.7109375" customWidth="1"/>
    <col min="28" max="29" width="10.7109375" customWidth="1"/>
  </cols>
  <sheetData>
    <row r="1" spans="1:29">
      <c r="A1" s="73" t="s">
        <v>85</v>
      </c>
      <c r="B1" s="332" t="s">
        <v>55</v>
      </c>
      <c r="C1" s="333"/>
      <c r="D1" s="333"/>
      <c r="E1" s="334"/>
      <c r="F1" s="332" t="s">
        <v>56</v>
      </c>
      <c r="G1" s="333"/>
      <c r="H1" s="333"/>
      <c r="I1" s="334"/>
      <c r="J1" s="332" t="s">
        <v>77</v>
      </c>
      <c r="K1" s="333"/>
      <c r="L1" s="333"/>
      <c r="M1" s="334"/>
      <c r="N1" s="332" t="s">
        <v>78</v>
      </c>
      <c r="O1" s="333"/>
      <c r="P1" s="333"/>
      <c r="Q1" s="334"/>
      <c r="R1" s="332" t="s">
        <v>79</v>
      </c>
      <c r="S1" s="333"/>
      <c r="T1" s="333"/>
      <c r="U1" s="334"/>
      <c r="V1" s="332" t="s">
        <v>80</v>
      </c>
      <c r="W1" s="333"/>
      <c r="X1" s="333"/>
      <c r="Y1" s="334"/>
      <c r="Z1" s="332" t="s">
        <v>144</v>
      </c>
      <c r="AA1" s="333"/>
      <c r="AB1" s="333"/>
      <c r="AC1" s="334"/>
    </row>
    <row r="2" spans="1:29">
      <c r="A2" s="74"/>
      <c r="B2" s="62"/>
      <c r="C2" s="63"/>
      <c r="D2" s="59" t="s">
        <v>1</v>
      </c>
      <c r="E2" s="64" t="s">
        <v>1</v>
      </c>
      <c r="F2" s="62"/>
      <c r="G2" s="63"/>
      <c r="H2" s="59" t="s">
        <v>1</v>
      </c>
      <c r="I2" s="64" t="s">
        <v>1</v>
      </c>
      <c r="J2" s="62"/>
      <c r="K2" s="63"/>
      <c r="L2" s="59" t="s">
        <v>1</v>
      </c>
      <c r="M2" s="64" t="s">
        <v>1</v>
      </c>
      <c r="N2" s="62"/>
      <c r="O2" s="63"/>
      <c r="P2" s="59" t="s">
        <v>1</v>
      </c>
      <c r="Q2" s="64" t="s">
        <v>1</v>
      </c>
      <c r="R2" s="62"/>
      <c r="S2" s="63"/>
      <c r="T2" s="59" t="s">
        <v>1</v>
      </c>
      <c r="U2" s="64" t="s">
        <v>1</v>
      </c>
      <c r="V2" s="62"/>
      <c r="W2" s="63"/>
      <c r="X2" s="59" t="s">
        <v>1</v>
      </c>
      <c r="Y2" s="64" t="s">
        <v>1</v>
      </c>
      <c r="Z2" s="62"/>
      <c r="AA2" s="63"/>
      <c r="AB2" s="59" t="s">
        <v>1</v>
      </c>
      <c r="AC2" s="64" t="s">
        <v>1</v>
      </c>
    </row>
    <row r="3" spans="1:29" ht="15.75" thickBot="1">
      <c r="B3" s="65" t="s">
        <v>91</v>
      </c>
      <c r="C3" s="66" t="s">
        <v>76</v>
      </c>
      <c r="D3" s="67" t="s">
        <v>91</v>
      </c>
      <c r="E3" s="68" t="s">
        <v>76</v>
      </c>
      <c r="F3" s="65" t="s">
        <v>91</v>
      </c>
      <c r="G3" s="66" t="s">
        <v>76</v>
      </c>
      <c r="H3" s="67" t="s">
        <v>91</v>
      </c>
      <c r="I3" s="68" t="s">
        <v>76</v>
      </c>
      <c r="J3" s="65" t="s">
        <v>91</v>
      </c>
      <c r="K3" s="66" t="s">
        <v>76</v>
      </c>
      <c r="L3" s="67" t="s">
        <v>91</v>
      </c>
      <c r="M3" s="68" t="s">
        <v>76</v>
      </c>
      <c r="N3" s="65" t="s">
        <v>91</v>
      </c>
      <c r="O3" s="66" t="s">
        <v>76</v>
      </c>
      <c r="P3" s="67" t="s">
        <v>91</v>
      </c>
      <c r="Q3" s="68" t="s">
        <v>76</v>
      </c>
      <c r="R3" s="65" t="s">
        <v>91</v>
      </c>
      <c r="S3" s="66" t="s">
        <v>76</v>
      </c>
      <c r="T3" s="67" t="s">
        <v>91</v>
      </c>
      <c r="U3" s="68" t="s">
        <v>76</v>
      </c>
      <c r="V3" s="65" t="s">
        <v>91</v>
      </c>
      <c r="W3" s="66" t="s">
        <v>76</v>
      </c>
      <c r="X3" s="67" t="s">
        <v>91</v>
      </c>
      <c r="Y3" s="68" t="s">
        <v>76</v>
      </c>
      <c r="Z3" s="65" t="s">
        <v>91</v>
      </c>
      <c r="AA3" s="66" t="s">
        <v>76</v>
      </c>
      <c r="AB3" s="67" t="s">
        <v>91</v>
      </c>
      <c r="AC3" s="68" t="s">
        <v>76</v>
      </c>
    </row>
    <row r="4" spans="1:29">
      <c r="A4" s="71">
        <v>1</v>
      </c>
      <c r="B4" s="58">
        <f>'1'!C5</f>
        <v>0</v>
      </c>
      <c r="C4" s="58">
        <f>'1'!F5</f>
        <v>0</v>
      </c>
      <c r="D4" s="60">
        <f>B4-C4</f>
        <v>0</v>
      </c>
      <c r="E4" s="61">
        <f>C4-B4</f>
        <v>0</v>
      </c>
      <c r="F4" s="58">
        <f>'1'!C11</f>
        <v>0</v>
      </c>
      <c r="G4" s="58">
        <f>'1'!F11</f>
        <v>0</v>
      </c>
      <c r="H4" s="60">
        <f>F4-G4</f>
        <v>0</v>
      </c>
      <c r="I4" s="61">
        <f>G4-F4</f>
        <v>0</v>
      </c>
      <c r="J4" s="58">
        <f>'1'!C18</f>
        <v>0</v>
      </c>
      <c r="K4" s="58">
        <f>'1'!F18</f>
        <v>0</v>
      </c>
      <c r="L4" s="60">
        <f>J4-K4</f>
        <v>0</v>
      </c>
      <c r="M4" s="61">
        <f>K4-J4</f>
        <v>0</v>
      </c>
      <c r="N4" s="58">
        <f>'1'!C20</f>
        <v>0</v>
      </c>
      <c r="O4" s="58">
        <f>'1'!F20</f>
        <v>0</v>
      </c>
      <c r="P4" s="60">
        <f>N4-O4</f>
        <v>0</v>
      </c>
      <c r="Q4" s="61">
        <f>O4-N4</f>
        <v>0</v>
      </c>
      <c r="R4" s="58">
        <f>'1'!C21</f>
        <v>0</v>
      </c>
      <c r="S4" s="58">
        <f>'1'!F21</f>
        <v>0</v>
      </c>
      <c r="T4" s="60">
        <f>R4-S4</f>
        <v>0</v>
      </c>
      <c r="U4" s="61">
        <f>S4-R4</f>
        <v>0</v>
      </c>
      <c r="V4" s="58">
        <f>'1'!C22</f>
        <v>0</v>
      </c>
      <c r="W4" s="58">
        <f>'1'!F22</f>
        <v>0</v>
      </c>
      <c r="X4" s="60">
        <f>V4-W4</f>
        <v>0</v>
      </c>
      <c r="Y4" s="61">
        <f>W4-V4</f>
        <v>0</v>
      </c>
      <c r="Z4" s="58">
        <f>'1'!C19</f>
        <v>0</v>
      </c>
      <c r="AA4" s="58">
        <f>'1'!F19</f>
        <v>0</v>
      </c>
      <c r="AB4" s="60">
        <f>Z4-AA4</f>
        <v>0</v>
      </c>
      <c r="AC4" s="61">
        <f>AA4-Z4</f>
        <v>0</v>
      </c>
    </row>
    <row r="5" spans="1:29">
      <c r="A5" s="71">
        <f>A4+1</f>
        <v>2</v>
      </c>
      <c r="B5" s="57">
        <f>'2'!C5</f>
        <v>0</v>
      </c>
      <c r="C5" s="57">
        <f>'2'!F5</f>
        <v>0</v>
      </c>
      <c r="D5" s="69">
        <f>B5-C5</f>
        <v>0</v>
      </c>
      <c r="E5" s="70">
        <f>C5-B5</f>
        <v>0</v>
      </c>
      <c r="F5" s="57">
        <f>'2'!C11</f>
        <v>0</v>
      </c>
      <c r="G5" s="57">
        <f>'2'!F11</f>
        <v>0</v>
      </c>
      <c r="H5" s="69">
        <f>F5-G5</f>
        <v>0</v>
      </c>
      <c r="I5" s="70">
        <f>G5-F5</f>
        <v>0</v>
      </c>
      <c r="J5" s="57">
        <f>'2'!C18</f>
        <v>0</v>
      </c>
      <c r="K5" s="57">
        <f>'2'!F18</f>
        <v>0</v>
      </c>
      <c r="L5" s="69">
        <f>J5-K5</f>
        <v>0</v>
      </c>
      <c r="M5" s="70">
        <f>K5-J5</f>
        <v>0</v>
      </c>
      <c r="N5" s="57">
        <f>'2'!C20</f>
        <v>0</v>
      </c>
      <c r="O5" s="57">
        <f>'2'!F20</f>
        <v>0</v>
      </c>
      <c r="P5" s="69">
        <f>N5-O5</f>
        <v>0</v>
      </c>
      <c r="Q5" s="70">
        <f>O5-N5</f>
        <v>0</v>
      </c>
      <c r="R5" s="57">
        <f>'2'!C21</f>
        <v>0</v>
      </c>
      <c r="S5" s="57">
        <f>'2'!F20</f>
        <v>0</v>
      </c>
      <c r="T5" s="69">
        <f>R5-S5</f>
        <v>0</v>
      </c>
      <c r="U5" s="70">
        <f>S5-R5</f>
        <v>0</v>
      </c>
      <c r="V5" s="57">
        <f>'2'!C22</f>
        <v>0</v>
      </c>
      <c r="W5" s="57">
        <f>'2'!F22</f>
        <v>0</v>
      </c>
      <c r="X5" s="69">
        <f>V5-W5</f>
        <v>0</v>
      </c>
      <c r="Y5" s="70">
        <f>W5-V5</f>
        <v>0</v>
      </c>
      <c r="Z5" s="57">
        <f>'2'!C19</f>
        <v>0</v>
      </c>
      <c r="AA5" s="57">
        <f>'2'!F19</f>
        <v>0</v>
      </c>
      <c r="AB5" s="69">
        <f>Z5-AA5</f>
        <v>0</v>
      </c>
      <c r="AC5" s="70">
        <f>AA5-Z5</f>
        <v>0</v>
      </c>
    </row>
    <row r="6" spans="1:29">
      <c r="A6" s="71">
        <f t="shared" ref="A6:A34" si="0">A5+1</f>
        <v>3</v>
      </c>
      <c r="B6" s="57">
        <f>'3'!C5</f>
        <v>0</v>
      </c>
      <c r="C6" s="57">
        <f>'3'!F5</f>
        <v>0</v>
      </c>
      <c r="D6" s="69">
        <f t="shared" ref="D6:D34" si="1">B6-C6</f>
        <v>0</v>
      </c>
      <c r="E6" s="70">
        <f t="shared" ref="E6:E34" si="2">C6-B6</f>
        <v>0</v>
      </c>
      <c r="F6" s="57">
        <f>'3'!C11</f>
        <v>0</v>
      </c>
      <c r="G6" s="57">
        <f>'3'!F11</f>
        <v>0</v>
      </c>
      <c r="H6" s="69">
        <f t="shared" ref="H6:H34" si="3">F6-G6</f>
        <v>0</v>
      </c>
      <c r="I6" s="70">
        <f t="shared" ref="I6:I34" si="4">G6-F6</f>
        <v>0</v>
      </c>
      <c r="J6" s="57">
        <f>'3'!C18</f>
        <v>0</v>
      </c>
      <c r="K6" s="57">
        <f>'3'!F18</f>
        <v>0</v>
      </c>
      <c r="L6" s="69">
        <f t="shared" ref="L6:L34" si="5">J6-K6</f>
        <v>0</v>
      </c>
      <c r="M6" s="70">
        <f t="shared" ref="M6:M34" si="6">K6-J6</f>
        <v>0</v>
      </c>
      <c r="N6" s="57">
        <f>'3'!C20</f>
        <v>0</v>
      </c>
      <c r="O6" s="57">
        <f>'3'!F20</f>
        <v>0</v>
      </c>
      <c r="P6" s="69">
        <f t="shared" ref="P6:P34" si="7">N6-O6</f>
        <v>0</v>
      </c>
      <c r="Q6" s="70">
        <f t="shared" ref="Q6:Q34" si="8">O6-N6</f>
        <v>0</v>
      </c>
      <c r="R6" s="57">
        <f>'3'!C21</f>
        <v>0</v>
      </c>
      <c r="S6" s="57">
        <f>'3'!F21</f>
        <v>0</v>
      </c>
      <c r="T6" s="69">
        <f t="shared" ref="T6:T34" si="9">R6-S6</f>
        <v>0</v>
      </c>
      <c r="U6" s="70">
        <f t="shared" ref="U6:U34" si="10">S6-R6</f>
        <v>0</v>
      </c>
      <c r="V6" s="57">
        <f>'3'!C22</f>
        <v>0</v>
      </c>
      <c r="W6" s="57">
        <f>'3'!F22</f>
        <v>0</v>
      </c>
      <c r="X6" s="69">
        <f t="shared" ref="X6:X34" si="11">V6-W6</f>
        <v>0</v>
      </c>
      <c r="Y6" s="70">
        <f t="shared" ref="Y6:Y34" si="12">W6-V6</f>
        <v>0</v>
      </c>
      <c r="Z6" s="57">
        <f>'3'!C19</f>
        <v>0</v>
      </c>
      <c r="AA6" s="57">
        <f>'3'!F19</f>
        <v>0</v>
      </c>
      <c r="AB6" s="69">
        <f t="shared" ref="AB6:AB34" si="13">Z6-AA6</f>
        <v>0</v>
      </c>
      <c r="AC6" s="70">
        <f t="shared" ref="AC6:AC34" si="14">AA6-Z6</f>
        <v>0</v>
      </c>
    </row>
    <row r="7" spans="1:29">
      <c r="A7" s="71">
        <f t="shared" si="0"/>
        <v>4</v>
      </c>
      <c r="B7" s="57">
        <f>'4'!C5</f>
        <v>0</v>
      </c>
      <c r="C7" s="57">
        <f>'4'!F5</f>
        <v>0</v>
      </c>
      <c r="D7" s="69">
        <f t="shared" si="1"/>
        <v>0</v>
      </c>
      <c r="E7" s="70">
        <f t="shared" si="2"/>
        <v>0</v>
      </c>
      <c r="F7" s="57">
        <f>'4'!C11</f>
        <v>0</v>
      </c>
      <c r="G7" s="57">
        <f>'4'!F11</f>
        <v>0</v>
      </c>
      <c r="H7" s="69">
        <f t="shared" si="3"/>
        <v>0</v>
      </c>
      <c r="I7" s="70">
        <f t="shared" si="4"/>
        <v>0</v>
      </c>
      <c r="J7" s="57">
        <f>'4'!C18</f>
        <v>0</v>
      </c>
      <c r="K7" s="57">
        <f>'4'!F18</f>
        <v>0</v>
      </c>
      <c r="L7" s="69">
        <f t="shared" si="5"/>
        <v>0</v>
      </c>
      <c r="M7" s="70">
        <f t="shared" si="6"/>
        <v>0</v>
      </c>
      <c r="N7" s="57">
        <f>'4'!C20</f>
        <v>0</v>
      </c>
      <c r="O7" s="57">
        <f>'4'!F20</f>
        <v>0</v>
      </c>
      <c r="P7" s="69">
        <f t="shared" si="7"/>
        <v>0</v>
      </c>
      <c r="Q7" s="70">
        <f t="shared" si="8"/>
        <v>0</v>
      </c>
      <c r="R7" s="57">
        <f>'4'!C21</f>
        <v>0</v>
      </c>
      <c r="S7" s="57">
        <f>'4'!F21</f>
        <v>0</v>
      </c>
      <c r="T7" s="69">
        <f t="shared" si="9"/>
        <v>0</v>
      </c>
      <c r="U7" s="70">
        <f t="shared" si="10"/>
        <v>0</v>
      </c>
      <c r="V7" s="57">
        <f>'4'!C22</f>
        <v>0</v>
      </c>
      <c r="W7" s="57">
        <f>'4'!F22</f>
        <v>0</v>
      </c>
      <c r="X7" s="69">
        <f t="shared" si="11"/>
        <v>0</v>
      </c>
      <c r="Y7" s="70">
        <f t="shared" si="12"/>
        <v>0</v>
      </c>
      <c r="Z7" s="57">
        <f>'4'!C19</f>
        <v>0</v>
      </c>
      <c r="AA7" s="57">
        <f>'4'!F19</f>
        <v>0</v>
      </c>
      <c r="AB7" s="69">
        <f t="shared" si="13"/>
        <v>0</v>
      </c>
      <c r="AC7" s="70">
        <f t="shared" si="14"/>
        <v>0</v>
      </c>
    </row>
    <row r="8" spans="1:29">
      <c r="A8" s="71">
        <f t="shared" si="0"/>
        <v>5</v>
      </c>
      <c r="B8" s="57">
        <f>'5'!C5</f>
        <v>0</v>
      </c>
      <c r="C8" s="57">
        <f>'5'!F5</f>
        <v>0</v>
      </c>
      <c r="D8" s="69">
        <f t="shared" si="1"/>
        <v>0</v>
      </c>
      <c r="E8" s="70">
        <f t="shared" si="2"/>
        <v>0</v>
      </c>
      <c r="F8" s="57">
        <f>'5'!C11</f>
        <v>0</v>
      </c>
      <c r="G8" s="57">
        <f>'5'!F11</f>
        <v>0</v>
      </c>
      <c r="H8" s="69">
        <f t="shared" si="3"/>
        <v>0</v>
      </c>
      <c r="I8" s="70">
        <f t="shared" si="4"/>
        <v>0</v>
      </c>
      <c r="J8" s="57">
        <f>'5'!C18</f>
        <v>0</v>
      </c>
      <c r="K8" s="57">
        <f>'5'!F18</f>
        <v>0</v>
      </c>
      <c r="L8" s="69">
        <f t="shared" si="5"/>
        <v>0</v>
      </c>
      <c r="M8" s="70">
        <f t="shared" si="6"/>
        <v>0</v>
      </c>
      <c r="N8" s="57">
        <f>'5'!C20</f>
        <v>0</v>
      </c>
      <c r="O8" s="57">
        <f>'5'!F20</f>
        <v>0</v>
      </c>
      <c r="P8" s="69">
        <f t="shared" si="7"/>
        <v>0</v>
      </c>
      <c r="Q8" s="70">
        <f t="shared" si="8"/>
        <v>0</v>
      </c>
      <c r="R8" s="57">
        <f>'5'!C21</f>
        <v>0</v>
      </c>
      <c r="S8" s="57">
        <f>'5'!F21</f>
        <v>0</v>
      </c>
      <c r="T8" s="69">
        <f t="shared" si="9"/>
        <v>0</v>
      </c>
      <c r="U8" s="70">
        <f t="shared" si="10"/>
        <v>0</v>
      </c>
      <c r="V8" s="57">
        <f>'5'!C22</f>
        <v>0</v>
      </c>
      <c r="W8" s="57">
        <f>'5'!F22</f>
        <v>0</v>
      </c>
      <c r="X8" s="69">
        <f t="shared" si="11"/>
        <v>0</v>
      </c>
      <c r="Y8" s="70">
        <f t="shared" si="12"/>
        <v>0</v>
      </c>
      <c r="Z8" s="57">
        <f>'5'!C19</f>
        <v>0</v>
      </c>
      <c r="AA8" s="57">
        <f>'5'!F19</f>
        <v>0</v>
      </c>
      <c r="AB8" s="69">
        <f t="shared" si="13"/>
        <v>0</v>
      </c>
      <c r="AC8" s="70">
        <f t="shared" si="14"/>
        <v>0</v>
      </c>
    </row>
    <row r="9" spans="1:29">
      <c r="A9" s="71">
        <f t="shared" si="0"/>
        <v>6</v>
      </c>
      <c r="B9" s="57">
        <f>'6'!C5</f>
        <v>0</v>
      </c>
      <c r="C9" s="57">
        <f>'6'!F5</f>
        <v>0</v>
      </c>
      <c r="D9" s="69">
        <f t="shared" si="1"/>
        <v>0</v>
      </c>
      <c r="E9" s="70">
        <f t="shared" si="2"/>
        <v>0</v>
      </c>
      <c r="F9" s="57">
        <f>'6'!C11</f>
        <v>0</v>
      </c>
      <c r="G9" s="57">
        <f>'6'!F11</f>
        <v>0</v>
      </c>
      <c r="H9" s="69">
        <f t="shared" si="3"/>
        <v>0</v>
      </c>
      <c r="I9" s="70">
        <f t="shared" si="4"/>
        <v>0</v>
      </c>
      <c r="J9" s="57">
        <f>'6'!C18</f>
        <v>0</v>
      </c>
      <c r="K9" s="57">
        <f>'6'!F18</f>
        <v>0</v>
      </c>
      <c r="L9" s="69">
        <f t="shared" si="5"/>
        <v>0</v>
      </c>
      <c r="M9" s="70">
        <f t="shared" si="6"/>
        <v>0</v>
      </c>
      <c r="N9" s="57">
        <f>'6'!C20</f>
        <v>0</v>
      </c>
      <c r="O9" s="57">
        <f>'6'!F20</f>
        <v>0</v>
      </c>
      <c r="P9" s="69">
        <f t="shared" si="7"/>
        <v>0</v>
      </c>
      <c r="Q9" s="70">
        <f t="shared" si="8"/>
        <v>0</v>
      </c>
      <c r="R9" s="57">
        <f>'6'!C21</f>
        <v>0</v>
      </c>
      <c r="S9" s="57">
        <f>'6'!F21</f>
        <v>0</v>
      </c>
      <c r="T9" s="69">
        <f t="shared" si="9"/>
        <v>0</v>
      </c>
      <c r="U9" s="70">
        <f t="shared" si="10"/>
        <v>0</v>
      </c>
      <c r="V9" s="57">
        <f>'6'!C22</f>
        <v>0</v>
      </c>
      <c r="W9" s="57">
        <f>'6'!F22</f>
        <v>0</v>
      </c>
      <c r="X9" s="69">
        <f t="shared" si="11"/>
        <v>0</v>
      </c>
      <c r="Y9" s="70">
        <f t="shared" si="12"/>
        <v>0</v>
      </c>
      <c r="Z9" s="57">
        <f>'6'!C19</f>
        <v>0</v>
      </c>
      <c r="AA9" s="57">
        <f>'6'!F19</f>
        <v>0</v>
      </c>
      <c r="AB9" s="69">
        <f t="shared" si="13"/>
        <v>0</v>
      </c>
      <c r="AC9" s="70">
        <f t="shared" si="14"/>
        <v>0</v>
      </c>
    </row>
    <row r="10" spans="1:29">
      <c r="A10" s="71">
        <f t="shared" si="0"/>
        <v>7</v>
      </c>
      <c r="B10" s="57">
        <f>'7'!C5</f>
        <v>0</v>
      </c>
      <c r="C10" s="57">
        <f>'7'!F5</f>
        <v>0</v>
      </c>
      <c r="D10" s="69">
        <f t="shared" si="1"/>
        <v>0</v>
      </c>
      <c r="E10" s="70">
        <f t="shared" si="2"/>
        <v>0</v>
      </c>
      <c r="F10" s="57">
        <f>'7'!C11</f>
        <v>0</v>
      </c>
      <c r="G10" s="57">
        <f>'7'!F11</f>
        <v>0</v>
      </c>
      <c r="H10" s="69">
        <f t="shared" si="3"/>
        <v>0</v>
      </c>
      <c r="I10" s="70">
        <f t="shared" si="4"/>
        <v>0</v>
      </c>
      <c r="J10" s="57">
        <f>'7'!C18</f>
        <v>0</v>
      </c>
      <c r="K10" s="57">
        <f>'7'!F18</f>
        <v>0</v>
      </c>
      <c r="L10" s="69">
        <f t="shared" si="5"/>
        <v>0</v>
      </c>
      <c r="M10" s="70">
        <f t="shared" si="6"/>
        <v>0</v>
      </c>
      <c r="N10" s="57">
        <f>'7'!C20</f>
        <v>0</v>
      </c>
      <c r="O10" s="57">
        <f>'7'!F20</f>
        <v>0</v>
      </c>
      <c r="P10" s="69">
        <f t="shared" si="7"/>
        <v>0</v>
      </c>
      <c r="Q10" s="70">
        <f t="shared" si="8"/>
        <v>0</v>
      </c>
      <c r="R10" s="57">
        <f>'7'!C21</f>
        <v>0</v>
      </c>
      <c r="S10" s="57">
        <f>'7'!F21</f>
        <v>0</v>
      </c>
      <c r="T10" s="69">
        <f t="shared" si="9"/>
        <v>0</v>
      </c>
      <c r="U10" s="70">
        <f t="shared" si="10"/>
        <v>0</v>
      </c>
      <c r="V10" s="57">
        <f>'7'!C22</f>
        <v>0</v>
      </c>
      <c r="W10" s="57">
        <f>'7'!F22</f>
        <v>0</v>
      </c>
      <c r="X10" s="69">
        <f t="shared" si="11"/>
        <v>0</v>
      </c>
      <c r="Y10" s="70">
        <f t="shared" si="12"/>
        <v>0</v>
      </c>
      <c r="Z10" s="57">
        <f>'7'!C19</f>
        <v>0</v>
      </c>
      <c r="AA10" s="57">
        <f>'7'!F19</f>
        <v>0</v>
      </c>
      <c r="AB10" s="69">
        <f t="shared" si="13"/>
        <v>0</v>
      </c>
      <c r="AC10" s="70">
        <f t="shared" si="14"/>
        <v>0</v>
      </c>
    </row>
    <row r="11" spans="1:29">
      <c r="A11" s="71">
        <f t="shared" si="0"/>
        <v>8</v>
      </c>
      <c r="B11" s="57">
        <f>'8'!C5</f>
        <v>0</v>
      </c>
      <c r="C11" s="57">
        <f>'8'!F5</f>
        <v>0</v>
      </c>
      <c r="D11" s="69">
        <f t="shared" si="1"/>
        <v>0</v>
      </c>
      <c r="E11" s="70">
        <f t="shared" si="2"/>
        <v>0</v>
      </c>
      <c r="F11" s="57">
        <f>'8'!C11</f>
        <v>0</v>
      </c>
      <c r="G11" s="57">
        <f>'8'!F11</f>
        <v>0</v>
      </c>
      <c r="H11" s="69">
        <f t="shared" si="3"/>
        <v>0</v>
      </c>
      <c r="I11" s="70">
        <f t="shared" si="4"/>
        <v>0</v>
      </c>
      <c r="J11" s="57">
        <f>'8'!C18</f>
        <v>0</v>
      </c>
      <c r="K11" s="57">
        <f>'8'!F18</f>
        <v>0</v>
      </c>
      <c r="L11" s="69">
        <f t="shared" si="5"/>
        <v>0</v>
      </c>
      <c r="M11" s="70">
        <f t="shared" si="6"/>
        <v>0</v>
      </c>
      <c r="N11" s="57">
        <f>'8'!C20</f>
        <v>0</v>
      </c>
      <c r="O11" s="57">
        <f>'8'!F20</f>
        <v>0</v>
      </c>
      <c r="P11" s="69">
        <f t="shared" si="7"/>
        <v>0</v>
      </c>
      <c r="Q11" s="70">
        <f t="shared" si="8"/>
        <v>0</v>
      </c>
      <c r="R11" s="57">
        <f>'8'!C21</f>
        <v>0</v>
      </c>
      <c r="S11" s="57">
        <f>'8'!F21</f>
        <v>0</v>
      </c>
      <c r="T11" s="69">
        <f t="shared" si="9"/>
        <v>0</v>
      </c>
      <c r="U11" s="70">
        <f t="shared" si="10"/>
        <v>0</v>
      </c>
      <c r="V11" s="57">
        <f>'8'!C22</f>
        <v>0</v>
      </c>
      <c r="W11" s="57">
        <f>'8'!F22</f>
        <v>0</v>
      </c>
      <c r="X11" s="69">
        <f t="shared" si="11"/>
        <v>0</v>
      </c>
      <c r="Y11" s="70">
        <f t="shared" si="12"/>
        <v>0</v>
      </c>
      <c r="Z11" s="57">
        <f>'8'!C19</f>
        <v>0</v>
      </c>
      <c r="AA11" s="57">
        <f>'8'!F19</f>
        <v>0</v>
      </c>
      <c r="AB11" s="69">
        <f t="shared" si="13"/>
        <v>0</v>
      </c>
      <c r="AC11" s="70">
        <f t="shared" si="14"/>
        <v>0</v>
      </c>
    </row>
    <row r="12" spans="1:29">
      <c r="A12" s="71">
        <f t="shared" si="0"/>
        <v>9</v>
      </c>
      <c r="B12" s="57">
        <f>'9'!C5</f>
        <v>0</v>
      </c>
      <c r="C12" s="57">
        <f>'9'!F5</f>
        <v>0</v>
      </c>
      <c r="D12" s="69">
        <f t="shared" si="1"/>
        <v>0</v>
      </c>
      <c r="E12" s="70">
        <f t="shared" si="2"/>
        <v>0</v>
      </c>
      <c r="F12" s="57">
        <f>'9'!C11</f>
        <v>0</v>
      </c>
      <c r="G12" s="57">
        <f>'9'!F11</f>
        <v>0</v>
      </c>
      <c r="H12" s="69">
        <f t="shared" si="3"/>
        <v>0</v>
      </c>
      <c r="I12" s="70">
        <f t="shared" si="4"/>
        <v>0</v>
      </c>
      <c r="J12" s="57">
        <f>'9'!C18</f>
        <v>0</v>
      </c>
      <c r="K12" s="57">
        <f>'9'!F18</f>
        <v>0</v>
      </c>
      <c r="L12" s="69">
        <f t="shared" si="5"/>
        <v>0</v>
      </c>
      <c r="M12" s="70">
        <f t="shared" si="6"/>
        <v>0</v>
      </c>
      <c r="N12" s="57">
        <f>'9'!C20</f>
        <v>0</v>
      </c>
      <c r="O12" s="57">
        <f>'9'!F20</f>
        <v>0</v>
      </c>
      <c r="P12" s="69">
        <f t="shared" si="7"/>
        <v>0</v>
      </c>
      <c r="Q12" s="70">
        <f t="shared" si="8"/>
        <v>0</v>
      </c>
      <c r="R12" s="57">
        <f>'9'!C21</f>
        <v>0</v>
      </c>
      <c r="S12" s="57">
        <f>'9'!F21</f>
        <v>0</v>
      </c>
      <c r="T12" s="69">
        <f t="shared" si="9"/>
        <v>0</v>
      </c>
      <c r="U12" s="70">
        <f t="shared" si="10"/>
        <v>0</v>
      </c>
      <c r="V12" s="57">
        <f>'9'!C22</f>
        <v>0</v>
      </c>
      <c r="W12" s="57">
        <f>'9'!F22</f>
        <v>0</v>
      </c>
      <c r="X12" s="69">
        <f t="shared" si="11"/>
        <v>0</v>
      </c>
      <c r="Y12" s="70">
        <f t="shared" si="12"/>
        <v>0</v>
      </c>
      <c r="Z12" s="57">
        <f>'9'!C19</f>
        <v>0</v>
      </c>
      <c r="AA12" s="57">
        <f>'9'!F19</f>
        <v>0</v>
      </c>
      <c r="AB12" s="69">
        <f t="shared" si="13"/>
        <v>0</v>
      </c>
      <c r="AC12" s="70">
        <f t="shared" si="14"/>
        <v>0</v>
      </c>
    </row>
    <row r="13" spans="1:29">
      <c r="A13" s="71">
        <f t="shared" si="0"/>
        <v>10</v>
      </c>
      <c r="B13" s="57">
        <f>'10'!C5</f>
        <v>0</v>
      </c>
      <c r="C13" s="57">
        <f>'10'!F5</f>
        <v>0</v>
      </c>
      <c r="D13" s="69">
        <f t="shared" si="1"/>
        <v>0</v>
      </c>
      <c r="E13" s="70">
        <f t="shared" si="2"/>
        <v>0</v>
      </c>
      <c r="F13" s="57">
        <f>'10'!C11</f>
        <v>0</v>
      </c>
      <c r="G13" s="57">
        <f>'10'!F11</f>
        <v>0</v>
      </c>
      <c r="H13" s="69">
        <f t="shared" si="3"/>
        <v>0</v>
      </c>
      <c r="I13" s="70">
        <f t="shared" si="4"/>
        <v>0</v>
      </c>
      <c r="J13" s="57">
        <f>'10'!C18</f>
        <v>0</v>
      </c>
      <c r="K13" s="57">
        <f>'10'!F18</f>
        <v>0</v>
      </c>
      <c r="L13" s="69">
        <f t="shared" si="5"/>
        <v>0</v>
      </c>
      <c r="M13" s="70">
        <f t="shared" si="6"/>
        <v>0</v>
      </c>
      <c r="N13" s="57">
        <f>'10'!C20</f>
        <v>0</v>
      </c>
      <c r="O13" s="57">
        <f>'10'!F20</f>
        <v>0</v>
      </c>
      <c r="P13" s="69">
        <f t="shared" si="7"/>
        <v>0</v>
      </c>
      <c r="Q13" s="70">
        <f t="shared" si="8"/>
        <v>0</v>
      </c>
      <c r="R13" s="57">
        <f>'10'!C21</f>
        <v>0</v>
      </c>
      <c r="S13" s="57">
        <f>'10'!F21</f>
        <v>0</v>
      </c>
      <c r="T13" s="69">
        <f t="shared" si="9"/>
        <v>0</v>
      </c>
      <c r="U13" s="70">
        <f t="shared" si="10"/>
        <v>0</v>
      </c>
      <c r="V13" s="57">
        <f>'10'!C22</f>
        <v>0</v>
      </c>
      <c r="W13" s="57">
        <f>'10'!F22</f>
        <v>0</v>
      </c>
      <c r="X13" s="69">
        <f t="shared" si="11"/>
        <v>0</v>
      </c>
      <c r="Y13" s="70">
        <f t="shared" si="12"/>
        <v>0</v>
      </c>
      <c r="Z13" s="57">
        <f>'10'!C19</f>
        <v>0</v>
      </c>
      <c r="AA13" s="57">
        <f>'10'!F19</f>
        <v>0</v>
      </c>
      <c r="AB13" s="69">
        <f t="shared" si="13"/>
        <v>0</v>
      </c>
      <c r="AC13" s="70">
        <f t="shared" si="14"/>
        <v>0</v>
      </c>
    </row>
    <row r="14" spans="1:29">
      <c r="A14" s="71">
        <f t="shared" si="0"/>
        <v>11</v>
      </c>
      <c r="B14" s="57">
        <f>'11'!C5</f>
        <v>0</v>
      </c>
      <c r="C14" s="57">
        <f>'11'!F5</f>
        <v>0</v>
      </c>
      <c r="D14" s="69">
        <f t="shared" si="1"/>
        <v>0</v>
      </c>
      <c r="E14" s="70">
        <f t="shared" si="2"/>
        <v>0</v>
      </c>
      <c r="F14" s="57">
        <f>'11'!C11</f>
        <v>0</v>
      </c>
      <c r="G14" s="57">
        <f>'11'!F11</f>
        <v>0</v>
      </c>
      <c r="H14" s="69">
        <f t="shared" si="3"/>
        <v>0</v>
      </c>
      <c r="I14" s="70">
        <f t="shared" si="4"/>
        <v>0</v>
      </c>
      <c r="J14" s="57">
        <f>'11'!C18</f>
        <v>0</v>
      </c>
      <c r="K14" s="57">
        <f>'11'!F18</f>
        <v>0</v>
      </c>
      <c r="L14" s="69">
        <f t="shared" si="5"/>
        <v>0</v>
      </c>
      <c r="M14" s="70">
        <f t="shared" si="6"/>
        <v>0</v>
      </c>
      <c r="N14" s="57">
        <f>'11'!C20</f>
        <v>0</v>
      </c>
      <c r="O14" s="57">
        <f>'11'!F20</f>
        <v>0</v>
      </c>
      <c r="P14" s="69">
        <f t="shared" si="7"/>
        <v>0</v>
      </c>
      <c r="Q14" s="70">
        <f t="shared" si="8"/>
        <v>0</v>
      </c>
      <c r="R14" s="57">
        <f>'11'!C21</f>
        <v>0</v>
      </c>
      <c r="S14" s="57">
        <f>'11'!F21</f>
        <v>0</v>
      </c>
      <c r="T14" s="69">
        <f t="shared" si="9"/>
        <v>0</v>
      </c>
      <c r="U14" s="70">
        <f t="shared" si="10"/>
        <v>0</v>
      </c>
      <c r="V14" s="57">
        <f>'11'!C22</f>
        <v>0</v>
      </c>
      <c r="W14" s="57">
        <f>'11'!F22</f>
        <v>0</v>
      </c>
      <c r="X14" s="69">
        <f t="shared" si="11"/>
        <v>0</v>
      </c>
      <c r="Y14" s="70">
        <f t="shared" si="12"/>
        <v>0</v>
      </c>
      <c r="Z14" s="57">
        <f>'11'!C19</f>
        <v>0</v>
      </c>
      <c r="AA14" s="57">
        <f>'11'!F19</f>
        <v>0</v>
      </c>
      <c r="AB14" s="69">
        <f t="shared" si="13"/>
        <v>0</v>
      </c>
      <c r="AC14" s="70">
        <f t="shared" si="14"/>
        <v>0</v>
      </c>
    </row>
    <row r="15" spans="1:29">
      <c r="A15" s="71">
        <f t="shared" si="0"/>
        <v>12</v>
      </c>
      <c r="B15" s="57">
        <f>'12'!C5</f>
        <v>0</v>
      </c>
      <c r="C15" s="57">
        <f>'12'!F5</f>
        <v>0</v>
      </c>
      <c r="D15" s="69">
        <f t="shared" si="1"/>
        <v>0</v>
      </c>
      <c r="E15" s="70">
        <f t="shared" si="2"/>
        <v>0</v>
      </c>
      <c r="F15" s="57">
        <f>'12'!C11</f>
        <v>0</v>
      </c>
      <c r="G15" s="57">
        <f>'12'!F11</f>
        <v>0</v>
      </c>
      <c r="H15" s="69">
        <f t="shared" si="3"/>
        <v>0</v>
      </c>
      <c r="I15" s="70">
        <f t="shared" si="4"/>
        <v>0</v>
      </c>
      <c r="J15" s="57">
        <f>'12'!C18</f>
        <v>0</v>
      </c>
      <c r="K15" s="57">
        <f>'12'!F18</f>
        <v>0</v>
      </c>
      <c r="L15" s="69">
        <f t="shared" si="5"/>
        <v>0</v>
      </c>
      <c r="M15" s="70">
        <f t="shared" si="6"/>
        <v>0</v>
      </c>
      <c r="N15" s="57">
        <f>'12'!C20</f>
        <v>0</v>
      </c>
      <c r="O15" s="57">
        <f>'12'!F20</f>
        <v>0</v>
      </c>
      <c r="P15" s="69">
        <f t="shared" si="7"/>
        <v>0</v>
      </c>
      <c r="Q15" s="70">
        <f t="shared" si="8"/>
        <v>0</v>
      </c>
      <c r="R15" s="57">
        <f>'12'!C21</f>
        <v>0</v>
      </c>
      <c r="S15" s="57">
        <f>'12'!F21</f>
        <v>0</v>
      </c>
      <c r="T15" s="69">
        <f t="shared" si="9"/>
        <v>0</v>
      </c>
      <c r="U15" s="70">
        <f t="shared" si="10"/>
        <v>0</v>
      </c>
      <c r="V15" s="57">
        <f>'12'!C22</f>
        <v>0</v>
      </c>
      <c r="W15" s="57">
        <f>'12'!F22</f>
        <v>0</v>
      </c>
      <c r="X15" s="69">
        <f t="shared" si="11"/>
        <v>0</v>
      </c>
      <c r="Y15" s="70">
        <f t="shared" si="12"/>
        <v>0</v>
      </c>
      <c r="Z15" s="57">
        <f>'12'!C19</f>
        <v>0</v>
      </c>
      <c r="AA15" s="57">
        <f>'12'!F19</f>
        <v>0</v>
      </c>
      <c r="AB15" s="69">
        <f t="shared" si="13"/>
        <v>0</v>
      </c>
      <c r="AC15" s="70">
        <f t="shared" si="14"/>
        <v>0</v>
      </c>
    </row>
    <row r="16" spans="1:29">
      <c r="A16" s="71">
        <f t="shared" si="0"/>
        <v>13</v>
      </c>
      <c r="B16" s="57">
        <f>'13'!C5</f>
        <v>0</v>
      </c>
      <c r="C16" s="57">
        <f>'13'!F5</f>
        <v>0</v>
      </c>
      <c r="D16" s="69">
        <f t="shared" si="1"/>
        <v>0</v>
      </c>
      <c r="E16" s="70">
        <f t="shared" si="2"/>
        <v>0</v>
      </c>
      <c r="F16" s="57">
        <f>'13'!C11</f>
        <v>0</v>
      </c>
      <c r="G16" s="57">
        <f>'13'!F11</f>
        <v>0</v>
      </c>
      <c r="H16" s="69">
        <f t="shared" si="3"/>
        <v>0</v>
      </c>
      <c r="I16" s="70">
        <f t="shared" si="4"/>
        <v>0</v>
      </c>
      <c r="J16" s="57">
        <f>'13'!C18</f>
        <v>0</v>
      </c>
      <c r="K16" s="57">
        <f>'13'!F18</f>
        <v>0</v>
      </c>
      <c r="L16" s="69">
        <f t="shared" si="5"/>
        <v>0</v>
      </c>
      <c r="M16" s="70">
        <f t="shared" si="6"/>
        <v>0</v>
      </c>
      <c r="N16" s="57">
        <f>'13'!C20</f>
        <v>0</v>
      </c>
      <c r="O16" s="57">
        <f>'13'!F20</f>
        <v>0</v>
      </c>
      <c r="P16" s="69">
        <f t="shared" si="7"/>
        <v>0</v>
      </c>
      <c r="Q16" s="70">
        <f t="shared" si="8"/>
        <v>0</v>
      </c>
      <c r="R16" s="57">
        <f>'13'!C21</f>
        <v>0</v>
      </c>
      <c r="S16" s="57">
        <f>'13'!F21</f>
        <v>0</v>
      </c>
      <c r="T16" s="69">
        <f t="shared" si="9"/>
        <v>0</v>
      </c>
      <c r="U16" s="70">
        <f t="shared" si="10"/>
        <v>0</v>
      </c>
      <c r="V16" s="57">
        <f>'13'!C22</f>
        <v>0</v>
      </c>
      <c r="W16" s="57">
        <f>'13'!F22</f>
        <v>0</v>
      </c>
      <c r="X16" s="69">
        <f t="shared" si="11"/>
        <v>0</v>
      </c>
      <c r="Y16" s="70">
        <f t="shared" si="12"/>
        <v>0</v>
      </c>
      <c r="Z16" s="57">
        <f>'13'!C19</f>
        <v>0</v>
      </c>
      <c r="AA16" s="57">
        <f>'13'!F19</f>
        <v>0</v>
      </c>
      <c r="AB16" s="69">
        <f t="shared" si="13"/>
        <v>0</v>
      </c>
      <c r="AC16" s="70">
        <f t="shared" si="14"/>
        <v>0</v>
      </c>
    </row>
    <row r="17" spans="1:29">
      <c r="A17" s="71">
        <f t="shared" si="0"/>
        <v>14</v>
      </c>
      <c r="B17" s="57">
        <f>'14'!C5</f>
        <v>0</v>
      </c>
      <c r="C17" s="57">
        <f>'14'!F5</f>
        <v>0</v>
      </c>
      <c r="D17" s="69">
        <f t="shared" si="1"/>
        <v>0</v>
      </c>
      <c r="E17" s="70">
        <f t="shared" si="2"/>
        <v>0</v>
      </c>
      <c r="F17" s="57">
        <f>'14'!C11</f>
        <v>0</v>
      </c>
      <c r="G17" s="57">
        <f>'14'!F11</f>
        <v>0</v>
      </c>
      <c r="H17" s="69">
        <f t="shared" si="3"/>
        <v>0</v>
      </c>
      <c r="I17" s="70">
        <f t="shared" si="4"/>
        <v>0</v>
      </c>
      <c r="J17" s="57">
        <f>'14'!C18</f>
        <v>0</v>
      </c>
      <c r="K17" s="57">
        <f>'14'!F18</f>
        <v>0</v>
      </c>
      <c r="L17" s="69">
        <f t="shared" si="5"/>
        <v>0</v>
      </c>
      <c r="M17" s="70">
        <f t="shared" si="6"/>
        <v>0</v>
      </c>
      <c r="N17" s="57">
        <f>'14'!C20</f>
        <v>0</v>
      </c>
      <c r="O17" s="57">
        <f>'14'!F20</f>
        <v>0</v>
      </c>
      <c r="P17" s="69">
        <f t="shared" si="7"/>
        <v>0</v>
      </c>
      <c r="Q17" s="70">
        <f t="shared" si="8"/>
        <v>0</v>
      </c>
      <c r="R17" s="57">
        <f>'14'!C21</f>
        <v>0</v>
      </c>
      <c r="S17" s="57">
        <f>'14'!F21</f>
        <v>0</v>
      </c>
      <c r="T17" s="69">
        <f t="shared" si="9"/>
        <v>0</v>
      </c>
      <c r="U17" s="70">
        <f t="shared" si="10"/>
        <v>0</v>
      </c>
      <c r="V17" s="57">
        <f>'14'!C22</f>
        <v>0</v>
      </c>
      <c r="W17" s="57">
        <f>'14'!F22</f>
        <v>0</v>
      </c>
      <c r="X17" s="69">
        <f t="shared" si="11"/>
        <v>0</v>
      </c>
      <c r="Y17" s="70">
        <f t="shared" si="12"/>
        <v>0</v>
      </c>
      <c r="Z17" s="57">
        <f>'14'!C19</f>
        <v>0</v>
      </c>
      <c r="AA17" s="57">
        <f>'14'!F19</f>
        <v>0</v>
      </c>
      <c r="AB17" s="69">
        <f t="shared" si="13"/>
        <v>0</v>
      </c>
      <c r="AC17" s="70">
        <f t="shared" si="14"/>
        <v>0</v>
      </c>
    </row>
    <row r="18" spans="1:29">
      <c r="A18" s="71">
        <f t="shared" si="0"/>
        <v>15</v>
      </c>
      <c r="B18" s="57">
        <f>'15'!C5</f>
        <v>0</v>
      </c>
      <c r="C18" s="57">
        <f>'15'!F5</f>
        <v>0</v>
      </c>
      <c r="D18" s="69">
        <f t="shared" si="1"/>
        <v>0</v>
      </c>
      <c r="E18" s="70">
        <f t="shared" si="2"/>
        <v>0</v>
      </c>
      <c r="F18" s="57">
        <f>'15'!C11</f>
        <v>0</v>
      </c>
      <c r="G18" s="57">
        <f>'15'!F11</f>
        <v>0</v>
      </c>
      <c r="H18" s="69">
        <f t="shared" si="3"/>
        <v>0</v>
      </c>
      <c r="I18" s="70">
        <f t="shared" si="4"/>
        <v>0</v>
      </c>
      <c r="J18" s="57">
        <f>'15'!C18</f>
        <v>0</v>
      </c>
      <c r="K18" s="57">
        <f>'15'!F18</f>
        <v>0</v>
      </c>
      <c r="L18" s="69">
        <f t="shared" si="5"/>
        <v>0</v>
      </c>
      <c r="M18" s="70">
        <f t="shared" si="6"/>
        <v>0</v>
      </c>
      <c r="N18" s="57">
        <f>'15'!C20</f>
        <v>0</v>
      </c>
      <c r="O18" s="57">
        <f>'15'!F20</f>
        <v>0</v>
      </c>
      <c r="P18" s="69">
        <f t="shared" si="7"/>
        <v>0</v>
      </c>
      <c r="Q18" s="70">
        <f t="shared" si="8"/>
        <v>0</v>
      </c>
      <c r="R18" s="57">
        <f>'15'!C21</f>
        <v>0</v>
      </c>
      <c r="S18" s="57">
        <f>'15'!F21</f>
        <v>0</v>
      </c>
      <c r="T18" s="69">
        <f t="shared" si="9"/>
        <v>0</v>
      </c>
      <c r="U18" s="70">
        <f t="shared" si="10"/>
        <v>0</v>
      </c>
      <c r="V18" s="57">
        <f>'15'!C22</f>
        <v>0</v>
      </c>
      <c r="W18" s="57">
        <f>'15'!F22</f>
        <v>0</v>
      </c>
      <c r="X18" s="69">
        <f t="shared" si="11"/>
        <v>0</v>
      </c>
      <c r="Y18" s="70">
        <f t="shared" si="12"/>
        <v>0</v>
      </c>
      <c r="Z18" s="57">
        <f>'15'!C19</f>
        <v>0</v>
      </c>
      <c r="AA18" s="57">
        <f>'15'!F19</f>
        <v>0</v>
      </c>
      <c r="AB18" s="69">
        <f t="shared" si="13"/>
        <v>0</v>
      </c>
      <c r="AC18" s="70">
        <f t="shared" si="14"/>
        <v>0</v>
      </c>
    </row>
    <row r="19" spans="1:29">
      <c r="A19" s="71">
        <f t="shared" si="0"/>
        <v>16</v>
      </c>
      <c r="B19" s="57">
        <f>'16'!C5</f>
        <v>0</v>
      </c>
      <c r="C19" s="57">
        <f>'16'!F5</f>
        <v>0</v>
      </c>
      <c r="D19" s="69">
        <f t="shared" si="1"/>
        <v>0</v>
      </c>
      <c r="E19" s="70">
        <f t="shared" si="2"/>
        <v>0</v>
      </c>
      <c r="F19" s="57">
        <f>'16'!C11</f>
        <v>0</v>
      </c>
      <c r="G19" s="57">
        <f>'16'!F11</f>
        <v>0</v>
      </c>
      <c r="H19" s="69">
        <f t="shared" si="3"/>
        <v>0</v>
      </c>
      <c r="I19" s="70">
        <f t="shared" si="4"/>
        <v>0</v>
      </c>
      <c r="J19" s="57">
        <f>'16'!C18</f>
        <v>0</v>
      </c>
      <c r="K19" s="57">
        <f>'16'!F18</f>
        <v>0</v>
      </c>
      <c r="L19" s="69">
        <f t="shared" si="5"/>
        <v>0</v>
      </c>
      <c r="M19" s="70">
        <f t="shared" si="6"/>
        <v>0</v>
      </c>
      <c r="N19" s="57">
        <f>'16'!C20</f>
        <v>0</v>
      </c>
      <c r="O19" s="57">
        <f>'16'!F20</f>
        <v>0</v>
      </c>
      <c r="P19" s="69">
        <f t="shared" si="7"/>
        <v>0</v>
      </c>
      <c r="Q19" s="70">
        <f t="shared" si="8"/>
        <v>0</v>
      </c>
      <c r="R19" s="57">
        <f>'16'!C21</f>
        <v>0</v>
      </c>
      <c r="S19" s="57">
        <f>'16'!F21</f>
        <v>0</v>
      </c>
      <c r="T19" s="69">
        <f t="shared" si="9"/>
        <v>0</v>
      </c>
      <c r="U19" s="70">
        <f t="shared" si="10"/>
        <v>0</v>
      </c>
      <c r="V19" s="57">
        <f>'16'!C22</f>
        <v>0</v>
      </c>
      <c r="W19" s="57">
        <f>'16'!F22</f>
        <v>0</v>
      </c>
      <c r="X19" s="69">
        <f t="shared" si="11"/>
        <v>0</v>
      </c>
      <c r="Y19" s="70">
        <f t="shared" si="12"/>
        <v>0</v>
      </c>
      <c r="Z19" s="57">
        <f>'16'!C19</f>
        <v>0</v>
      </c>
      <c r="AA19" s="57">
        <f>'16'!F19</f>
        <v>0</v>
      </c>
      <c r="AB19" s="69">
        <f t="shared" si="13"/>
        <v>0</v>
      </c>
      <c r="AC19" s="70">
        <f t="shared" si="14"/>
        <v>0</v>
      </c>
    </row>
    <row r="20" spans="1:29">
      <c r="A20" s="71">
        <f t="shared" si="0"/>
        <v>17</v>
      </c>
      <c r="B20" s="57">
        <f>'17'!C5</f>
        <v>0</v>
      </c>
      <c r="C20" s="57">
        <f>'17'!F5</f>
        <v>0</v>
      </c>
      <c r="D20" s="69">
        <f t="shared" si="1"/>
        <v>0</v>
      </c>
      <c r="E20" s="70">
        <f t="shared" si="2"/>
        <v>0</v>
      </c>
      <c r="F20" s="57">
        <f>'17'!C11</f>
        <v>0</v>
      </c>
      <c r="G20" s="57">
        <f>'17'!F11</f>
        <v>0</v>
      </c>
      <c r="H20" s="69">
        <f t="shared" si="3"/>
        <v>0</v>
      </c>
      <c r="I20" s="70">
        <f t="shared" si="4"/>
        <v>0</v>
      </c>
      <c r="J20" s="57">
        <f>'17'!C18</f>
        <v>0</v>
      </c>
      <c r="K20" s="57">
        <f>'17'!F18</f>
        <v>0</v>
      </c>
      <c r="L20" s="69">
        <f t="shared" si="5"/>
        <v>0</v>
      </c>
      <c r="M20" s="70">
        <f t="shared" si="6"/>
        <v>0</v>
      </c>
      <c r="N20" s="57">
        <f>'17'!C20</f>
        <v>0</v>
      </c>
      <c r="O20" s="57">
        <f>'17'!F20</f>
        <v>0</v>
      </c>
      <c r="P20" s="69">
        <f t="shared" si="7"/>
        <v>0</v>
      </c>
      <c r="Q20" s="70">
        <f t="shared" si="8"/>
        <v>0</v>
      </c>
      <c r="R20" s="57">
        <f>'17'!C21</f>
        <v>0</v>
      </c>
      <c r="S20" s="57">
        <f>'17'!F21</f>
        <v>0</v>
      </c>
      <c r="T20" s="69">
        <f t="shared" si="9"/>
        <v>0</v>
      </c>
      <c r="U20" s="70">
        <f t="shared" si="10"/>
        <v>0</v>
      </c>
      <c r="V20" s="57">
        <f>'17'!C22</f>
        <v>0</v>
      </c>
      <c r="W20" s="57">
        <f>'17'!F22</f>
        <v>0</v>
      </c>
      <c r="X20" s="69">
        <f t="shared" si="11"/>
        <v>0</v>
      </c>
      <c r="Y20" s="70">
        <f t="shared" si="12"/>
        <v>0</v>
      </c>
      <c r="Z20" s="57">
        <f>'17'!C19</f>
        <v>0</v>
      </c>
      <c r="AA20" s="57">
        <f>'17'!F19</f>
        <v>0</v>
      </c>
      <c r="AB20" s="69">
        <f t="shared" si="13"/>
        <v>0</v>
      </c>
      <c r="AC20" s="70">
        <f t="shared" si="14"/>
        <v>0</v>
      </c>
    </row>
    <row r="21" spans="1:29">
      <c r="A21" s="71">
        <f t="shared" si="0"/>
        <v>18</v>
      </c>
      <c r="B21" s="57">
        <f>'18'!C5</f>
        <v>0</v>
      </c>
      <c r="C21" s="57">
        <f>'18'!F5</f>
        <v>0</v>
      </c>
      <c r="D21" s="69">
        <f t="shared" si="1"/>
        <v>0</v>
      </c>
      <c r="E21" s="70">
        <f t="shared" si="2"/>
        <v>0</v>
      </c>
      <c r="F21" s="57">
        <f>'18'!C11</f>
        <v>0</v>
      </c>
      <c r="G21" s="57">
        <f>'18'!F11</f>
        <v>0</v>
      </c>
      <c r="H21" s="69">
        <f t="shared" si="3"/>
        <v>0</v>
      </c>
      <c r="I21" s="70">
        <f t="shared" si="4"/>
        <v>0</v>
      </c>
      <c r="J21" s="57">
        <f>'18'!C18</f>
        <v>0</v>
      </c>
      <c r="K21" s="57">
        <f>'18'!F18</f>
        <v>0</v>
      </c>
      <c r="L21" s="69">
        <f t="shared" si="5"/>
        <v>0</v>
      </c>
      <c r="M21" s="70">
        <f t="shared" si="6"/>
        <v>0</v>
      </c>
      <c r="N21" s="57">
        <f>'18'!C20</f>
        <v>0</v>
      </c>
      <c r="O21" s="57">
        <f>'18'!F20</f>
        <v>0</v>
      </c>
      <c r="P21" s="69">
        <f t="shared" si="7"/>
        <v>0</v>
      </c>
      <c r="Q21" s="70">
        <f t="shared" si="8"/>
        <v>0</v>
      </c>
      <c r="R21" s="57">
        <f>'18'!C21</f>
        <v>0</v>
      </c>
      <c r="S21" s="57">
        <f>'18'!F21</f>
        <v>0</v>
      </c>
      <c r="T21" s="69">
        <f t="shared" si="9"/>
        <v>0</v>
      </c>
      <c r="U21" s="70">
        <f t="shared" si="10"/>
        <v>0</v>
      </c>
      <c r="V21" s="57">
        <f>'18'!C22</f>
        <v>0</v>
      </c>
      <c r="W21" s="57">
        <f>'18'!F22</f>
        <v>0</v>
      </c>
      <c r="X21" s="69">
        <f t="shared" si="11"/>
        <v>0</v>
      </c>
      <c r="Y21" s="70">
        <f t="shared" si="12"/>
        <v>0</v>
      </c>
      <c r="Z21" s="57">
        <f>'18'!C19</f>
        <v>0</v>
      </c>
      <c r="AA21" s="57">
        <f>'18'!F19</f>
        <v>0</v>
      </c>
      <c r="AB21" s="69">
        <f t="shared" si="13"/>
        <v>0</v>
      </c>
      <c r="AC21" s="70">
        <f t="shared" si="14"/>
        <v>0</v>
      </c>
    </row>
    <row r="22" spans="1:29">
      <c r="A22" s="71">
        <f t="shared" si="0"/>
        <v>19</v>
      </c>
      <c r="B22" s="57">
        <f>'19'!C5</f>
        <v>0</v>
      </c>
      <c r="C22" s="57">
        <f>'19'!F5</f>
        <v>0</v>
      </c>
      <c r="D22" s="69">
        <f t="shared" si="1"/>
        <v>0</v>
      </c>
      <c r="E22" s="70">
        <f t="shared" si="2"/>
        <v>0</v>
      </c>
      <c r="F22" s="57">
        <f>'19'!C11</f>
        <v>0</v>
      </c>
      <c r="G22" s="57">
        <f>'19'!F11</f>
        <v>0</v>
      </c>
      <c r="H22" s="69">
        <f t="shared" si="3"/>
        <v>0</v>
      </c>
      <c r="I22" s="70">
        <f t="shared" si="4"/>
        <v>0</v>
      </c>
      <c r="J22" s="57">
        <f>'19'!C18</f>
        <v>0</v>
      </c>
      <c r="K22" s="57">
        <f>'19'!F18</f>
        <v>0</v>
      </c>
      <c r="L22" s="69">
        <f t="shared" si="5"/>
        <v>0</v>
      </c>
      <c r="M22" s="70">
        <f t="shared" si="6"/>
        <v>0</v>
      </c>
      <c r="N22" s="57">
        <f>'19'!C20</f>
        <v>0</v>
      </c>
      <c r="O22" s="57">
        <f>'19'!F20</f>
        <v>0</v>
      </c>
      <c r="P22" s="69">
        <f t="shared" si="7"/>
        <v>0</v>
      </c>
      <c r="Q22" s="70">
        <f t="shared" si="8"/>
        <v>0</v>
      </c>
      <c r="R22" s="57">
        <f>'19'!C21</f>
        <v>0</v>
      </c>
      <c r="S22" s="57">
        <f>'19'!F21</f>
        <v>0</v>
      </c>
      <c r="T22" s="69">
        <f t="shared" si="9"/>
        <v>0</v>
      </c>
      <c r="U22" s="70">
        <f t="shared" si="10"/>
        <v>0</v>
      </c>
      <c r="V22" s="57">
        <f>'19'!C22</f>
        <v>0</v>
      </c>
      <c r="W22" s="57">
        <f>'19'!F22</f>
        <v>0</v>
      </c>
      <c r="X22" s="69">
        <f t="shared" si="11"/>
        <v>0</v>
      </c>
      <c r="Y22" s="70">
        <f t="shared" si="12"/>
        <v>0</v>
      </c>
      <c r="Z22" s="57">
        <f>'19'!C19</f>
        <v>0</v>
      </c>
      <c r="AA22" s="57">
        <f>'19'!F19</f>
        <v>0</v>
      </c>
      <c r="AB22" s="69">
        <f t="shared" si="13"/>
        <v>0</v>
      </c>
      <c r="AC22" s="70">
        <f t="shared" si="14"/>
        <v>0</v>
      </c>
    </row>
    <row r="23" spans="1:29">
      <c r="A23" s="71">
        <f t="shared" si="0"/>
        <v>20</v>
      </c>
      <c r="B23" s="57">
        <f>'20'!C5</f>
        <v>0</v>
      </c>
      <c r="C23" s="57">
        <f>'20'!F5</f>
        <v>0</v>
      </c>
      <c r="D23" s="69">
        <f t="shared" si="1"/>
        <v>0</v>
      </c>
      <c r="E23" s="70">
        <f t="shared" si="2"/>
        <v>0</v>
      </c>
      <c r="F23" s="57">
        <f>'20'!C11</f>
        <v>0</v>
      </c>
      <c r="G23" s="57">
        <f>'20'!F11</f>
        <v>0</v>
      </c>
      <c r="H23" s="69">
        <f t="shared" si="3"/>
        <v>0</v>
      </c>
      <c r="I23" s="70">
        <f t="shared" si="4"/>
        <v>0</v>
      </c>
      <c r="J23" s="57">
        <f>'20'!C18</f>
        <v>0</v>
      </c>
      <c r="K23" s="57">
        <f>'20'!F18</f>
        <v>0</v>
      </c>
      <c r="L23" s="69">
        <f t="shared" si="5"/>
        <v>0</v>
      </c>
      <c r="M23" s="70">
        <f t="shared" si="6"/>
        <v>0</v>
      </c>
      <c r="N23" s="57">
        <f>'20'!C20</f>
        <v>0</v>
      </c>
      <c r="O23" s="57">
        <f>'20'!F20</f>
        <v>0</v>
      </c>
      <c r="P23" s="69">
        <f t="shared" si="7"/>
        <v>0</v>
      </c>
      <c r="Q23" s="70">
        <f t="shared" si="8"/>
        <v>0</v>
      </c>
      <c r="R23" s="57">
        <f>'20'!C21</f>
        <v>0</v>
      </c>
      <c r="S23" s="57">
        <f>'20'!F21</f>
        <v>0</v>
      </c>
      <c r="T23" s="69">
        <f t="shared" si="9"/>
        <v>0</v>
      </c>
      <c r="U23" s="70">
        <f t="shared" si="10"/>
        <v>0</v>
      </c>
      <c r="V23" s="57">
        <f>'20'!C22</f>
        <v>0</v>
      </c>
      <c r="W23" s="57">
        <f>'20'!F22</f>
        <v>0</v>
      </c>
      <c r="X23" s="69">
        <f t="shared" si="11"/>
        <v>0</v>
      </c>
      <c r="Y23" s="70">
        <f t="shared" si="12"/>
        <v>0</v>
      </c>
      <c r="Z23" s="57">
        <f>'20'!C19</f>
        <v>0</v>
      </c>
      <c r="AA23" s="57">
        <f>'20'!F19</f>
        <v>0</v>
      </c>
      <c r="AB23" s="69">
        <f t="shared" si="13"/>
        <v>0</v>
      </c>
      <c r="AC23" s="70">
        <f t="shared" si="14"/>
        <v>0</v>
      </c>
    </row>
    <row r="24" spans="1:29">
      <c r="A24" s="71">
        <f t="shared" si="0"/>
        <v>21</v>
      </c>
      <c r="B24" s="57">
        <f>'21'!C5</f>
        <v>0</v>
      </c>
      <c r="C24" s="57">
        <f>'21'!F5</f>
        <v>0</v>
      </c>
      <c r="D24" s="69">
        <f t="shared" si="1"/>
        <v>0</v>
      </c>
      <c r="E24" s="70">
        <f t="shared" si="2"/>
        <v>0</v>
      </c>
      <c r="F24" s="57">
        <f>'21'!C11</f>
        <v>0</v>
      </c>
      <c r="G24" s="57">
        <f>'21'!F11</f>
        <v>0</v>
      </c>
      <c r="H24" s="69">
        <f t="shared" si="3"/>
        <v>0</v>
      </c>
      <c r="I24" s="70">
        <f t="shared" si="4"/>
        <v>0</v>
      </c>
      <c r="J24" s="57">
        <f>'21'!C18</f>
        <v>0</v>
      </c>
      <c r="K24" s="57">
        <f>'21'!F18</f>
        <v>0</v>
      </c>
      <c r="L24" s="69">
        <f t="shared" si="5"/>
        <v>0</v>
      </c>
      <c r="M24" s="70">
        <f t="shared" si="6"/>
        <v>0</v>
      </c>
      <c r="N24" s="57">
        <f>'21'!C20</f>
        <v>0</v>
      </c>
      <c r="O24" s="57">
        <f>'21'!F20</f>
        <v>0</v>
      </c>
      <c r="P24" s="69">
        <f t="shared" si="7"/>
        <v>0</v>
      </c>
      <c r="Q24" s="70">
        <f t="shared" si="8"/>
        <v>0</v>
      </c>
      <c r="R24" s="57">
        <f>'21'!C21</f>
        <v>0</v>
      </c>
      <c r="S24" s="57">
        <f>'21'!F21</f>
        <v>0</v>
      </c>
      <c r="T24" s="69">
        <f t="shared" si="9"/>
        <v>0</v>
      </c>
      <c r="U24" s="70">
        <f t="shared" si="10"/>
        <v>0</v>
      </c>
      <c r="V24" s="57">
        <f>'21'!C22</f>
        <v>0</v>
      </c>
      <c r="W24" s="57">
        <f>'21'!F22</f>
        <v>0</v>
      </c>
      <c r="X24" s="69">
        <f t="shared" si="11"/>
        <v>0</v>
      </c>
      <c r="Y24" s="70">
        <f t="shared" si="12"/>
        <v>0</v>
      </c>
      <c r="Z24" s="57">
        <f>'21'!C19</f>
        <v>0</v>
      </c>
      <c r="AA24" s="57">
        <f>'21'!F19</f>
        <v>0</v>
      </c>
      <c r="AB24" s="69">
        <f t="shared" si="13"/>
        <v>0</v>
      </c>
      <c r="AC24" s="70">
        <f t="shared" si="14"/>
        <v>0</v>
      </c>
    </row>
    <row r="25" spans="1:29">
      <c r="A25" s="71">
        <f t="shared" si="0"/>
        <v>22</v>
      </c>
      <c r="B25" s="57">
        <f>'22'!C5</f>
        <v>0</v>
      </c>
      <c r="C25" s="57">
        <f>'22'!F5</f>
        <v>0</v>
      </c>
      <c r="D25" s="69">
        <f t="shared" si="1"/>
        <v>0</v>
      </c>
      <c r="E25" s="70">
        <f t="shared" si="2"/>
        <v>0</v>
      </c>
      <c r="F25" s="57">
        <f>'22'!C11</f>
        <v>0</v>
      </c>
      <c r="G25" s="57">
        <f>'22'!F11</f>
        <v>0</v>
      </c>
      <c r="H25" s="69">
        <f t="shared" si="3"/>
        <v>0</v>
      </c>
      <c r="I25" s="70">
        <f t="shared" si="4"/>
        <v>0</v>
      </c>
      <c r="J25" s="57">
        <f>'22'!C18</f>
        <v>0</v>
      </c>
      <c r="K25" s="57">
        <f>'22'!F18</f>
        <v>0</v>
      </c>
      <c r="L25" s="69">
        <f t="shared" si="5"/>
        <v>0</v>
      </c>
      <c r="M25" s="70">
        <f t="shared" si="6"/>
        <v>0</v>
      </c>
      <c r="N25" s="57">
        <f>'22'!C20</f>
        <v>0</v>
      </c>
      <c r="O25" s="57">
        <f>'22'!F20</f>
        <v>0</v>
      </c>
      <c r="P25" s="69">
        <f t="shared" si="7"/>
        <v>0</v>
      </c>
      <c r="Q25" s="70">
        <f t="shared" si="8"/>
        <v>0</v>
      </c>
      <c r="R25" s="57">
        <f>'22'!C21</f>
        <v>0</v>
      </c>
      <c r="S25" s="57">
        <f>'22'!F21</f>
        <v>0</v>
      </c>
      <c r="T25" s="69">
        <f t="shared" si="9"/>
        <v>0</v>
      </c>
      <c r="U25" s="70">
        <f t="shared" si="10"/>
        <v>0</v>
      </c>
      <c r="V25" s="57">
        <f>'22'!C22</f>
        <v>0</v>
      </c>
      <c r="W25" s="57">
        <f>'22'!F22</f>
        <v>0</v>
      </c>
      <c r="X25" s="69">
        <f t="shared" si="11"/>
        <v>0</v>
      </c>
      <c r="Y25" s="70">
        <f t="shared" si="12"/>
        <v>0</v>
      </c>
      <c r="Z25" s="57">
        <f>'22'!C19</f>
        <v>0</v>
      </c>
      <c r="AA25" s="57">
        <f>'22'!F19</f>
        <v>0</v>
      </c>
      <c r="AB25" s="69">
        <f t="shared" si="13"/>
        <v>0</v>
      </c>
      <c r="AC25" s="70">
        <f t="shared" si="14"/>
        <v>0</v>
      </c>
    </row>
    <row r="26" spans="1:29">
      <c r="A26" s="71">
        <f t="shared" si="0"/>
        <v>23</v>
      </c>
      <c r="B26" s="57">
        <f>'23'!C5</f>
        <v>0</v>
      </c>
      <c r="C26" s="57">
        <f>'23'!F5</f>
        <v>0</v>
      </c>
      <c r="D26" s="69">
        <f t="shared" si="1"/>
        <v>0</v>
      </c>
      <c r="E26" s="70">
        <f t="shared" si="2"/>
        <v>0</v>
      </c>
      <c r="F26" s="57">
        <f>'23'!C11</f>
        <v>0</v>
      </c>
      <c r="G26" s="57">
        <f>'23'!F11</f>
        <v>0</v>
      </c>
      <c r="H26" s="69">
        <f t="shared" si="3"/>
        <v>0</v>
      </c>
      <c r="I26" s="70">
        <f t="shared" si="4"/>
        <v>0</v>
      </c>
      <c r="J26" s="57">
        <f>'23'!C18</f>
        <v>0</v>
      </c>
      <c r="K26" s="57">
        <f>'23'!F18</f>
        <v>0</v>
      </c>
      <c r="L26" s="69">
        <f t="shared" si="5"/>
        <v>0</v>
      </c>
      <c r="M26" s="70">
        <f t="shared" si="6"/>
        <v>0</v>
      </c>
      <c r="N26" s="57">
        <f>'23'!C20</f>
        <v>0</v>
      </c>
      <c r="O26" s="57">
        <f>'23'!F20</f>
        <v>0</v>
      </c>
      <c r="P26" s="69">
        <f t="shared" si="7"/>
        <v>0</v>
      </c>
      <c r="Q26" s="70">
        <f t="shared" si="8"/>
        <v>0</v>
      </c>
      <c r="R26" s="57">
        <f>'23'!C21</f>
        <v>0</v>
      </c>
      <c r="S26" s="57">
        <f>'23'!F21</f>
        <v>0</v>
      </c>
      <c r="T26" s="69">
        <f t="shared" si="9"/>
        <v>0</v>
      </c>
      <c r="U26" s="70">
        <f t="shared" si="10"/>
        <v>0</v>
      </c>
      <c r="V26" s="57">
        <f>'23'!C22</f>
        <v>0</v>
      </c>
      <c r="W26" s="57">
        <f>'23'!F22</f>
        <v>0</v>
      </c>
      <c r="X26" s="69">
        <f t="shared" si="11"/>
        <v>0</v>
      </c>
      <c r="Y26" s="70">
        <f t="shared" si="12"/>
        <v>0</v>
      </c>
      <c r="Z26" s="57">
        <f>'23'!C19</f>
        <v>0</v>
      </c>
      <c r="AA26" s="57">
        <f>'23'!F19</f>
        <v>0</v>
      </c>
      <c r="AB26" s="69">
        <f t="shared" si="13"/>
        <v>0</v>
      </c>
      <c r="AC26" s="70">
        <f t="shared" si="14"/>
        <v>0</v>
      </c>
    </row>
    <row r="27" spans="1:29">
      <c r="A27" s="71">
        <f t="shared" si="0"/>
        <v>24</v>
      </c>
      <c r="B27" s="57">
        <f>'24'!C5</f>
        <v>0</v>
      </c>
      <c r="C27" s="57">
        <f>'24'!F5</f>
        <v>0</v>
      </c>
      <c r="D27" s="69">
        <f t="shared" si="1"/>
        <v>0</v>
      </c>
      <c r="E27" s="70">
        <f t="shared" si="2"/>
        <v>0</v>
      </c>
      <c r="F27" s="57">
        <f>'24'!C11</f>
        <v>0</v>
      </c>
      <c r="G27" s="57">
        <f>'24'!F11</f>
        <v>0</v>
      </c>
      <c r="H27" s="69">
        <f t="shared" si="3"/>
        <v>0</v>
      </c>
      <c r="I27" s="70">
        <f t="shared" si="4"/>
        <v>0</v>
      </c>
      <c r="J27" s="57">
        <f>'24'!C18</f>
        <v>0</v>
      </c>
      <c r="K27" s="57">
        <f>'24'!F18</f>
        <v>0</v>
      </c>
      <c r="L27" s="69">
        <f t="shared" si="5"/>
        <v>0</v>
      </c>
      <c r="M27" s="70">
        <f t="shared" si="6"/>
        <v>0</v>
      </c>
      <c r="N27" s="57">
        <f>'24'!C20</f>
        <v>0</v>
      </c>
      <c r="O27" s="57">
        <f>'24'!F20</f>
        <v>0</v>
      </c>
      <c r="P27" s="69">
        <f t="shared" si="7"/>
        <v>0</v>
      </c>
      <c r="Q27" s="70">
        <f t="shared" si="8"/>
        <v>0</v>
      </c>
      <c r="R27" s="57">
        <f>'24'!C21</f>
        <v>0</v>
      </c>
      <c r="S27" s="57">
        <f>'24'!F21</f>
        <v>0</v>
      </c>
      <c r="T27" s="69">
        <f t="shared" si="9"/>
        <v>0</v>
      </c>
      <c r="U27" s="70">
        <f t="shared" si="10"/>
        <v>0</v>
      </c>
      <c r="V27" s="57">
        <f>'24'!C22</f>
        <v>0</v>
      </c>
      <c r="W27" s="57">
        <f>'24'!F22</f>
        <v>0</v>
      </c>
      <c r="X27" s="69">
        <f t="shared" si="11"/>
        <v>0</v>
      </c>
      <c r="Y27" s="70">
        <f t="shared" si="12"/>
        <v>0</v>
      </c>
      <c r="Z27" s="57">
        <f>'24'!C19</f>
        <v>0</v>
      </c>
      <c r="AA27" s="57">
        <f>'24'!F19</f>
        <v>0</v>
      </c>
      <c r="AB27" s="69">
        <f t="shared" si="13"/>
        <v>0</v>
      </c>
      <c r="AC27" s="70">
        <f t="shared" si="14"/>
        <v>0</v>
      </c>
    </row>
    <row r="28" spans="1:29">
      <c r="A28" s="71">
        <f t="shared" si="0"/>
        <v>25</v>
      </c>
      <c r="B28" s="57">
        <f>'25'!C5</f>
        <v>0</v>
      </c>
      <c r="C28" s="57">
        <f>'25'!F5</f>
        <v>0</v>
      </c>
      <c r="D28" s="69">
        <f t="shared" si="1"/>
        <v>0</v>
      </c>
      <c r="E28" s="70">
        <f t="shared" si="2"/>
        <v>0</v>
      </c>
      <c r="F28" s="57">
        <f>'25'!C11</f>
        <v>0</v>
      </c>
      <c r="G28" s="57">
        <f>'25'!F11</f>
        <v>0</v>
      </c>
      <c r="H28" s="69">
        <f t="shared" si="3"/>
        <v>0</v>
      </c>
      <c r="I28" s="70">
        <f t="shared" si="4"/>
        <v>0</v>
      </c>
      <c r="J28" s="57">
        <f>'25'!C18</f>
        <v>0</v>
      </c>
      <c r="K28" s="57">
        <f>'25'!F18</f>
        <v>0</v>
      </c>
      <c r="L28" s="69">
        <f t="shared" si="5"/>
        <v>0</v>
      </c>
      <c r="M28" s="70">
        <f t="shared" si="6"/>
        <v>0</v>
      </c>
      <c r="N28" s="57">
        <f>'25'!C20</f>
        <v>0</v>
      </c>
      <c r="O28" s="57">
        <f>'25'!F20</f>
        <v>0</v>
      </c>
      <c r="P28" s="69">
        <f t="shared" si="7"/>
        <v>0</v>
      </c>
      <c r="Q28" s="70">
        <f t="shared" si="8"/>
        <v>0</v>
      </c>
      <c r="R28" s="57">
        <f>'25'!C21</f>
        <v>0</v>
      </c>
      <c r="S28" s="57">
        <f>'25'!F21</f>
        <v>0</v>
      </c>
      <c r="T28" s="69">
        <f t="shared" si="9"/>
        <v>0</v>
      </c>
      <c r="U28" s="70">
        <f t="shared" si="10"/>
        <v>0</v>
      </c>
      <c r="V28" s="57">
        <f>'25'!C22</f>
        <v>0</v>
      </c>
      <c r="W28" s="57">
        <f>'25'!F22</f>
        <v>0</v>
      </c>
      <c r="X28" s="69">
        <f t="shared" si="11"/>
        <v>0</v>
      </c>
      <c r="Y28" s="70">
        <f t="shared" si="12"/>
        <v>0</v>
      </c>
      <c r="Z28" s="57">
        <f>'25'!C19</f>
        <v>0</v>
      </c>
      <c r="AA28" s="57">
        <f>'25'!F19</f>
        <v>0</v>
      </c>
      <c r="AB28" s="69">
        <f t="shared" si="13"/>
        <v>0</v>
      </c>
      <c r="AC28" s="70">
        <f t="shared" si="14"/>
        <v>0</v>
      </c>
    </row>
    <row r="29" spans="1:29">
      <c r="A29" s="71">
        <f t="shared" si="0"/>
        <v>26</v>
      </c>
      <c r="B29" s="57">
        <f>'26'!C5</f>
        <v>0</v>
      </c>
      <c r="C29" s="57">
        <f>'26'!F5</f>
        <v>0</v>
      </c>
      <c r="D29" s="69">
        <f t="shared" si="1"/>
        <v>0</v>
      </c>
      <c r="E29" s="70">
        <f t="shared" si="2"/>
        <v>0</v>
      </c>
      <c r="F29" s="57">
        <f>'26'!C11</f>
        <v>0</v>
      </c>
      <c r="G29" s="57">
        <f>'26'!F11</f>
        <v>0</v>
      </c>
      <c r="H29" s="69">
        <f t="shared" si="3"/>
        <v>0</v>
      </c>
      <c r="I29" s="70">
        <f t="shared" si="4"/>
        <v>0</v>
      </c>
      <c r="J29" s="57">
        <f>'26'!C18</f>
        <v>0</v>
      </c>
      <c r="K29" s="57">
        <f>'26'!F18</f>
        <v>0</v>
      </c>
      <c r="L29" s="69">
        <f t="shared" si="5"/>
        <v>0</v>
      </c>
      <c r="M29" s="70">
        <f t="shared" si="6"/>
        <v>0</v>
      </c>
      <c r="N29" s="57">
        <f>'26'!C20</f>
        <v>0</v>
      </c>
      <c r="O29" s="57">
        <f>'26'!F20</f>
        <v>0</v>
      </c>
      <c r="P29" s="69">
        <f t="shared" si="7"/>
        <v>0</v>
      </c>
      <c r="Q29" s="70">
        <f t="shared" si="8"/>
        <v>0</v>
      </c>
      <c r="R29" s="57">
        <f>'26'!C21</f>
        <v>0</v>
      </c>
      <c r="S29" s="57">
        <f>'26'!F21</f>
        <v>0</v>
      </c>
      <c r="T29" s="69">
        <f t="shared" si="9"/>
        <v>0</v>
      </c>
      <c r="U29" s="70">
        <f t="shared" si="10"/>
        <v>0</v>
      </c>
      <c r="V29" s="57">
        <f>'26'!C22</f>
        <v>0</v>
      </c>
      <c r="W29" s="57">
        <f>'26'!F22</f>
        <v>0</v>
      </c>
      <c r="X29" s="69">
        <f t="shared" si="11"/>
        <v>0</v>
      </c>
      <c r="Y29" s="70">
        <f t="shared" si="12"/>
        <v>0</v>
      </c>
      <c r="Z29" s="57">
        <f>'26'!C19</f>
        <v>0</v>
      </c>
      <c r="AA29" s="57">
        <f>'26'!F19</f>
        <v>0</v>
      </c>
      <c r="AB29" s="69">
        <f t="shared" si="13"/>
        <v>0</v>
      </c>
      <c r="AC29" s="70">
        <f t="shared" si="14"/>
        <v>0</v>
      </c>
    </row>
    <row r="30" spans="1:29">
      <c r="A30" s="71">
        <f t="shared" si="0"/>
        <v>27</v>
      </c>
      <c r="B30" s="57">
        <f>'27'!C5</f>
        <v>0</v>
      </c>
      <c r="C30" s="57">
        <f>'27'!F5</f>
        <v>0</v>
      </c>
      <c r="D30" s="69">
        <f t="shared" si="1"/>
        <v>0</v>
      </c>
      <c r="E30" s="70">
        <f t="shared" si="2"/>
        <v>0</v>
      </c>
      <c r="F30" s="57">
        <f>'27'!C11</f>
        <v>0</v>
      </c>
      <c r="G30" s="57">
        <f>'27'!F11</f>
        <v>0</v>
      </c>
      <c r="H30" s="69">
        <f t="shared" si="3"/>
        <v>0</v>
      </c>
      <c r="I30" s="70">
        <f t="shared" si="4"/>
        <v>0</v>
      </c>
      <c r="J30" s="57">
        <f>'27'!C18</f>
        <v>0</v>
      </c>
      <c r="K30" s="57">
        <f>'27'!F18</f>
        <v>0</v>
      </c>
      <c r="L30" s="69">
        <f t="shared" si="5"/>
        <v>0</v>
      </c>
      <c r="M30" s="70">
        <f t="shared" si="6"/>
        <v>0</v>
      </c>
      <c r="N30" s="57">
        <f>'27'!C20</f>
        <v>0</v>
      </c>
      <c r="O30" s="57">
        <f>'27'!F20</f>
        <v>0</v>
      </c>
      <c r="P30" s="69">
        <f t="shared" si="7"/>
        <v>0</v>
      </c>
      <c r="Q30" s="70">
        <f t="shared" si="8"/>
        <v>0</v>
      </c>
      <c r="R30" s="57">
        <f>'27'!C21</f>
        <v>0</v>
      </c>
      <c r="S30" s="57">
        <f>'27'!F21</f>
        <v>0</v>
      </c>
      <c r="T30" s="69">
        <f t="shared" si="9"/>
        <v>0</v>
      </c>
      <c r="U30" s="70">
        <f t="shared" si="10"/>
        <v>0</v>
      </c>
      <c r="V30" s="57">
        <f>'27'!C22</f>
        <v>0</v>
      </c>
      <c r="W30" s="57">
        <f>'27'!F22</f>
        <v>0</v>
      </c>
      <c r="X30" s="69">
        <f t="shared" si="11"/>
        <v>0</v>
      </c>
      <c r="Y30" s="70">
        <f t="shared" si="12"/>
        <v>0</v>
      </c>
      <c r="Z30" s="57">
        <f>'27'!C19</f>
        <v>0</v>
      </c>
      <c r="AA30" s="57">
        <f>'27'!F19</f>
        <v>0</v>
      </c>
      <c r="AB30" s="69">
        <f t="shared" si="13"/>
        <v>0</v>
      </c>
      <c r="AC30" s="70">
        <f t="shared" si="14"/>
        <v>0</v>
      </c>
    </row>
    <row r="31" spans="1:29">
      <c r="A31" s="71">
        <f t="shared" si="0"/>
        <v>28</v>
      </c>
      <c r="B31" s="57">
        <f>'28'!C5</f>
        <v>0</v>
      </c>
      <c r="C31" s="57">
        <f>'28'!F5</f>
        <v>0</v>
      </c>
      <c r="D31" s="69">
        <f t="shared" si="1"/>
        <v>0</v>
      </c>
      <c r="E31" s="70">
        <f t="shared" si="2"/>
        <v>0</v>
      </c>
      <c r="F31" s="57">
        <f>'28'!C11</f>
        <v>0</v>
      </c>
      <c r="G31" s="57">
        <f>'28'!F11</f>
        <v>0</v>
      </c>
      <c r="H31" s="69">
        <f t="shared" si="3"/>
        <v>0</v>
      </c>
      <c r="I31" s="70">
        <f t="shared" si="4"/>
        <v>0</v>
      </c>
      <c r="J31" s="57">
        <f>'28'!C18</f>
        <v>0</v>
      </c>
      <c r="K31" s="57">
        <f>'28'!F18</f>
        <v>0</v>
      </c>
      <c r="L31" s="69">
        <f t="shared" si="5"/>
        <v>0</v>
      </c>
      <c r="M31" s="70">
        <f t="shared" si="6"/>
        <v>0</v>
      </c>
      <c r="N31" s="57">
        <f>'28'!C20</f>
        <v>0</v>
      </c>
      <c r="O31" s="57">
        <f>'28'!F20</f>
        <v>0</v>
      </c>
      <c r="P31" s="69">
        <f t="shared" si="7"/>
        <v>0</v>
      </c>
      <c r="Q31" s="70">
        <f t="shared" si="8"/>
        <v>0</v>
      </c>
      <c r="R31" s="57">
        <f>'28'!C21</f>
        <v>0</v>
      </c>
      <c r="S31" s="57">
        <f>'28'!F21</f>
        <v>0</v>
      </c>
      <c r="T31" s="69">
        <f t="shared" si="9"/>
        <v>0</v>
      </c>
      <c r="U31" s="70">
        <f t="shared" si="10"/>
        <v>0</v>
      </c>
      <c r="V31" s="57">
        <f>'28'!C22</f>
        <v>0</v>
      </c>
      <c r="W31" s="57">
        <f>'28'!F22</f>
        <v>0</v>
      </c>
      <c r="X31" s="69">
        <f t="shared" si="11"/>
        <v>0</v>
      </c>
      <c r="Y31" s="70">
        <f t="shared" si="12"/>
        <v>0</v>
      </c>
      <c r="Z31" s="57">
        <f>'28'!C19</f>
        <v>0</v>
      </c>
      <c r="AA31" s="57">
        <f>'28'!F19</f>
        <v>0</v>
      </c>
      <c r="AB31" s="69">
        <f t="shared" si="13"/>
        <v>0</v>
      </c>
      <c r="AC31" s="70">
        <f t="shared" si="14"/>
        <v>0</v>
      </c>
    </row>
    <row r="32" spans="1:29">
      <c r="A32" s="71">
        <f t="shared" si="0"/>
        <v>29</v>
      </c>
      <c r="B32" s="57">
        <f>'29'!C5</f>
        <v>0</v>
      </c>
      <c r="C32" s="57">
        <f>'29'!F5</f>
        <v>0</v>
      </c>
      <c r="D32" s="69">
        <f t="shared" si="1"/>
        <v>0</v>
      </c>
      <c r="E32" s="70">
        <f t="shared" si="2"/>
        <v>0</v>
      </c>
      <c r="F32" s="57">
        <f>'29'!C11</f>
        <v>0</v>
      </c>
      <c r="G32" s="57">
        <f>'29'!F11</f>
        <v>0</v>
      </c>
      <c r="H32" s="69">
        <f t="shared" si="3"/>
        <v>0</v>
      </c>
      <c r="I32" s="70">
        <f t="shared" si="4"/>
        <v>0</v>
      </c>
      <c r="J32" s="57">
        <f>'29'!C18</f>
        <v>0</v>
      </c>
      <c r="K32" s="57">
        <f>'29'!F18</f>
        <v>0</v>
      </c>
      <c r="L32" s="69">
        <f t="shared" si="5"/>
        <v>0</v>
      </c>
      <c r="M32" s="70">
        <f t="shared" si="6"/>
        <v>0</v>
      </c>
      <c r="N32" s="57">
        <f>'29'!C20</f>
        <v>0</v>
      </c>
      <c r="O32" s="57">
        <f>'29'!F20</f>
        <v>0</v>
      </c>
      <c r="P32" s="69">
        <f t="shared" si="7"/>
        <v>0</v>
      </c>
      <c r="Q32" s="70">
        <f t="shared" si="8"/>
        <v>0</v>
      </c>
      <c r="R32" s="57">
        <f>'29'!C21</f>
        <v>0</v>
      </c>
      <c r="S32" s="57">
        <f>'29'!F21</f>
        <v>0</v>
      </c>
      <c r="T32" s="69">
        <f t="shared" si="9"/>
        <v>0</v>
      </c>
      <c r="U32" s="70">
        <f t="shared" si="10"/>
        <v>0</v>
      </c>
      <c r="V32" s="57">
        <f>'29'!C22</f>
        <v>0</v>
      </c>
      <c r="W32" s="57">
        <f>'29'!F22</f>
        <v>0</v>
      </c>
      <c r="X32" s="69">
        <f t="shared" si="11"/>
        <v>0</v>
      </c>
      <c r="Y32" s="70">
        <f t="shared" si="12"/>
        <v>0</v>
      </c>
      <c r="Z32" s="57">
        <f>'29'!C19</f>
        <v>0</v>
      </c>
      <c r="AA32" s="57">
        <f>'29'!F19</f>
        <v>0</v>
      </c>
      <c r="AB32" s="69">
        <f t="shared" si="13"/>
        <v>0</v>
      </c>
      <c r="AC32" s="70">
        <f t="shared" si="14"/>
        <v>0</v>
      </c>
    </row>
    <row r="33" spans="1:29">
      <c r="A33" s="71">
        <f t="shared" si="0"/>
        <v>30</v>
      </c>
      <c r="B33" s="57">
        <f>'30'!C5</f>
        <v>0</v>
      </c>
      <c r="C33" s="57">
        <f>'30'!F5</f>
        <v>0</v>
      </c>
      <c r="D33" s="69">
        <f t="shared" si="1"/>
        <v>0</v>
      </c>
      <c r="E33" s="70">
        <f t="shared" si="2"/>
        <v>0</v>
      </c>
      <c r="F33" s="57">
        <f>'30'!C11</f>
        <v>0</v>
      </c>
      <c r="G33" s="57">
        <f>'30'!F11</f>
        <v>0</v>
      </c>
      <c r="H33" s="69">
        <f t="shared" si="3"/>
        <v>0</v>
      </c>
      <c r="I33" s="70">
        <f t="shared" si="4"/>
        <v>0</v>
      </c>
      <c r="J33" s="57">
        <f>'30'!C18</f>
        <v>0</v>
      </c>
      <c r="K33" s="57">
        <f>'30'!F18</f>
        <v>0</v>
      </c>
      <c r="L33" s="69">
        <f t="shared" si="5"/>
        <v>0</v>
      </c>
      <c r="M33" s="70">
        <f t="shared" si="6"/>
        <v>0</v>
      </c>
      <c r="N33" s="57">
        <f>'30'!C20</f>
        <v>0</v>
      </c>
      <c r="O33" s="57">
        <f>'30'!F20</f>
        <v>0</v>
      </c>
      <c r="P33" s="69">
        <f t="shared" si="7"/>
        <v>0</v>
      </c>
      <c r="Q33" s="70">
        <f t="shared" si="8"/>
        <v>0</v>
      </c>
      <c r="R33" s="57">
        <f>'30'!C21</f>
        <v>0</v>
      </c>
      <c r="S33" s="57">
        <f>'30'!F21</f>
        <v>0</v>
      </c>
      <c r="T33" s="69">
        <f t="shared" si="9"/>
        <v>0</v>
      </c>
      <c r="U33" s="70">
        <f t="shared" si="10"/>
        <v>0</v>
      </c>
      <c r="V33" s="57">
        <f>'30'!C22</f>
        <v>0</v>
      </c>
      <c r="W33" s="57">
        <f>'30'!F22</f>
        <v>0</v>
      </c>
      <c r="X33" s="69">
        <f t="shared" si="11"/>
        <v>0</v>
      </c>
      <c r="Y33" s="70">
        <f t="shared" si="12"/>
        <v>0</v>
      </c>
      <c r="Z33" s="57">
        <f>'30'!C19</f>
        <v>0</v>
      </c>
      <c r="AA33" s="57">
        <f>'30'!F19</f>
        <v>0</v>
      </c>
      <c r="AB33" s="69">
        <f t="shared" si="13"/>
        <v>0</v>
      </c>
      <c r="AC33" s="70">
        <f t="shared" si="14"/>
        <v>0</v>
      </c>
    </row>
    <row r="34" spans="1:29">
      <c r="A34" s="71">
        <f t="shared" si="0"/>
        <v>31</v>
      </c>
      <c r="B34" s="57">
        <f>'31'!C5</f>
        <v>0</v>
      </c>
      <c r="C34" s="57">
        <f>'31'!F5</f>
        <v>0</v>
      </c>
      <c r="D34" s="69">
        <f t="shared" si="1"/>
        <v>0</v>
      </c>
      <c r="E34" s="70">
        <f t="shared" si="2"/>
        <v>0</v>
      </c>
      <c r="F34" s="57">
        <f>'31'!C11</f>
        <v>0</v>
      </c>
      <c r="G34" s="57">
        <f>'31'!F11</f>
        <v>0</v>
      </c>
      <c r="H34" s="69">
        <f t="shared" si="3"/>
        <v>0</v>
      </c>
      <c r="I34" s="70">
        <f t="shared" si="4"/>
        <v>0</v>
      </c>
      <c r="J34" s="57">
        <f>'31'!C18</f>
        <v>0</v>
      </c>
      <c r="K34" s="57">
        <f>'31'!F18</f>
        <v>0</v>
      </c>
      <c r="L34" s="69">
        <f t="shared" si="5"/>
        <v>0</v>
      </c>
      <c r="M34" s="70">
        <f t="shared" si="6"/>
        <v>0</v>
      </c>
      <c r="N34" s="57">
        <f>'31'!C20</f>
        <v>0</v>
      </c>
      <c r="O34" s="57">
        <f>'31'!F20</f>
        <v>0</v>
      </c>
      <c r="P34" s="69">
        <f t="shared" si="7"/>
        <v>0</v>
      </c>
      <c r="Q34" s="70">
        <f t="shared" si="8"/>
        <v>0</v>
      </c>
      <c r="R34" s="57">
        <f>'31'!C21</f>
        <v>0</v>
      </c>
      <c r="S34" s="57">
        <f>'31'!F21</f>
        <v>0</v>
      </c>
      <c r="T34" s="69">
        <f t="shared" si="9"/>
        <v>0</v>
      </c>
      <c r="U34" s="70">
        <f t="shared" si="10"/>
        <v>0</v>
      </c>
      <c r="V34" s="57">
        <f>'31'!C22</f>
        <v>0</v>
      </c>
      <c r="W34" s="57">
        <f>'31'!F22</f>
        <v>0</v>
      </c>
      <c r="X34" s="69">
        <f t="shared" si="11"/>
        <v>0</v>
      </c>
      <c r="Y34" s="70">
        <f t="shared" si="12"/>
        <v>0</v>
      </c>
      <c r="Z34" s="57">
        <f>'31'!C19</f>
        <v>0</v>
      </c>
      <c r="AA34" s="57">
        <f>'31'!F19</f>
        <v>0</v>
      </c>
      <c r="AB34" s="69">
        <f t="shared" si="13"/>
        <v>0</v>
      </c>
      <c r="AC34" s="70">
        <f t="shared" si="14"/>
        <v>0</v>
      </c>
    </row>
    <row r="35" spans="1:29">
      <c r="A35" s="75" t="s">
        <v>86</v>
      </c>
      <c r="B35" s="76">
        <f>SUM(B4:B34)-SUM(C4:C34)</f>
        <v>0</v>
      </c>
      <c r="C35" s="76">
        <f>SUM(C4:C34)-SUM(B4:B34)</f>
        <v>0</v>
      </c>
      <c r="D35" s="76">
        <f t="shared" ref="D35:Y35" si="15">SUM(D4:D34)</f>
        <v>0</v>
      </c>
      <c r="E35" s="76">
        <f t="shared" si="15"/>
        <v>0</v>
      </c>
      <c r="F35" s="76">
        <f>SUM(F4:F34)-SUM(G4:G34)</f>
        <v>0</v>
      </c>
      <c r="G35" s="76">
        <f>SUM(G4:G34)-SUM(F4:F34)</f>
        <v>0</v>
      </c>
      <c r="H35" s="76">
        <f t="shared" si="15"/>
        <v>0</v>
      </c>
      <c r="I35" s="76">
        <f t="shared" si="15"/>
        <v>0</v>
      </c>
      <c r="J35" s="76">
        <f>SUM(J4:J34)-SUM(K4:K34)</f>
        <v>0</v>
      </c>
      <c r="K35" s="76">
        <f>SUM(K4:K34)-SUM(J4:J34)</f>
        <v>0</v>
      </c>
      <c r="L35" s="76">
        <f t="shared" si="15"/>
        <v>0</v>
      </c>
      <c r="M35" s="76">
        <f t="shared" si="15"/>
        <v>0</v>
      </c>
      <c r="N35" s="76">
        <f>SUM(N4:N34)-SUM(O4:O34)</f>
        <v>0</v>
      </c>
      <c r="O35" s="76">
        <f>SUM(O4:O34)-SUM(N4:N34)</f>
        <v>0</v>
      </c>
      <c r="P35" s="76">
        <f t="shared" si="15"/>
        <v>0</v>
      </c>
      <c r="Q35" s="76">
        <f t="shared" si="15"/>
        <v>0</v>
      </c>
      <c r="R35" s="76">
        <f>SUM(R4:R34)-SUM(S4:S34)</f>
        <v>0</v>
      </c>
      <c r="S35" s="76">
        <f>SUM(S4:S34)-SUM(R4:R34)</f>
        <v>0</v>
      </c>
      <c r="T35" s="76">
        <f t="shared" si="15"/>
        <v>0</v>
      </c>
      <c r="U35" s="76">
        <f t="shared" si="15"/>
        <v>0</v>
      </c>
      <c r="V35" s="76">
        <f>SUM(V4:V34)-SUM(W4:W34)</f>
        <v>0</v>
      </c>
      <c r="W35" s="76">
        <f>SUM(W4:W34)-SUM(V4:V34)</f>
        <v>0</v>
      </c>
      <c r="X35" s="76">
        <f t="shared" si="15"/>
        <v>0</v>
      </c>
      <c r="Y35" s="76">
        <f t="shared" si="15"/>
        <v>0</v>
      </c>
      <c r="Z35" s="76">
        <f>SUM(Z4:Z34)-SUM(AA4:AA34)</f>
        <v>0</v>
      </c>
      <c r="AA35" s="76">
        <f>SUM(AA4:AA34)-SUM(Z4:Z34)</f>
        <v>0</v>
      </c>
      <c r="AB35" s="76">
        <f t="shared" ref="AB35:AC35" si="16">SUM(AB4:AB34)</f>
        <v>0</v>
      </c>
      <c r="AC35" s="76">
        <f t="shared" si="16"/>
        <v>0</v>
      </c>
    </row>
    <row r="36" spans="1:29" ht="15.75" thickBot="1"/>
    <row r="37" spans="1:29">
      <c r="B37" s="332" t="s">
        <v>81</v>
      </c>
      <c r="C37" s="333"/>
      <c r="D37" s="333"/>
      <c r="E37" s="334"/>
      <c r="F37" s="332" t="s">
        <v>82</v>
      </c>
      <c r="G37" s="333"/>
      <c r="H37" s="333"/>
      <c r="I37" s="334"/>
      <c r="J37" s="332" t="s">
        <v>9</v>
      </c>
      <c r="K37" s="333"/>
      <c r="L37" s="333"/>
      <c r="M37" s="334"/>
      <c r="N37" s="332" t="s">
        <v>83</v>
      </c>
      <c r="O37" s="333"/>
      <c r="P37" s="333"/>
      <c r="Q37" s="334"/>
      <c r="R37" s="332" t="s">
        <v>84</v>
      </c>
      <c r="S37" s="333"/>
      <c r="T37" s="333"/>
      <c r="U37" s="333"/>
      <c r="V37" s="332" t="s">
        <v>94</v>
      </c>
      <c r="W37" s="333"/>
      <c r="X37" s="333"/>
      <c r="Y37" s="334"/>
      <c r="Z37" s="335"/>
      <c r="AA37" s="335"/>
      <c r="AB37" s="335"/>
      <c r="AC37" s="335"/>
    </row>
    <row r="38" spans="1:29">
      <c r="B38" s="62"/>
      <c r="C38" s="63"/>
      <c r="D38" s="59" t="s">
        <v>1</v>
      </c>
      <c r="E38" s="64" t="s">
        <v>1</v>
      </c>
      <c r="F38" s="62"/>
      <c r="G38" s="63"/>
      <c r="H38" s="59" t="s">
        <v>1</v>
      </c>
      <c r="I38" s="64" t="s">
        <v>1</v>
      </c>
      <c r="J38" s="62"/>
      <c r="K38" s="63"/>
      <c r="L38" s="59" t="s">
        <v>1</v>
      </c>
      <c r="M38" s="64" t="s">
        <v>1</v>
      </c>
      <c r="N38" s="62"/>
      <c r="O38" s="63"/>
      <c r="P38" s="59" t="s">
        <v>1</v>
      </c>
      <c r="Q38" s="64" t="s">
        <v>1</v>
      </c>
      <c r="R38" s="62"/>
      <c r="S38" s="63"/>
      <c r="T38" s="59" t="s">
        <v>1</v>
      </c>
      <c r="U38" s="107" t="s">
        <v>1</v>
      </c>
      <c r="V38" s="62"/>
      <c r="W38" s="63"/>
      <c r="X38" s="59" t="s">
        <v>1</v>
      </c>
      <c r="Y38" s="64" t="s">
        <v>1</v>
      </c>
      <c r="Z38" s="63"/>
      <c r="AA38" s="63"/>
      <c r="AB38" s="112"/>
      <c r="AC38" s="113"/>
    </row>
    <row r="39" spans="1:29" ht="15.75" thickBot="1">
      <c r="B39" s="65" t="s">
        <v>91</v>
      </c>
      <c r="C39" s="66" t="s">
        <v>76</v>
      </c>
      <c r="D39" s="67" t="s">
        <v>91</v>
      </c>
      <c r="E39" s="68" t="s">
        <v>76</v>
      </c>
      <c r="F39" s="65" t="s">
        <v>91</v>
      </c>
      <c r="G39" s="66" t="s">
        <v>76</v>
      </c>
      <c r="H39" s="67" t="s">
        <v>91</v>
      </c>
      <c r="I39" s="68" t="s">
        <v>76</v>
      </c>
      <c r="J39" s="65" t="s">
        <v>91</v>
      </c>
      <c r="K39" s="66" t="s">
        <v>76</v>
      </c>
      <c r="L39" s="67" t="s">
        <v>91</v>
      </c>
      <c r="M39" s="68" t="s">
        <v>76</v>
      </c>
      <c r="N39" s="65" t="s">
        <v>91</v>
      </c>
      <c r="O39" s="66" t="s">
        <v>76</v>
      </c>
      <c r="P39" s="67" t="s">
        <v>91</v>
      </c>
      <c r="Q39" s="68" t="s">
        <v>76</v>
      </c>
      <c r="R39" s="65" t="s">
        <v>91</v>
      </c>
      <c r="S39" s="66" t="s">
        <v>76</v>
      </c>
      <c r="T39" s="67" t="s">
        <v>91</v>
      </c>
      <c r="U39" s="108" t="s">
        <v>76</v>
      </c>
      <c r="V39" s="65" t="s">
        <v>91</v>
      </c>
      <c r="W39" s="66" t="s">
        <v>76</v>
      </c>
      <c r="X39" s="67" t="s">
        <v>91</v>
      </c>
      <c r="Y39" s="68" t="s">
        <v>76</v>
      </c>
      <c r="Z39" s="114"/>
      <c r="AA39" s="114"/>
      <c r="AB39" s="112"/>
      <c r="AC39" s="113"/>
    </row>
    <row r="40" spans="1:29">
      <c r="A40" s="71">
        <v>1</v>
      </c>
      <c r="B40" s="58">
        <f>'1'!C23+'1'!C24</f>
        <v>0</v>
      </c>
      <c r="C40" s="58">
        <f>'1'!F23+'1'!F24</f>
        <v>0</v>
      </c>
      <c r="D40" s="60">
        <f>B40-C40</f>
        <v>0</v>
      </c>
      <c r="E40" s="61">
        <f>C40-B40</f>
        <v>0</v>
      </c>
      <c r="F40" s="58">
        <f>'1'!C41</f>
        <v>0</v>
      </c>
      <c r="G40" s="58">
        <f>'1'!F41</f>
        <v>0</v>
      </c>
      <c r="H40" s="60">
        <f>F40-G40</f>
        <v>0</v>
      </c>
      <c r="I40" s="61">
        <f>G40-F40</f>
        <v>0</v>
      </c>
      <c r="J40" s="58">
        <f>'1'!C44</f>
        <v>0</v>
      </c>
      <c r="K40" s="58">
        <f>'1'!F44</f>
        <v>0</v>
      </c>
      <c r="L40" s="60">
        <f>J40-K40</f>
        <v>0</v>
      </c>
      <c r="M40" s="61">
        <f>K40-J40</f>
        <v>0</v>
      </c>
      <c r="N40" s="72">
        <f>'1'!C56</f>
        <v>0</v>
      </c>
      <c r="O40" s="58">
        <f>'1'!F56</f>
        <v>0</v>
      </c>
      <c r="P40" s="60">
        <f>N40-O40</f>
        <v>0</v>
      </c>
      <c r="Q40" s="61">
        <f>O40-N40</f>
        <v>0</v>
      </c>
      <c r="R40" s="58">
        <f>'1'!C17</f>
        <v>0</v>
      </c>
      <c r="S40" s="58">
        <f>'1'!F17</f>
        <v>0</v>
      </c>
      <c r="T40" s="60">
        <f>R40-S40</f>
        <v>0</v>
      </c>
      <c r="U40" s="109">
        <f>S40-R40</f>
        <v>0</v>
      </c>
      <c r="V40" s="58">
        <f>'1'!C63</f>
        <v>0</v>
      </c>
      <c r="W40" s="58">
        <f>'1'!F63</f>
        <v>0</v>
      </c>
      <c r="X40" s="60">
        <f>V40-W40</f>
        <v>0</v>
      </c>
      <c r="Y40" s="61">
        <f>W40-V40</f>
        <v>0</v>
      </c>
      <c r="Z40" s="114"/>
      <c r="AA40" s="114"/>
      <c r="AB40" s="112"/>
      <c r="AC40" s="113"/>
    </row>
    <row r="41" spans="1:29">
      <c r="A41" s="71">
        <f>A40+1</f>
        <v>2</v>
      </c>
      <c r="B41" s="57">
        <f>'2'!C23+'2'!C24</f>
        <v>0</v>
      </c>
      <c r="C41" s="57">
        <f>'2'!F23+'2'!F24</f>
        <v>0</v>
      </c>
      <c r="D41" s="69">
        <f>B41-C41</f>
        <v>0</v>
      </c>
      <c r="E41" s="70">
        <f>C41-B41</f>
        <v>0</v>
      </c>
      <c r="F41" s="57">
        <f>'2'!C41</f>
        <v>0</v>
      </c>
      <c r="G41" s="57">
        <f>'2'!F41</f>
        <v>0</v>
      </c>
      <c r="H41" s="69">
        <f>F41-G41</f>
        <v>0</v>
      </c>
      <c r="I41" s="70">
        <f>G41-F41</f>
        <v>0</v>
      </c>
      <c r="J41" s="57">
        <f>'2'!C44</f>
        <v>0</v>
      </c>
      <c r="K41" s="57">
        <f>'2'!F44</f>
        <v>0</v>
      </c>
      <c r="L41" s="69">
        <f>J41-K41</f>
        <v>0</v>
      </c>
      <c r="M41" s="70">
        <f>K41-J41</f>
        <v>0</v>
      </c>
      <c r="N41" s="57">
        <f>'2'!C56</f>
        <v>0</v>
      </c>
      <c r="O41" s="57">
        <f>'2'!F56</f>
        <v>0</v>
      </c>
      <c r="P41" s="69">
        <f>N41-O41</f>
        <v>0</v>
      </c>
      <c r="Q41" s="70">
        <f>O41-N41</f>
        <v>0</v>
      </c>
      <c r="R41" s="57">
        <f>'2'!C17</f>
        <v>0</v>
      </c>
      <c r="S41" s="57">
        <f>'2'!F17</f>
        <v>0</v>
      </c>
      <c r="T41" s="69">
        <f>R41-S41</f>
        <v>0</v>
      </c>
      <c r="U41" s="110">
        <f>S41-R41</f>
        <v>0</v>
      </c>
      <c r="V41" s="57">
        <f>'2'!C63</f>
        <v>0</v>
      </c>
      <c r="W41" s="57">
        <f>'2'!F63</f>
        <v>0</v>
      </c>
      <c r="X41" s="69">
        <f>V41-W41</f>
        <v>0</v>
      </c>
      <c r="Y41" s="70">
        <f>W41-V41</f>
        <v>0</v>
      </c>
      <c r="Z41" s="114"/>
      <c r="AA41" s="114"/>
      <c r="AB41" s="112"/>
      <c r="AC41" s="113"/>
    </row>
    <row r="42" spans="1:29">
      <c r="A42" s="71">
        <f t="shared" ref="A42:A70" si="17">A41+1</f>
        <v>3</v>
      </c>
      <c r="B42" s="57">
        <f>'3'!C23+'3'!C24</f>
        <v>0</v>
      </c>
      <c r="C42" s="57">
        <f>'3'!F23+'3'!F24</f>
        <v>0</v>
      </c>
      <c r="D42" s="69">
        <f t="shared" ref="D42:D70" si="18">B42-C42</f>
        <v>0</v>
      </c>
      <c r="E42" s="70">
        <f t="shared" ref="E42:E70" si="19">C42-B42</f>
        <v>0</v>
      </c>
      <c r="F42" s="57">
        <f>'3'!C41</f>
        <v>0</v>
      </c>
      <c r="G42" s="57">
        <f>'3'!F41</f>
        <v>0</v>
      </c>
      <c r="H42" s="69">
        <f t="shared" ref="H42:H70" si="20">F42-G42</f>
        <v>0</v>
      </c>
      <c r="I42" s="70">
        <f t="shared" ref="I42:I70" si="21">G42-F42</f>
        <v>0</v>
      </c>
      <c r="J42" s="57">
        <f>'3'!C44</f>
        <v>0</v>
      </c>
      <c r="K42" s="57">
        <f>'3'!F44</f>
        <v>0</v>
      </c>
      <c r="L42" s="69">
        <f t="shared" ref="L42:L70" si="22">J42-K42</f>
        <v>0</v>
      </c>
      <c r="M42" s="70">
        <f t="shared" ref="M42:M70" si="23">K42-J42</f>
        <v>0</v>
      </c>
      <c r="N42" s="57">
        <f>'3'!C56</f>
        <v>0</v>
      </c>
      <c r="O42" s="57">
        <f>'3'!F56</f>
        <v>0</v>
      </c>
      <c r="P42" s="69">
        <f t="shared" ref="P42:P70" si="24">N42-O42</f>
        <v>0</v>
      </c>
      <c r="Q42" s="70">
        <f t="shared" ref="Q42:Q70" si="25">O42-N42</f>
        <v>0</v>
      </c>
      <c r="R42" s="57">
        <f>'3'!C17</f>
        <v>0</v>
      </c>
      <c r="S42" s="57">
        <f>'3'!F17</f>
        <v>0</v>
      </c>
      <c r="T42" s="69">
        <f t="shared" ref="T42:T70" si="26">R42-S42</f>
        <v>0</v>
      </c>
      <c r="U42" s="110">
        <f t="shared" ref="U42:U70" si="27">S42-R42</f>
        <v>0</v>
      </c>
      <c r="V42" s="57">
        <f>'3'!C63</f>
        <v>0</v>
      </c>
      <c r="W42" s="57">
        <f>'3'!F63</f>
        <v>0</v>
      </c>
      <c r="X42" s="69">
        <f t="shared" ref="X42:X70" si="28">V42-W42</f>
        <v>0</v>
      </c>
      <c r="Y42" s="70">
        <f t="shared" ref="Y42:Y70" si="29">W42-V42</f>
        <v>0</v>
      </c>
      <c r="Z42" s="114"/>
      <c r="AA42" s="114"/>
      <c r="AB42" s="112"/>
      <c r="AC42" s="113"/>
    </row>
    <row r="43" spans="1:29">
      <c r="A43" s="71">
        <f t="shared" si="17"/>
        <v>4</v>
      </c>
      <c r="B43" s="57">
        <f>'4'!C23+'4'!C24</f>
        <v>0</v>
      </c>
      <c r="C43" s="57">
        <f>'4'!F23+'4'!F24</f>
        <v>0</v>
      </c>
      <c r="D43" s="69">
        <f t="shared" si="18"/>
        <v>0</v>
      </c>
      <c r="E43" s="70">
        <f t="shared" si="19"/>
        <v>0</v>
      </c>
      <c r="F43" s="57">
        <f>'4'!C41</f>
        <v>0</v>
      </c>
      <c r="G43" s="57">
        <f>'4'!F41</f>
        <v>0</v>
      </c>
      <c r="H43" s="69">
        <f t="shared" si="20"/>
        <v>0</v>
      </c>
      <c r="I43" s="70">
        <f t="shared" si="21"/>
        <v>0</v>
      </c>
      <c r="J43" s="57">
        <f>'4'!C44</f>
        <v>0</v>
      </c>
      <c r="K43" s="57">
        <f>'4'!F44</f>
        <v>0</v>
      </c>
      <c r="L43" s="69">
        <f t="shared" si="22"/>
        <v>0</v>
      </c>
      <c r="M43" s="70">
        <f t="shared" si="23"/>
        <v>0</v>
      </c>
      <c r="N43" s="57">
        <f>'4'!C56</f>
        <v>0</v>
      </c>
      <c r="O43" s="57">
        <f>'4'!F56</f>
        <v>0</v>
      </c>
      <c r="P43" s="69">
        <f t="shared" si="24"/>
        <v>0</v>
      </c>
      <c r="Q43" s="70">
        <f t="shared" si="25"/>
        <v>0</v>
      </c>
      <c r="R43" s="57">
        <f>'4'!C17</f>
        <v>0</v>
      </c>
      <c r="S43" s="57">
        <f>'4'!F17</f>
        <v>0</v>
      </c>
      <c r="T43" s="69">
        <f t="shared" si="26"/>
        <v>0</v>
      </c>
      <c r="U43" s="110">
        <f t="shared" si="27"/>
        <v>0</v>
      </c>
      <c r="V43" s="57">
        <f>'4'!C63</f>
        <v>0</v>
      </c>
      <c r="W43" s="57">
        <f>'4'!F63</f>
        <v>0</v>
      </c>
      <c r="X43" s="69">
        <f t="shared" si="28"/>
        <v>0</v>
      </c>
      <c r="Y43" s="70">
        <f t="shared" si="29"/>
        <v>0</v>
      </c>
      <c r="Z43" s="114"/>
      <c r="AA43" s="114"/>
      <c r="AB43" s="112"/>
      <c r="AC43" s="113"/>
    </row>
    <row r="44" spans="1:29">
      <c r="A44" s="71">
        <f t="shared" si="17"/>
        <v>5</v>
      </c>
      <c r="B44" s="57">
        <f>'5'!C23+'5'!C24</f>
        <v>0</v>
      </c>
      <c r="C44" s="57">
        <f>'5'!F23+'5'!F24</f>
        <v>0</v>
      </c>
      <c r="D44" s="69">
        <f t="shared" si="18"/>
        <v>0</v>
      </c>
      <c r="E44" s="70">
        <f t="shared" si="19"/>
        <v>0</v>
      </c>
      <c r="F44" s="57">
        <f>'5'!C41</f>
        <v>0</v>
      </c>
      <c r="G44" s="57">
        <f>'5'!F41</f>
        <v>0</v>
      </c>
      <c r="H44" s="69">
        <f t="shared" si="20"/>
        <v>0</v>
      </c>
      <c r="I44" s="70">
        <f t="shared" si="21"/>
        <v>0</v>
      </c>
      <c r="J44" s="57">
        <f>'5'!C44</f>
        <v>0</v>
      </c>
      <c r="K44" s="57">
        <f>'5'!F44</f>
        <v>0</v>
      </c>
      <c r="L44" s="69">
        <f t="shared" si="22"/>
        <v>0</v>
      </c>
      <c r="M44" s="70">
        <f t="shared" si="23"/>
        <v>0</v>
      </c>
      <c r="N44" s="57">
        <f>'5'!C56</f>
        <v>0</v>
      </c>
      <c r="O44" s="57">
        <f>'5'!F56</f>
        <v>0</v>
      </c>
      <c r="P44" s="69">
        <f t="shared" si="24"/>
        <v>0</v>
      </c>
      <c r="Q44" s="70">
        <f t="shared" si="25"/>
        <v>0</v>
      </c>
      <c r="R44" s="57">
        <f>'5'!C17</f>
        <v>0</v>
      </c>
      <c r="S44" s="57">
        <f>'5'!F17</f>
        <v>0</v>
      </c>
      <c r="T44" s="69">
        <f t="shared" si="26"/>
        <v>0</v>
      </c>
      <c r="U44" s="110">
        <f t="shared" si="27"/>
        <v>0</v>
      </c>
      <c r="V44" s="57">
        <f>'5'!C63</f>
        <v>0</v>
      </c>
      <c r="W44" s="57">
        <f>'5'!F63</f>
        <v>0</v>
      </c>
      <c r="X44" s="69">
        <f t="shared" si="28"/>
        <v>0</v>
      </c>
      <c r="Y44" s="70">
        <f t="shared" si="29"/>
        <v>0</v>
      </c>
      <c r="Z44" s="114"/>
      <c r="AA44" s="114"/>
      <c r="AB44" s="112"/>
      <c r="AC44" s="113"/>
    </row>
    <row r="45" spans="1:29">
      <c r="A45" s="71">
        <f t="shared" si="17"/>
        <v>6</v>
      </c>
      <c r="B45" s="57">
        <f>'6'!C23+'6'!C24</f>
        <v>0</v>
      </c>
      <c r="C45" s="57">
        <f>'6'!F23+'6'!F24</f>
        <v>0</v>
      </c>
      <c r="D45" s="69">
        <f t="shared" si="18"/>
        <v>0</v>
      </c>
      <c r="E45" s="70">
        <f t="shared" si="19"/>
        <v>0</v>
      </c>
      <c r="F45" s="57">
        <f>'6'!C41</f>
        <v>0</v>
      </c>
      <c r="G45" s="57">
        <f>'6'!F41</f>
        <v>0</v>
      </c>
      <c r="H45" s="69">
        <f t="shared" si="20"/>
        <v>0</v>
      </c>
      <c r="I45" s="70">
        <f t="shared" si="21"/>
        <v>0</v>
      </c>
      <c r="J45" s="57">
        <f>'6'!C44</f>
        <v>0</v>
      </c>
      <c r="K45" s="57">
        <f>'6'!F44</f>
        <v>0</v>
      </c>
      <c r="L45" s="69">
        <f t="shared" si="22"/>
        <v>0</v>
      </c>
      <c r="M45" s="70">
        <f t="shared" si="23"/>
        <v>0</v>
      </c>
      <c r="N45" s="57">
        <f>'6'!C56</f>
        <v>0</v>
      </c>
      <c r="O45" s="57">
        <f>'6'!F56</f>
        <v>0</v>
      </c>
      <c r="P45" s="69">
        <f t="shared" si="24"/>
        <v>0</v>
      </c>
      <c r="Q45" s="70">
        <f t="shared" si="25"/>
        <v>0</v>
      </c>
      <c r="R45" s="57">
        <f>'6'!C17</f>
        <v>0</v>
      </c>
      <c r="S45" s="57">
        <f>'6'!F17</f>
        <v>0</v>
      </c>
      <c r="T45" s="69">
        <f t="shared" si="26"/>
        <v>0</v>
      </c>
      <c r="U45" s="110">
        <f t="shared" si="27"/>
        <v>0</v>
      </c>
      <c r="V45" s="57">
        <f>'6'!C63</f>
        <v>0</v>
      </c>
      <c r="W45" s="57">
        <f>'6'!F63</f>
        <v>0</v>
      </c>
      <c r="X45" s="69">
        <f t="shared" si="28"/>
        <v>0</v>
      </c>
      <c r="Y45" s="70">
        <f t="shared" si="29"/>
        <v>0</v>
      </c>
      <c r="Z45" s="114"/>
      <c r="AA45" s="114"/>
      <c r="AB45" s="112"/>
      <c r="AC45" s="113"/>
    </row>
    <row r="46" spans="1:29">
      <c r="A46" s="71">
        <f t="shared" si="17"/>
        <v>7</v>
      </c>
      <c r="B46" s="57">
        <f>'7'!C23+'7'!C24</f>
        <v>0</v>
      </c>
      <c r="C46" s="57">
        <f>'7'!F23+'7'!F24</f>
        <v>0</v>
      </c>
      <c r="D46" s="69">
        <f t="shared" si="18"/>
        <v>0</v>
      </c>
      <c r="E46" s="70">
        <f t="shared" si="19"/>
        <v>0</v>
      </c>
      <c r="F46" s="57">
        <f>'7'!C41</f>
        <v>0</v>
      </c>
      <c r="G46" s="57">
        <f>'7'!F41</f>
        <v>0</v>
      </c>
      <c r="H46" s="69">
        <f t="shared" si="20"/>
        <v>0</v>
      </c>
      <c r="I46" s="70">
        <f t="shared" si="21"/>
        <v>0</v>
      </c>
      <c r="J46" s="57">
        <f>'7'!C44</f>
        <v>0</v>
      </c>
      <c r="K46" s="57">
        <f>'7'!F44</f>
        <v>0</v>
      </c>
      <c r="L46" s="69">
        <f t="shared" si="22"/>
        <v>0</v>
      </c>
      <c r="M46" s="70">
        <f t="shared" si="23"/>
        <v>0</v>
      </c>
      <c r="N46" s="57">
        <f>'7'!C56</f>
        <v>0</v>
      </c>
      <c r="O46" s="57">
        <f>'7'!F56</f>
        <v>0</v>
      </c>
      <c r="P46" s="69">
        <f t="shared" si="24"/>
        <v>0</v>
      </c>
      <c r="Q46" s="70">
        <f t="shared" si="25"/>
        <v>0</v>
      </c>
      <c r="R46" s="57">
        <f>'7'!C17</f>
        <v>0</v>
      </c>
      <c r="S46" s="57">
        <f>'7'!F17</f>
        <v>0</v>
      </c>
      <c r="T46" s="69">
        <f t="shared" si="26"/>
        <v>0</v>
      </c>
      <c r="U46" s="110">
        <f t="shared" si="27"/>
        <v>0</v>
      </c>
      <c r="V46" s="57">
        <f>'7'!C63</f>
        <v>0</v>
      </c>
      <c r="W46" s="57">
        <f>'7'!F63</f>
        <v>0</v>
      </c>
      <c r="X46" s="69">
        <f t="shared" si="28"/>
        <v>0</v>
      </c>
      <c r="Y46" s="70">
        <f t="shared" si="29"/>
        <v>0</v>
      </c>
      <c r="Z46" s="114"/>
      <c r="AA46" s="114"/>
      <c r="AB46" s="112"/>
      <c r="AC46" s="113"/>
    </row>
    <row r="47" spans="1:29">
      <c r="A47" s="71">
        <f t="shared" si="17"/>
        <v>8</v>
      </c>
      <c r="B47" s="57">
        <f>'8'!C23+'8'!C24</f>
        <v>0</v>
      </c>
      <c r="C47" s="57">
        <f>'8'!F23+'8'!F24</f>
        <v>0</v>
      </c>
      <c r="D47" s="69">
        <f t="shared" si="18"/>
        <v>0</v>
      </c>
      <c r="E47" s="70">
        <f t="shared" si="19"/>
        <v>0</v>
      </c>
      <c r="F47" s="57">
        <f>'8'!C41</f>
        <v>0</v>
      </c>
      <c r="G47" s="57">
        <f>'8'!F41</f>
        <v>0</v>
      </c>
      <c r="H47" s="69">
        <f t="shared" si="20"/>
        <v>0</v>
      </c>
      <c r="I47" s="70">
        <f t="shared" si="21"/>
        <v>0</v>
      </c>
      <c r="J47" s="57">
        <f>'8'!C44</f>
        <v>0</v>
      </c>
      <c r="K47" s="57">
        <f>'8'!F44</f>
        <v>0</v>
      </c>
      <c r="L47" s="69">
        <f t="shared" si="22"/>
        <v>0</v>
      </c>
      <c r="M47" s="70">
        <f t="shared" si="23"/>
        <v>0</v>
      </c>
      <c r="N47" s="57">
        <f>'8'!C56</f>
        <v>0</v>
      </c>
      <c r="O47" s="57">
        <f>'8'!F56</f>
        <v>0</v>
      </c>
      <c r="P47" s="69">
        <f t="shared" si="24"/>
        <v>0</v>
      </c>
      <c r="Q47" s="70">
        <f t="shared" si="25"/>
        <v>0</v>
      </c>
      <c r="R47" s="57">
        <f>'8'!C17</f>
        <v>0</v>
      </c>
      <c r="S47" s="57">
        <f>'8'!F17</f>
        <v>0</v>
      </c>
      <c r="T47" s="69">
        <f t="shared" si="26"/>
        <v>0</v>
      </c>
      <c r="U47" s="110">
        <f t="shared" si="27"/>
        <v>0</v>
      </c>
      <c r="V47" s="57">
        <f>'8'!C63</f>
        <v>0</v>
      </c>
      <c r="W47" s="57">
        <f>'8'!F63</f>
        <v>0</v>
      </c>
      <c r="X47" s="69">
        <f t="shared" si="28"/>
        <v>0</v>
      </c>
      <c r="Y47" s="70">
        <f t="shared" si="29"/>
        <v>0</v>
      </c>
      <c r="Z47" s="114"/>
      <c r="AA47" s="114"/>
      <c r="AB47" s="112"/>
      <c r="AC47" s="113"/>
    </row>
    <row r="48" spans="1:29">
      <c r="A48" s="71">
        <f t="shared" si="17"/>
        <v>9</v>
      </c>
      <c r="B48" s="57">
        <f>'9'!C23+'9'!C24</f>
        <v>0</v>
      </c>
      <c r="C48" s="57">
        <f>'9'!F23+'9'!F24</f>
        <v>0</v>
      </c>
      <c r="D48" s="69">
        <f t="shared" si="18"/>
        <v>0</v>
      </c>
      <c r="E48" s="70">
        <f t="shared" si="19"/>
        <v>0</v>
      </c>
      <c r="F48" s="57">
        <f>'9'!C41</f>
        <v>0</v>
      </c>
      <c r="G48" s="57">
        <f>'9'!F41</f>
        <v>0</v>
      </c>
      <c r="H48" s="69">
        <f t="shared" si="20"/>
        <v>0</v>
      </c>
      <c r="I48" s="70">
        <f t="shared" si="21"/>
        <v>0</v>
      </c>
      <c r="J48" s="57">
        <f>'9'!C44</f>
        <v>0</v>
      </c>
      <c r="K48" s="57">
        <f>'9'!F44</f>
        <v>0</v>
      </c>
      <c r="L48" s="69">
        <f t="shared" si="22"/>
        <v>0</v>
      </c>
      <c r="M48" s="70">
        <f t="shared" si="23"/>
        <v>0</v>
      </c>
      <c r="N48" s="57">
        <f>'9'!C56</f>
        <v>0</v>
      </c>
      <c r="O48" s="57">
        <f>'9'!F56</f>
        <v>0</v>
      </c>
      <c r="P48" s="69">
        <f t="shared" si="24"/>
        <v>0</v>
      </c>
      <c r="Q48" s="70">
        <f t="shared" si="25"/>
        <v>0</v>
      </c>
      <c r="R48" s="57">
        <f>'9'!C17</f>
        <v>0</v>
      </c>
      <c r="S48" s="57">
        <f>'9'!F17</f>
        <v>0</v>
      </c>
      <c r="T48" s="69">
        <f t="shared" si="26"/>
        <v>0</v>
      </c>
      <c r="U48" s="110">
        <f t="shared" si="27"/>
        <v>0</v>
      </c>
      <c r="V48" s="57">
        <f>'9'!C63</f>
        <v>0</v>
      </c>
      <c r="W48" s="57">
        <f>'9'!F63</f>
        <v>0</v>
      </c>
      <c r="X48" s="69">
        <f t="shared" si="28"/>
        <v>0</v>
      </c>
      <c r="Y48" s="70">
        <f t="shared" si="29"/>
        <v>0</v>
      </c>
      <c r="Z48" s="114"/>
      <c r="AA48" s="114"/>
      <c r="AB48" s="112"/>
      <c r="AC48" s="113"/>
    </row>
    <row r="49" spans="1:29">
      <c r="A49" s="71">
        <f t="shared" si="17"/>
        <v>10</v>
      </c>
      <c r="B49" s="57">
        <f>'10'!C23+'10'!C24</f>
        <v>0</v>
      </c>
      <c r="C49" s="57">
        <f>'10'!F23+'10'!F24</f>
        <v>0</v>
      </c>
      <c r="D49" s="69">
        <f t="shared" si="18"/>
        <v>0</v>
      </c>
      <c r="E49" s="70">
        <f t="shared" si="19"/>
        <v>0</v>
      </c>
      <c r="F49" s="57">
        <f>'10'!C41</f>
        <v>0</v>
      </c>
      <c r="G49" s="57">
        <f>'10'!F41</f>
        <v>0</v>
      </c>
      <c r="H49" s="69">
        <f t="shared" si="20"/>
        <v>0</v>
      </c>
      <c r="I49" s="70">
        <f t="shared" si="21"/>
        <v>0</v>
      </c>
      <c r="J49" s="57">
        <f>'10'!C44</f>
        <v>0</v>
      </c>
      <c r="K49" s="57">
        <f>'10'!F44</f>
        <v>0</v>
      </c>
      <c r="L49" s="69">
        <f t="shared" si="22"/>
        <v>0</v>
      </c>
      <c r="M49" s="70">
        <f t="shared" si="23"/>
        <v>0</v>
      </c>
      <c r="N49" s="57">
        <f>'10'!C56</f>
        <v>0</v>
      </c>
      <c r="O49" s="57">
        <f>'10'!F56</f>
        <v>0</v>
      </c>
      <c r="P49" s="69">
        <f t="shared" si="24"/>
        <v>0</v>
      </c>
      <c r="Q49" s="70">
        <f t="shared" si="25"/>
        <v>0</v>
      </c>
      <c r="R49" s="57">
        <f>'10'!C17</f>
        <v>0</v>
      </c>
      <c r="S49" s="57">
        <f>'10'!F17</f>
        <v>0</v>
      </c>
      <c r="T49" s="69">
        <f t="shared" si="26"/>
        <v>0</v>
      </c>
      <c r="U49" s="110">
        <f t="shared" si="27"/>
        <v>0</v>
      </c>
      <c r="V49" s="57">
        <f>'10'!C63</f>
        <v>0</v>
      </c>
      <c r="W49" s="57">
        <f>'10'!F63</f>
        <v>0</v>
      </c>
      <c r="X49" s="69">
        <f t="shared" si="28"/>
        <v>0</v>
      </c>
      <c r="Y49" s="70">
        <f t="shared" si="29"/>
        <v>0</v>
      </c>
      <c r="Z49" s="114"/>
      <c r="AA49" s="114"/>
      <c r="AB49" s="112"/>
      <c r="AC49" s="113"/>
    </row>
    <row r="50" spans="1:29">
      <c r="A50" s="71">
        <f t="shared" si="17"/>
        <v>11</v>
      </c>
      <c r="B50" s="57">
        <f>'11'!C23+'11'!C24</f>
        <v>0</v>
      </c>
      <c r="C50" s="57">
        <f>'11'!F23+'11'!F24</f>
        <v>0</v>
      </c>
      <c r="D50" s="69">
        <f t="shared" si="18"/>
        <v>0</v>
      </c>
      <c r="E50" s="70">
        <f t="shared" si="19"/>
        <v>0</v>
      </c>
      <c r="F50" s="57">
        <f>'11'!C41</f>
        <v>0</v>
      </c>
      <c r="G50" s="57">
        <f>'11'!F41</f>
        <v>0</v>
      </c>
      <c r="H50" s="69">
        <f t="shared" si="20"/>
        <v>0</v>
      </c>
      <c r="I50" s="70">
        <f t="shared" si="21"/>
        <v>0</v>
      </c>
      <c r="J50" s="57">
        <f>'11'!C44</f>
        <v>0</v>
      </c>
      <c r="K50" s="57">
        <f>'11'!F44</f>
        <v>0</v>
      </c>
      <c r="L50" s="69">
        <f t="shared" si="22"/>
        <v>0</v>
      </c>
      <c r="M50" s="70">
        <f t="shared" si="23"/>
        <v>0</v>
      </c>
      <c r="N50" s="57">
        <f>'11'!C56</f>
        <v>0</v>
      </c>
      <c r="O50" s="57">
        <f>'11'!F56</f>
        <v>0</v>
      </c>
      <c r="P50" s="69">
        <f t="shared" si="24"/>
        <v>0</v>
      </c>
      <c r="Q50" s="70">
        <f t="shared" si="25"/>
        <v>0</v>
      </c>
      <c r="R50" s="57">
        <f>'11'!C17</f>
        <v>0</v>
      </c>
      <c r="S50" s="57">
        <f>'11'!F17</f>
        <v>0</v>
      </c>
      <c r="T50" s="69">
        <f t="shared" si="26"/>
        <v>0</v>
      </c>
      <c r="U50" s="110">
        <f t="shared" si="27"/>
        <v>0</v>
      </c>
      <c r="V50" s="57">
        <f>'11'!C63</f>
        <v>0</v>
      </c>
      <c r="W50" s="57">
        <f>'11'!F63</f>
        <v>0</v>
      </c>
      <c r="X50" s="69">
        <f t="shared" si="28"/>
        <v>0</v>
      </c>
      <c r="Y50" s="70">
        <f t="shared" si="29"/>
        <v>0</v>
      </c>
      <c r="Z50" s="114"/>
      <c r="AA50" s="114"/>
      <c r="AB50" s="112"/>
      <c r="AC50" s="113"/>
    </row>
    <row r="51" spans="1:29">
      <c r="A51" s="71">
        <f t="shared" si="17"/>
        <v>12</v>
      </c>
      <c r="B51" s="57">
        <f>'12'!C23+'12'!C24</f>
        <v>0</v>
      </c>
      <c r="C51" s="57">
        <f>'12'!F23+'12'!F24</f>
        <v>0</v>
      </c>
      <c r="D51" s="69">
        <f t="shared" si="18"/>
        <v>0</v>
      </c>
      <c r="E51" s="70">
        <f t="shared" si="19"/>
        <v>0</v>
      </c>
      <c r="F51" s="57">
        <f>'12'!C41</f>
        <v>0</v>
      </c>
      <c r="G51" s="57">
        <f>'12'!F41</f>
        <v>0</v>
      </c>
      <c r="H51" s="69">
        <f t="shared" si="20"/>
        <v>0</v>
      </c>
      <c r="I51" s="70">
        <f t="shared" si="21"/>
        <v>0</v>
      </c>
      <c r="J51" s="57">
        <f>'12'!C44</f>
        <v>0</v>
      </c>
      <c r="K51" s="57">
        <f>'12'!F44</f>
        <v>0</v>
      </c>
      <c r="L51" s="69">
        <f t="shared" si="22"/>
        <v>0</v>
      </c>
      <c r="M51" s="70">
        <f t="shared" si="23"/>
        <v>0</v>
      </c>
      <c r="N51" s="57">
        <f>'12'!C56</f>
        <v>0</v>
      </c>
      <c r="O51" s="57">
        <f>'12'!F56</f>
        <v>0</v>
      </c>
      <c r="P51" s="69">
        <f t="shared" si="24"/>
        <v>0</v>
      </c>
      <c r="Q51" s="70">
        <f t="shared" si="25"/>
        <v>0</v>
      </c>
      <c r="R51" s="57">
        <f>'12'!C17</f>
        <v>0</v>
      </c>
      <c r="S51" s="57">
        <f>'12'!F17</f>
        <v>0</v>
      </c>
      <c r="T51" s="69">
        <f t="shared" si="26"/>
        <v>0</v>
      </c>
      <c r="U51" s="110">
        <f t="shared" si="27"/>
        <v>0</v>
      </c>
      <c r="V51" s="57">
        <f>'12'!C63</f>
        <v>0</v>
      </c>
      <c r="W51" s="57">
        <f>'12'!F63</f>
        <v>0</v>
      </c>
      <c r="X51" s="69">
        <f t="shared" si="28"/>
        <v>0</v>
      </c>
      <c r="Y51" s="70">
        <f t="shared" si="29"/>
        <v>0</v>
      </c>
      <c r="Z51" s="114"/>
      <c r="AA51" s="114"/>
      <c r="AB51" s="112"/>
      <c r="AC51" s="113"/>
    </row>
    <row r="52" spans="1:29">
      <c r="A52" s="71">
        <f t="shared" si="17"/>
        <v>13</v>
      </c>
      <c r="B52" s="57">
        <f>'13'!C23+'13'!C24</f>
        <v>0</v>
      </c>
      <c r="C52" s="57">
        <f>'13'!F23+'13'!F24</f>
        <v>0</v>
      </c>
      <c r="D52" s="69">
        <f t="shared" si="18"/>
        <v>0</v>
      </c>
      <c r="E52" s="70">
        <f t="shared" si="19"/>
        <v>0</v>
      </c>
      <c r="F52" s="57">
        <f>'13'!C41</f>
        <v>0</v>
      </c>
      <c r="G52" s="57">
        <f>'13'!F41</f>
        <v>0</v>
      </c>
      <c r="H52" s="69">
        <f t="shared" si="20"/>
        <v>0</v>
      </c>
      <c r="I52" s="70">
        <f t="shared" si="21"/>
        <v>0</v>
      </c>
      <c r="J52" s="57">
        <f>'13'!C44</f>
        <v>0</v>
      </c>
      <c r="K52" s="57">
        <f>'13'!F44</f>
        <v>0</v>
      </c>
      <c r="L52" s="69">
        <f t="shared" si="22"/>
        <v>0</v>
      </c>
      <c r="M52" s="70">
        <f t="shared" si="23"/>
        <v>0</v>
      </c>
      <c r="N52" s="57">
        <f>'13'!C56</f>
        <v>0</v>
      </c>
      <c r="O52" s="57">
        <f>'13'!F56</f>
        <v>0</v>
      </c>
      <c r="P52" s="69">
        <f t="shared" si="24"/>
        <v>0</v>
      </c>
      <c r="Q52" s="70">
        <f t="shared" si="25"/>
        <v>0</v>
      </c>
      <c r="R52" s="57">
        <f>'13'!C17</f>
        <v>0</v>
      </c>
      <c r="S52" s="57">
        <f>'13'!F17</f>
        <v>0</v>
      </c>
      <c r="T52" s="69">
        <f t="shared" si="26"/>
        <v>0</v>
      </c>
      <c r="U52" s="110">
        <f t="shared" si="27"/>
        <v>0</v>
      </c>
      <c r="V52" s="57">
        <f>'13'!C63</f>
        <v>0</v>
      </c>
      <c r="W52" s="57">
        <f>'13'!F63</f>
        <v>0</v>
      </c>
      <c r="X52" s="69">
        <f t="shared" si="28"/>
        <v>0</v>
      </c>
      <c r="Y52" s="70">
        <f t="shared" si="29"/>
        <v>0</v>
      </c>
      <c r="Z52" s="114"/>
      <c r="AA52" s="114"/>
      <c r="AB52" s="112"/>
      <c r="AC52" s="113"/>
    </row>
    <row r="53" spans="1:29">
      <c r="A53" s="71">
        <f t="shared" si="17"/>
        <v>14</v>
      </c>
      <c r="B53" s="57">
        <f>'14'!C23+'14'!C24</f>
        <v>0</v>
      </c>
      <c r="C53" s="57">
        <f>'14'!F23+'14'!F24</f>
        <v>0</v>
      </c>
      <c r="D53" s="69">
        <f t="shared" si="18"/>
        <v>0</v>
      </c>
      <c r="E53" s="70">
        <f t="shared" si="19"/>
        <v>0</v>
      </c>
      <c r="F53" s="57">
        <f>'14'!C41</f>
        <v>0</v>
      </c>
      <c r="G53" s="57">
        <f>'14'!F41</f>
        <v>0</v>
      </c>
      <c r="H53" s="69">
        <f t="shared" si="20"/>
        <v>0</v>
      </c>
      <c r="I53" s="70">
        <f t="shared" si="21"/>
        <v>0</v>
      </c>
      <c r="J53" s="57">
        <f>'14'!C44</f>
        <v>0</v>
      </c>
      <c r="K53" s="57">
        <f>'14'!F44</f>
        <v>0</v>
      </c>
      <c r="L53" s="69">
        <f t="shared" si="22"/>
        <v>0</v>
      </c>
      <c r="M53" s="70">
        <f t="shared" si="23"/>
        <v>0</v>
      </c>
      <c r="N53" s="57">
        <f>'14'!C56</f>
        <v>0</v>
      </c>
      <c r="O53" s="57">
        <f>'14'!F56</f>
        <v>0</v>
      </c>
      <c r="P53" s="69">
        <f t="shared" si="24"/>
        <v>0</v>
      </c>
      <c r="Q53" s="70">
        <f t="shared" si="25"/>
        <v>0</v>
      </c>
      <c r="R53" s="57">
        <f>'14'!C17</f>
        <v>0</v>
      </c>
      <c r="S53" s="57">
        <f>'14'!F17</f>
        <v>0</v>
      </c>
      <c r="T53" s="69">
        <f t="shared" si="26"/>
        <v>0</v>
      </c>
      <c r="U53" s="110">
        <f t="shared" si="27"/>
        <v>0</v>
      </c>
      <c r="V53" s="57">
        <f>'14'!C63</f>
        <v>0</v>
      </c>
      <c r="W53" s="57">
        <f>'14'!F63</f>
        <v>0</v>
      </c>
      <c r="X53" s="69">
        <f t="shared" si="28"/>
        <v>0</v>
      </c>
      <c r="Y53" s="70">
        <f t="shared" si="29"/>
        <v>0</v>
      </c>
      <c r="Z53" s="114"/>
      <c r="AA53" s="114"/>
      <c r="AB53" s="112"/>
      <c r="AC53" s="113"/>
    </row>
    <row r="54" spans="1:29">
      <c r="A54" s="71">
        <f t="shared" si="17"/>
        <v>15</v>
      </c>
      <c r="B54" s="57">
        <f>'15'!C23+'15'!C24</f>
        <v>0</v>
      </c>
      <c r="C54" s="57">
        <f>'15'!F23+'15'!F24</f>
        <v>0</v>
      </c>
      <c r="D54" s="69">
        <f t="shared" si="18"/>
        <v>0</v>
      </c>
      <c r="E54" s="70">
        <f t="shared" si="19"/>
        <v>0</v>
      </c>
      <c r="F54" s="57">
        <f>'15'!C41</f>
        <v>0</v>
      </c>
      <c r="G54" s="57">
        <f>'15'!F41</f>
        <v>0</v>
      </c>
      <c r="H54" s="69">
        <f t="shared" si="20"/>
        <v>0</v>
      </c>
      <c r="I54" s="70">
        <f t="shared" si="21"/>
        <v>0</v>
      </c>
      <c r="J54" s="57">
        <f>'15'!C44</f>
        <v>0</v>
      </c>
      <c r="K54" s="57">
        <f>'15'!F44</f>
        <v>0</v>
      </c>
      <c r="L54" s="69">
        <f t="shared" si="22"/>
        <v>0</v>
      </c>
      <c r="M54" s="70">
        <f t="shared" si="23"/>
        <v>0</v>
      </c>
      <c r="N54" s="57">
        <f>'15'!C56</f>
        <v>0</v>
      </c>
      <c r="O54" s="57">
        <f>'15'!F56</f>
        <v>0</v>
      </c>
      <c r="P54" s="69">
        <f t="shared" si="24"/>
        <v>0</v>
      </c>
      <c r="Q54" s="70">
        <f t="shared" si="25"/>
        <v>0</v>
      </c>
      <c r="R54" s="57">
        <f>'15'!C17</f>
        <v>0</v>
      </c>
      <c r="S54" s="57">
        <f>'15'!F17</f>
        <v>0</v>
      </c>
      <c r="T54" s="69">
        <f t="shared" si="26"/>
        <v>0</v>
      </c>
      <c r="U54" s="110">
        <f t="shared" si="27"/>
        <v>0</v>
      </c>
      <c r="V54" s="57">
        <f>'15'!C63</f>
        <v>0</v>
      </c>
      <c r="W54" s="57">
        <f>'15'!F63</f>
        <v>0</v>
      </c>
      <c r="X54" s="69">
        <f t="shared" si="28"/>
        <v>0</v>
      </c>
      <c r="Y54" s="70">
        <f t="shared" si="29"/>
        <v>0</v>
      </c>
      <c r="Z54" s="114"/>
      <c r="AA54" s="114"/>
      <c r="AB54" s="112"/>
      <c r="AC54" s="113"/>
    </row>
    <row r="55" spans="1:29">
      <c r="A55" s="71">
        <f t="shared" si="17"/>
        <v>16</v>
      </c>
      <c r="B55" s="57">
        <f>'16'!C23+'16'!C24</f>
        <v>0</v>
      </c>
      <c r="C55" s="57">
        <f>'16'!F23+'16'!F24</f>
        <v>0</v>
      </c>
      <c r="D55" s="69">
        <f t="shared" si="18"/>
        <v>0</v>
      </c>
      <c r="E55" s="70">
        <f t="shared" si="19"/>
        <v>0</v>
      </c>
      <c r="F55" s="57">
        <f>'16'!C41</f>
        <v>0</v>
      </c>
      <c r="G55" s="57">
        <f>'16'!F41</f>
        <v>0</v>
      </c>
      <c r="H55" s="69">
        <f t="shared" si="20"/>
        <v>0</v>
      </c>
      <c r="I55" s="70">
        <f t="shared" si="21"/>
        <v>0</v>
      </c>
      <c r="J55" s="57">
        <f>'16'!C44</f>
        <v>0</v>
      </c>
      <c r="K55" s="57">
        <f>'16'!F44</f>
        <v>0</v>
      </c>
      <c r="L55" s="69">
        <f t="shared" si="22"/>
        <v>0</v>
      </c>
      <c r="M55" s="70">
        <f t="shared" si="23"/>
        <v>0</v>
      </c>
      <c r="N55" s="57">
        <f>'16'!C56</f>
        <v>0</v>
      </c>
      <c r="O55" s="57">
        <f>'16'!F56</f>
        <v>0</v>
      </c>
      <c r="P55" s="69">
        <f t="shared" si="24"/>
        <v>0</v>
      </c>
      <c r="Q55" s="70">
        <f t="shared" si="25"/>
        <v>0</v>
      </c>
      <c r="R55" s="57">
        <f>'16'!C17</f>
        <v>0</v>
      </c>
      <c r="S55" s="57">
        <f>'16'!F17</f>
        <v>0</v>
      </c>
      <c r="T55" s="69">
        <f t="shared" si="26"/>
        <v>0</v>
      </c>
      <c r="U55" s="110">
        <f t="shared" si="27"/>
        <v>0</v>
      </c>
      <c r="V55" s="57">
        <f>'16'!C63</f>
        <v>0</v>
      </c>
      <c r="W55" s="57">
        <f>'16'!F63</f>
        <v>0</v>
      </c>
      <c r="X55" s="69">
        <f t="shared" si="28"/>
        <v>0</v>
      </c>
      <c r="Y55" s="70">
        <f t="shared" si="29"/>
        <v>0</v>
      </c>
      <c r="Z55" s="114"/>
      <c r="AA55" s="114"/>
      <c r="AB55" s="112"/>
      <c r="AC55" s="113"/>
    </row>
    <row r="56" spans="1:29">
      <c r="A56" s="71">
        <f t="shared" si="17"/>
        <v>17</v>
      </c>
      <c r="B56" s="57">
        <f>'17'!C23+'17'!C24</f>
        <v>0</v>
      </c>
      <c r="C56" s="57">
        <f>'17'!F23+'17'!F24</f>
        <v>0</v>
      </c>
      <c r="D56" s="69">
        <f t="shared" si="18"/>
        <v>0</v>
      </c>
      <c r="E56" s="70">
        <f t="shared" si="19"/>
        <v>0</v>
      </c>
      <c r="F56" s="57">
        <f>'17'!C41</f>
        <v>0</v>
      </c>
      <c r="G56" s="57">
        <f>'17'!F41</f>
        <v>0</v>
      </c>
      <c r="H56" s="69">
        <f t="shared" si="20"/>
        <v>0</v>
      </c>
      <c r="I56" s="70">
        <f t="shared" si="21"/>
        <v>0</v>
      </c>
      <c r="J56" s="57">
        <f>'17'!C44</f>
        <v>0</v>
      </c>
      <c r="K56" s="57">
        <f>'17'!F44</f>
        <v>0</v>
      </c>
      <c r="L56" s="69">
        <f t="shared" si="22"/>
        <v>0</v>
      </c>
      <c r="M56" s="70">
        <f t="shared" si="23"/>
        <v>0</v>
      </c>
      <c r="N56" s="57">
        <f>'17'!C56</f>
        <v>0</v>
      </c>
      <c r="O56" s="57">
        <f>'17'!F56</f>
        <v>0</v>
      </c>
      <c r="P56" s="69">
        <f t="shared" si="24"/>
        <v>0</v>
      </c>
      <c r="Q56" s="70">
        <f t="shared" si="25"/>
        <v>0</v>
      </c>
      <c r="R56" s="57">
        <f>'17'!C17</f>
        <v>0</v>
      </c>
      <c r="S56" s="57">
        <f>'17'!F17</f>
        <v>0</v>
      </c>
      <c r="T56" s="69">
        <f t="shared" si="26"/>
        <v>0</v>
      </c>
      <c r="U56" s="110">
        <f t="shared" si="27"/>
        <v>0</v>
      </c>
      <c r="V56" s="57">
        <f>'17'!C63</f>
        <v>0</v>
      </c>
      <c r="W56" s="57">
        <f>'17'!F63</f>
        <v>0</v>
      </c>
      <c r="X56" s="69">
        <f t="shared" si="28"/>
        <v>0</v>
      </c>
      <c r="Y56" s="70">
        <f t="shared" si="29"/>
        <v>0</v>
      </c>
      <c r="Z56" s="114"/>
      <c r="AA56" s="114"/>
      <c r="AB56" s="112"/>
      <c r="AC56" s="113"/>
    </row>
    <row r="57" spans="1:29">
      <c r="A57" s="71">
        <f t="shared" si="17"/>
        <v>18</v>
      </c>
      <c r="B57" s="57">
        <f>'18'!C23+'18'!C24</f>
        <v>0</v>
      </c>
      <c r="C57" s="57">
        <f>'18'!F23+'18'!F24</f>
        <v>0</v>
      </c>
      <c r="D57" s="69">
        <f t="shared" si="18"/>
        <v>0</v>
      </c>
      <c r="E57" s="70">
        <f t="shared" si="19"/>
        <v>0</v>
      </c>
      <c r="F57" s="57">
        <f>'18'!C41</f>
        <v>0</v>
      </c>
      <c r="G57" s="57">
        <f>'18'!F41</f>
        <v>0</v>
      </c>
      <c r="H57" s="69">
        <f t="shared" si="20"/>
        <v>0</v>
      </c>
      <c r="I57" s="70">
        <f t="shared" si="21"/>
        <v>0</v>
      </c>
      <c r="J57" s="57">
        <f>'18'!C44</f>
        <v>0</v>
      </c>
      <c r="K57" s="57">
        <f>'18'!F44</f>
        <v>0</v>
      </c>
      <c r="L57" s="69">
        <f t="shared" si="22"/>
        <v>0</v>
      </c>
      <c r="M57" s="70">
        <f t="shared" si="23"/>
        <v>0</v>
      </c>
      <c r="N57" s="57">
        <f>'18'!C56</f>
        <v>0</v>
      </c>
      <c r="O57" s="57">
        <f>'18'!F56</f>
        <v>0</v>
      </c>
      <c r="P57" s="69">
        <f t="shared" si="24"/>
        <v>0</v>
      </c>
      <c r="Q57" s="70">
        <f t="shared" si="25"/>
        <v>0</v>
      </c>
      <c r="R57" s="57">
        <f>'18'!C17</f>
        <v>0</v>
      </c>
      <c r="S57" s="57">
        <f>'18'!F17</f>
        <v>0</v>
      </c>
      <c r="T57" s="69">
        <f t="shared" si="26"/>
        <v>0</v>
      </c>
      <c r="U57" s="110">
        <f t="shared" si="27"/>
        <v>0</v>
      </c>
      <c r="V57" s="57">
        <f>'18'!C63</f>
        <v>0</v>
      </c>
      <c r="W57" s="57">
        <f>'18'!F63</f>
        <v>0</v>
      </c>
      <c r="X57" s="69">
        <f t="shared" si="28"/>
        <v>0</v>
      </c>
      <c r="Y57" s="70">
        <f t="shared" si="29"/>
        <v>0</v>
      </c>
      <c r="Z57" s="114"/>
      <c r="AA57" s="114"/>
      <c r="AB57" s="112"/>
      <c r="AC57" s="113"/>
    </row>
    <row r="58" spans="1:29">
      <c r="A58" s="71">
        <f t="shared" si="17"/>
        <v>19</v>
      </c>
      <c r="B58" s="57">
        <f>'19'!C23+'19'!C24</f>
        <v>0</v>
      </c>
      <c r="C58" s="57">
        <f>'19'!F23+'19'!F24</f>
        <v>0</v>
      </c>
      <c r="D58" s="69">
        <f t="shared" si="18"/>
        <v>0</v>
      </c>
      <c r="E58" s="70">
        <f t="shared" si="19"/>
        <v>0</v>
      </c>
      <c r="F58" s="57">
        <f>'19'!C41</f>
        <v>0</v>
      </c>
      <c r="G58" s="57">
        <f>'19'!F41</f>
        <v>0</v>
      </c>
      <c r="H58" s="69">
        <f t="shared" si="20"/>
        <v>0</v>
      </c>
      <c r="I58" s="70">
        <f t="shared" si="21"/>
        <v>0</v>
      </c>
      <c r="J58" s="57">
        <f>'19'!C44</f>
        <v>0</v>
      </c>
      <c r="K58" s="57">
        <f>'19'!F44</f>
        <v>0</v>
      </c>
      <c r="L58" s="69">
        <f t="shared" si="22"/>
        <v>0</v>
      </c>
      <c r="M58" s="70">
        <f t="shared" si="23"/>
        <v>0</v>
      </c>
      <c r="N58" s="57">
        <f>'19'!C56</f>
        <v>0</v>
      </c>
      <c r="O58" s="57">
        <f>'19'!F56</f>
        <v>0</v>
      </c>
      <c r="P58" s="69">
        <f t="shared" si="24"/>
        <v>0</v>
      </c>
      <c r="Q58" s="70">
        <f t="shared" si="25"/>
        <v>0</v>
      </c>
      <c r="R58" s="57">
        <f>'19'!C17</f>
        <v>0</v>
      </c>
      <c r="S58" s="57">
        <f>'19'!F17</f>
        <v>0</v>
      </c>
      <c r="T58" s="69">
        <f t="shared" si="26"/>
        <v>0</v>
      </c>
      <c r="U58" s="110">
        <f t="shared" si="27"/>
        <v>0</v>
      </c>
      <c r="V58" s="57">
        <f>'19'!C63</f>
        <v>0</v>
      </c>
      <c r="W58" s="57">
        <f>'19'!F63</f>
        <v>0</v>
      </c>
      <c r="X58" s="69">
        <f t="shared" si="28"/>
        <v>0</v>
      </c>
      <c r="Y58" s="70">
        <f t="shared" si="29"/>
        <v>0</v>
      </c>
      <c r="Z58" s="114"/>
      <c r="AA58" s="114"/>
      <c r="AB58" s="112"/>
      <c r="AC58" s="113"/>
    </row>
    <row r="59" spans="1:29">
      <c r="A59" s="71">
        <f t="shared" si="17"/>
        <v>20</v>
      </c>
      <c r="B59" s="57">
        <f>'20'!C23+'20'!C24</f>
        <v>0</v>
      </c>
      <c r="C59" s="57">
        <f>'20'!F23+'20'!F24</f>
        <v>0</v>
      </c>
      <c r="D59" s="69">
        <f t="shared" si="18"/>
        <v>0</v>
      </c>
      <c r="E59" s="70">
        <f t="shared" si="19"/>
        <v>0</v>
      </c>
      <c r="F59" s="57">
        <f>'20'!C41</f>
        <v>0</v>
      </c>
      <c r="G59" s="57">
        <f>'20'!F41</f>
        <v>0</v>
      </c>
      <c r="H59" s="69">
        <f t="shared" si="20"/>
        <v>0</v>
      </c>
      <c r="I59" s="70">
        <f t="shared" si="21"/>
        <v>0</v>
      </c>
      <c r="J59" s="57">
        <f>'20'!C44</f>
        <v>0</v>
      </c>
      <c r="K59" s="57">
        <f>'20'!F44</f>
        <v>0</v>
      </c>
      <c r="L59" s="69">
        <f t="shared" si="22"/>
        <v>0</v>
      </c>
      <c r="M59" s="70">
        <f t="shared" si="23"/>
        <v>0</v>
      </c>
      <c r="N59" s="57">
        <f>'20'!C56</f>
        <v>0</v>
      </c>
      <c r="O59" s="57">
        <f>'20'!F56</f>
        <v>0</v>
      </c>
      <c r="P59" s="69">
        <f t="shared" si="24"/>
        <v>0</v>
      </c>
      <c r="Q59" s="70">
        <f t="shared" si="25"/>
        <v>0</v>
      </c>
      <c r="R59" s="57">
        <f>'20'!C17</f>
        <v>0</v>
      </c>
      <c r="S59" s="57">
        <f>'20'!F17</f>
        <v>0</v>
      </c>
      <c r="T59" s="69">
        <f t="shared" si="26"/>
        <v>0</v>
      </c>
      <c r="U59" s="110">
        <f t="shared" si="27"/>
        <v>0</v>
      </c>
      <c r="V59" s="57">
        <f>'20'!C63</f>
        <v>0</v>
      </c>
      <c r="W59" s="57">
        <f>'20'!F63</f>
        <v>0</v>
      </c>
      <c r="X59" s="69">
        <f t="shared" si="28"/>
        <v>0</v>
      </c>
      <c r="Y59" s="70">
        <f t="shared" si="29"/>
        <v>0</v>
      </c>
      <c r="Z59" s="114"/>
      <c r="AA59" s="114"/>
      <c r="AB59" s="112"/>
      <c r="AC59" s="113"/>
    </row>
    <row r="60" spans="1:29">
      <c r="A60" s="71">
        <f t="shared" si="17"/>
        <v>21</v>
      </c>
      <c r="B60" s="57">
        <f>'21'!C23+'21'!C24</f>
        <v>0</v>
      </c>
      <c r="C60" s="57">
        <f>'21'!F23+'21'!F24</f>
        <v>0</v>
      </c>
      <c r="D60" s="69">
        <f t="shared" si="18"/>
        <v>0</v>
      </c>
      <c r="E60" s="70">
        <f t="shared" si="19"/>
        <v>0</v>
      </c>
      <c r="F60" s="57">
        <f>'21'!C41</f>
        <v>0</v>
      </c>
      <c r="G60" s="57">
        <f>'21'!F41</f>
        <v>0</v>
      </c>
      <c r="H60" s="69">
        <f t="shared" si="20"/>
        <v>0</v>
      </c>
      <c r="I60" s="70">
        <f t="shared" si="21"/>
        <v>0</v>
      </c>
      <c r="J60" s="57">
        <f>'21'!C44</f>
        <v>0</v>
      </c>
      <c r="K60" s="57">
        <f>'21'!F44</f>
        <v>0</v>
      </c>
      <c r="L60" s="69">
        <f t="shared" si="22"/>
        <v>0</v>
      </c>
      <c r="M60" s="70">
        <f t="shared" si="23"/>
        <v>0</v>
      </c>
      <c r="N60" s="57">
        <f>'21'!C56</f>
        <v>0</v>
      </c>
      <c r="O60" s="57">
        <f>'21'!F56</f>
        <v>0</v>
      </c>
      <c r="P60" s="69">
        <f t="shared" si="24"/>
        <v>0</v>
      </c>
      <c r="Q60" s="70">
        <f t="shared" si="25"/>
        <v>0</v>
      </c>
      <c r="R60" s="57">
        <f>'21'!C17</f>
        <v>0</v>
      </c>
      <c r="S60" s="57">
        <f>'21'!F17</f>
        <v>0</v>
      </c>
      <c r="T60" s="69">
        <f t="shared" si="26"/>
        <v>0</v>
      </c>
      <c r="U60" s="110">
        <f t="shared" si="27"/>
        <v>0</v>
      </c>
      <c r="V60" s="57">
        <f>'21'!C63</f>
        <v>0</v>
      </c>
      <c r="W60" s="57">
        <f>'21'!F63</f>
        <v>0</v>
      </c>
      <c r="X60" s="69">
        <f t="shared" si="28"/>
        <v>0</v>
      </c>
      <c r="Y60" s="70">
        <f t="shared" si="29"/>
        <v>0</v>
      </c>
      <c r="Z60" s="114"/>
      <c r="AA60" s="114"/>
      <c r="AB60" s="112"/>
      <c r="AC60" s="113"/>
    </row>
    <row r="61" spans="1:29">
      <c r="A61" s="71">
        <f t="shared" si="17"/>
        <v>22</v>
      </c>
      <c r="B61" s="57">
        <f>'22'!C23+'22'!C24</f>
        <v>0</v>
      </c>
      <c r="C61" s="57">
        <f>'22'!F23+'22'!F24</f>
        <v>0</v>
      </c>
      <c r="D61" s="69">
        <f t="shared" si="18"/>
        <v>0</v>
      </c>
      <c r="E61" s="70">
        <f t="shared" si="19"/>
        <v>0</v>
      </c>
      <c r="F61" s="57">
        <f>'22'!C41</f>
        <v>0</v>
      </c>
      <c r="G61" s="57">
        <f>'22'!F41</f>
        <v>0</v>
      </c>
      <c r="H61" s="69">
        <f t="shared" si="20"/>
        <v>0</v>
      </c>
      <c r="I61" s="70">
        <f t="shared" si="21"/>
        <v>0</v>
      </c>
      <c r="J61" s="57">
        <f>'22'!C44</f>
        <v>0</v>
      </c>
      <c r="K61" s="57">
        <f>'22'!F44</f>
        <v>0</v>
      </c>
      <c r="L61" s="69">
        <f t="shared" si="22"/>
        <v>0</v>
      </c>
      <c r="M61" s="70">
        <f t="shared" si="23"/>
        <v>0</v>
      </c>
      <c r="N61" s="57">
        <f>'22'!C56</f>
        <v>0</v>
      </c>
      <c r="O61" s="57">
        <f>'22'!F56</f>
        <v>0</v>
      </c>
      <c r="P61" s="69">
        <f t="shared" si="24"/>
        <v>0</v>
      </c>
      <c r="Q61" s="70">
        <f t="shared" si="25"/>
        <v>0</v>
      </c>
      <c r="R61" s="57">
        <f>'22'!C17</f>
        <v>0</v>
      </c>
      <c r="S61" s="57">
        <f>'22'!F17</f>
        <v>0</v>
      </c>
      <c r="T61" s="69">
        <f t="shared" si="26"/>
        <v>0</v>
      </c>
      <c r="U61" s="110">
        <f t="shared" si="27"/>
        <v>0</v>
      </c>
      <c r="V61" s="57">
        <f>'22'!C63</f>
        <v>0</v>
      </c>
      <c r="W61" s="57">
        <f>'22'!F63</f>
        <v>0</v>
      </c>
      <c r="X61" s="69">
        <f t="shared" si="28"/>
        <v>0</v>
      </c>
      <c r="Y61" s="70">
        <f t="shared" si="29"/>
        <v>0</v>
      </c>
      <c r="Z61" s="114"/>
      <c r="AA61" s="114"/>
      <c r="AB61" s="112"/>
      <c r="AC61" s="113"/>
    </row>
    <row r="62" spans="1:29">
      <c r="A62" s="71">
        <f t="shared" si="17"/>
        <v>23</v>
      </c>
      <c r="B62" s="57">
        <f>'23'!C23+'23'!C24</f>
        <v>0</v>
      </c>
      <c r="C62" s="57">
        <f>'23'!F24+'23'!F24</f>
        <v>0</v>
      </c>
      <c r="D62" s="69">
        <f t="shared" si="18"/>
        <v>0</v>
      </c>
      <c r="E62" s="70">
        <f t="shared" si="19"/>
        <v>0</v>
      </c>
      <c r="F62" s="57">
        <f>'23'!C41</f>
        <v>0</v>
      </c>
      <c r="G62" s="57">
        <f>'23'!F41</f>
        <v>0</v>
      </c>
      <c r="H62" s="69">
        <f t="shared" si="20"/>
        <v>0</v>
      </c>
      <c r="I62" s="70">
        <f t="shared" si="21"/>
        <v>0</v>
      </c>
      <c r="J62" s="57">
        <f>'23'!C44</f>
        <v>0</v>
      </c>
      <c r="K62" s="57">
        <f>'23'!F44</f>
        <v>0</v>
      </c>
      <c r="L62" s="69">
        <f t="shared" si="22"/>
        <v>0</v>
      </c>
      <c r="M62" s="70">
        <f t="shared" si="23"/>
        <v>0</v>
      </c>
      <c r="N62" s="57">
        <f>'23'!C56</f>
        <v>0</v>
      </c>
      <c r="O62" s="57">
        <f>'23'!F56</f>
        <v>0</v>
      </c>
      <c r="P62" s="69">
        <f t="shared" si="24"/>
        <v>0</v>
      </c>
      <c r="Q62" s="70">
        <f t="shared" si="25"/>
        <v>0</v>
      </c>
      <c r="R62" s="57">
        <f>'23'!C17</f>
        <v>0</v>
      </c>
      <c r="S62" s="57">
        <f>'23'!F17</f>
        <v>0</v>
      </c>
      <c r="T62" s="69">
        <f t="shared" si="26"/>
        <v>0</v>
      </c>
      <c r="U62" s="110">
        <f t="shared" si="27"/>
        <v>0</v>
      </c>
      <c r="V62" s="57">
        <f>'23'!C63</f>
        <v>0</v>
      </c>
      <c r="W62" s="57">
        <f>'23'!F63</f>
        <v>0</v>
      </c>
      <c r="X62" s="69">
        <f t="shared" si="28"/>
        <v>0</v>
      </c>
      <c r="Y62" s="70">
        <f t="shared" si="29"/>
        <v>0</v>
      </c>
      <c r="Z62" s="114"/>
      <c r="AA62" s="114"/>
      <c r="AB62" s="112"/>
      <c r="AC62" s="113"/>
    </row>
    <row r="63" spans="1:29">
      <c r="A63" s="71">
        <f t="shared" si="17"/>
        <v>24</v>
      </c>
      <c r="B63" s="57">
        <f>'24'!C23+'24'!C24</f>
        <v>0</v>
      </c>
      <c r="C63" s="57">
        <f>'24'!F23+'24'!F24</f>
        <v>0</v>
      </c>
      <c r="D63" s="69">
        <f t="shared" si="18"/>
        <v>0</v>
      </c>
      <c r="E63" s="70">
        <f t="shared" si="19"/>
        <v>0</v>
      </c>
      <c r="F63" s="57">
        <f>'24'!C41</f>
        <v>0</v>
      </c>
      <c r="G63" s="57">
        <f>'24'!F41</f>
        <v>0</v>
      </c>
      <c r="H63" s="69">
        <f t="shared" si="20"/>
        <v>0</v>
      </c>
      <c r="I63" s="70">
        <f t="shared" si="21"/>
        <v>0</v>
      </c>
      <c r="J63" s="57">
        <f>'24'!C44</f>
        <v>0</v>
      </c>
      <c r="K63" s="57">
        <f>'24'!F44</f>
        <v>0</v>
      </c>
      <c r="L63" s="69">
        <f t="shared" si="22"/>
        <v>0</v>
      </c>
      <c r="M63" s="70">
        <f t="shared" si="23"/>
        <v>0</v>
      </c>
      <c r="N63" s="57">
        <f>'24'!C56</f>
        <v>0</v>
      </c>
      <c r="O63" s="57">
        <f>'24'!F56</f>
        <v>0</v>
      </c>
      <c r="P63" s="69">
        <f t="shared" si="24"/>
        <v>0</v>
      </c>
      <c r="Q63" s="70">
        <f t="shared" si="25"/>
        <v>0</v>
      </c>
      <c r="R63" s="57">
        <f>'24'!C17</f>
        <v>0</v>
      </c>
      <c r="S63" s="57">
        <f>'24'!F17</f>
        <v>0</v>
      </c>
      <c r="T63" s="69">
        <f t="shared" si="26"/>
        <v>0</v>
      </c>
      <c r="U63" s="110">
        <f t="shared" si="27"/>
        <v>0</v>
      </c>
      <c r="V63" s="57">
        <f>'24'!C63</f>
        <v>0</v>
      </c>
      <c r="W63" s="57">
        <f>'24'!F63</f>
        <v>0</v>
      </c>
      <c r="X63" s="69">
        <f t="shared" si="28"/>
        <v>0</v>
      </c>
      <c r="Y63" s="70">
        <f t="shared" si="29"/>
        <v>0</v>
      </c>
      <c r="Z63" s="114"/>
      <c r="AA63" s="114"/>
      <c r="AB63" s="112"/>
      <c r="AC63" s="113"/>
    </row>
    <row r="64" spans="1:29">
      <c r="A64" s="71">
        <f t="shared" si="17"/>
        <v>25</v>
      </c>
      <c r="B64" s="57">
        <f>'25'!C23+'25'!C24</f>
        <v>0</v>
      </c>
      <c r="C64" s="57">
        <f>'25'!F23+'25'!F24</f>
        <v>0</v>
      </c>
      <c r="D64" s="69">
        <f t="shared" si="18"/>
        <v>0</v>
      </c>
      <c r="E64" s="70">
        <f t="shared" si="19"/>
        <v>0</v>
      </c>
      <c r="F64" s="57">
        <f>'25'!C41</f>
        <v>0</v>
      </c>
      <c r="G64" s="57">
        <f>'25'!F41</f>
        <v>0</v>
      </c>
      <c r="H64" s="69">
        <f t="shared" si="20"/>
        <v>0</v>
      </c>
      <c r="I64" s="70">
        <f t="shared" si="21"/>
        <v>0</v>
      </c>
      <c r="J64" s="57">
        <f>'25'!C44</f>
        <v>0</v>
      </c>
      <c r="K64" s="57">
        <f>'25'!F44</f>
        <v>0</v>
      </c>
      <c r="L64" s="69">
        <f t="shared" si="22"/>
        <v>0</v>
      </c>
      <c r="M64" s="70">
        <f t="shared" si="23"/>
        <v>0</v>
      </c>
      <c r="N64" s="57">
        <f>'25'!C56</f>
        <v>0</v>
      </c>
      <c r="O64" s="57">
        <f>'25'!F56</f>
        <v>0</v>
      </c>
      <c r="P64" s="69">
        <f t="shared" si="24"/>
        <v>0</v>
      </c>
      <c r="Q64" s="70">
        <f t="shared" si="25"/>
        <v>0</v>
      </c>
      <c r="R64" s="57">
        <f>'25'!C17</f>
        <v>0</v>
      </c>
      <c r="S64" s="57">
        <f>'25'!F17</f>
        <v>0</v>
      </c>
      <c r="T64" s="69">
        <f t="shared" si="26"/>
        <v>0</v>
      </c>
      <c r="U64" s="110">
        <f t="shared" si="27"/>
        <v>0</v>
      </c>
      <c r="V64" s="57">
        <f>'25'!C63</f>
        <v>0</v>
      </c>
      <c r="W64" s="57">
        <f>'25'!F63</f>
        <v>0</v>
      </c>
      <c r="X64" s="69">
        <f t="shared" si="28"/>
        <v>0</v>
      </c>
      <c r="Y64" s="70">
        <f t="shared" si="29"/>
        <v>0</v>
      </c>
      <c r="Z64" s="114"/>
      <c r="AA64" s="114"/>
      <c r="AB64" s="112"/>
      <c r="AC64" s="113"/>
    </row>
    <row r="65" spans="1:29">
      <c r="A65" s="71">
        <f t="shared" si="17"/>
        <v>26</v>
      </c>
      <c r="B65" s="57">
        <f>'26'!C23+'26'!C24</f>
        <v>0</v>
      </c>
      <c r="C65" s="57">
        <f>'26'!F23+'26'!F24</f>
        <v>0</v>
      </c>
      <c r="D65" s="69">
        <f t="shared" si="18"/>
        <v>0</v>
      </c>
      <c r="E65" s="70">
        <f t="shared" si="19"/>
        <v>0</v>
      </c>
      <c r="F65" s="57">
        <f>'26'!C41</f>
        <v>0</v>
      </c>
      <c r="G65" s="57">
        <f>'26'!F41</f>
        <v>0</v>
      </c>
      <c r="H65" s="69">
        <f t="shared" si="20"/>
        <v>0</v>
      </c>
      <c r="I65" s="70">
        <f t="shared" si="21"/>
        <v>0</v>
      </c>
      <c r="J65" s="57">
        <f>'26'!C44</f>
        <v>0</v>
      </c>
      <c r="K65" s="57">
        <f>'26'!F44</f>
        <v>0</v>
      </c>
      <c r="L65" s="69">
        <f t="shared" si="22"/>
        <v>0</v>
      </c>
      <c r="M65" s="70">
        <f t="shared" si="23"/>
        <v>0</v>
      </c>
      <c r="N65" s="57">
        <f>'26'!C56</f>
        <v>0</v>
      </c>
      <c r="O65" s="57">
        <f>'26'!F56</f>
        <v>0</v>
      </c>
      <c r="P65" s="69">
        <f t="shared" si="24"/>
        <v>0</v>
      </c>
      <c r="Q65" s="70">
        <f t="shared" si="25"/>
        <v>0</v>
      </c>
      <c r="R65" s="57">
        <f>'26'!C17</f>
        <v>0</v>
      </c>
      <c r="S65" s="57">
        <f>'26'!F17</f>
        <v>0</v>
      </c>
      <c r="T65" s="69">
        <f t="shared" si="26"/>
        <v>0</v>
      </c>
      <c r="U65" s="110">
        <f t="shared" si="27"/>
        <v>0</v>
      </c>
      <c r="V65" s="57">
        <f>'26'!C63</f>
        <v>0</v>
      </c>
      <c r="W65" s="57">
        <f>'26'!F63</f>
        <v>0</v>
      </c>
      <c r="X65" s="69">
        <f t="shared" si="28"/>
        <v>0</v>
      </c>
      <c r="Y65" s="70">
        <f t="shared" si="29"/>
        <v>0</v>
      </c>
      <c r="Z65" s="114"/>
      <c r="AA65" s="114"/>
      <c r="AB65" s="112"/>
      <c r="AC65" s="113"/>
    </row>
    <row r="66" spans="1:29">
      <c r="A66" s="71">
        <f t="shared" si="17"/>
        <v>27</v>
      </c>
      <c r="B66" s="57">
        <f>'27'!C23+'27'!C24</f>
        <v>0</v>
      </c>
      <c r="C66" s="57">
        <f>'27'!F23+'27'!F24</f>
        <v>0</v>
      </c>
      <c r="D66" s="69">
        <f t="shared" si="18"/>
        <v>0</v>
      </c>
      <c r="E66" s="70">
        <f t="shared" si="19"/>
        <v>0</v>
      </c>
      <c r="F66" s="57">
        <f>'27'!C41</f>
        <v>0</v>
      </c>
      <c r="G66" s="57">
        <f>'27'!F41</f>
        <v>0</v>
      </c>
      <c r="H66" s="69">
        <f t="shared" si="20"/>
        <v>0</v>
      </c>
      <c r="I66" s="70">
        <f t="shared" si="21"/>
        <v>0</v>
      </c>
      <c r="J66" s="57">
        <f>'27'!C44</f>
        <v>0</v>
      </c>
      <c r="K66" s="57">
        <f>'27'!F44</f>
        <v>0</v>
      </c>
      <c r="L66" s="69">
        <f t="shared" si="22"/>
        <v>0</v>
      </c>
      <c r="M66" s="70">
        <f t="shared" si="23"/>
        <v>0</v>
      </c>
      <c r="N66" s="57">
        <f>'27'!C56</f>
        <v>0</v>
      </c>
      <c r="O66" s="57">
        <f>'27'!F56</f>
        <v>0</v>
      </c>
      <c r="P66" s="69">
        <f t="shared" si="24"/>
        <v>0</v>
      </c>
      <c r="Q66" s="70">
        <f t="shared" si="25"/>
        <v>0</v>
      </c>
      <c r="R66" s="57">
        <f>'27'!C17</f>
        <v>0</v>
      </c>
      <c r="S66" s="57">
        <f>'27'!F17</f>
        <v>0</v>
      </c>
      <c r="T66" s="69">
        <f t="shared" si="26"/>
        <v>0</v>
      </c>
      <c r="U66" s="110">
        <f t="shared" si="27"/>
        <v>0</v>
      </c>
      <c r="V66" s="57">
        <f>'27'!C63</f>
        <v>0</v>
      </c>
      <c r="W66" s="57">
        <f>'27'!F63</f>
        <v>0</v>
      </c>
      <c r="X66" s="69">
        <f t="shared" si="28"/>
        <v>0</v>
      </c>
      <c r="Y66" s="70">
        <f t="shared" si="29"/>
        <v>0</v>
      </c>
      <c r="Z66" s="114"/>
      <c r="AA66" s="114"/>
      <c r="AB66" s="112"/>
      <c r="AC66" s="113"/>
    </row>
    <row r="67" spans="1:29">
      <c r="A67" s="71">
        <f t="shared" si="17"/>
        <v>28</v>
      </c>
      <c r="B67" s="57">
        <f>'28'!C23+'28'!C24</f>
        <v>0</v>
      </c>
      <c r="C67" s="57">
        <f>'28'!F23+'28'!F24</f>
        <v>0</v>
      </c>
      <c r="D67" s="69">
        <f t="shared" si="18"/>
        <v>0</v>
      </c>
      <c r="E67" s="70">
        <f t="shared" si="19"/>
        <v>0</v>
      </c>
      <c r="F67" s="57">
        <f>'28'!C41</f>
        <v>0</v>
      </c>
      <c r="G67" s="57">
        <f>'28'!F41</f>
        <v>0</v>
      </c>
      <c r="H67" s="69">
        <f t="shared" si="20"/>
        <v>0</v>
      </c>
      <c r="I67" s="70">
        <f t="shared" si="21"/>
        <v>0</v>
      </c>
      <c r="J67" s="57">
        <f>'28'!C44</f>
        <v>0</v>
      </c>
      <c r="K67" s="57">
        <f>'28'!F44</f>
        <v>0</v>
      </c>
      <c r="L67" s="69">
        <f t="shared" si="22"/>
        <v>0</v>
      </c>
      <c r="M67" s="70">
        <f t="shared" si="23"/>
        <v>0</v>
      </c>
      <c r="N67" s="57">
        <f>'28'!C56</f>
        <v>0</v>
      </c>
      <c r="O67" s="57">
        <f>'28'!F56</f>
        <v>0</v>
      </c>
      <c r="P67" s="69">
        <f t="shared" si="24"/>
        <v>0</v>
      </c>
      <c r="Q67" s="70">
        <f t="shared" si="25"/>
        <v>0</v>
      </c>
      <c r="R67" s="57">
        <f>'28'!C17</f>
        <v>0</v>
      </c>
      <c r="S67" s="57">
        <f>'28'!F17</f>
        <v>0</v>
      </c>
      <c r="T67" s="69">
        <f t="shared" si="26"/>
        <v>0</v>
      </c>
      <c r="U67" s="110">
        <f t="shared" si="27"/>
        <v>0</v>
      </c>
      <c r="V67" s="57">
        <f>'28'!C63</f>
        <v>0</v>
      </c>
      <c r="W67" s="57">
        <f>'28'!F63</f>
        <v>0</v>
      </c>
      <c r="X67" s="69">
        <f t="shared" si="28"/>
        <v>0</v>
      </c>
      <c r="Y67" s="70">
        <f t="shared" si="29"/>
        <v>0</v>
      </c>
      <c r="Z67" s="114"/>
      <c r="AA67" s="114"/>
      <c r="AB67" s="112"/>
      <c r="AC67" s="113"/>
    </row>
    <row r="68" spans="1:29">
      <c r="A68" s="71">
        <f t="shared" si="17"/>
        <v>29</v>
      </c>
      <c r="B68" s="57">
        <f>'29'!C23+'29'!C24</f>
        <v>0</v>
      </c>
      <c r="C68" s="57">
        <f>'29'!F23+'29'!F24</f>
        <v>0</v>
      </c>
      <c r="D68" s="69">
        <f t="shared" si="18"/>
        <v>0</v>
      </c>
      <c r="E68" s="70">
        <f t="shared" si="19"/>
        <v>0</v>
      </c>
      <c r="F68" s="57">
        <f>'29'!C41</f>
        <v>0</v>
      </c>
      <c r="G68" s="57">
        <f>'29'!F41</f>
        <v>0</v>
      </c>
      <c r="H68" s="69">
        <f t="shared" si="20"/>
        <v>0</v>
      </c>
      <c r="I68" s="70">
        <f t="shared" si="21"/>
        <v>0</v>
      </c>
      <c r="J68" s="57">
        <f>'29'!C44</f>
        <v>0</v>
      </c>
      <c r="K68" s="57">
        <f>'29'!F44</f>
        <v>0</v>
      </c>
      <c r="L68" s="69">
        <f t="shared" si="22"/>
        <v>0</v>
      </c>
      <c r="M68" s="70">
        <f t="shared" si="23"/>
        <v>0</v>
      </c>
      <c r="N68" s="57">
        <f>'29'!C56</f>
        <v>0</v>
      </c>
      <c r="O68" s="57">
        <f>'29'!F56</f>
        <v>0</v>
      </c>
      <c r="P68" s="69">
        <f t="shared" si="24"/>
        <v>0</v>
      </c>
      <c r="Q68" s="70">
        <f t="shared" si="25"/>
        <v>0</v>
      </c>
      <c r="R68" s="57">
        <f>'29'!C17</f>
        <v>0</v>
      </c>
      <c r="S68" s="57">
        <f>'29'!F17</f>
        <v>0</v>
      </c>
      <c r="T68" s="69">
        <f t="shared" si="26"/>
        <v>0</v>
      </c>
      <c r="U68" s="110">
        <f t="shared" si="27"/>
        <v>0</v>
      </c>
      <c r="V68" s="57">
        <f>'29'!C63</f>
        <v>0</v>
      </c>
      <c r="W68" s="57">
        <f>'29'!F63</f>
        <v>0</v>
      </c>
      <c r="X68" s="69">
        <f t="shared" si="28"/>
        <v>0</v>
      </c>
      <c r="Y68" s="70">
        <f t="shared" si="29"/>
        <v>0</v>
      </c>
      <c r="Z68" s="114"/>
      <c r="AA68" s="114"/>
      <c r="AB68" s="112"/>
      <c r="AC68" s="113"/>
    </row>
    <row r="69" spans="1:29">
      <c r="A69" s="71">
        <f t="shared" si="17"/>
        <v>30</v>
      </c>
      <c r="B69" s="57">
        <f>'30'!C23+'30'!C24</f>
        <v>0</v>
      </c>
      <c r="C69" s="57">
        <f>'30'!F23+'30'!F24</f>
        <v>0</v>
      </c>
      <c r="D69" s="69">
        <f t="shared" si="18"/>
        <v>0</v>
      </c>
      <c r="E69" s="70">
        <f t="shared" si="19"/>
        <v>0</v>
      </c>
      <c r="F69" s="57">
        <f>'30'!C41</f>
        <v>0</v>
      </c>
      <c r="G69" s="57">
        <f>'30'!F41</f>
        <v>0</v>
      </c>
      <c r="H69" s="69">
        <f t="shared" si="20"/>
        <v>0</v>
      </c>
      <c r="I69" s="70">
        <f t="shared" si="21"/>
        <v>0</v>
      </c>
      <c r="J69" s="57">
        <f>'30'!C44</f>
        <v>0</v>
      </c>
      <c r="K69" s="57">
        <f>'30'!F44</f>
        <v>0</v>
      </c>
      <c r="L69" s="69">
        <f t="shared" si="22"/>
        <v>0</v>
      </c>
      <c r="M69" s="70">
        <f t="shared" si="23"/>
        <v>0</v>
      </c>
      <c r="N69" s="57">
        <f>'30'!C56</f>
        <v>0</v>
      </c>
      <c r="O69" s="57">
        <f>'30'!F56</f>
        <v>0</v>
      </c>
      <c r="P69" s="69">
        <f t="shared" si="24"/>
        <v>0</v>
      </c>
      <c r="Q69" s="70">
        <f t="shared" si="25"/>
        <v>0</v>
      </c>
      <c r="R69" s="57">
        <f>'30'!C17</f>
        <v>0</v>
      </c>
      <c r="S69" s="57">
        <f>'30'!F17</f>
        <v>0</v>
      </c>
      <c r="T69" s="69">
        <f t="shared" si="26"/>
        <v>0</v>
      </c>
      <c r="U69" s="110">
        <f t="shared" si="27"/>
        <v>0</v>
      </c>
      <c r="V69" s="57">
        <f>'30'!C63</f>
        <v>0</v>
      </c>
      <c r="W69" s="57">
        <f>'30'!F63</f>
        <v>0</v>
      </c>
      <c r="X69" s="69">
        <f t="shared" si="28"/>
        <v>0</v>
      </c>
      <c r="Y69" s="70">
        <f t="shared" si="29"/>
        <v>0</v>
      </c>
      <c r="Z69" s="114"/>
      <c r="AA69" s="114"/>
      <c r="AB69" s="112"/>
      <c r="AC69" s="113"/>
    </row>
    <row r="70" spans="1:29">
      <c r="A70" s="71">
        <f t="shared" si="17"/>
        <v>31</v>
      </c>
      <c r="B70" s="57">
        <f>'31'!C23+'31'!C24</f>
        <v>0</v>
      </c>
      <c r="C70" s="57">
        <f>'31'!F23+'31'!F24</f>
        <v>0</v>
      </c>
      <c r="D70" s="69">
        <f t="shared" si="18"/>
        <v>0</v>
      </c>
      <c r="E70" s="70">
        <f t="shared" si="19"/>
        <v>0</v>
      </c>
      <c r="F70" s="57">
        <f>'31'!C41</f>
        <v>0</v>
      </c>
      <c r="G70" s="57">
        <f>'31'!F41</f>
        <v>0</v>
      </c>
      <c r="H70" s="69">
        <f t="shared" si="20"/>
        <v>0</v>
      </c>
      <c r="I70" s="70">
        <f t="shared" si="21"/>
        <v>0</v>
      </c>
      <c r="J70" s="57">
        <f>'31'!C44</f>
        <v>0</v>
      </c>
      <c r="K70" s="57">
        <f>'31'!F44</f>
        <v>0</v>
      </c>
      <c r="L70" s="69">
        <f t="shared" si="22"/>
        <v>0</v>
      </c>
      <c r="M70" s="70">
        <f t="shared" si="23"/>
        <v>0</v>
      </c>
      <c r="N70" s="57">
        <f>'31'!C56</f>
        <v>0</v>
      </c>
      <c r="O70" s="57">
        <f>'31'!F56</f>
        <v>0</v>
      </c>
      <c r="P70" s="69">
        <f t="shared" si="24"/>
        <v>0</v>
      </c>
      <c r="Q70" s="70">
        <f t="shared" si="25"/>
        <v>0</v>
      </c>
      <c r="R70" s="57">
        <f>'31'!C17</f>
        <v>0</v>
      </c>
      <c r="S70" s="57">
        <f>'31'!F17</f>
        <v>0</v>
      </c>
      <c r="T70" s="69">
        <f t="shared" si="26"/>
        <v>0</v>
      </c>
      <c r="U70" s="110">
        <f t="shared" si="27"/>
        <v>0</v>
      </c>
      <c r="V70" s="57">
        <f>'31'!C63</f>
        <v>0</v>
      </c>
      <c r="W70" s="57">
        <f>'31'!F63</f>
        <v>0</v>
      </c>
      <c r="X70" s="69">
        <f t="shared" si="28"/>
        <v>0</v>
      </c>
      <c r="Y70" s="70">
        <f t="shared" si="29"/>
        <v>0</v>
      </c>
      <c r="Z70" s="114"/>
      <c r="AA70" s="114"/>
      <c r="AB70" s="112"/>
      <c r="AC70" s="113"/>
    </row>
    <row r="71" spans="1:29">
      <c r="A71" s="71" t="s">
        <v>86</v>
      </c>
      <c r="B71" s="76">
        <f>SUM(B40:B70)-SUM(C40:C70)</f>
        <v>0</v>
      </c>
      <c r="C71" s="76">
        <f>SUM(C40:C70)-SUM(B40:B70)</f>
        <v>0</v>
      </c>
      <c r="D71" s="76">
        <f t="shared" ref="D71:E71" si="30">SUM(D40:D70)</f>
        <v>0</v>
      </c>
      <c r="E71" s="76">
        <f t="shared" si="30"/>
        <v>0</v>
      </c>
      <c r="F71" s="76">
        <f>SUM(F40:F70)-SUM(G40:G70)</f>
        <v>0</v>
      </c>
      <c r="G71" s="76">
        <f>SUM(G40:G70)-SUM(F40:F70)</f>
        <v>0</v>
      </c>
      <c r="H71" s="77">
        <f t="shared" ref="H71:I71" si="31">SUM(H40:H70)</f>
        <v>0</v>
      </c>
      <c r="I71" s="77">
        <f t="shared" si="31"/>
        <v>0</v>
      </c>
      <c r="J71" s="76">
        <f>SUM(J40:J70)-SUM(K40:K70)</f>
        <v>0</v>
      </c>
      <c r="K71" s="76">
        <f>SUM(K40:K70)-SUM(J40:J70)</f>
        <v>0</v>
      </c>
      <c r="L71" s="76">
        <f t="shared" ref="L71" si="32">SUM(L40:L70)</f>
        <v>0</v>
      </c>
      <c r="M71" s="76">
        <f t="shared" ref="M71" si="33">SUM(M40:M70)</f>
        <v>0</v>
      </c>
      <c r="N71" s="76">
        <f>SUM(N40:N70)-SUM(O40:O70)</f>
        <v>0</v>
      </c>
      <c r="O71" s="76">
        <f>SUM(O40:O70)-SUM(N40:N70)</f>
        <v>0</v>
      </c>
      <c r="P71" s="76">
        <f t="shared" ref="P71" si="34">SUM(P40:P70)</f>
        <v>0</v>
      </c>
      <c r="Q71" s="76">
        <f t="shared" ref="Q71" si="35">SUM(Q40:Q70)</f>
        <v>0</v>
      </c>
      <c r="R71" s="76">
        <f>SUM(R40:R70)-SUM(S40:S70)</f>
        <v>0</v>
      </c>
      <c r="S71" s="76">
        <f>SUM(S40:S70)-SUM(R40:R70)</f>
        <v>0</v>
      </c>
      <c r="T71" s="76">
        <f t="shared" ref="T71" si="36">SUM(T40:T70)</f>
        <v>0</v>
      </c>
      <c r="U71" s="111">
        <f t="shared" ref="U71" si="37">SUM(U40:U70)</f>
        <v>0</v>
      </c>
      <c r="V71" s="76">
        <f>SUM(V40:V70)-SUM(W40:W70)</f>
        <v>0</v>
      </c>
      <c r="W71" s="76">
        <f>SUM(W40:W70)-SUM(V40:V70)</f>
        <v>0</v>
      </c>
      <c r="X71" s="76">
        <f t="shared" ref="X71" si="38">SUM(X40:X70)</f>
        <v>0</v>
      </c>
      <c r="Y71" s="76">
        <f t="shared" ref="Y71" si="39">SUM(Y40:Y70)</f>
        <v>0</v>
      </c>
      <c r="Z71" s="115"/>
      <c r="AA71" s="115"/>
      <c r="AB71" s="115"/>
      <c r="AC71" s="115"/>
    </row>
  </sheetData>
  <mergeCells count="14">
    <mergeCell ref="B1:E1"/>
    <mergeCell ref="F1:I1"/>
    <mergeCell ref="J1:M1"/>
    <mergeCell ref="N1:Q1"/>
    <mergeCell ref="B37:E37"/>
    <mergeCell ref="Z1:AC1"/>
    <mergeCell ref="Z37:AC37"/>
    <mergeCell ref="V1:Y1"/>
    <mergeCell ref="F37:I37"/>
    <mergeCell ref="J37:M37"/>
    <mergeCell ref="N37:Q37"/>
    <mergeCell ref="R37:U37"/>
    <mergeCell ref="V37:Y37"/>
    <mergeCell ref="R1:U1"/>
  </mergeCells>
  <printOptions horizontalCentered="1" verticalCentered="1"/>
  <pageMargins left="0.31496062992125984" right="0.31496062992125984" top="0.15748031496062992" bottom="0.15748031496062992" header="0.31496062992125984" footer="0.31496062992125984"/>
  <pageSetup paperSize="9" scale="83" fitToWidth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105"/>
  <sheetViews>
    <sheetView tabSelected="1" zoomScale="115" zoomScaleNormal="11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S11" sqref="S11"/>
    </sheetView>
  </sheetViews>
  <sheetFormatPr baseColWidth="10" defaultRowHeight="12.75"/>
  <cols>
    <col min="1" max="1" width="2.7109375" style="150" customWidth="1"/>
    <col min="2" max="2" width="5.140625" style="203" customWidth="1"/>
    <col min="3" max="3" width="13" style="130" bestFit="1" customWidth="1"/>
    <col min="4" max="4" width="12.28515625" style="130" bestFit="1" customWidth="1"/>
    <col min="5" max="5" width="11.5703125" style="191" customWidth="1"/>
    <col min="6" max="6" width="9.5703125" style="130" customWidth="1"/>
    <col min="7" max="7" width="9.7109375" style="130" customWidth="1"/>
    <col min="8" max="8" width="15.42578125" style="204" bestFit="1" customWidth="1"/>
    <col min="9" max="9" width="4.7109375" style="188" bestFit="1" customWidth="1"/>
    <col min="10" max="10" width="10.42578125" style="188" bestFit="1" customWidth="1"/>
    <col min="11" max="11" width="1.5703125" style="150" customWidth="1"/>
    <col min="12" max="12" width="5.7109375" style="188" customWidth="1"/>
    <col min="13" max="13" width="7.42578125" style="188" customWidth="1"/>
    <col min="14" max="14" width="10.5703125" style="189" customWidth="1"/>
    <col min="15" max="15" width="9.5703125" style="189" customWidth="1"/>
    <col min="16" max="16" width="9.85546875" style="150" customWidth="1"/>
    <col min="17" max="17" width="8" style="150" customWidth="1"/>
    <col min="18" max="16384" width="11.42578125" style="150"/>
  </cols>
  <sheetData>
    <row r="1" spans="1:17" s="143" customFormat="1">
      <c r="A1" s="135"/>
      <c r="B1" s="136"/>
      <c r="C1" s="137" t="s">
        <v>113</v>
      </c>
      <c r="D1" s="123" t="s">
        <v>112</v>
      </c>
      <c r="E1" s="138" t="s">
        <v>86</v>
      </c>
      <c r="F1" s="123" t="s">
        <v>111</v>
      </c>
      <c r="G1" s="123" t="s">
        <v>132</v>
      </c>
      <c r="H1" s="139" t="s">
        <v>86</v>
      </c>
      <c r="I1" s="341" t="s">
        <v>131</v>
      </c>
      <c r="J1" s="341"/>
      <c r="K1" s="341"/>
      <c r="L1" s="341"/>
      <c r="M1" s="342"/>
      <c r="N1" s="140" t="s">
        <v>1</v>
      </c>
      <c r="O1" s="141" t="s">
        <v>130</v>
      </c>
      <c r="P1" s="135" t="s">
        <v>129</v>
      </c>
      <c r="Q1" s="142" t="s">
        <v>143</v>
      </c>
    </row>
    <row r="2" spans="1:17" ht="11.25" customHeight="1">
      <c r="A2" s="144" t="s">
        <v>101</v>
      </c>
      <c r="B2" s="145"/>
      <c r="C2" s="336" t="s">
        <v>109</v>
      </c>
      <c r="D2" s="337"/>
      <c r="E2" s="338"/>
      <c r="F2" s="339"/>
      <c r="G2" s="340"/>
      <c r="H2" s="146" t="s">
        <v>128</v>
      </c>
      <c r="I2" s="343"/>
      <c r="J2" s="343"/>
      <c r="K2" s="343"/>
      <c r="L2" s="343"/>
      <c r="M2" s="344"/>
      <c r="N2" s="147" t="s">
        <v>127</v>
      </c>
      <c r="O2" s="148"/>
      <c r="P2" s="144" t="s">
        <v>126</v>
      </c>
      <c r="Q2" s="149" t="s">
        <v>1</v>
      </c>
    </row>
    <row r="3" spans="1:17">
      <c r="A3" s="151">
        <v>1</v>
      </c>
      <c r="B3" s="152" t="s">
        <v>123</v>
      </c>
      <c r="C3" s="124">
        <f>'1'!C25+'1'!C26</f>
        <v>0</v>
      </c>
      <c r="D3" s="124">
        <f>'1'!C27</f>
        <v>0</v>
      </c>
      <c r="E3" s="153">
        <f t="shared" ref="E3:E34" si="0">SUM(C3:D3)</f>
        <v>0</v>
      </c>
      <c r="F3" s="124">
        <f>'1'!C28+'1'!C29</f>
        <v>0</v>
      </c>
      <c r="G3" s="124">
        <f>'1'!C37</f>
        <v>0</v>
      </c>
      <c r="H3" s="154">
        <f t="shared" ref="H3:H28" si="1">SUM(E3:G3)</f>
        <v>0</v>
      </c>
      <c r="I3" s="155" t="s">
        <v>122</v>
      </c>
      <c r="J3" s="156">
        <f>'1'!C33</f>
        <v>0</v>
      </c>
      <c r="K3" s="157" t="s">
        <v>115</v>
      </c>
      <c r="L3" s="156" t="s">
        <v>121</v>
      </c>
      <c r="M3" s="158">
        <f>'1'!C34</f>
        <v>0</v>
      </c>
      <c r="N3" s="159">
        <f>'1'!G41+'1'!G44</f>
        <v>0</v>
      </c>
      <c r="O3" s="264">
        <f>+H3</f>
        <v>0</v>
      </c>
      <c r="P3" s="267"/>
      <c r="Q3" s="268">
        <f t="shared" ref="Q3:Q4" si="2">P3-O3</f>
        <v>0</v>
      </c>
    </row>
    <row r="4" spans="1:17">
      <c r="A4" s="160"/>
      <c r="B4" s="161" t="s">
        <v>120</v>
      </c>
      <c r="C4" s="125">
        <f>'1'!C45</f>
        <v>0</v>
      </c>
      <c r="D4" s="125"/>
      <c r="E4" s="162">
        <f t="shared" si="0"/>
        <v>0</v>
      </c>
      <c r="F4" s="125">
        <f>'1'!C46</f>
        <v>0</v>
      </c>
      <c r="G4" s="125">
        <f>'1'!C52</f>
        <v>0</v>
      </c>
      <c r="H4" s="163">
        <f t="shared" si="1"/>
        <v>0</v>
      </c>
      <c r="I4" s="164" t="s">
        <v>119</v>
      </c>
      <c r="J4" s="165">
        <f>'1'!C32</f>
        <v>0</v>
      </c>
      <c r="K4" s="166" t="s">
        <v>115</v>
      </c>
      <c r="L4" s="165" t="s">
        <v>118</v>
      </c>
      <c r="M4" s="167">
        <f>'1'!C35</f>
        <v>0</v>
      </c>
      <c r="N4" s="168">
        <f>'1'!G52</f>
        <v>0</v>
      </c>
      <c r="O4" s="265">
        <f>+H4</f>
        <v>0</v>
      </c>
      <c r="P4" s="269"/>
      <c r="Q4" s="270">
        <f t="shared" si="2"/>
        <v>0</v>
      </c>
    </row>
    <row r="5" spans="1:17">
      <c r="A5" s="144"/>
      <c r="B5" s="145" t="s">
        <v>117</v>
      </c>
      <c r="C5" s="126"/>
      <c r="D5" s="126"/>
      <c r="E5" s="169">
        <f t="shared" si="0"/>
        <v>0</v>
      </c>
      <c r="F5" s="126"/>
      <c r="G5" s="126"/>
      <c r="H5" s="170">
        <f t="shared" si="1"/>
        <v>0</v>
      </c>
      <c r="I5" s="171" t="s">
        <v>116</v>
      </c>
      <c r="J5" s="172">
        <f>'1'!C49</f>
        <v>0</v>
      </c>
      <c r="K5" s="173" t="s">
        <v>115</v>
      </c>
      <c r="L5" s="172" t="s">
        <v>114</v>
      </c>
      <c r="M5" s="174">
        <f>'1'!C50</f>
        <v>0</v>
      </c>
      <c r="N5" s="175"/>
      <c r="O5" s="266"/>
      <c r="P5" s="271"/>
      <c r="Q5" s="272"/>
    </row>
    <row r="6" spans="1:17">
      <c r="A6" s="151">
        <v>2</v>
      </c>
      <c r="B6" s="152" t="s">
        <v>123</v>
      </c>
      <c r="C6" s="124">
        <f>'2'!C25+'2'!C26</f>
        <v>0</v>
      </c>
      <c r="D6" s="124">
        <f>'2'!C27</f>
        <v>0</v>
      </c>
      <c r="E6" s="153">
        <f t="shared" si="0"/>
        <v>0</v>
      </c>
      <c r="F6" s="124">
        <f>'2'!C28+'2'!C29</f>
        <v>0</v>
      </c>
      <c r="G6" s="124">
        <f>'2'!C37</f>
        <v>0</v>
      </c>
      <c r="H6" s="154">
        <f t="shared" si="1"/>
        <v>0</v>
      </c>
      <c r="I6" s="155" t="s">
        <v>122</v>
      </c>
      <c r="J6" s="156">
        <f>'2'!C33</f>
        <v>0</v>
      </c>
      <c r="K6" s="157" t="s">
        <v>115</v>
      </c>
      <c r="L6" s="156" t="s">
        <v>121</v>
      </c>
      <c r="M6" s="158">
        <f>'2'!C34</f>
        <v>0</v>
      </c>
      <c r="N6" s="159">
        <f>'2'!G39+'2'!G42</f>
        <v>0</v>
      </c>
      <c r="O6" s="264">
        <f>+O3+H6</f>
        <v>0</v>
      </c>
      <c r="P6" s="267"/>
      <c r="Q6" s="268">
        <f t="shared" ref="Q6:Q7" si="3">P6-O6</f>
        <v>0</v>
      </c>
    </row>
    <row r="7" spans="1:17">
      <c r="A7" s="160"/>
      <c r="B7" s="161" t="s">
        <v>120</v>
      </c>
      <c r="C7" s="125">
        <f>'2'!C45</f>
        <v>0</v>
      </c>
      <c r="D7" s="125"/>
      <c r="E7" s="162">
        <f t="shared" si="0"/>
        <v>0</v>
      </c>
      <c r="F7" s="125">
        <f>'2'!C46</f>
        <v>0</v>
      </c>
      <c r="G7" s="125">
        <f>'2'!C52</f>
        <v>0</v>
      </c>
      <c r="H7" s="163">
        <f t="shared" si="1"/>
        <v>0</v>
      </c>
      <c r="I7" s="164" t="s">
        <v>119</v>
      </c>
      <c r="J7" s="165">
        <f>'2'!C32</f>
        <v>0</v>
      </c>
      <c r="K7" s="166" t="s">
        <v>115</v>
      </c>
      <c r="L7" s="165" t="s">
        <v>118</v>
      </c>
      <c r="M7" s="167">
        <f>'2'!C35</f>
        <v>0</v>
      </c>
      <c r="N7" s="168">
        <f>'2'!G50</f>
        <v>0</v>
      </c>
      <c r="O7" s="265">
        <f>+O4+H7</f>
        <v>0</v>
      </c>
      <c r="P7" s="269"/>
      <c r="Q7" s="270">
        <f t="shared" si="3"/>
        <v>0</v>
      </c>
    </row>
    <row r="8" spans="1:17" ht="10.5" customHeight="1">
      <c r="A8" s="144"/>
      <c r="B8" s="145" t="s">
        <v>117</v>
      </c>
      <c r="C8" s="126"/>
      <c r="D8" s="126"/>
      <c r="E8" s="169">
        <f t="shared" si="0"/>
        <v>0</v>
      </c>
      <c r="F8" s="126"/>
      <c r="G8" s="126"/>
      <c r="H8" s="163">
        <f t="shared" si="1"/>
        <v>0</v>
      </c>
      <c r="I8" s="171" t="s">
        <v>116</v>
      </c>
      <c r="J8" s="172">
        <f>'2'!C49</f>
        <v>0</v>
      </c>
      <c r="K8" s="166" t="s">
        <v>115</v>
      </c>
      <c r="L8" s="165" t="s">
        <v>114</v>
      </c>
      <c r="M8" s="174">
        <f>'2'!C50</f>
        <v>0</v>
      </c>
      <c r="N8" s="175"/>
      <c r="O8" s="266"/>
      <c r="P8" s="271"/>
      <c r="Q8" s="272"/>
    </row>
    <row r="9" spans="1:17">
      <c r="A9" s="151">
        <v>3</v>
      </c>
      <c r="B9" s="152" t="s">
        <v>123</v>
      </c>
      <c r="C9" s="124">
        <f>'3'!C25+'3'!C26</f>
        <v>0</v>
      </c>
      <c r="D9" s="124">
        <f>'3'!C27</f>
        <v>0</v>
      </c>
      <c r="E9" s="153">
        <f t="shared" si="0"/>
        <v>0</v>
      </c>
      <c r="F9" s="124">
        <f>'3'!C28+'3'!C29</f>
        <v>0</v>
      </c>
      <c r="G9" s="124">
        <f>'3'!C37</f>
        <v>0</v>
      </c>
      <c r="H9" s="154">
        <f t="shared" si="1"/>
        <v>0</v>
      </c>
      <c r="I9" s="155" t="s">
        <v>122</v>
      </c>
      <c r="J9" s="156">
        <f>'3'!C33</f>
        <v>0</v>
      </c>
      <c r="K9" s="157" t="s">
        <v>115</v>
      </c>
      <c r="L9" s="156" t="s">
        <v>121</v>
      </c>
      <c r="M9" s="158">
        <f>'3'!C34</f>
        <v>0</v>
      </c>
      <c r="N9" s="159">
        <f>'3'!G39+'3'!G42</f>
        <v>0</v>
      </c>
      <c r="O9" s="264">
        <f>+O6+H9</f>
        <v>0</v>
      </c>
      <c r="P9" s="267"/>
      <c r="Q9" s="268">
        <f t="shared" ref="Q9:Q10" si="4">P9-O9</f>
        <v>0</v>
      </c>
    </row>
    <row r="10" spans="1:17">
      <c r="A10" s="160"/>
      <c r="B10" s="161" t="s">
        <v>120</v>
      </c>
      <c r="C10" s="125">
        <f>'3'!C45</f>
        <v>0</v>
      </c>
      <c r="D10" s="125"/>
      <c r="E10" s="162">
        <f t="shared" si="0"/>
        <v>0</v>
      </c>
      <c r="F10" s="125">
        <f>'3'!C46</f>
        <v>0</v>
      </c>
      <c r="G10" s="125">
        <f>'3'!C52</f>
        <v>0</v>
      </c>
      <c r="H10" s="163">
        <f t="shared" si="1"/>
        <v>0</v>
      </c>
      <c r="I10" s="164" t="s">
        <v>119</v>
      </c>
      <c r="J10" s="165">
        <f>'3'!C32</f>
        <v>0</v>
      </c>
      <c r="K10" s="166" t="s">
        <v>115</v>
      </c>
      <c r="L10" s="165" t="s">
        <v>118</v>
      </c>
      <c r="M10" s="167">
        <f>'3'!C35</f>
        <v>0</v>
      </c>
      <c r="N10" s="168">
        <f>'3'!G50</f>
        <v>0</v>
      </c>
      <c r="O10" s="265">
        <f>+O7+H10</f>
        <v>0</v>
      </c>
      <c r="P10" s="269"/>
      <c r="Q10" s="270">
        <f t="shared" si="4"/>
        <v>0</v>
      </c>
    </row>
    <row r="11" spans="1:17">
      <c r="A11" s="144"/>
      <c r="B11" s="145" t="s">
        <v>117</v>
      </c>
      <c r="C11" s="126"/>
      <c r="D11" s="126"/>
      <c r="E11" s="169">
        <f t="shared" si="0"/>
        <v>0</v>
      </c>
      <c r="F11" s="126"/>
      <c r="G11" s="126"/>
      <c r="H11" s="163">
        <f t="shared" si="1"/>
        <v>0</v>
      </c>
      <c r="I11" s="171" t="s">
        <v>116</v>
      </c>
      <c r="J11" s="172">
        <f>'3'!C49</f>
        <v>0</v>
      </c>
      <c r="K11" s="166" t="s">
        <v>115</v>
      </c>
      <c r="L11" s="165" t="s">
        <v>114</v>
      </c>
      <c r="M11" s="174">
        <f>'3'!C50</f>
        <v>0</v>
      </c>
      <c r="N11" s="175"/>
      <c r="O11" s="266"/>
      <c r="P11" s="271"/>
      <c r="Q11" s="272"/>
    </row>
    <row r="12" spans="1:17">
      <c r="A12" s="151">
        <v>4</v>
      </c>
      <c r="B12" s="152" t="s">
        <v>123</v>
      </c>
      <c r="C12" s="124">
        <f>'4'!C25+'4'!C26</f>
        <v>0</v>
      </c>
      <c r="D12" s="124">
        <f>'4'!C27</f>
        <v>0</v>
      </c>
      <c r="E12" s="153">
        <f t="shared" si="0"/>
        <v>0</v>
      </c>
      <c r="F12" s="124">
        <f>'4'!C28+'4'!C29</f>
        <v>0</v>
      </c>
      <c r="G12" s="124">
        <f>'4'!C37</f>
        <v>0</v>
      </c>
      <c r="H12" s="154">
        <f t="shared" si="1"/>
        <v>0</v>
      </c>
      <c r="I12" s="155" t="s">
        <v>122</v>
      </c>
      <c r="J12" s="156">
        <f>'4'!C33</f>
        <v>0</v>
      </c>
      <c r="K12" s="157" t="s">
        <v>115</v>
      </c>
      <c r="L12" s="156" t="s">
        <v>121</v>
      </c>
      <c r="M12" s="158">
        <f>'4'!C34</f>
        <v>0</v>
      </c>
      <c r="N12" s="159">
        <f>'4'!G39+'4'!G42</f>
        <v>0</v>
      </c>
      <c r="O12" s="264">
        <f>+O9+H12</f>
        <v>0</v>
      </c>
      <c r="P12" s="267"/>
      <c r="Q12" s="268">
        <f t="shared" ref="Q12:Q13" si="5">P12-O12</f>
        <v>0</v>
      </c>
    </row>
    <row r="13" spans="1:17">
      <c r="A13" s="160"/>
      <c r="B13" s="161" t="s">
        <v>125</v>
      </c>
      <c r="C13" s="125">
        <f>'4'!C45</f>
        <v>0</v>
      </c>
      <c r="D13" s="125"/>
      <c r="E13" s="162">
        <f t="shared" si="0"/>
        <v>0</v>
      </c>
      <c r="F13" s="125">
        <f>'4'!C46</f>
        <v>0</v>
      </c>
      <c r="G13" s="125">
        <f>'4'!C52</f>
        <v>0</v>
      </c>
      <c r="H13" s="163">
        <f t="shared" si="1"/>
        <v>0</v>
      </c>
      <c r="I13" s="164" t="s">
        <v>119</v>
      </c>
      <c r="J13" s="165">
        <f>'4'!C32</f>
        <v>0</v>
      </c>
      <c r="K13" s="166" t="s">
        <v>115</v>
      </c>
      <c r="L13" s="165" t="s">
        <v>118</v>
      </c>
      <c r="M13" s="167">
        <f>'4'!C35</f>
        <v>0</v>
      </c>
      <c r="N13" s="168">
        <f>'4'!G50</f>
        <v>0</v>
      </c>
      <c r="O13" s="265">
        <f>+O10+H13</f>
        <v>0</v>
      </c>
      <c r="P13" s="269"/>
      <c r="Q13" s="270">
        <f t="shared" si="5"/>
        <v>0</v>
      </c>
    </row>
    <row r="14" spans="1:17">
      <c r="A14" s="144"/>
      <c r="B14" s="145" t="s">
        <v>117</v>
      </c>
      <c r="C14" s="126"/>
      <c r="D14" s="126"/>
      <c r="E14" s="169">
        <f t="shared" si="0"/>
        <v>0</v>
      </c>
      <c r="F14" s="126"/>
      <c r="G14" s="126"/>
      <c r="H14" s="163">
        <f t="shared" si="1"/>
        <v>0</v>
      </c>
      <c r="I14" s="171" t="s">
        <v>116</v>
      </c>
      <c r="J14" s="172">
        <f>'4'!C49</f>
        <v>0</v>
      </c>
      <c r="K14" s="166" t="s">
        <v>115</v>
      </c>
      <c r="L14" s="165" t="s">
        <v>114</v>
      </c>
      <c r="M14" s="174">
        <f>'4'!C50</f>
        <v>0</v>
      </c>
      <c r="N14" s="175"/>
      <c r="O14" s="266"/>
      <c r="P14" s="271"/>
      <c r="Q14" s="272"/>
    </row>
    <row r="15" spans="1:17">
      <c r="A15" s="151">
        <v>5</v>
      </c>
      <c r="B15" s="152" t="s">
        <v>124</v>
      </c>
      <c r="C15" s="124">
        <f>'5'!C25+'5'!C26</f>
        <v>0</v>
      </c>
      <c r="D15" s="124">
        <f>'5'!C27</f>
        <v>0</v>
      </c>
      <c r="E15" s="153">
        <f t="shared" si="0"/>
        <v>0</v>
      </c>
      <c r="F15" s="124">
        <f>'5'!C28+'5'!C29</f>
        <v>0</v>
      </c>
      <c r="G15" s="124">
        <f>'5'!C37</f>
        <v>0</v>
      </c>
      <c r="H15" s="154">
        <f t="shared" si="1"/>
        <v>0</v>
      </c>
      <c r="I15" s="155" t="s">
        <v>122</v>
      </c>
      <c r="J15" s="156">
        <f>'5'!C33</f>
        <v>0</v>
      </c>
      <c r="K15" s="157" t="s">
        <v>115</v>
      </c>
      <c r="L15" s="156" t="s">
        <v>121</v>
      </c>
      <c r="M15" s="158">
        <f>'5'!C34</f>
        <v>0</v>
      </c>
      <c r="N15" s="159">
        <f>'5'!G39+'5'!G42</f>
        <v>0</v>
      </c>
      <c r="O15" s="264">
        <f>+O12+H15</f>
        <v>0</v>
      </c>
      <c r="P15" s="267"/>
      <c r="Q15" s="268">
        <f t="shared" ref="Q15:Q16" si="6">P15-O15</f>
        <v>0</v>
      </c>
    </row>
    <row r="16" spans="1:17">
      <c r="A16" s="160"/>
      <c r="B16" s="161" t="s">
        <v>120</v>
      </c>
      <c r="C16" s="125">
        <f>'5'!C45</f>
        <v>0</v>
      </c>
      <c r="D16" s="125"/>
      <c r="E16" s="162">
        <f t="shared" si="0"/>
        <v>0</v>
      </c>
      <c r="F16" s="125">
        <f>'5'!C46</f>
        <v>0</v>
      </c>
      <c r="G16" s="125">
        <f>'5'!C52</f>
        <v>0</v>
      </c>
      <c r="H16" s="163">
        <f t="shared" si="1"/>
        <v>0</v>
      </c>
      <c r="I16" s="164" t="s">
        <v>119</v>
      </c>
      <c r="J16" s="165">
        <f>'5'!C32</f>
        <v>0</v>
      </c>
      <c r="K16" s="166" t="s">
        <v>115</v>
      </c>
      <c r="L16" s="165" t="s">
        <v>118</v>
      </c>
      <c r="M16" s="167">
        <f>'5'!C35</f>
        <v>0</v>
      </c>
      <c r="N16" s="168">
        <f>'5'!G50</f>
        <v>0</v>
      </c>
      <c r="O16" s="265">
        <f>+O13+H16</f>
        <v>0</v>
      </c>
      <c r="P16" s="269"/>
      <c r="Q16" s="270">
        <f t="shared" si="6"/>
        <v>0</v>
      </c>
    </row>
    <row r="17" spans="1:17">
      <c r="A17" s="144"/>
      <c r="B17" s="145" t="s">
        <v>117</v>
      </c>
      <c r="C17" s="126"/>
      <c r="D17" s="126"/>
      <c r="E17" s="169">
        <f t="shared" si="0"/>
        <v>0</v>
      </c>
      <c r="F17" s="126"/>
      <c r="G17" s="126"/>
      <c r="H17" s="163">
        <f t="shared" si="1"/>
        <v>0</v>
      </c>
      <c r="I17" s="171" t="s">
        <v>116</v>
      </c>
      <c r="J17" s="172">
        <f>'5'!C49</f>
        <v>0</v>
      </c>
      <c r="K17" s="166" t="s">
        <v>115</v>
      </c>
      <c r="L17" s="165" t="s">
        <v>114</v>
      </c>
      <c r="M17" s="174">
        <f>'5'!C50</f>
        <v>0</v>
      </c>
      <c r="N17" s="175"/>
      <c r="O17" s="266"/>
      <c r="P17" s="271"/>
      <c r="Q17" s="272"/>
    </row>
    <row r="18" spans="1:17">
      <c r="A18" s="151">
        <v>6</v>
      </c>
      <c r="B18" s="152" t="s">
        <v>123</v>
      </c>
      <c r="C18" s="124">
        <f>'6'!C25+'6'!C26</f>
        <v>0</v>
      </c>
      <c r="D18" s="124">
        <f>'6'!C27</f>
        <v>0</v>
      </c>
      <c r="E18" s="153">
        <f t="shared" si="0"/>
        <v>0</v>
      </c>
      <c r="F18" s="124">
        <f>'6'!C28+'6'!C29</f>
        <v>0</v>
      </c>
      <c r="G18" s="124">
        <f>'6'!C37</f>
        <v>0</v>
      </c>
      <c r="H18" s="154">
        <f t="shared" si="1"/>
        <v>0</v>
      </c>
      <c r="I18" s="155" t="s">
        <v>122</v>
      </c>
      <c r="J18" s="156">
        <f>'6'!C33</f>
        <v>0</v>
      </c>
      <c r="K18" s="157" t="s">
        <v>115</v>
      </c>
      <c r="L18" s="156" t="s">
        <v>121</v>
      </c>
      <c r="M18" s="158">
        <f>'6'!C34</f>
        <v>0</v>
      </c>
      <c r="N18" s="159">
        <f>'6'!G39+'6'!G42</f>
        <v>0</v>
      </c>
      <c r="O18" s="264">
        <f>+O15+H18</f>
        <v>0</v>
      </c>
      <c r="P18" s="267"/>
      <c r="Q18" s="268">
        <f t="shared" ref="Q18:Q19" si="7">P18-O18</f>
        <v>0</v>
      </c>
    </row>
    <row r="19" spans="1:17">
      <c r="A19" s="160"/>
      <c r="B19" s="161" t="s">
        <v>120</v>
      </c>
      <c r="C19" s="125">
        <f>'6'!C45</f>
        <v>0</v>
      </c>
      <c r="D19" s="125"/>
      <c r="E19" s="162">
        <f t="shared" si="0"/>
        <v>0</v>
      </c>
      <c r="F19" s="125">
        <f>'6'!C46</f>
        <v>0</v>
      </c>
      <c r="G19" s="125">
        <f>'6'!C52</f>
        <v>0</v>
      </c>
      <c r="H19" s="163">
        <f t="shared" si="1"/>
        <v>0</v>
      </c>
      <c r="I19" s="164" t="s">
        <v>119</v>
      </c>
      <c r="J19" s="165">
        <f>'6'!C32</f>
        <v>0</v>
      </c>
      <c r="K19" s="166" t="s">
        <v>115</v>
      </c>
      <c r="L19" s="165" t="s">
        <v>118</v>
      </c>
      <c r="M19" s="167">
        <f>'6'!C35</f>
        <v>0</v>
      </c>
      <c r="N19" s="168">
        <f>'6'!G50</f>
        <v>0</v>
      </c>
      <c r="O19" s="265">
        <f>+O16+H19</f>
        <v>0</v>
      </c>
      <c r="P19" s="269"/>
      <c r="Q19" s="270">
        <f t="shared" si="7"/>
        <v>0</v>
      </c>
    </row>
    <row r="20" spans="1:17">
      <c r="A20" s="144"/>
      <c r="B20" s="145" t="s">
        <v>117</v>
      </c>
      <c r="C20" s="126"/>
      <c r="D20" s="126"/>
      <c r="E20" s="169">
        <f t="shared" si="0"/>
        <v>0</v>
      </c>
      <c r="F20" s="126"/>
      <c r="G20" s="126"/>
      <c r="H20" s="163">
        <f t="shared" si="1"/>
        <v>0</v>
      </c>
      <c r="I20" s="171" t="s">
        <v>116</v>
      </c>
      <c r="J20" s="172">
        <f>'6'!C49</f>
        <v>0</v>
      </c>
      <c r="K20" s="166" t="s">
        <v>115</v>
      </c>
      <c r="L20" s="165" t="s">
        <v>114</v>
      </c>
      <c r="M20" s="174">
        <f>'6'!C50</f>
        <v>0</v>
      </c>
      <c r="N20" s="175"/>
      <c r="O20" s="266"/>
      <c r="P20" s="271"/>
      <c r="Q20" s="272"/>
    </row>
    <row r="21" spans="1:17">
      <c r="A21" s="151">
        <v>7</v>
      </c>
      <c r="B21" s="152" t="s">
        <v>123</v>
      </c>
      <c r="C21" s="124">
        <f>'7'!C25+'7'!C26</f>
        <v>0</v>
      </c>
      <c r="D21" s="124">
        <f>'7'!C27</f>
        <v>0</v>
      </c>
      <c r="E21" s="153">
        <f t="shared" si="0"/>
        <v>0</v>
      </c>
      <c r="F21" s="124">
        <f>'7'!C28+'7'!C29</f>
        <v>0</v>
      </c>
      <c r="G21" s="124">
        <f>'7'!C37</f>
        <v>0</v>
      </c>
      <c r="H21" s="154">
        <f t="shared" si="1"/>
        <v>0</v>
      </c>
      <c r="I21" s="155" t="s">
        <v>122</v>
      </c>
      <c r="J21" s="156">
        <f>'7'!C33</f>
        <v>0</v>
      </c>
      <c r="K21" s="157" t="s">
        <v>115</v>
      </c>
      <c r="L21" s="156" t="s">
        <v>121</v>
      </c>
      <c r="M21" s="158">
        <f>'7'!C34</f>
        <v>0</v>
      </c>
      <c r="N21" s="159">
        <f>'7'!G39+'7'!G42</f>
        <v>0</v>
      </c>
      <c r="O21" s="264">
        <f>+O18+H21</f>
        <v>0</v>
      </c>
      <c r="P21" s="267"/>
      <c r="Q21" s="268">
        <f t="shared" ref="Q21:Q22" si="8">P21-O21</f>
        <v>0</v>
      </c>
    </row>
    <row r="22" spans="1:17">
      <c r="A22" s="160"/>
      <c r="B22" s="161" t="s">
        <v>120</v>
      </c>
      <c r="C22" s="125">
        <f>'7'!C45</f>
        <v>0</v>
      </c>
      <c r="D22" s="125"/>
      <c r="E22" s="162">
        <f t="shared" si="0"/>
        <v>0</v>
      </c>
      <c r="F22" s="125">
        <f>'7'!C46</f>
        <v>0</v>
      </c>
      <c r="G22" s="125">
        <f>'7'!C52</f>
        <v>0</v>
      </c>
      <c r="H22" s="163">
        <f t="shared" si="1"/>
        <v>0</v>
      </c>
      <c r="I22" s="164" t="s">
        <v>119</v>
      </c>
      <c r="J22" s="165">
        <f>'7'!C32</f>
        <v>0</v>
      </c>
      <c r="K22" s="166" t="s">
        <v>115</v>
      </c>
      <c r="L22" s="165" t="s">
        <v>118</v>
      </c>
      <c r="M22" s="167">
        <f>'7'!C35</f>
        <v>0</v>
      </c>
      <c r="N22" s="168">
        <f>'7'!G50</f>
        <v>0</v>
      </c>
      <c r="O22" s="265">
        <f>+O19+H22</f>
        <v>0</v>
      </c>
      <c r="P22" s="269"/>
      <c r="Q22" s="270">
        <f t="shared" si="8"/>
        <v>0</v>
      </c>
    </row>
    <row r="23" spans="1:17">
      <c r="A23" s="144"/>
      <c r="B23" s="145" t="s">
        <v>117</v>
      </c>
      <c r="C23" s="126"/>
      <c r="D23" s="126"/>
      <c r="E23" s="169">
        <f t="shared" si="0"/>
        <v>0</v>
      </c>
      <c r="F23" s="126"/>
      <c r="G23" s="126"/>
      <c r="H23" s="163">
        <f t="shared" si="1"/>
        <v>0</v>
      </c>
      <c r="I23" s="171" t="s">
        <v>116</v>
      </c>
      <c r="J23" s="172">
        <f>'7'!C49</f>
        <v>0</v>
      </c>
      <c r="K23" s="166" t="s">
        <v>115</v>
      </c>
      <c r="L23" s="165" t="s">
        <v>114</v>
      </c>
      <c r="M23" s="174">
        <f>'7'!C50</f>
        <v>0</v>
      </c>
      <c r="N23" s="175"/>
      <c r="O23" s="266"/>
      <c r="P23" s="271"/>
      <c r="Q23" s="272"/>
    </row>
    <row r="24" spans="1:17">
      <c r="A24" s="151">
        <v>8</v>
      </c>
      <c r="B24" s="152" t="s">
        <v>123</v>
      </c>
      <c r="C24" s="124">
        <f>'8'!C25+'8'!C26</f>
        <v>0</v>
      </c>
      <c r="D24" s="124">
        <f>'8'!C27</f>
        <v>0</v>
      </c>
      <c r="E24" s="153">
        <f>SUM(C24:D24)</f>
        <v>0</v>
      </c>
      <c r="F24" s="124">
        <f>'8'!C28+'8'!C29</f>
        <v>0</v>
      </c>
      <c r="G24" s="124">
        <f>'8'!C37</f>
        <v>0</v>
      </c>
      <c r="H24" s="154">
        <f t="shared" si="1"/>
        <v>0</v>
      </c>
      <c r="I24" s="155" t="s">
        <v>122</v>
      </c>
      <c r="J24" s="156">
        <f>'8'!C33</f>
        <v>0</v>
      </c>
      <c r="K24" s="157" t="s">
        <v>115</v>
      </c>
      <c r="L24" s="156" t="s">
        <v>121</v>
      </c>
      <c r="M24" s="158">
        <f>'8'!C34</f>
        <v>0</v>
      </c>
      <c r="N24" s="159">
        <f>'8'!G39+'8'!G42</f>
        <v>0</v>
      </c>
      <c r="O24" s="264">
        <f>+O21+H24</f>
        <v>0</v>
      </c>
      <c r="P24" s="267"/>
      <c r="Q24" s="268">
        <f t="shared" ref="Q24:Q25" si="9">P24-O24</f>
        <v>0</v>
      </c>
    </row>
    <row r="25" spans="1:17">
      <c r="A25" s="160"/>
      <c r="B25" s="161" t="s">
        <v>120</v>
      </c>
      <c r="C25" s="125">
        <f>'8'!C45</f>
        <v>0</v>
      </c>
      <c r="D25" s="125"/>
      <c r="E25" s="162">
        <f>SUM(C25:D25)</f>
        <v>0</v>
      </c>
      <c r="F25" s="125">
        <f>'8'!C46</f>
        <v>0</v>
      </c>
      <c r="G25" s="125">
        <f>'8'!C52</f>
        <v>0</v>
      </c>
      <c r="H25" s="163">
        <f t="shared" si="1"/>
        <v>0</v>
      </c>
      <c r="I25" s="164" t="s">
        <v>119</v>
      </c>
      <c r="J25" s="165">
        <f>'8'!C32</f>
        <v>0</v>
      </c>
      <c r="K25" s="166" t="s">
        <v>115</v>
      </c>
      <c r="L25" s="165" t="s">
        <v>118</v>
      </c>
      <c r="M25" s="167">
        <f>'8'!C35</f>
        <v>0</v>
      </c>
      <c r="N25" s="168">
        <f>'8'!G50</f>
        <v>0</v>
      </c>
      <c r="O25" s="265">
        <f>+O22+H25</f>
        <v>0</v>
      </c>
      <c r="P25" s="269"/>
      <c r="Q25" s="270">
        <f t="shared" si="9"/>
        <v>0</v>
      </c>
    </row>
    <row r="26" spans="1:17">
      <c r="A26" s="144"/>
      <c r="B26" s="145" t="s">
        <v>117</v>
      </c>
      <c r="C26" s="126"/>
      <c r="D26" s="126"/>
      <c r="E26" s="169">
        <f t="shared" si="0"/>
        <v>0</v>
      </c>
      <c r="F26" s="126"/>
      <c r="G26" s="126"/>
      <c r="H26" s="163">
        <f t="shared" si="1"/>
        <v>0</v>
      </c>
      <c r="I26" s="171" t="s">
        <v>116</v>
      </c>
      <c r="J26" s="172">
        <f>'8'!C49</f>
        <v>0</v>
      </c>
      <c r="K26" s="166" t="s">
        <v>115</v>
      </c>
      <c r="L26" s="165" t="s">
        <v>114</v>
      </c>
      <c r="M26" s="174">
        <f>'8'!C50</f>
        <v>0</v>
      </c>
      <c r="N26" s="175"/>
      <c r="O26" s="266"/>
      <c r="P26" s="271"/>
      <c r="Q26" s="272"/>
    </row>
    <row r="27" spans="1:17">
      <c r="A27" s="151">
        <v>9</v>
      </c>
      <c r="B27" s="152" t="s">
        <v>123</v>
      </c>
      <c r="C27" s="124">
        <f>'9'!C25+'9'!C26</f>
        <v>0</v>
      </c>
      <c r="D27" s="124">
        <f>'9'!C27</f>
        <v>0</v>
      </c>
      <c r="E27" s="153">
        <f t="shared" si="0"/>
        <v>0</v>
      </c>
      <c r="F27" s="124">
        <f>'9'!C28+'9'!C29</f>
        <v>0</v>
      </c>
      <c r="G27" s="124">
        <f>'9'!C37</f>
        <v>0</v>
      </c>
      <c r="H27" s="154">
        <f t="shared" si="1"/>
        <v>0</v>
      </c>
      <c r="I27" s="155" t="s">
        <v>122</v>
      </c>
      <c r="J27" s="156">
        <f>'9'!C33</f>
        <v>0</v>
      </c>
      <c r="K27" s="157" t="s">
        <v>115</v>
      </c>
      <c r="L27" s="156" t="s">
        <v>121</v>
      </c>
      <c r="M27" s="158">
        <f>'9'!C34</f>
        <v>0</v>
      </c>
      <c r="N27" s="159">
        <f>'9'!G39+'9'!G42</f>
        <v>0</v>
      </c>
      <c r="O27" s="264">
        <f>+O24+H27</f>
        <v>0</v>
      </c>
      <c r="P27" s="267"/>
      <c r="Q27" s="268">
        <f t="shared" ref="Q27:Q28" si="10">P27-O27</f>
        <v>0</v>
      </c>
    </row>
    <row r="28" spans="1:17">
      <c r="A28" s="160"/>
      <c r="B28" s="161" t="s">
        <v>120</v>
      </c>
      <c r="C28" s="125">
        <f>'9'!C45</f>
        <v>0</v>
      </c>
      <c r="D28" s="125"/>
      <c r="E28" s="162">
        <f>SUM(C28:D28)</f>
        <v>0</v>
      </c>
      <c r="F28" s="125">
        <f>'9'!C46</f>
        <v>0</v>
      </c>
      <c r="G28" s="125">
        <f>'9'!C52</f>
        <v>0</v>
      </c>
      <c r="H28" s="163">
        <f t="shared" si="1"/>
        <v>0</v>
      </c>
      <c r="I28" s="164" t="s">
        <v>119</v>
      </c>
      <c r="J28" s="165">
        <f>'9'!C32</f>
        <v>0</v>
      </c>
      <c r="K28" s="166" t="s">
        <v>115</v>
      </c>
      <c r="L28" s="165" t="s">
        <v>118</v>
      </c>
      <c r="M28" s="167">
        <f>'9'!C35</f>
        <v>0</v>
      </c>
      <c r="N28" s="168">
        <f>'9'!G50</f>
        <v>0</v>
      </c>
      <c r="O28" s="265">
        <f>+O25+H28</f>
        <v>0</v>
      </c>
      <c r="P28" s="269"/>
      <c r="Q28" s="270">
        <f t="shared" si="10"/>
        <v>0</v>
      </c>
    </row>
    <row r="29" spans="1:17">
      <c r="A29" s="144"/>
      <c r="B29" s="145" t="s">
        <v>117</v>
      </c>
      <c r="C29" s="126"/>
      <c r="D29" s="126"/>
      <c r="E29" s="169">
        <f t="shared" si="0"/>
        <v>0</v>
      </c>
      <c r="F29" s="126"/>
      <c r="G29" s="126"/>
      <c r="H29" s="163">
        <f>SUM(E29:G29)</f>
        <v>0</v>
      </c>
      <c r="I29" s="171" t="s">
        <v>116</v>
      </c>
      <c r="J29" s="172">
        <f>'9'!C49</f>
        <v>0</v>
      </c>
      <c r="K29" s="166" t="s">
        <v>115</v>
      </c>
      <c r="L29" s="165" t="s">
        <v>114</v>
      </c>
      <c r="M29" s="174">
        <f>'9'!C50</f>
        <v>0</v>
      </c>
      <c r="N29" s="175"/>
      <c r="O29" s="266"/>
      <c r="P29" s="271"/>
      <c r="Q29" s="272"/>
    </row>
    <row r="30" spans="1:17">
      <c r="A30" s="151">
        <v>10</v>
      </c>
      <c r="B30" s="152" t="s">
        <v>123</v>
      </c>
      <c r="C30" s="124">
        <f>'10'!C25+'10'!C26</f>
        <v>0</v>
      </c>
      <c r="D30" s="124">
        <f>'10'!C27</f>
        <v>0</v>
      </c>
      <c r="E30" s="153">
        <f t="shared" si="0"/>
        <v>0</v>
      </c>
      <c r="F30" s="124">
        <f>'10'!C28+'10'!C29</f>
        <v>0</v>
      </c>
      <c r="G30" s="124">
        <f>'10'!C37</f>
        <v>0</v>
      </c>
      <c r="H30" s="154">
        <f>SUM(E30:G30)</f>
        <v>0</v>
      </c>
      <c r="I30" s="155" t="s">
        <v>122</v>
      </c>
      <c r="J30" s="156">
        <f>'10'!C33</f>
        <v>0</v>
      </c>
      <c r="K30" s="157" t="s">
        <v>115</v>
      </c>
      <c r="L30" s="156" t="s">
        <v>121</v>
      </c>
      <c r="M30" s="158">
        <f>'10'!C34</f>
        <v>0</v>
      </c>
      <c r="N30" s="159">
        <f>'10'!G39+'10'!G42</f>
        <v>0</v>
      </c>
      <c r="O30" s="264">
        <f>+O27+H30</f>
        <v>0</v>
      </c>
      <c r="P30" s="267"/>
      <c r="Q30" s="268">
        <f t="shared" ref="Q30:Q31" si="11">P30-O30</f>
        <v>0</v>
      </c>
    </row>
    <row r="31" spans="1:17">
      <c r="A31" s="160"/>
      <c r="B31" s="161" t="s">
        <v>120</v>
      </c>
      <c r="C31" s="125">
        <f>'10'!C45</f>
        <v>0</v>
      </c>
      <c r="D31" s="125"/>
      <c r="E31" s="162">
        <f t="shared" si="0"/>
        <v>0</v>
      </c>
      <c r="F31" s="125">
        <f>'10'!C46</f>
        <v>0</v>
      </c>
      <c r="G31" s="125">
        <f>'10'!C52</f>
        <v>0</v>
      </c>
      <c r="H31" s="163">
        <f>SUM(E31:G31)</f>
        <v>0</v>
      </c>
      <c r="I31" s="164" t="s">
        <v>119</v>
      </c>
      <c r="J31" s="165">
        <f>'10'!C32</f>
        <v>0</v>
      </c>
      <c r="K31" s="166" t="s">
        <v>115</v>
      </c>
      <c r="L31" s="165" t="s">
        <v>118</v>
      </c>
      <c r="M31" s="167">
        <f>'10'!C35</f>
        <v>0</v>
      </c>
      <c r="N31" s="168">
        <f>'10'!G50</f>
        <v>0</v>
      </c>
      <c r="O31" s="265">
        <f>+O28+H31</f>
        <v>0</v>
      </c>
      <c r="P31" s="269"/>
      <c r="Q31" s="270">
        <f t="shared" si="11"/>
        <v>0</v>
      </c>
    </row>
    <row r="32" spans="1:17">
      <c r="A32" s="144"/>
      <c r="B32" s="145" t="s">
        <v>117</v>
      </c>
      <c r="C32" s="126"/>
      <c r="D32" s="126"/>
      <c r="E32" s="169">
        <f t="shared" si="0"/>
        <v>0</v>
      </c>
      <c r="F32" s="126"/>
      <c r="G32" s="126"/>
      <c r="H32" s="163">
        <f>SUM(E32:G32)</f>
        <v>0</v>
      </c>
      <c r="I32" s="171" t="s">
        <v>116</v>
      </c>
      <c r="J32" s="172">
        <f>'10'!C49</f>
        <v>0</v>
      </c>
      <c r="K32" s="166" t="s">
        <v>115</v>
      </c>
      <c r="L32" s="165" t="s">
        <v>114</v>
      </c>
      <c r="M32" s="174">
        <f>'10'!C50</f>
        <v>0</v>
      </c>
      <c r="N32" s="175"/>
      <c r="O32" s="266"/>
      <c r="P32" s="271"/>
      <c r="Q32" s="272"/>
    </row>
    <row r="33" spans="1:17">
      <c r="A33" s="151">
        <v>11</v>
      </c>
      <c r="B33" s="152" t="s">
        <v>123</v>
      </c>
      <c r="C33" s="124">
        <f>'11'!C25+'11'!C26</f>
        <v>0</v>
      </c>
      <c r="D33" s="124">
        <f>'11'!C27</f>
        <v>0</v>
      </c>
      <c r="E33" s="153">
        <f t="shared" si="0"/>
        <v>0</v>
      </c>
      <c r="F33" s="124">
        <f>'11'!C28+'11'!C29</f>
        <v>0</v>
      </c>
      <c r="G33" s="124">
        <f>'11'!C37</f>
        <v>0</v>
      </c>
      <c r="H33" s="154">
        <f t="shared" ref="H33:H45" si="12">SUM(E33:G33)</f>
        <v>0</v>
      </c>
      <c r="I33" s="155" t="s">
        <v>122</v>
      </c>
      <c r="J33" s="156">
        <f>'11'!C33</f>
        <v>0</v>
      </c>
      <c r="K33" s="157" t="s">
        <v>115</v>
      </c>
      <c r="L33" s="156" t="s">
        <v>121</v>
      </c>
      <c r="M33" s="158">
        <f>'11'!C34</f>
        <v>0</v>
      </c>
      <c r="N33" s="168">
        <f>'11'!G39+'11'!G42</f>
        <v>0</v>
      </c>
      <c r="O33" s="265">
        <f>+O30+H33</f>
        <v>0</v>
      </c>
      <c r="P33" s="267"/>
      <c r="Q33" s="268">
        <f t="shared" ref="Q33:Q34" si="13">P33-O33</f>
        <v>0</v>
      </c>
    </row>
    <row r="34" spans="1:17">
      <c r="A34" s="160"/>
      <c r="B34" s="161" t="s">
        <v>120</v>
      </c>
      <c r="C34" s="125">
        <f>'11'!C45</f>
        <v>0</v>
      </c>
      <c r="D34" s="125"/>
      <c r="E34" s="162">
        <f t="shared" si="0"/>
        <v>0</v>
      </c>
      <c r="F34" s="125">
        <f>'11'!C46</f>
        <v>0</v>
      </c>
      <c r="G34" s="125">
        <f>'11'!C52</f>
        <v>0</v>
      </c>
      <c r="H34" s="163">
        <f t="shared" si="12"/>
        <v>0</v>
      </c>
      <c r="I34" s="164" t="s">
        <v>119</v>
      </c>
      <c r="J34" s="165">
        <f>'11'!C32</f>
        <v>0</v>
      </c>
      <c r="K34" s="166" t="s">
        <v>115</v>
      </c>
      <c r="L34" s="165" t="s">
        <v>118</v>
      </c>
      <c r="M34" s="167">
        <f>'11'!C35</f>
        <v>0</v>
      </c>
      <c r="N34" s="168">
        <f>'11'!G50</f>
        <v>0</v>
      </c>
      <c r="O34" s="265">
        <f>+O31+H34</f>
        <v>0</v>
      </c>
      <c r="P34" s="269"/>
      <c r="Q34" s="270">
        <f t="shared" si="13"/>
        <v>0</v>
      </c>
    </row>
    <row r="35" spans="1:17">
      <c r="A35" s="144"/>
      <c r="B35" s="145" t="s">
        <v>117</v>
      </c>
      <c r="C35" s="126"/>
      <c r="D35" s="126"/>
      <c r="E35" s="169">
        <f t="shared" ref="E35:E66" si="14">SUM(C35:D35)</f>
        <v>0</v>
      </c>
      <c r="F35" s="126"/>
      <c r="G35" s="126"/>
      <c r="H35" s="163">
        <f t="shared" si="12"/>
        <v>0</v>
      </c>
      <c r="I35" s="171" t="s">
        <v>116</v>
      </c>
      <c r="J35" s="172">
        <f>'11'!C49</f>
        <v>0</v>
      </c>
      <c r="K35" s="166" t="s">
        <v>115</v>
      </c>
      <c r="L35" s="165" t="s">
        <v>114</v>
      </c>
      <c r="M35" s="174">
        <f>'11'!C50</f>
        <v>0</v>
      </c>
      <c r="N35" s="175"/>
      <c r="O35" s="266"/>
      <c r="P35" s="271"/>
      <c r="Q35" s="272"/>
    </row>
    <row r="36" spans="1:17">
      <c r="A36" s="151">
        <v>12</v>
      </c>
      <c r="B36" s="152" t="s">
        <v>123</v>
      </c>
      <c r="C36" s="124">
        <f>'12'!C25+'12'!C26</f>
        <v>0</v>
      </c>
      <c r="D36" s="124">
        <f>'12'!C27</f>
        <v>0</v>
      </c>
      <c r="E36" s="153">
        <f t="shared" si="14"/>
        <v>0</v>
      </c>
      <c r="F36" s="124">
        <f>'12'!C28+'12'!C29</f>
        <v>0</v>
      </c>
      <c r="G36" s="124">
        <f>'12'!C37</f>
        <v>0</v>
      </c>
      <c r="H36" s="154">
        <f t="shared" si="12"/>
        <v>0</v>
      </c>
      <c r="I36" s="155" t="s">
        <v>122</v>
      </c>
      <c r="J36" s="156">
        <f>'12'!C33</f>
        <v>0</v>
      </c>
      <c r="K36" s="157" t="s">
        <v>115</v>
      </c>
      <c r="L36" s="156" t="s">
        <v>121</v>
      </c>
      <c r="M36" s="158">
        <f>'12'!C34</f>
        <v>0</v>
      </c>
      <c r="N36" s="159">
        <f>'12'!G39+'12'!G42</f>
        <v>0</v>
      </c>
      <c r="O36" s="264">
        <f>+O33+H36</f>
        <v>0</v>
      </c>
      <c r="P36" s="267"/>
      <c r="Q36" s="268">
        <f t="shared" ref="Q36:Q37" si="15">P36-O36</f>
        <v>0</v>
      </c>
    </row>
    <row r="37" spans="1:17">
      <c r="A37" s="160"/>
      <c r="B37" s="161" t="s">
        <v>120</v>
      </c>
      <c r="C37" s="125">
        <f>'12'!C45</f>
        <v>0</v>
      </c>
      <c r="D37" s="125"/>
      <c r="E37" s="162">
        <f t="shared" si="14"/>
        <v>0</v>
      </c>
      <c r="F37" s="125">
        <f>'12'!C46</f>
        <v>0</v>
      </c>
      <c r="G37" s="125">
        <f>'12'!C52</f>
        <v>0</v>
      </c>
      <c r="H37" s="163">
        <f t="shared" si="12"/>
        <v>0</v>
      </c>
      <c r="I37" s="164" t="s">
        <v>119</v>
      </c>
      <c r="J37" s="165">
        <f>'12'!C32</f>
        <v>0</v>
      </c>
      <c r="K37" s="166" t="s">
        <v>115</v>
      </c>
      <c r="L37" s="165" t="s">
        <v>118</v>
      </c>
      <c r="M37" s="167">
        <f>'12'!C35</f>
        <v>0</v>
      </c>
      <c r="N37" s="168">
        <f>'12'!G50</f>
        <v>0</v>
      </c>
      <c r="O37" s="265">
        <f>+O34+H37</f>
        <v>0</v>
      </c>
      <c r="P37" s="269"/>
      <c r="Q37" s="270">
        <f t="shared" si="15"/>
        <v>0</v>
      </c>
    </row>
    <row r="38" spans="1:17">
      <c r="A38" s="144"/>
      <c r="B38" s="145" t="s">
        <v>117</v>
      </c>
      <c r="C38" s="126"/>
      <c r="D38" s="126"/>
      <c r="E38" s="169">
        <f t="shared" si="14"/>
        <v>0</v>
      </c>
      <c r="F38" s="126"/>
      <c r="G38" s="126"/>
      <c r="H38" s="163">
        <f t="shared" si="12"/>
        <v>0</v>
      </c>
      <c r="I38" s="171" t="s">
        <v>116</v>
      </c>
      <c r="J38" s="172">
        <f>'12'!C49</f>
        <v>0</v>
      </c>
      <c r="K38" s="166" t="s">
        <v>115</v>
      </c>
      <c r="L38" s="165" t="s">
        <v>114</v>
      </c>
      <c r="M38" s="174">
        <f>'12'!C50</f>
        <v>0</v>
      </c>
      <c r="N38" s="175"/>
      <c r="O38" s="266"/>
      <c r="P38" s="271"/>
      <c r="Q38" s="272"/>
    </row>
    <row r="39" spans="1:17">
      <c r="A39" s="151">
        <v>13</v>
      </c>
      <c r="B39" s="152" t="s">
        <v>123</v>
      </c>
      <c r="C39" s="124">
        <f>'13'!C25+'13'!C26</f>
        <v>0</v>
      </c>
      <c r="D39" s="124">
        <f>'13'!C27</f>
        <v>0</v>
      </c>
      <c r="E39" s="153">
        <f t="shared" si="14"/>
        <v>0</v>
      </c>
      <c r="F39" s="124">
        <f>'13'!C28+'13'!C29</f>
        <v>0</v>
      </c>
      <c r="G39" s="124">
        <f>'13'!C37</f>
        <v>0</v>
      </c>
      <c r="H39" s="154">
        <f t="shared" si="12"/>
        <v>0</v>
      </c>
      <c r="I39" s="155" t="s">
        <v>122</v>
      </c>
      <c r="J39" s="156">
        <f>'13'!C33</f>
        <v>0</v>
      </c>
      <c r="K39" s="157" t="s">
        <v>115</v>
      </c>
      <c r="L39" s="156" t="s">
        <v>121</v>
      </c>
      <c r="M39" s="158">
        <f>'13'!C34</f>
        <v>0</v>
      </c>
      <c r="N39" s="159">
        <f>'13'!G39+'13'!G42</f>
        <v>0</v>
      </c>
      <c r="O39" s="264">
        <f>+O36+H39</f>
        <v>0</v>
      </c>
      <c r="P39" s="267"/>
      <c r="Q39" s="268">
        <f t="shared" ref="Q39:Q40" si="16">P39-O39</f>
        <v>0</v>
      </c>
    </row>
    <row r="40" spans="1:17">
      <c r="A40" s="160"/>
      <c r="B40" s="161" t="s">
        <v>120</v>
      </c>
      <c r="C40" s="125">
        <f>'13'!C45</f>
        <v>0</v>
      </c>
      <c r="D40" s="125"/>
      <c r="E40" s="162">
        <f t="shared" si="14"/>
        <v>0</v>
      </c>
      <c r="F40" s="125">
        <f>'13'!C46</f>
        <v>0</v>
      </c>
      <c r="G40" s="125">
        <f>'13'!C52</f>
        <v>0</v>
      </c>
      <c r="H40" s="163">
        <f t="shared" si="12"/>
        <v>0</v>
      </c>
      <c r="I40" s="164" t="s">
        <v>119</v>
      </c>
      <c r="J40" s="165">
        <f>'13'!C32</f>
        <v>0</v>
      </c>
      <c r="K40" s="166" t="s">
        <v>115</v>
      </c>
      <c r="L40" s="165" t="s">
        <v>118</v>
      </c>
      <c r="M40" s="167">
        <f>'13'!C35</f>
        <v>0</v>
      </c>
      <c r="N40" s="168">
        <f>'13'!G50</f>
        <v>0</v>
      </c>
      <c r="O40" s="265">
        <f>+O37+H40</f>
        <v>0</v>
      </c>
      <c r="P40" s="269"/>
      <c r="Q40" s="270">
        <f t="shared" si="16"/>
        <v>0</v>
      </c>
    </row>
    <row r="41" spans="1:17">
      <c r="A41" s="144"/>
      <c r="B41" s="145" t="s">
        <v>117</v>
      </c>
      <c r="C41" s="126"/>
      <c r="D41" s="126"/>
      <c r="E41" s="169">
        <f t="shared" si="14"/>
        <v>0</v>
      </c>
      <c r="F41" s="126"/>
      <c r="G41" s="126"/>
      <c r="H41" s="163">
        <f t="shared" si="12"/>
        <v>0</v>
      </c>
      <c r="I41" s="171" t="s">
        <v>116</v>
      </c>
      <c r="J41" s="172">
        <f>'13'!C49</f>
        <v>0</v>
      </c>
      <c r="K41" s="166" t="s">
        <v>115</v>
      </c>
      <c r="L41" s="165" t="s">
        <v>114</v>
      </c>
      <c r="M41" s="174">
        <f>'13'!C50</f>
        <v>0</v>
      </c>
      <c r="N41" s="175"/>
      <c r="O41" s="266"/>
      <c r="P41" s="271"/>
      <c r="Q41" s="272"/>
    </row>
    <row r="42" spans="1:17">
      <c r="A42" s="151">
        <v>14</v>
      </c>
      <c r="B42" s="152" t="s">
        <v>123</v>
      </c>
      <c r="C42" s="124">
        <f>'14'!C25+'14'!C26</f>
        <v>0</v>
      </c>
      <c r="D42" s="124">
        <f>'14'!C27</f>
        <v>0</v>
      </c>
      <c r="E42" s="153">
        <f>SUM(C42:D42)</f>
        <v>0</v>
      </c>
      <c r="F42" s="124">
        <f>'14'!C28+'14'!C29</f>
        <v>0</v>
      </c>
      <c r="G42" s="124">
        <f>'14'!C37</f>
        <v>0</v>
      </c>
      <c r="H42" s="154">
        <f t="shared" si="12"/>
        <v>0</v>
      </c>
      <c r="I42" s="155" t="s">
        <v>122</v>
      </c>
      <c r="J42" s="156">
        <f>'14'!C33</f>
        <v>0</v>
      </c>
      <c r="K42" s="157" t="s">
        <v>115</v>
      </c>
      <c r="L42" s="156" t="s">
        <v>121</v>
      </c>
      <c r="M42" s="158">
        <f>'14'!C34</f>
        <v>0</v>
      </c>
      <c r="N42" s="159">
        <f>'14'!G39+'14'!G42</f>
        <v>0</v>
      </c>
      <c r="O42" s="264">
        <f>+O39+H42</f>
        <v>0</v>
      </c>
      <c r="P42" s="267"/>
      <c r="Q42" s="268">
        <f t="shared" ref="Q42:Q43" si="17">P42-O42</f>
        <v>0</v>
      </c>
    </row>
    <row r="43" spans="1:17">
      <c r="A43" s="160"/>
      <c r="B43" s="161" t="s">
        <v>120</v>
      </c>
      <c r="C43" s="125">
        <f>'14'!C45</f>
        <v>0</v>
      </c>
      <c r="D43" s="125"/>
      <c r="E43" s="162">
        <f t="shared" si="14"/>
        <v>0</v>
      </c>
      <c r="F43" s="125">
        <f>'14'!C46</f>
        <v>0</v>
      </c>
      <c r="G43" s="125">
        <f>'14'!C52</f>
        <v>0</v>
      </c>
      <c r="H43" s="163">
        <f t="shared" si="12"/>
        <v>0</v>
      </c>
      <c r="I43" s="164" t="s">
        <v>119</v>
      </c>
      <c r="J43" s="165">
        <f>'14'!C32</f>
        <v>0</v>
      </c>
      <c r="K43" s="166" t="s">
        <v>115</v>
      </c>
      <c r="L43" s="165" t="s">
        <v>118</v>
      </c>
      <c r="M43" s="167">
        <f>'14'!C35</f>
        <v>0</v>
      </c>
      <c r="N43" s="168">
        <f>'14'!G50</f>
        <v>0</v>
      </c>
      <c r="O43" s="265">
        <f>+O40+H43</f>
        <v>0</v>
      </c>
      <c r="P43" s="269"/>
      <c r="Q43" s="270">
        <f t="shared" si="17"/>
        <v>0</v>
      </c>
    </row>
    <row r="44" spans="1:17">
      <c r="A44" s="144"/>
      <c r="B44" s="145" t="s">
        <v>117</v>
      </c>
      <c r="C44" s="126"/>
      <c r="D44" s="126"/>
      <c r="E44" s="169">
        <f t="shared" si="14"/>
        <v>0</v>
      </c>
      <c r="F44" s="126"/>
      <c r="G44" s="126"/>
      <c r="H44" s="163">
        <f t="shared" si="12"/>
        <v>0</v>
      </c>
      <c r="I44" s="171" t="s">
        <v>116</v>
      </c>
      <c r="J44" s="172">
        <f>'14'!C49</f>
        <v>0</v>
      </c>
      <c r="K44" s="166" t="s">
        <v>115</v>
      </c>
      <c r="L44" s="165" t="s">
        <v>114</v>
      </c>
      <c r="M44" s="174">
        <f>'14'!C50</f>
        <v>0</v>
      </c>
      <c r="N44" s="175"/>
      <c r="O44" s="266"/>
      <c r="P44" s="271"/>
      <c r="Q44" s="272"/>
    </row>
    <row r="45" spans="1:17">
      <c r="A45" s="151">
        <v>15</v>
      </c>
      <c r="B45" s="152" t="s">
        <v>123</v>
      </c>
      <c r="C45" s="124">
        <f>'15'!C25+'15'!C26</f>
        <v>0</v>
      </c>
      <c r="D45" s="124">
        <f>'15'!C27</f>
        <v>0</v>
      </c>
      <c r="E45" s="153">
        <f t="shared" si="14"/>
        <v>0</v>
      </c>
      <c r="F45" s="124">
        <f>'15'!C28+'15'!C29</f>
        <v>0</v>
      </c>
      <c r="G45" s="124">
        <f>'15'!C37</f>
        <v>0</v>
      </c>
      <c r="H45" s="154">
        <f t="shared" si="12"/>
        <v>0</v>
      </c>
      <c r="I45" s="155" t="s">
        <v>122</v>
      </c>
      <c r="J45" s="156">
        <f>'15'!C33</f>
        <v>0</v>
      </c>
      <c r="K45" s="157" t="s">
        <v>115</v>
      </c>
      <c r="L45" s="156" t="s">
        <v>121</v>
      </c>
      <c r="M45" s="158">
        <f>'15'!C34</f>
        <v>0</v>
      </c>
      <c r="N45" s="159">
        <f>'15'!G39+'15'!G42</f>
        <v>0</v>
      </c>
      <c r="O45" s="264">
        <f>+O42+H45</f>
        <v>0</v>
      </c>
      <c r="P45" s="267"/>
      <c r="Q45" s="268">
        <f t="shared" ref="Q45:Q46" si="18">P45-O45</f>
        <v>0</v>
      </c>
    </row>
    <row r="46" spans="1:17">
      <c r="A46" s="160"/>
      <c r="B46" s="161" t="s">
        <v>120</v>
      </c>
      <c r="C46" s="125">
        <f>'15'!C45</f>
        <v>0</v>
      </c>
      <c r="D46" s="125"/>
      <c r="E46" s="162">
        <f t="shared" si="14"/>
        <v>0</v>
      </c>
      <c r="F46" s="125">
        <f>'15'!C46</f>
        <v>0</v>
      </c>
      <c r="G46" s="125">
        <f>'15'!C52</f>
        <v>0</v>
      </c>
      <c r="H46" s="163">
        <f>SUM(E46:G46)</f>
        <v>0</v>
      </c>
      <c r="I46" s="164" t="s">
        <v>119</v>
      </c>
      <c r="J46" s="165">
        <f>'15'!C32</f>
        <v>0</v>
      </c>
      <c r="K46" s="166" t="s">
        <v>115</v>
      </c>
      <c r="L46" s="165" t="s">
        <v>118</v>
      </c>
      <c r="M46" s="167">
        <f>'15'!C35</f>
        <v>0</v>
      </c>
      <c r="N46" s="168">
        <f>'15'!G50</f>
        <v>0</v>
      </c>
      <c r="O46" s="265">
        <f>+O43+H46</f>
        <v>0</v>
      </c>
      <c r="P46" s="269"/>
      <c r="Q46" s="270">
        <f t="shared" si="18"/>
        <v>0</v>
      </c>
    </row>
    <row r="47" spans="1:17">
      <c r="A47" s="144"/>
      <c r="B47" s="145" t="s">
        <v>117</v>
      </c>
      <c r="C47" s="126"/>
      <c r="D47" s="126"/>
      <c r="E47" s="169">
        <f t="shared" si="14"/>
        <v>0</v>
      </c>
      <c r="F47" s="126"/>
      <c r="G47" s="126"/>
      <c r="H47" s="163">
        <f>SUM(E47:G47)</f>
        <v>0</v>
      </c>
      <c r="I47" s="171" t="s">
        <v>116</v>
      </c>
      <c r="J47" s="172">
        <f>'15'!C49</f>
        <v>0</v>
      </c>
      <c r="K47" s="166" t="s">
        <v>115</v>
      </c>
      <c r="L47" s="165" t="s">
        <v>114</v>
      </c>
      <c r="M47" s="174">
        <f>'15'!C50</f>
        <v>0</v>
      </c>
      <c r="N47" s="175"/>
      <c r="O47" s="266"/>
      <c r="P47" s="271"/>
      <c r="Q47" s="272"/>
    </row>
    <row r="48" spans="1:17">
      <c r="A48" s="151">
        <v>16</v>
      </c>
      <c r="B48" s="152" t="s">
        <v>123</v>
      </c>
      <c r="C48" s="124">
        <f>'16'!C25+'16'!C26</f>
        <v>0</v>
      </c>
      <c r="D48" s="124">
        <f>'16'!C27</f>
        <v>0</v>
      </c>
      <c r="E48" s="153">
        <f t="shared" si="14"/>
        <v>0</v>
      </c>
      <c r="F48" s="124">
        <f>'16'!C28+'16'!C29</f>
        <v>0</v>
      </c>
      <c r="G48" s="124">
        <f>'16'!C37</f>
        <v>0</v>
      </c>
      <c r="H48" s="154">
        <f t="shared" ref="H48:H95" si="19">SUM(E48:G48)</f>
        <v>0</v>
      </c>
      <c r="I48" s="155" t="s">
        <v>122</v>
      </c>
      <c r="J48" s="156">
        <f>'16'!C33</f>
        <v>0</v>
      </c>
      <c r="K48" s="157" t="s">
        <v>115</v>
      </c>
      <c r="L48" s="156" t="s">
        <v>121</v>
      </c>
      <c r="M48" s="158">
        <f>'16'!C34</f>
        <v>0</v>
      </c>
      <c r="N48" s="159">
        <f>'16'!G39+'16'!G42</f>
        <v>0</v>
      </c>
      <c r="O48" s="264">
        <f>+O45+H48</f>
        <v>0</v>
      </c>
      <c r="P48" s="267"/>
      <c r="Q48" s="268">
        <f t="shared" ref="Q48:Q49" si="20">P48-O48</f>
        <v>0</v>
      </c>
    </row>
    <row r="49" spans="1:18">
      <c r="A49" s="160"/>
      <c r="B49" s="161" t="s">
        <v>120</v>
      </c>
      <c r="C49" s="125">
        <f>'16'!C45</f>
        <v>0</v>
      </c>
      <c r="D49" s="125"/>
      <c r="E49" s="162">
        <f t="shared" si="14"/>
        <v>0</v>
      </c>
      <c r="F49" s="125">
        <f>'16'!C46</f>
        <v>0</v>
      </c>
      <c r="G49" s="125">
        <f>'16'!C52</f>
        <v>0</v>
      </c>
      <c r="H49" s="163">
        <f t="shared" si="19"/>
        <v>0</v>
      </c>
      <c r="I49" s="164" t="s">
        <v>119</v>
      </c>
      <c r="J49" s="165">
        <f>'16'!C32</f>
        <v>0</v>
      </c>
      <c r="K49" s="166" t="s">
        <v>115</v>
      </c>
      <c r="L49" s="165" t="s">
        <v>118</v>
      </c>
      <c r="M49" s="167">
        <f>'16'!C35</f>
        <v>0</v>
      </c>
      <c r="N49" s="168">
        <f>'16'!G50</f>
        <v>0</v>
      </c>
      <c r="O49" s="265">
        <f>+O46+H49</f>
        <v>0</v>
      </c>
      <c r="P49" s="269"/>
      <c r="Q49" s="270">
        <f t="shared" si="20"/>
        <v>0</v>
      </c>
    </row>
    <row r="50" spans="1:18">
      <c r="A50" s="144"/>
      <c r="B50" s="145" t="s">
        <v>117</v>
      </c>
      <c r="C50" s="126"/>
      <c r="D50" s="126"/>
      <c r="E50" s="169">
        <f t="shared" si="14"/>
        <v>0</v>
      </c>
      <c r="F50" s="126"/>
      <c r="G50" s="126"/>
      <c r="H50" s="163">
        <f t="shared" si="19"/>
        <v>0</v>
      </c>
      <c r="I50" s="171" t="s">
        <v>116</v>
      </c>
      <c r="J50" s="172">
        <f>'16'!C49</f>
        <v>0</v>
      </c>
      <c r="K50" s="166" t="s">
        <v>115</v>
      </c>
      <c r="L50" s="165" t="s">
        <v>114</v>
      </c>
      <c r="M50" s="174">
        <f>'16'!C50</f>
        <v>0</v>
      </c>
      <c r="N50" s="175"/>
      <c r="O50" s="266"/>
      <c r="P50" s="271"/>
      <c r="Q50" s="272"/>
    </row>
    <row r="51" spans="1:18">
      <c r="A51" s="151">
        <v>17</v>
      </c>
      <c r="B51" s="152" t="s">
        <v>123</v>
      </c>
      <c r="C51" s="124">
        <f>'17'!C25+'17'!C26</f>
        <v>0</v>
      </c>
      <c r="D51" s="124">
        <f>'17'!C27</f>
        <v>0</v>
      </c>
      <c r="E51" s="153">
        <f t="shared" si="14"/>
        <v>0</v>
      </c>
      <c r="F51" s="124">
        <f>'17'!C28+'17'!C29</f>
        <v>0</v>
      </c>
      <c r="G51" s="124">
        <f>'17'!C37</f>
        <v>0</v>
      </c>
      <c r="H51" s="154">
        <f t="shared" si="19"/>
        <v>0</v>
      </c>
      <c r="I51" s="155" t="s">
        <v>122</v>
      </c>
      <c r="J51" s="156">
        <f>'17'!C33</f>
        <v>0</v>
      </c>
      <c r="K51" s="157" t="s">
        <v>115</v>
      </c>
      <c r="L51" s="156" t="s">
        <v>121</v>
      </c>
      <c r="M51" s="158">
        <f>'17'!C34</f>
        <v>0</v>
      </c>
      <c r="N51" s="159">
        <f>'17'!G39+'17'!G42</f>
        <v>0</v>
      </c>
      <c r="O51" s="264">
        <f>+O48+H51</f>
        <v>0</v>
      </c>
      <c r="P51" s="267"/>
      <c r="Q51" s="268">
        <f t="shared" ref="Q51:Q52" si="21">P51-O51</f>
        <v>0</v>
      </c>
    </row>
    <row r="52" spans="1:18">
      <c r="A52" s="160"/>
      <c r="B52" s="161" t="s">
        <v>120</v>
      </c>
      <c r="C52" s="125">
        <f>'17'!C45</f>
        <v>0</v>
      </c>
      <c r="D52" s="125"/>
      <c r="E52" s="162">
        <f t="shared" si="14"/>
        <v>0</v>
      </c>
      <c r="F52" s="125">
        <f>'17'!C46</f>
        <v>0</v>
      </c>
      <c r="G52" s="125">
        <f>'17'!C52</f>
        <v>0</v>
      </c>
      <c r="H52" s="163">
        <f t="shared" si="19"/>
        <v>0</v>
      </c>
      <c r="I52" s="164" t="s">
        <v>119</v>
      </c>
      <c r="J52" s="165">
        <f>'17'!C32</f>
        <v>0</v>
      </c>
      <c r="K52" s="166" t="s">
        <v>115</v>
      </c>
      <c r="L52" s="165" t="s">
        <v>118</v>
      </c>
      <c r="M52" s="167">
        <f>'17'!C35</f>
        <v>0</v>
      </c>
      <c r="N52" s="168">
        <f>'17'!G50</f>
        <v>0</v>
      </c>
      <c r="O52" s="265">
        <f>+O49+H52</f>
        <v>0</v>
      </c>
      <c r="P52" s="269"/>
      <c r="Q52" s="270">
        <f t="shared" si="21"/>
        <v>0</v>
      </c>
    </row>
    <row r="53" spans="1:18">
      <c r="A53" s="144"/>
      <c r="B53" s="145" t="s">
        <v>117</v>
      </c>
      <c r="C53" s="126"/>
      <c r="D53" s="126"/>
      <c r="E53" s="169">
        <f t="shared" si="14"/>
        <v>0</v>
      </c>
      <c r="F53" s="126"/>
      <c r="G53" s="126"/>
      <c r="H53" s="163">
        <f t="shared" si="19"/>
        <v>0</v>
      </c>
      <c r="I53" s="171" t="s">
        <v>116</v>
      </c>
      <c r="J53" s="172">
        <f>'17'!C49</f>
        <v>0</v>
      </c>
      <c r="K53" s="166" t="s">
        <v>115</v>
      </c>
      <c r="L53" s="165" t="s">
        <v>114</v>
      </c>
      <c r="M53" s="174">
        <f>'17'!C50</f>
        <v>0</v>
      </c>
      <c r="N53" s="175"/>
      <c r="O53" s="266"/>
      <c r="P53" s="271"/>
      <c r="Q53" s="272"/>
    </row>
    <row r="54" spans="1:18">
      <c r="A54" s="151">
        <v>18</v>
      </c>
      <c r="B54" s="152" t="s">
        <v>123</v>
      </c>
      <c r="C54" s="124">
        <f>'18'!C25+'18'!C26</f>
        <v>0</v>
      </c>
      <c r="D54" s="124">
        <f>'18'!C27</f>
        <v>0</v>
      </c>
      <c r="E54" s="153">
        <f t="shared" si="14"/>
        <v>0</v>
      </c>
      <c r="F54" s="124">
        <f>'18'!C28+'18'!C29</f>
        <v>0</v>
      </c>
      <c r="G54" s="124">
        <f>'18'!C37</f>
        <v>0</v>
      </c>
      <c r="H54" s="154">
        <f t="shared" si="19"/>
        <v>0</v>
      </c>
      <c r="I54" s="155" t="s">
        <v>122</v>
      </c>
      <c r="J54" s="156">
        <f>'18'!C33</f>
        <v>0</v>
      </c>
      <c r="K54" s="157" t="s">
        <v>115</v>
      </c>
      <c r="L54" s="156" t="s">
        <v>121</v>
      </c>
      <c r="M54" s="158">
        <f>'18'!C34</f>
        <v>0</v>
      </c>
      <c r="N54" s="159">
        <f>'18'!G39+'18'!G42</f>
        <v>0</v>
      </c>
      <c r="O54" s="264">
        <f>+O51+H54</f>
        <v>0</v>
      </c>
      <c r="P54" s="267"/>
      <c r="Q54" s="268">
        <f t="shared" ref="Q54:Q55" si="22">P54-O54</f>
        <v>0</v>
      </c>
      <c r="R54" s="176"/>
    </row>
    <row r="55" spans="1:18">
      <c r="A55" s="160"/>
      <c r="B55" s="161" t="s">
        <v>125</v>
      </c>
      <c r="C55" s="125">
        <f>'18'!C45</f>
        <v>0</v>
      </c>
      <c r="D55" s="125"/>
      <c r="E55" s="162">
        <f t="shared" si="14"/>
        <v>0</v>
      </c>
      <c r="F55" s="125">
        <f>'18'!C46</f>
        <v>0</v>
      </c>
      <c r="G55" s="125">
        <f>'18'!C52</f>
        <v>0</v>
      </c>
      <c r="H55" s="163">
        <f t="shared" si="19"/>
        <v>0</v>
      </c>
      <c r="I55" s="164" t="s">
        <v>119</v>
      </c>
      <c r="J55" s="165">
        <f>'18'!C32</f>
        <v>0</v>
      </c>
      <c r="K55" s="166" t="s">
        <v>115</v>
      </c>
      <c r="L55" s="165" t="s">
        <v>118</v>
      </c>
      <c r="M55" s="167">
        <f>'18'!C35</f>
        <v>0</v>
      </c>
      <c r="N55" s="168">
        <f>'18'!G50</f>
        <v>0</v>
      </c>
      <c r="O55" s="265">
        <f>+O52+H55</f>
        <v>0</v>
      </c>
      <c r="P55" s="269"/>
      <c r="Q55" s="270">
        <f t="shared" si="22"/>
        <v>0</v>
      </c>
    </row>
    <row r="56" spans="1:18">
      <c r="A56" s="144"/>
      <c r="B56" s="145" t="s">
        <v>117</v>
      </c>
      <c r="C56" s="126"/>
      <c r="D56" s="126"/>
      <c r="E56" s="169">
        <f t="shared" si="14"/>
        <v>0</v>
      </c>
      <c r="F56" s="126"/>
      <c r="G56" s="126"/>
      <c r="H56" s="163">
        <f t="shared" si="19"/>
        <v>0</v>
      </c>
      <c r="I56" s="171" t="s">
        <v>116</v>
      </c>
      <c r="J56" s="172">
        <f>'18'!C49</f>
        <v>0</v>
      </c>
      <c r="K56" s="166" t="s">
        <v>115</v>
      </c>
      <c r="L56" s="165" t="s">
        <v>114</v>
      </c>
      <c r="M56" s="174">
        <f>'18'!C50</f>
        <v>0</v>
      </c>
      <c r="N56" s="175"/>
      <c r="O56" s="266"/>
      <c r="P56" s="271"/>
      <c r="Q56" s="272"/>
    </row>
    <row r="57" spans="1:18">
      <c r="A57" s="151">
        <v>19</v>
      </c>
      <c r="B57" s="152" t="s">
        <v>123</v>
      </c>
      <c r="C57" s="124">
        <f>'19'!C25+'19'!C26</f>
        <v>0</v>
      </c>
      <c r="D57" s="124">
        <f>'19'!C27</f>
        <v>0</v>
      </c>
      <c r="E57" s="153">
        <f t="shared" si="14"/>
        <v>0</v>
      </c>
      <c r="F57" s="124">
        <f>'19'!C28+'19'!C29</f>
        <v>0</v>
      </c>
      <c r="G57" s="124">
        <f>'19'!C37</f>
        <v>0</v>
      </c>
      <c r="H57" s="154">
        <f t="shared" si="19"/>
        <v>0</v>
      </c>
      <c r="I57" s="155" t="s">
        <v>122</v>
      </c>
      <c r="J57" s="156">
        <f>'19'!C33</f>
        <v>0</v>
      </c>
      <c r="K57" s="157" t="s">
        <v>115</v>
      </c>
      <c r="L57" s="156" t="s">
        <v>121</v>
      </c>
      <c r="M57" s="158">
        <f>'19'!C34</f>
        <v>0</v>
      </c>
      <c r="N57" s="159">
        <f>'19'!G39+'19'!G42</f>
        <v>0</v>
      </c>
      <c r="O57" s="264">
        <f>+O54+H57</f>
        <v>0</v>
      </c>
      <c r="P57" s="267"/>
      <c r="Q57" s="268">
        <f t="shared" ref="Q57:Q58" si="23">P57-O57</f>
        <v>0</v>
      </c>
    </row>
    <row r="58" spans="1:18">
      <c r="A58" s="160"/>
      <c r="B58" s="161" t="s">
        <v>120</v>
      </c>
      <c r="C58" s="125">
        <f>'19'!C45</f>
        <v>0</v>
      </c>
      <c r="D58" s="125"/>
      <c r="E58" s="162">
        <f t="shared" si="14"/>
        <v>0</v>
      </c>
      <c r="F58" s="125">
        <f>'19'!C46</f>
        <v>0</v>
      </c>
      <c r="G58" s="125">
        <f>'19'!C52</f>
        <v>0</v>
      </c>
      <c r="H58" s="163">
        <f t="shared" si="19"/>
        <v>0</v>
      </c>
      <c r="I58" s="164" t="s">
        <v>119</v>
      </c>
      <c r="J58" s="165">
        <f>'19'!C32</f>
        <v>0</v>
      </c>
      <c r="K58" s="166" t="s">
        <v>115</v>
      </c>
      <c r="L58" s="165" t="s">
        <v>118</v>
      </c>
      <c r="M58" s="167">
        <f>'19'!C35</f>
        <v>0</v>
      </c>
      <c r="N58" s="168">
        <f>'19'!G50</f>
        <v>0</v>
      </c>
      <c r="O58" s="265">
        <f>+O55+H58</f>
        <v>0</v>
      </c>
      <c r="P58" s="269"/>
      <c r="Q58" s="270">
        <f t="shared" si="23"/>
        <v>0</v>
      </c>
    </row>
    <row r="59" spans="1:18">
      <c r="A59" s="144"/>
      <c r="B59" s="145" t="s">
        <v>117</v>
      </c>
      <c r="C59" s="126"/>
      <c r="D59" s="126"/>
      <c r="E59" s="169">
        <f t="shared" si="14"/>
        <v>0</v>
      </c>
      <c r="F59" s="126"/>
      <c r="G59" s="126"/>
      <c r="H59" s="163">
        <f t="shared" si="19"/>
        <v>0</v>
      </c>
      <c r="I59" s="171" t="s">
        <v>116</v>
      </c>
      <c r="J59" s="172">
        <f>'19'!C49</f>
        <v>0</v>
      </c>
      <c r="K59" s="166" t="s">
        <v>115</v>
      </c>
      <c r="L59" s="165" t="s">
        <v>114</v>
      </c>
      <c r="M59" s="174">
        <f>'19'!C50</f>
        <v>0</v>
      </c>
      <c r="N59" s="175"/>
      <c r="O59" s="266"/>
      <c r="P59" s="271"/>
      <c r="Q59" s="272"/>
    </row>
    <row r="60" spans="1:18">
      <c r="A60" s="151">
        <v>20</v>
      </c>
      <c r="B60" s="152" t="s">
        <v>124</v>
      </c>
      <c r="C60" s="124">
        <f>'20'!C25+'20'!C26</f>
        <v>0</v>
      </c>
      <c r="D60" s="124">
        <f>'20'!C27</f>
        <v>0</v>
      </c>
      <c r="E60" s="153">
        <f t="shared" si="14"/>
        <v>0</v>
      </c>
      <c r="F60" s="124">
        <f>'20'!C28+'20'!C29</f>
        <v>0</v>
      </c>
      <c r="G60" s="124">
        <f>'20'!C37</f>
        <v>0</v>
      </c>
      <c r="H60" s="154">
        <f t="shared" si="19"/>
        <v>0</v>
      </c>
      <c r="I60" s="155" t="s">
        <v>122</v>
      </c>
      <c r="J60" s="156">
        <f>'20'!C33</f>
        <v>0</v>
      </c>
      <c r="K60" s="157" t="s">
        <v>115</v>
      </c>
      <c r="L60" s="156" t="s">
        <v>121</v>
      </c>
      <c r="M60" s="158">
        <f>'20'!C34</f>
        <v>0</v>
      </c>
      <c r="N60" s="159">
        <f>'20'!G39+'20'!G42</f>
        <v>0</v>
      </c>
      <c r="O60" s="264">
        <f>+O57+H60</f>
        <v>0</v>
      </c>
      <c r="P60" s="267"/>
      <c r="Q60" s="268">
        <f t="shared" ref="Q60:Q61" si="24">P60-O60</f>
        <v>0</v>
      </c>
    </row>
    <row r="61" spans="1:18">
      <c r="A61" s="160"/>
      <c r="B61" s="161" t="s">
        <v>120</v>
      </c>
      <c r="C61" s="125">
        <f>'20'!C45</f>
        <v>0</v>
      </c>
      <c r="D61" s="125"/>
      <c r="E61" s="162">
        <f t="shared" si="14"/>
        <v>0</v>
      </c>
      <c r="F61" s="125">
        <f>'20'!C46</f>
        <v>0</v>
      </c>
      <c r="G61" s="125">
        <f>'20'!C52</f>
        <v>0</v>
      </c>
      <c r="H61" s="163">
        <f t="shared" si="19"/>
        <v>0</v>
      </c>
      <c r="I61" s="164" t="s">
        <v>119</v>
      </c>
      <c r="J61" s="165">
        <f>'20'!C32</f>
        <v>0</v>
      </c>
      <c r="K61" s="166" t="s">
        <v>115</v>
      </c>
      <c r="L61" s="165" t="s">
        <v>118</v>
      </c>
      <c r="M61" s="167">
        <f>'20'!C35</f>
        <v>0</v>
      </c>
      <c r="N61" s="168">
        <f>'20'!G50</f>
        <v>0</v>
      </c>
      <c r="O61" s="265">
        <f>+O58+H61</f>
        <v>0</v>
      </c>
      <c r="P61" s="269"/>
      <c r="Q61" s="270">
        <f t="shared" si="24"/>
        <v>0</v>
      </c>
    </row>
    <row r="62" spans="1:18">
      <c r="A62" s="144"/>
      <c r="B62" s="145" t="s">
        <v>117</v>
      </c>
      <c r="C62" s="126"/>
      <c r="D62" s="126"/>
      <c r="E62" s="169">
        <f t="shared" si="14"/>
        <v>0</v>
      </c>
      <c r="F62" s="126"/>
      <c r="G62" s="126"/>
      <c r="H62" s="163">
        <f t="shared" si="19"/>
        <v>0</v>
      </c>
      <c r="I62" s="171" t="s">
        <v>116</v>
      </c>
      <c r="J62" s="172">
        <f>'20'!C49</f>
        <v>0</v>
      </c>
      <c r="K62" s="166" t="s">
        <v>115</v>
      </c>
      <c r="L62" s="165" t="s">
        <v>114</v>
      </c>
      <c r="M62" s="174">
        <f>'20'!C50</f>
        <v>0</v>
      </c>
      <c r="N62" s="175"/>
      <c r="O62" s="266"/>
      <c r="P62" s="271"/>
      <c r="Q62" s="272"/>
    </row>
    <row r="63" spans="1:18">
      <c r="A63" s="151">
        <v>21</v>
      </c>
      <c r="B63" s="152" t="s">
        <v>123</v>
      </c>
      <c r="C63" s="124">
        <f>'21'!C25+'21'!C26</f>
        <v>0</v>
      </c>
      <c r="D63" s="124">
        <f>'21'!C27</f>
        <v>0</v>
      </c>
      <c r="E63" s="153">
        <f t="shared" si="14"/>
        <v>0</v>
      </c>
      <c r="F63" s="124">
        <f>'21'!C28+'21'!C29</f>
        <v>0</v>
      </c>
      <c r="G63" s="124">
        <f>'21'!C37</f>
        <v>0</v>
      </c>
      <c r="H63" s="154">
        <f t="shared" si="19"/>
        <v>0</v>
      </c>
      <c r="I63" s="155" t="s">
        <v>122</v>
      </c>
      <c r="J63" s="156">
        <f>'21'!C33</f>
        <v>0</v>
      </c>
      <c r="K63" s="157" t="s">
        <v>115</v>
      </c>
      <c r="L63" s="156" t="s">
        <v>121</v>
      </c>
      <c r="M63" s="158">
        <f>'21'!C34</f>
        <v>0</v>
      </c>
      <c r="N63" s="159">
        <f>'21'!G39+'21'!G42</f>
        <v>0</v>
      </c>
      <c r="O63" s="264">
        <f>+O60+H63</f>
        <v>0</v>
      </c>
      <c r="P63" s="267"/>
      <c r="Q63" s="268">
        <f t="shared" ref="Q63:Q64" si="25">P63-O63</f>
        <v>0</v>
      </c>
    </row>
    <row r="64" spans="1:18">
      <c r="A64" s="160"/>
      <c r="B64" s="161" t="s">
        <v>120</v>
      </c>
      <c r="C64" s="125">
        <f>'21'!C45</f>
        <v>0</v>
      </c>
      <c r="D64" s="125"/>
      <c r="E64" s="162">
        <f t="shared" si="14"/>
        <v>0</v>
      </c>
      <c r="F64" s="125">
        <f>'21'!C46</f>
        <v>0</v>
      </c>
      <c r="G64" s="125">
        <f>'21'!C52</f>
        <v>0</v>
      </c>
      <c r="H64" s="163">
        <f t="shared" si="19"/>
        <v>0</v>
      </c>
      <c r="I64" s="164" t="s">
        <v>119</v>
      </c>
      <c r="J64" s="165">
        <f>'21'!C32</f>
        <v>0</v>
      </c>
      <c r="K64" s="166" t="s">
        <v>115</v>
      </c>
      <c r="L64" s="165" t="s">
        <v>118</v>
      </c>
      <c r="M64" s="167">
        <f>'21'!C35</f>
        <v>0</v>
      </c>
      <c r="N64" s="168">
        <f>'21'!G50</f>
        <v>0</v>
      </c>
      <c r="O64" s="265">
        <f>+O61+H64</f>
        <v>0</v>
      </c>
      <c r="P64" s="269"/>
      <c r="Q64" s="270">
        <f t="shared" si="25"/>
        <v>0</v>
      </c>
    </row>
    <row r="65" spans="1:17">
      <c r="A65" s="144"/>
      <c r="B65" s="145" t="s">
        <v>117</v>
      </c>
      <c r="C65" s="126"/>
      <c r="D65" s="126"/>
      <c r="E65" s="169">
        <f t="shared" si="14"/>
        <v>0</v>
      </c>
      <c r="F65" s="126"/>
      <c r="G65" s="126"/>
      <c r="H65" s="163">
        <f t="shared" si="19"/>
        <v>0</v>
      </c>
      <c r="I65" s="171" t="s">
        <v>116</v>
      </c>
      <c r="J65" s="172">
        <f>'21'!C49</f>
        <v>0</v>
      </c>
      <c r="K65" s="166" t="s">
        <v>115</v>
      </c>
      <c r="L65" s="165" t="s">
        <v>114</v>
      </c>
      <c r="M65" s="174">
        <f>'21'!C50</f>
        <v>0</v>
      </c>
      <c r="N65" s="175"/>
      <c r="O65" s="266"/>
      <c r="P65" s="271"/>
      <c r="Q65" s="272"/>
    </row>
    <row r="66" spans="1:17">
      <c r="A66" s="151">
        <v>22</v>
      </c>
      <c r="B66" s="152" t="s">
        <v>123</v>
      </c>
      <c r="C66" s="124">
        <f>'22'!C25+'22'!C26</f>
        <v>0</v>
      </c>
      <c r="D66" s="124">
        <f>'22'!C27</f>
        <v>0</v>
      </c>
      <c r="E66" s="153">
        <f t="shared" si="14"/>
        <v>0</v>
      </c>
      <c r="F66" s="124">
        <f>'22'!C28+'22'!C29</f>
        <v>0</v>
      </c>
      <c r="G66" s="124">
        <f>'22'!C37</f>
        <v>0</v>
      </c>
      <c r="H66" s="154">
        <f t="shared" si="19"/>
        <v>0</v>
      </c>
      <c r="I66" s="155" t="s">
        <v>122</v>
      </c>
      <c r="J66" s="156">
        <f>'22'!C33</f>
        <v>0</v>
      </c>
      <c r="K66" s="157" t="s">
        <v>115</v>
      </c>
      <c r="L66" s="156" t="s">
        <v>121</v>
      </c>
      <c r="M66" s="158">
        <f>'22'!C34</f>
        <v>0</v>
      </c>
      <c r="N66" s="159">
        <f>'22'!G39+'22'!G42</f>
        <v>0</v>
      </c>
      <c r="O66" s="264">
        <f>+O63+H66</f>
        <v>0</v>
      </c>
      <c r="P66" s="267"/>
      <c r="Q66" s="268">
        <f t="shared" ref="Q66:Q67" si="26">P66-O66</f>
        <v>0</v>
      </c>
    </row>
    <row r="67" spans="1:17">
      <c r="A67" s="160"/>
      <c r="B67" s="161" t="s">
        <v>120</v>
      </c>
      <c r="C67" s="125">
        <f>'22'!C45</f>
        <v>0</v>
      </c>
      <c r="D67" s="125"/>
      <c r="E67" s="162">
        <f t="shared" ref="E67:E95" si="27">SUM(C67:D67)</f>
        <v>0</v>
      </c>
      <c r="F67" s="125">
        <f>'22'!C46</f>
        <v>0</v>
      </c>
      <c r="G67" s="125">
        <f>'22'!C52</f>
        <v>0</v>
      </c>
      <c r="H67" s="163">
        <f t="shared" si="19"/>
        <v>0</v>
      </c>
      <c r="I67" s="164" t="s">
        <v>119</v>
      </c>
      <c r="J67" s="165">
        <f>'22'!C32</f>
        <v>0</v>
      </c>
      <c r="K67" s="166" t="s">
        <v>115</v>
      </c>
      <c r="L67" s="165" t="s">
        <v>118</v>
      </c>
      <c r="M67" s="167">
        <f>'22'!C35</f>
        <v>0</v>
      </c>
      <c r="N67" s="168">
        <f>'22'!G50</f>
        <v>0</v>
      </c>
      <c r="O67" s="265">
        <f>+O64+H67</f>
        <v>0</v>
      </c>
      <c r="P67" s="269"/>
      <c r="Q67" s="270">
        <f t="shared" si="26"/>
        <v>0</v>
      </c>
    </row>
    <row r="68" spans="1:17">
      <c r="A68" s="144"/>
      <c r="B68" s="145" t="s">
        <v>117</v>
      </c>
      <c r="C68" s="126"/>
      <c r="D68" s="126"/>
      <c r="E68" s="169">
        <f t="shared" si="27"/>
        <v>0</v>
      </c>
      <c r="F68" s="126"/>
      <c r="G68" s="126"/>
      <c r="H68" s="163">
        <f t="shared" si="19"/>
        <v>0</v>
      </c>
      <c r="I68" s="171" t="s">
        <v>116</v>
      </c>
      <c r="J68" s="172">
        <f>'22'!C49</f>
        <v>0</v>
      </c>
      <c r="K68" s="166" t="s">
        <v>115</v>
      </c>
      <c r="L68" s="165" t="s">
        <v>114</v>
      </c>
      <c r="M68" s="174">
        <f>'22'!C50</f>
        <v>0</v>
      </c>
      <c r="N68" s="175"/>
      <c r="O68" s="266"/>
      <c r="P68" s="271"/>
      <c r="Q68" s="272"/>
    </row>
    <row r="69" spans="1:17">
      <c r="A69" s="151">
        <v>23</v>
      </c>
      <c r="B69" s="152" t="s">
        <v>123</v>
      </c>
      <c r="C69" s="124">
        <f>'23'!C25+'23'!C26</f>
        <v>0</v>
      </c>
      <c r="D69" s="124">
        <f>'23'!C27</f>
        <v>0</v>
      </c>
      <c r="E69" s="153">
        <f t="shared" si="27"/>
        <v>0</v>
      </c>
      <c r="F69" s="124">
        <f>'23'!C28+'23'!C29</f>
        <v>0</v>
      </c>
      <c r="G69" s="124">
        <f>'23'!C37</f>
        <v>0</v>
      </c>
      <c r="H69" s="154">
        <f t="shared" si="19"/>
        <v>0</v>
      </c>
      <c r="I69" s="155" t="s">
        <v>122</v>
      </c>
      <c r="J69" s="156">
        <f>'23'!C33</f>
        <v>0</v>
      </c>
      <c r="K69" s="157" t="s">
        <v>115</v>
      </c>
      <c r="L69" s="156" t="s">
        <v>121</v>
      </c>
      <c r="M69" s="158">
        <f>'23'!C34</f>
        <v>0</v>
      </c>
      <c r="N69" s="159">
        <f>'23'!G39+'23'!G42</f>
        <v>0</v>
      </c>
      <c r="O69" s="264">
        <f>+O66+H69</f>
        <v>0</v>
      </c>
      <c r="P69" s="267"/>
      <c r="Q69" s="268">
        <f t="shared" ref="Q69:Q70" si="28">P69-O69</f>
        <v>0</v>
      </c>
    </row>
    <row r="70" spans="1:17">
      <c r="A70" s="160"/>
      <c r="B70" s="161" t="s">
        <v>120</v>
      </c>
      <c r="C70" s="125">
        <f>'23'!C45</f>
        <v>0</v>
      </c>
      <c r="D70" s="125"/>
      <c r="E70" s="162">
        <f t="shared" si="27"/>
        <v>0</v>
      </c>
      <c r="F70" s="125">
        <f>'23'!C46</f>
        <v>0</v>
      </c>
      <c r="G70" s="125">
        <f>'23'!C52</f>
        <v>0</v>
      </c>
      <c r="H70" s="163">
        <f t="shared" si="19"/>
        <v>0</v>
      </c>
      <c r="I70" s="164" t="s">
        <v>119</v>
      </c>
      <c r="J70" s="165">
        <f>'23'!C32</f>
        <v>0</v>
      </c>
      <c r="K70" s="166" t="s">
        <v>115</v>
      </c>
      <c r="L70" s="165" t="s">
        <v>118</v>
      </c>
      <c r="M70" s="167">
        <f>'23'!C35</f>
        <v>0</v>
      </c>
      <c r="N70" s="168">
        <f>'23'!G50</f>
        <v>0</v>
      </c>
      <c r="O70" s="265">
        <f>+O67+H70</f>
        <v>0</v>
      </c>
      <c r="P70" s="269"/>
      <c r="Q70" s="270">
        <f t="shared" si="28"/>
        <v>0</v>
      </c>
    </row>
    <row r="71" spans="1:17">
      <c r="A71" s="144"/>
      <c r="B71" s="145" t="s">
        <v>117</v>
      </c>
      <c r="C71" s="126"/>
      <c r="D71" s="126"/>
      <c r="E71" s="169">
        <f t="shared" si="27"/>
        <v>0</v>
      </c>
      <c r="F71" s="126"/>
      <c r="G71" s="126"/>
      <c r="H71" s="163">
        <f t="shared" si="19"/>
        <v>0</v>
      </c>
      <c r="I71" s="171" t="s">
        <v>116</v>
      </c>
      <c r="J71" s="172">
        <f>'23'!C49</f>
        <v>0</v>
      </c>
      <c r="K71" s="166" t="s">
        <v>115</v>
      </c>
      <c r="L71" s="165" t="s">
        <v>114</v>
      </c>
      <c r="M71" s="174">
        <f>'23'!C50</f>
        <v>0</v>
      </c>
      <c r="N71" s="175"/>
      <c r="O71" s="266"/>
      <c r="P71" s="271"/>
      <c r="Q71" s="272"/>
    </row>
    <row r="72" spans="1:17">
      <c r="A72" s="151">
        <v>24</v>
      </c>
      <c r="B72" s="152" t="s">
        <v>123</v>
      </c>
      <c r="C72" s="124">
        <f>'24'!C25+'24'!C26</f>
        <v>0</v>
      </c>
      <c r="D72" s="124">
        <f>'24'!C27</f>
        <v>0</v>
      </c>
      <c r="E72" s="153">
        <f t="shared" si="27"/>
        <v>0</v>
      </c>
      <c r="F72" s="124">
        <f>'24'!C28+'24'!C29</f>
        <v>0</v>
      </c>
      <c r="G72" s="124">
        <f>'24'!C37</f>
        <v>0</v>
      </c>
      <c r="H72" s="154">
        <f t="shared" si="19"/>
        <v>0</v>
      </c>
      <c r="I72" s="155" t="s">
        <v>122</v>
      </c>
      <c r="J72" s="156">
        <f>'24'!C33</f>
        <v>0</v>
      </c>
      <c r="K72" s="157" t="s">
        <v>115</v>
      </c>
      <c r="L72" s="156" t="s">
        <v>121</v>
      </c>
      <c r="M72" s="158">
        <f>'24'!C34</f>
        <v>0</v>
      </c>
      <c r="N72" s="159">
        <f>'24'!G39+'24'!G42</f>
        <v>0</v>
      </c>
      <c r="O72" s="264">
        <f>+O69+H72</f>
        <v>0</v>
      </c>
      <c r="P72" s="267"/>
      <c r="Q72" s="268">
        <f t="shared" ref="Q72:Q73" si="29">P72-O72</f>
        <v>0</v>
      </c>
    </row>
    <row r="73" spans="1:17">
      <c r="A73" s="160"/>
      <c r="B73" s="161" t="s">
        <v>120</v>
      </c>
      <c r="C73" s="125">
        <f>'24'!C45</f>
        <v>0</v>
      </c>
      <c r="D73" s="125"/>
      <c r="E73" s="162">
        <f t="shared" si="27"/>
        <v>0</v>
      </c>
      <c r="F73" s="125">
        <f>'24'!C46</f>
        <v>0</v>
      </c>
      <c r="G73" s="125">
        <f>'24'!C52</f>
        <v>0</v>
      </c>
      <c r="H73" s="163">
        <f t="shared" si="19"/>
        <v>0</v>
      </c>
      <c r="I73" s="164" t="s">
        <v>119</v>
      </c>
      <c r="J73" s="165">
        <f>'24'!C32</f>
        <v>0</v>
      </c>
      <c r="K73" s="166" t="s">
        <v>115</v>
      </c>
      <c r="L73" s="165" t="s">
        <v>118</v>
      </c>
      <c r="M73" s="167">
        <f>'24'!C35</f>
        <v>0</v>
      </c>
      <c r="N73" s="168">
        <f>'24'!G50</f>
        <v>0</v>
      </c>
      <c r="O73" s="265">
        <f>+O70+H73</f>
        <v>0</v>
      </c>
      <c r="P73" s="269"/>
      <c r="Q73" s="270">
        <f t="shared" si="29"/>
        <v>0</v>
      </c>
    </row>
    <row r="74" spans="1:17">
      <c r="A74" s="144"/>
      <c r="B74" s="145" t="s">
        <v>117</v>
      </c>
      <c r="C74" s="126"/>
      <c r="D74" s="126"/>
      <c r="E74" s="169">
        <f t="shared" si="27"/>
        <v>0</v>
      </c>
      <c r="F74" s="126"/>
      <c r="G74" s="126"/>
      <c r="H74" s="163">
        <f t="shared" si="19"/>
        <v>0</v>
      </c>
      <c r="I74" s="171" t="s">
        <v>116</v>
      </c>
      <c r="J74" s="172">
        <f>'24'!C49</f>
        <v>0</v>
      </c>
      <c r="K74" s="166" t="s">
        <v>115</v>
      </c>
      <c r="L74" s="165" t="s">
        <v>114</v>
      </c>
      <c r="M74" s="174">
        <f>'24'!C50</f>
        <v>0</v>
      </c>
      <c r="N74" s="175"/>
      <c r="O74" s="266"/>
      <c r="P74" s="271"/>
      <c r="Q74" s="272"/>
    </row>
    <row r="75" spans="1:17">
      <c r="A75" s="151">
        <v>25</v>
      </c>
      <c r="B75" s="152" t="s">
        <v>123</v>
      </c>
      <c r="C75" s="124">
        <f>'25'!C25+'25'!C26</f>
        <v>0</v>
      </c>
      <c r="D75" s="124">
        <f>'25'!C27</f>
        <v>0</v>
      </c>
      <c r="E75" s="153">
        <f t="shared" si="27"/>
        <v>0</v>
      </c>
      <c r="F75" s="124">
        <f>'25'!C28+'25'!C29</f>
        <v>0</v>
      </c>
      <c r="G75" s="124">
        <f>'25'!C37</f>
        <v>0</v>
      </c>
      <c r="H75" s="154">
        <f t="shared" si="19"/>
        <v>0</v>
      </c>
      <c r="I75" s="155" t="s">
        <v>122</v>
      </c>
      <c r="J75" s="156">
        <f>'25'!C33</f>
        <v>0</v>
      </c>
      <c r="K75" s="157" t="s">
        <v>115</v>
      </c>
      <c r="L75" s="156" t="s">
        <v>121</v>
      </c>
      <c r="M75" s="158">
        <f>'25'!C34</f>
        <v>0</v>
      </c>
      <c r="N75" s="159">
        <f>'25'!G39+'25'!G42</f>
        <v>0</v>
      </c>
      <c r="O75" s="264">
        <f>+O72+H75</f>
        <v>0</v>
      </c>
      <c r="P75" s="267"/>
      <c r="Q75" s="268">
        <f t="shared" ref="Q75:Q76" si="30">P75-O75</f>
        <v>0</v>
      </c>
    </row>
    <row r="76" spans="1:17">
      <c r="A76" s="160"/>
      <c r="B76" s="161" t="s">
        <v>120</v>
      </c>
      <c r="C76" s="125">
        <f>'25'!C45</f>
        <v>0</v>
      </c>
      <c r="D76" s="125"/>
      <c r="E76" s="162">
        <f t="shared" si="27"/>
        <v>0</v>
      </c>
      <c r="F76" s="125">
        <f>'25'!C46</f>
        <v>0</v>
      </c>
      <c r="G76" s="125">
        <f>'25'!C52</f>
        <v>0</v>
      </c>
      <c r="H76" s="163">
        <f t="shared" si="19"/>
        <v>0</v>
      </c>
      <c r="I76" s="164" t="s">
        <v>119</v>
      </c>
      <c r="J76" s="165">
        <f>'25'!C32</f>
        <v>0</v>
      </c>
      <c r="K76" s="166" t="s">
        <v>115</v>
      </c>
      <c r="L76" s="165" t="s">
        <v>118</v>
      </c>
      <c r="M76" s="167">
        <f>'25'!C35</f>
        <v>0</v>
      </c>
      <c r="N76" s="168">
        <f>'25'!G50</f>
        <v>0</v>
      </c>
      <c r="O76" s="265">
        <f>+O73+H76</f>
        <v>0</v>
      </c>
      <c r="P76" s="269"/>
      <c r="Q76" s="270">
        <f t="shared" si="30"/>
        <v>0</v>
      </c>
    </row>
    <row r="77" spans="1:17">
      <c r="A77" s="144"/>
      <c r="B77" s="145" t="s">
        <v>117</v>
      </c>
      <c r="C77" s="126"/>
      <c r="D77" s="126"/>
      <c r="E77" s="169">
        <f t="shared" si="27"/>
        <v>0</v>
      </c>
      <c r="F77" s="126"/>
      <c r="G77" s="126"/>
      <c r="H77" s="163">
        <f t="shared" si="19"/>
        <v>0</v>
      </c>
      <c r="I77" s="171" t="s">
        <v>116</v>
      </c>
      <c r="J77" s="172">
        <f>'25'!C49</f>
        <v>0</v>
      </c>
      <c r="K77" s="166" t="s">
        <v>115</v>
      </c>
      <c r="L77" s="165" t="s">
        <v>114</v>
      </c>
      <c r="M77" s="174">
        <f>'25'!C50</f>
        <v>0</v>
      </c>
      <c r="N77" s="175"/>
      <c r="O77" s="266"/>
      <c r="P77" s="271"/>
      <c r="Q77" s="272"/>
    </row>
    <row r="78" spans="1:17">
      <c r="A78" s="151">
        <v>26</v>
      </c>
      <c r="B78" s="152" t="s">
        <v>123</v>
      </c>
      <c r="C78" s="124">
        <f>'26'!C25+'26'!C26</f>
        <v>0</v>
      </c>
      <c r="D78" s="124">
        <f>'26'!C27</f>
        <v>0</v>
      </c>
      <c r="E78" s="153">
        <f t="shared" si="27"/>
        <v>0</v>
      </c>
      <c r="F78" s="124">
        <f>'26'!C28+'26'!C29</f>
        <v>0</v>
      </c>
      <c r="G78" s="124">
        <f>'26'!C37</f>
        <v>0</v>
      </c>
      <c r="H78" s="154">
        <f t="shared" si="19"/>
        <v>0</v>
      </c>
      <c r="I78" s="155" t="s">
        <v>122</v>
      </c>
      <c r="J78" s="156">
        <f>'26'!C33</f>
        <v>0</v>
      </c>
      <c r="K78" s="157" t="s">
        <v>115</v>
      </c>
      <c r="L78" s="156" t="s">
        <v>121</v>
      </c>
      <c r="M78" s="158">
        <f>'26'!C34</f>
        <v>0</v>
      </c>
      <c r="N78" s="159">
        <f>'26'!G39+'26'!G42</f>
        <v>0</v>
      </c>
      <c r="O78" s="264">
        <f>+O75+H78</f>
        <v>0</v>
      </c>
      <c r="P78" s="267"/>
      <c r="Q78" s="268">
        <f t="shared" ref="Q78:Q79" si="31">P78-O78</f>
        <v>0</v>
      </c>
    </row>
    <row r="79" spans="1:17">
      <c r="A79" s="160"/>
      <c r="B79" s="161" t="s">
        <v>120</v>
      </c>
      <c r="C79" s="125">
        <f>'26'!C45</f>
        <v>0</v>
      </c>
      <c r="D79" s="125"/>
      <c r="E79" s="162">
        <f t="shared" si="27"/>
        <v>0</v>
      </c>
      <c r="F79" s="125">
        <f>'26'!C46</f>
        <v>0</v>
      </c>
      <c r="G79" s="125">
        <f>'26'!C52</f>
        <v>0</v>
      </c>
      <c r="H79" s="163">
        <f t="shared" si="19"/>
        <v>0</v>
      </c>
      <c r="I79" s="164" t="s">
        <v>119</v>
      </c>
      <c r="J79" s="165">
        <f>'26'!C32</f>
        <v>0</v>
      </c>
      <c r="K79" s="166" t="s">
        <v>115</v>
      </c>
      <c r="L79" s="165" t="s">
        <v>118</v>
      </c>
      <c r="M79" s="167">
        <f>'26'!C35</f>
        <v>0</v>
      </c>
      <c r="N79" s="168">
        <f>'26'!G50</f>
        <v>0</v>
      </c>
      <c r="O79" s="265">
        <f>+O76+H79</f>
        <v>0</v>
      </c>
      <c r="P79" s="269"/>
      <c r="Q79" s="270">
        <f t="shared" si="31"/>
        <v>0</v>
      </c>
    </row>
    <row r="80" spans="1:17">
      <c r="A80" s="144"/>
      <c r="B80" s="145" t="s">
        <v>117</v>
      </c>
      <c r="C80" s="126"/>
      <c r="D80" s="126"/>
      <c r="E80" s="169">
        <f t="shared" si="27"/>
        <v>0</v>
      </c>
      <c r="F80" s="126"/>
      <c r="G80" s="126"/>
      <c r="H80" s="163">
        <f t="shared" si="19"/>
        <v>0</v>
      </c>
      <c r="I80" s="171" t="s">
        <v>116</v>
      </c>
      <c r="J80" s="172">
        <f>'26'!C49</f>
        <v>0</v>
      </c>
      <c r="K80" s="166" t="s">
        <v>115</v>
      </c>
      <c r="L80" s="165" t="s">
        <v>114</v>
      </c>
      <c r="M80" s="174">
        <f>'26'!C50</f>
        <v>0</v>
      </c>
      <c r="N80" s="175"/>
      <c r="O80" s="266"/>
      <c r="P80" s="271"/>
      <c r="Q80" s="272"/>
    </row>
    <row r="81" spans="1:17">
      <c r="A81" s="151">
        <v>27</v>
      </c>
      <c r="B81" s="152" t="s">
        <v>123</v>
      </c>
      <c r="C81" s="124">
        <f>'27'!C25+'27'!C26</f>
        <v>0</v>
      </c>
      <c r="D81" s="124">
        <f>'27'!C27</f>
        <v>0</v>
      </c>
      <c r="E81" s="153">
        <f t="shared" si="27"/>
        <v>0</v>
      </c>
      <c r="F81" s="124">
        <f>'27'!C28+'27'!C29</f>
        <v>0</v>
      </c>
      <c r="G81" s="124">
        <f>'27'!C37</f>
        <v>0</v>
      </c>
      <c r="H81" s="154">
        <f t="shared" si="19"/>
        <v>0</v>
      </c>
      <c r="I81" s="155" t="s">
        <v>122</v>
      </c>
      <c r="J81" s="156">
        <f>'27'!C33</f>
        <v>0</v>
      </c>
      <c r="K81" s="157" t="s">
        <v>115</v>
      </c>
      <c r="L81" s="156" t="s">
        <v>121</v>
      </c>
      <c r="M81" s="158">
        <f>'27'!C34</f>
        <v>0</v>
      </c>
      <c r="N81" s="159">
        <f>'27'!G39+'27'!G42</f>
        <v>0</v>
      </c>
      <c r="O81" s="264">
        <f>+O78+H81</f>
        <v>0</v>
      </c>
      <c r="P81" s="267"/>
      <c r="Q81" s="268">
        <f t="shared" ref="Q81:Q82" si="32">P81-O81</f>
        <v>0</v>
      </c>
    </row>
    <row r="82" spans="1:17">
      <c r="A82" s="160"/>
      <c r="B82" s="161" t="s">
        <v>120</v>
      </c>
      <c r="C82" s="125">
        <f>'27'!C45</f>
        <v>0</v>
      </c>
      <c r="D82" s="125"/>
      <c r="E82" s="162">
        <f t="shared" si="27"/>
        <v>0</v>
      </c>
      <c r="F82" s="125">
        <f>'27'!C46</f>
        <v>0</v>
      </c>
      <c r="G82" s="125">
        <f>'27'!C52</f>
        <v>0</v>
      </c>
      <c r="H82" s="163">
        <f t="shared" si="19"/>
        <v>0</v>
      </c>
      <c r="I82" s="164" t="s">
        <v>119</v>
      </c>
      <c r="J82" s="165">
        <f>'27'!C32</f>
        <v>0</v>
      </c>
      <c r="K82" s="166" t="s">
        <v>115</v>
      </c>
      <c r="L82" s="165" t="s">
        <v>118</v>
      </c>
      <c r="M82" s="167">
        <f>'27'!C35</f>
        <v>0</v>
      </c>
      <c r="N82" s="168">
        <f>'27'!G50</f>
        <v>0</v>
      </c>
      <c r="O82" s="265">
        <f>+O79+H82</f>
        <v>0</v>
      </c>
      <c r="P82" s="269"/>
      <c r="Q82" s="270">
        <f t="shared" si="32"/>
        <v>0</v>
      </c>
    </row>
    <row r="83" spans="1:17">
      <c r="A83" s="144"/>
      <c r="B83" s="145" t="s">
        <v>117</v>
      </c>
      <c r="C83" s="126"/>
      <c r="D83" s="126"/>
      <c r="E83" s="169">
        <f t="shared" si="27"/>
        <v>0</v>
      </c>
      <c r="F83" s="126"/>
      <c r="G83" s="126"/>
      <c r="H83" s="163">
        <f t="shared" si="19"/>
        <v>0</v>
      </c>
      <c r="I83" s="171" t="s">
        <v>116</v>
      </c>
      <c r="J83" s="172">
        <f>'27'!C49</f>
        <v>0</v>
      </c>
      <c r="K83" s="166" t="s">
        <v>115</v>
      </c>
      <c r="L83" s="165" t="s">
        <v>114</v>
      </c>
      <c r="M83" s="174">
        <f>'27'!C50</f>
        <v>0</v>
      </c>
      <c r="N83" s="175"/>
      <c r="O83" s="266"/>
      <c r="P83" s="271"/>
      <c r="Q83" s="272"/>
    </row>
    <row r="84" spans="1:17">
      <c r="A84" s="151">
        <v>28</v>
      </c>
      <c r="B84" s="152" t="s">
        <v>123</v>
      </c>
      <c r="C84" s="124">
        <f>'28'!C25+'28'!C26</f>
        <v>0</v>
      </c>
      <c r="D84" s="124">
        <f>'28'!C27</f>
        <v>0</v>
      </c>
      <c r="E84" s="153">
        <f t="shared" si="27"/>
        <v>0</v>
      </c>
      <c r="F84" s="124">
        <f>'28'!C28+'28'!C29</f>
        <v>0</v>
      </c>
      <c r="G84" s="127">
        <f>'28'!C37</f>
        <v>0</v>
      </c>
      <c r="H84" s="177">
        <f t="shared" si="19"/>
        <v>0</v>
      </c>
      <c r="I84" s="155" t="s">
        <v>122</v>
      </c>
      <c r="J84" s="156">
        <f>'28'!C33</f>
        <v>0</v>
      </c>
      <c r="K84" s="157" t="s">
        <v>115</v>
      </c>
      <c r="L84" s="156" t="s">
        <v>121</v>
      </c>
      <c r="M84" s="158">
        <f>'28'!C34</f>
        <v>0</v>
      </c>
      <c r="N84" s="159">
        <f>'28'!G39+'28'!G42</f>
        <v>0</v>
      </c>
      <c r="O84" s="264">
        <f>+O81+H84</f>
        <v>0</v>
      </c>
      <c r="P84" s="267"/>
      <c r="Q84" s="268">
        <f t="shared" ref="Q84:Q85" si="33">P84-O84</f>
        <v>0</v>
      </c>
    </row>
    <row r="85" spans="1:17">
      <c r="A85" s="160"/>
      <c r="B85" s="161" t="s">
        <v>120</v>
      </c>
      <c r="C85" s="125">
        <f>'28'!C45</f>
        <v>0</v>
      </c>
      <c r="D85" s="125"/>
      <c r="E85" s="162">
        <f t="shared" si="27"/>
        <v>0</v>
      </c>
      <c r="F85" s="125">
        <f>'28'!C46</f>
        <v>0</v>
      </c>
      <c r="G85" s="128">
        <f>'28'!C52</f>
        <v>0</v>
      </c>
      <c r="H85" s="178">
        <f t="shared" si="19"/>
        <v>0</v>
      </c>
      <c r="I85" s="164" t="s">
        <v>119</v>
      </c>
      <c r="J85" s="165">
        <f>'28'!C32</f>
        <v>0</v>
      </c>
      <c r="K85" s="166" t="s">
        <v>115</v>
      </c>
      <c r="L85" s="165" t="s">
        <v>118</v>
      </c>
      <c r="M85" s="167">
        <f>'28'!C35</f>
        <v>0</v>
      </c>
      <c r="N85" s="168">
        <f>'28'!G50</f>
        <v>0</v>
      </c>
      <c r="O85" s="265">
        <f>+O82+H85</f>
        <v>0</v>
      </c>
      <c r="P85" s="269"/>
      <c r="Q85" s="270">
        <f t="shared" si="33"/>
        <v>0</v>
      </c>
    </row>
    <row r="86" spans="1:17">
      <c r="A86" s="160"/>
      <c r="B86" s="161" t="s">
        <v>117</v>
      </c>
      <c r="C86" s="125"/>
      <c r="D86" s="125"/>
      <c r="E86" s="162">
        <f t="shared" si="27"/>
        <v>0</v>
      </c>
      <c r="F86" s="125"/>
      <c r="G86" s="128"/>
      <c r="H86" s="178">
        <f t="shared" si="19"/>
        <v>0</v>
      </c>
      <c r="I86" s="164" t="s">
        <v>116</v>
      </c>
      <c r="J86" s="165">
        <f>'28'!C49</f>
        <v>0</v>
      </c>
      <c r="K86" s="166" t="s">
        <v>115</v>
      </c>
      <c r="L86" s="165" t="s">
        <v>114</v>
      </c>
      <c r="M86" s="167">
        <f>'28'!C50</f>
        <v>0</v>
      </c>
      <c r="N86" s="175"/>
      <c r="O86" s="266"/>
      <c r="P86" s="271"/>
      <c r="Q86" s="272"/>
    </row>
    <row r="87" spans="1:17">
      <c r="A87" s="151">
        <v>29</v>
      </c>
      <c r="B87" s="152" t="s">
        <v>123</v>
      </c>
      <c r="C87" s="124">
        <f>'29'!C25+'29'!C26</f>
        <v>0</v>
      </c>
      <c r="D87" s="124">
        <f>'29'!C27</f>
        <v>0</v>
      </c>
      <c r="E87" s="153">
        <f t="shared" si="27"/>
        <v>0</v>
      </c>
      <c r="F87" s="124">
        <f>'29'!C28+'29'!C29</f>
        <v>0</v>
      </c>
      <c r="G87" s="124">
        <f>'29'!C37</f>
        <v>0</v>
      </c>
      <c r="H87" s="179">
        <f t="shared" si="19"/>
        <v>0</v>
      </c>
      <c r="I87" s="155" t="s">
        <v>122</v>
      </c>
      <c r="J87" s="156">
        <f>'29'!C33</f>
        <v>0</v>
      </c>
      <c r="K87" s="157" t="s">
        <v>115</v>
      </c>
      <c r="L87" s="156" t="s">
        <v>121</v>
      </c>
      <c r="M87" s="158">
        <f>'29'!C34</f>
        <v>0</v>
      </c>
      <c r="N87" s="159">
        <f>'29'!G39+'29'!G42</f>
        <v>0</v>
      </c>
      <c r="O87" s="264">
        <f>+O84+H87</f>
        <v>0</v>
      </c>
      <c r="P87" s="267"/>
      <c r="Q87" s="268">
        <f t="shared" ref="Q87:Q88" si="34">P87-O87</f>
        <v>0</v>
      </c>
    </row>
    <row r="88" spans="1:17">
      <c r="A88" s="160"/>
      <c r="B88" s="161" t="s">
        <v>120</v>
      </c>
      <c r="C88" s="125">
        <f>'29'!C45</f>
        <v>0</v>
      </c>
      <c r="D88" s="125"/>
      <c r="E88" s="162">
        <f t="shared" si="27"/>
        <v>0</v>
      </c>
      <c r="F88" s="125">
        <f>'29'!C46</f>
        <v>0</v>
      </c>
      <c r="G88" s="125">
        <f>'29'!C52</f>
        <v>0</v>
      </c>
      <c r="H88" s="180">
        <f t="shared" si="19"/>
        <v>0</v>
      </c>
      <c r="I88" s="164" t="s">
        <v>119</v>
      </c>
      <c r="J88" s="165">
        <f>'29'!C32</f>
        <v>0</v>
      </c>
      <c r="K88" s="166" t="s">
        <v>115</v>
      </c>
      <c r="L88" s="165" t="s">
        <v>118</v>
      </c>
      <c r="M88" s="167">
        <f>'29'!C35</f>
        <v>0</v>
      </c>
      <c r="N88" s="168">
        <f>'29'!G50</f>
        <v>0</v>
      </c>
      <c r="O88" s="265">
        <f>+O85+H88</f>
        <v>0</v>
      </c>
      <c r="P88" s="269"/>
      <c r="Q88" s="270">
        <f t="shared" si="34"/>
        <v>0</v>
      </c>
    </row>
    <row r="89" spans="1:17">
      <c r="A89" s="144"/>
      <c r="B89" s="145" t="s">
        <v>117</v>
      </c>
      <c r="C89" s="126"/>
      <c r="D89" s="126"/>
      <c r="E89" s="169">
        <f t="shared" si="27"/>
        <v>0</v>
      </c>
      <c r="F89" s="126"/>
      <c r="G89" s="126"/>
      <c r="H89" s="181">
        <f t="shared" si="19"/>
        <v>0</v>
      </c>
      <c r="I89" s="171" t="s">
        <v>116</v>
      </c>
      <c r="J89" s="172">
        <f>'29'!C49</f>
        <v>0</v>
      </c>
      <c r="K89" s="166" t="s">
        <v>115</v>
      </c>
      <c r="L89" s="165" t="s">
        <v>114</v>
      </c>
      <c r="M89" s="174">
        <f>'29'!C50</f>
        <v>0</v>
      </c>
      <c r="N89" s="175"/>
      <c r="O89" s="266"/>
      <c r="P89" s="271"/>
      <c r="Q89" s="272"/>
    </row>
    <row r="90" spans="1:17">
      <c r="A90" s="151">
        <v>30</v>
      </c>
      <c r="B90" s="152" t="s">
        <v>123</v>
      </c>
      <c r="C90" s="124">
        <f>'30'!C25+'30'!C26</f>
        <v>0</v>
      </c>
      <c r="D90" s="124">
        <f>'30'!C27</f>
        <v>0</v>
      </c>
      <c r="E90" s="153">
        <f t="shared" si="27"/>
        <v>0</v>
      </c>
      <c r="F90" s="124">
        <f>'30'!C28+'30'!C29</f>
        <v>0</v>
      </c>
      <c r="G90" s="124">
        <f>'30'!C37</f>
        <v>0</v>
      </c>
      <c r="H90" s="179">
        <f t="shared" si="19"/>
        <v>0</v>
      </c>
      <c r="I90" s="155" t="s">
        <v>122</v>
      </c>
      <c r="J90" s="156">
        <f>'30'!C33</f>
        <v>0</v>
      </c>
      <c r="K90" s="157" t="s">
        <v>115</v>
      </c>
      <c r="L90" s="156" t="s">
        <v>121</v>
      </c>
      <c r="M90" s="158">
        <f>'30'!C34</f>
        <v>0</v>
      </c>
      <c r="N90" s="159">
        <f>'30'!G39+'30'!G42</f>
        <v>0</v>
      </c>
      <c r="O90" s="264">
        <f>+O87+H90</f>
        <v>0</v>
      </c>
      <c r="P90" s="267"/>
      <c r="Q90" s="268">
        <f t="shared" ref="Q90:Q91" si="35">P90-O90</f>
        <v>0</v>
      </c>
    </row>
    <row r="91" spans="1:17">
      <c r="A91" s="160"/>
      <c r="B91" s="161" t="s">
        <v>120</v>
      </c>
      <c r="C91" s="125">
        <f>'30'!C45</f>
        <v>0</v>
      </c>
      <c r="D91" s="125"/>
      <c r="E91" s="162">
        <f t="shared" si="27"/>
        <v>0</v>
      </c>
      <c r="F91" s="125">
        <f>'30'!C46</f>
        <v>0</v>
      </c>
      <c r="G91" s="125">
        <f>'30'!C52</f>
        <v>0</v>
      </c>
      <c r="H91" s="180">
        <f t="shared" si="19"/>
        <v>0</v>
      </c>
      <c r="I91" s="164" t="s">
        <v>119</v>
      </c>
      <c r="J91" s="165">
        <f>'30'!C32</f>
        <v>0</v>
      </c>
      <c r="K91" s="166" t="s">
        <v>115</v>
      </c>
      <c r="L91" s="165" t="s">
        <v>118</v>
      </c>
      <c r="M91" s="167">
        <f>'30'!C35</f>
        <v>0</v>
      </c>
      <c r="N91" s="168">
        <f>'30'!G50</f>
        <v>0</v>
      </c>
      <c r="O91" s="265">
        <f>+O88+H91</f>
        <v>0</v>
      </c>
      <c r="P91" s="269"/>
      <c r="Q91" s="270">
        <f t="shared" si="35"/>
        <v>0</v>
      </c>
    </row>
    <row r="92" spans="1:17">
      <c r="A92" s="144"/>
      <c r="B92" s="145" t="s">
        <v>117</v>
      </c>
      <c r="C92" s="126"/>
      <c r="D92" s="126"/>
      <c r="E92" s="169">
        <f t="shared" si="27"/>
        <v>0</v>
      </c>
      <c r="F92" s="126"/>
      <c r="G92" s="126"/>
      <c r="H92" s="180">
        <f t="shared" si="19"/>
        <v>0</v>
      </c>
      <c r="I92" s="171" t="s">
        <v>116</v>
      </c>
      <c r="J92" s="172">
        <f>'30'!C49</f>
        <v>0</v>
      </c>
      <c r="K92" s="173" t="s">
        <v>115</v>
      </c>
      <c r="L92" s="172" t="s">
        <v>114</v>
      </c>
      <c r="M92" s="174">
        <f>'30'!C50</f>
        <v>0</v>
      </c>
      <c r="N92" s="175"/>
      <c r="O92" s="266"/>
      <c r="P92" s="271"/>
      <c r="Q92" s="272"/>
    </row>
    <row r="93" spans="1:17">
      <c r="A93" s="151">
        <v>31</v>
      </c>
      <c r="B93" s="152" t="s">
        <v>123</v>
      </c>
      <c r="C93" s="124">
        <f>'31'!C25+'31'!C26</f>
        <v>0</v>
      </c>
      <c r="D93" s="124">
        <f>'31'!C27</f>
        <v>0</v>
      </c>
      <c r="E93" s="153">
        <f t="shared" si="27"/>
        <v>0</v>
      </c>
      <c r="F93" s="124">
        <f>'31'!C28+'31'!C29</f>
        <v>0</v>
      </c>
      <c r="G93" s="124">
        <f>'31'!C37</f>
        <v>0</v>
      </c>
      <c r="H93" s="177">
        <f t="shared" si="19"/>
        <v>0</v>
      </c>
      <c r="I93" s="155" t="s">
        <v>122</v>
      </c>
      <c r="J93" s="156">
        <f>'31'!C33</f>
        <v>0</v>
      </c>
      <c r="K93" s="157" t="s">
        <v>115</v>
      </c>
      <c r="L93" s="156" t="s">
        <v>121</v>
      </c>
      <c r="M93" s="158">
        <f>'31'!C34</f>
        <v>0</v>
      </c>
      <c r="N93" s="159">
        <f>'31'!G39+'31'!G42</f>
        <v>0</v>
      </c>
      <c r="O93" s="264">
        <f>+O90+H93</f>
        <v>0</v>
      </c>
      <c r="P93" s="267"/>
      <c r="Q93" s="268">
        <f>P93-O93</f>
        <v>0</v>
      </c>
    </row>
    <row r="94" spans="1:17">
      <c r="A94" s="160"/>
      <c r="B94" s="161" t="s">
        <v>120</v>
      </c>
      <c r="C94" s="125">
        <f>'31'!C45</f>
        <v>0</v>
      </c>
      <c r="D94" s="125"/>
      <c r="E94" s="162">
        <f t="shared" si="27"/>
        <v>0</v>
      </c>
      <c r="F94" s="125">
        <f>'31'!C46</f>
        <v>0</v>
      </c>
      <c r="G94" s="125">
        <f>'31'!C52</f>
        <v>0</v>
      </c>
      <c r="H94" s="178">
        <f t="shared" si="19"/>
        <v>0</v>
      </c>
      <c r="I94" s="164" t="s">
        <v>119</v>
      </c>
      <c r="J94" s="165">
        <f>'31'!C32</f>
        <v>0</v>
      </c>
      <c r="K94" s="166" t="s">
        <v>115</v>
      </c>
      <c r="L94" s="165" t="s">
        <v>118</v>
      </c>
      <c r="M94" s="167">
        <f>'31'!C35</f>
        <v>0</v>
      </c>
      <c r="N94" s="168">
        <f>'31'!G50</f>
        <v>0</v>
      </c>
      <c r="O94" s="265">
        <f>+O91+H94</f>
        <v>0</v>
      </c>
      <c r="P94" s="269"/>
      <c r="Q94" s="270">
        <f>P94-O94</f>
        <v>0</v>
      </c>
    </row>
    <row r="95" spans="1:17" ht="9" customHeight="1">
      <c r="A95" s="144"/>
      <c r="B95" s="145" t="s">
        <v>117</v>
      </c>
      <c r="C95" s="126"/>
      <c r="D95" s="126"/>
      <c r="E95" s="169">
        <f t="shared" si="27"/>
        <v>0</v>
      </c>
      <c r="F95" s="126"/>
      <c r="G95" s="126"/>
      <c r="H95" s="182">
        <f t="shared" si="19"/>
        <v>0</v>
      </c>
      <c r="I95" s="171" t="s">
        <v>116</v>
      </c>
      <c r="J95" s="172">
        <f>'31'!C49</f>
        <v>0</v>
      </c>
      <c r="K95" s="173" t="s">
        <v>115</v>
      </c>
      <c r="L95" s="172" t="s">
        <v>114</v>
      </c>
      <c r="M95" s="174">
        <f>'31'!C50</f>
        <v>0</v>
      </c>
      <c r="N95" s="175"/>
      <c r="O95" s="266"/>
      <c r="P95" s="271"/>
      <c r="Q95" s="272"/>
    </row>
    <row r="96" spans="1:17" s="143" customFormat="1" ht="10.5" customHeight="1">
      <c r="A96" s="183"/>
      <c r="B96" s="184"/>
      <c r="C96" s="185" t="s">
        <v>113</v>
      </c>
      <c r="D96" s="129" t="s">
        <v>112</v>
      </c>
      <c r="E96" s="186" t="s">
        <v>86</v>
      </c>
      <c r="F96" s="129" t="s">
        <v>111</v>
      </c>
      <c r="G96" s="129" t="s">
        <v>110</v>
      </c>
      <c r="H96" s="187" t="s">
        <v>86</v>
      </c>
      <c r="I96" s="188"/>
      <c r="J96" s="188"/>
      <c r="L96" s="188"/>
      <c r="M96" s="188"/>
      <c r="N96" s="189"/>
      <c r="O96" s="189"/>
    </row>
    <row r="97" spans="1:15" ht="11.25" customHeight="1" thickBot="1">
      <c r="A97" s="144" t="s">
        <v>101</v>
      </c>
      <c r="B97" s="145"/>
      <c r="C97" s="190" t="s">
        <v>109</v>
      </c>
      <c r="F97" s="192" t="s">
        <v>108</v>
      </c>
      <c r="H97" s="146" t="s">
        <v>107</v>
      </c>
    </row>
    <row r="98" spans="1:15" ht="13.5" customHeight="1">
      <c r="A98" s="193"/>
      <c r="B98" s="194"/>
      <c r="C98" s="195"/>
      <c r="D98" s="195"/>
      <c r="E98" s="131"/>
      <c r="F98" s="195"/>
      <c r="G98" s="131" t="s">
        <v>106</v>
      </c>
      <c r="H98" s="196"/>
      <c r="J98" s="188" t="s">
        <v>105</v>
      </c>
      <c r="L98" s="188">
        <v>0</v>
      </c>
    </row>
    <row r="99" spans="1:15" s="198" customFormat="1" ht="15">
      <c r="A99" s="197" t="s">
        <v>104</v>
      </c>
      <c r="C99" s="132"/>
      <c r="D99" s="132" t="s">
        <v>101</v>
      </c>
      <c r="E99" s="132"/>
      <c r="F99" s="132"/>
      <c r="G99" s="132"/>
      <c r="H99" s="132">
        <f>H3+H6+H9+H12+H15+H18+H21+H24+H27+H30+H33+H36+H39+H42+H45+H48+H51+H54+H57+H60+H63+H66+H69+H72+H75+H78+H81+H84+H87+H90+H93</f>
        <v>0</v>
      </c>
      <c r="I99" s="199"/>
      <c r="J99" s="199" t="s">
        <v>103</v>
      </c>
      <c r="L99" s="199">
        <v>0</v>
      </c>
      <c r="M99" s="199"/>
      <c r="N99" s="200"/>
      <c r="O99" s="200"/>
    </row>
    <row r="100" spans="1:15" s="198" customFormat="1" ht="15">
      <c r="A100" s="197" t="s">
        <v>102</v>
      </c>
      <c r="C100" s="132"/>
      <c r="D100" s="132" t="s">
        <v>101</v>
      </c>
      <c r="E100" s="132"/>
      <c r="F100" s="132" t="s">
        <v>101</v>
      </c>
      <c r="G100" s="132"/>
      <c r="H100" s="132">
        <f>H4+H7+H10+H13+H16+H19+H22+H25+H28+H31+H34+H37+H40+H43+H46+H49+H52+H55+H58+H61+H64+H67+H70+H73+H76+H79+H82+H85+H88+H91+H94-H102</f>
        <v>0</v>
      </c>
      <c r="I100" s="199"/>
      <c r="J100" s="199"/>
      <c r="L100" s="199">
        <f>SUM(L98:L99)</f>
        <v>0</v>
      </c>
      <c r="M100" s="199"/>
      <c r="N100" s="200"/>
      <c r="O100" s="200"/>
    </row>
    <row r="101" spans="1:15" s="198" customFormat="1" ht="15">
      <c r="A101" s="197" t="s">
        <v>100</v>
      </c>
      <c r="C101" s="132"/>
      <c r="D101" s="132"/>
      <c r="E101" s="132"/>
      <c r="F101" s="132"/>
      <c r="G101" s="132"/>
      <c r="H101" s="132">
        <f>H5+H8+H11+H14+H17+H20+H23+H26+H29+H32+H35+H38+H41+H44+H47+H50+H53+H56+H59+H62+H65+H68+H71+H74+H77+H80+H83+H86+H89+H92+H95</f>
        <v>0</v>
      </c>
      <c r="I101" s="199"/>
      <c r="J101" s="199"/>
      <c r="L101" s="199"/>
      <c r="M101" s="199"/>
      <c r="N101" s="200"/>
      <c r="O101" s="200"/>
    </row>
    <row r="102" spans="1:15" s="198" customFormat="1" ht="15">
      <c r="A102" s="197" t="s">
        <v>99</v>
      </c>
      <c r="C102" s="132"/>
      <c r="D102" s="132"/>
      <c r="E102" s="132" t="s">
        <v>98</v>
      </c>
      <c r="F102" s="132"/>
      <c r="G102" s="132"/>
      <c r="H102" s="201"/>
      <c r="I102" s="199"/>
      <c r="J102" s="199"/>
      <c r="L102" s="199"/>
      <c r="M102" s="199"/>
      <c r="N102" s="200"/>
      <c r="O102" s="200"/>
    </row>
    <row r="103" spans="1:15" ht="8.25" customHeight="1">
      <c r="A103" s="202"/>
    </row>
    <row r="104" spans="1:15" s="134" customFormat="1" ht="15">
      <c r="A104" s="205" t="s">
        <v>97</v>
      </c>
      <c r="B104" s="133"/>
      <c r="C104" s="133"/>
      <c r="D104" s="133"/>
      <c r="E104" s="133"/>
      <c r="F104" s="133"/>
      <c r="G104" s="133"/>
      <c r="H104" s="133"/>
      <c r="I104" s="206"/>
      <c r="J104" s="206"/>
      <c r="L104" s="206"/>
      <c r="M104" s="206"/>
      <c r="N104" s="207"/>
      <c r="O104" s="207"/>
    </row>
    <row r="105" spans="1:15" s="134" customFormat="1">
      <c r="A105" s="208"/>
      <c r="B105" s="209"/>
      <c r="E105" s="209"/>
      <c r="H105" s="210"/>
      <c r="I105" s="206"/>
      <c r="J105" s="206"/>
      <c r="L105" s="206"/>
      <c r="M105" s="206"/>
      <c r="N105" s="207"/>
      <c r="O105" s="207"/>
    </row>
  </sheetData>
  <protectedRanges>
    <protectedRange sqref="C3:D95 F3:G95" name="MODIFIABLE"/>
  </protectedRanges>
  <mergeCells count="4">
    <mergeCell ref="C2:E2"/>
    <mergeCell ref="F2:G2"/>
    <mergeCell ref="I1:M1"/>
    <mergeCell ref="I2:M2"/>
  </mergeCells>
  <pageMargins left="0.70866141732283472" right="0.70866141732283472" top="0.74803149606299213" bottom="0.74803149606299213" header="0.31496062992125984" footer="0.31496062992125984"/>
  <pageSetup paperSize="9" scale="57" orientation="portrait" horizontalDpi="4294967294" verticalDpi="4294967294" r:id="rId1"/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L7" sqref="L7"/>
    </sheetView>
  </sheetViews>
  <sheetFormatPr baseColWidth="10" defaultRowHeight="15"/>
  <cols>
    <col min="1" max="1" width="8.42578125" style="78" bestFit="1" customWidth="1"/>
    <col min="2" max="2" width="8" style="78" bestFit="1" customWidth="1"/>
    <col min="3" max="3" width="8.7109375" style="78" bestFit="1" customWidth="1"/>
    <col min="4" max="4" width="11.28515625" style="78" bestFit="1" customWidth="1"/>
    <col min="5" max="5" width="10.140625" style="78" bestFit="1" customWidth="1"/>
    <col min="6" max="6" width="8" style="78" bestFit="1" customWidth="1"/>
    <col min="7" max="7" width="12.85546875" style="78" bestFit="1" customWidth="1"/>
    <col min="8" max="8" width="57.28515625" style="78" bestFit="1" customWidth="1"/>
    <col min="9" max="9" width="5.42578125" style="78" bestFit="1" customWidth="1"/>
    <col min="10" max="10" width="8" style="78" bestFit="1" customWidth="1"/>
    <col min="11" max="11" width="2" style="78" bestFit="1" customWidth="1"/>
    <col min="12" max="255" width="11.42578125" style="78"/>
    <col min="256" max="256" width="10.7109375" style="78" bestFit="1" customWidth="1"/>
    <col min="257" max="261" width="14.140625" style="78" customWidth="1"/>
    <col min="262" max="262" width="11.42578125" style="78"/>
    <col min="263" max="263" width="18.42578125" style="78" customWidth="1"/>
    <col min="264" max="264" width="35.85546875" style="78" customWidth="1"/>
    <col min="265" max="511" width="11.42578125" style="78"/>
    <col min="512" max="512" width="10.7109375" style="78" bestFit="1" customWidth="1"/>
    <col min="513" max="517" width="14.140625" style="78" customWidth="1"/>
    <col min="518" max="518" width="11.42578125" style="78"/>
    <col min="519" max="519" width="18.42578125" style="78" customWidth="1"/>
    <col min="520" max="520" width="35.85546875" style="78" customWidth="1"/>
    <col min="521" max="767" width="11.42578125" style="78"/>
    <col min="768" max="768" width="10.7109375" style="78" bestFit="1" customWidth="1"/>
    <col min="769" max="773" width="14.140625" style="78" customWidth="1"/>
    <col min="774" max="774" width="11.42578125" style="78"/>
    <col min="775" max="775" width="18.42578125" style="78" customWidth="1"/>
    <col min="776" max="776" width="35.85546875" style="78" customWidth="1"/>
    <col min="777" max="1023" width="11.42578125" style="78"/>
    <col min="1024" max="1024" width="10.7109375" style="78" bestFit="1" customWidth="1"/>
    <col min="1025" max="1029" width="14.140625" style="78" customWidth="1"/>
    <col min="1030" max="1030" width="11.42578125" style="78"/>
    <col min="1031" max="1031" width="18.42578125" style="78" customWidth="1"/>
    <col min="1032" max="1032" width="35.85546875" style="78" customWidth="1"/>
    <col min="1033" max="1279" width="11.42578125" style="78"/>
    <col min="1280" max="1280" width="10.7109375" style="78" bestFit="1" customWidth="1"/>
    <col min="1281" max="1285" width="14.140625" style="78" customWidth="1"/>
    <col min="1286" max="1286" width="11.42578125" style="78"/>
    <col min="1287" max="1287" width="18.42578125" style="78" customWidth="1"/>
    <col min="1288" max="1288" width="35.85546875" style="78" customWidth="1"/>
    <col min="1289" max="1535" width="11.42578125" style="78"/>
    <col min="1536" max="1536" width="10.7109375" style="78" bestFit="1" customWidth="1"/>
    <col min="1537" max="1541" width="14.140625" style="78" customWidth="1"/>
    <col min="1542" max="1542" width="11.42578125" style="78"/>
    <col min="1543" max="1543" width="18.42578125" style="78" customWidth="1"/>
    <col min="1544" max="1544" width="35.85546875" style="78" customWidth="1"/>
    <col min="1545" max="1791" width="11.42578125" style="78"/>
    <col min="1792" max="1792" width="10.7109375" style="78" bestFit="1" customWidth="1"/>
    <col min="1793" max="1797" width="14.140625" style="78" customWidth="1"/>
    <col min="1798" max="1798" width="11.42578125" style="78"/>
    <col min="1799" max="1799" width="18.42578125" style="78" customWidth="1"/>
    <col min="1800" max="1800" width="35.85546875" style="78" customWidth="1"/>
    <col min="1801" max="2047" width="11.42578125" style="78"/>
    <col min="2048" max="2048" width="10.7109375" style="78" bestFit="1" customWidth="1"/>
    <col min="2049" max="2053" width="14.140625" style="78" customWidth="1"/>
    <col min="2054" max="2054" width="11.42578125" style="78"/>
    <col min="2055" max="2055" width="18.42578125" style="78" customWidth="1"/>
    <col min="2056" max="2056" width="35.85546875" style="78" customWidth="1"/>
    <col min="2057" max="2303" width="11.42578125" style="78"/>
    <col min="2304" max="2304" width="10.7109375" style="78" bestFit="1" customWidth="1"/>
    <col min="2305" max="2309" width="14.140625" style="78" customWidth="1"/>
    <col min="2310" max="2310" width="11.42578125" style="78"/>
    <col min="2311" max="2311" width="18.42578125" style="78" customWidth="1"/>
    <col min="2312" max="2312" width="35.85546875" style="78" customWidth="1"/>
    <col min="2313" max="2559" width="11.42578125" style="78"/>
    <col min="2560" max="2560" width="10.7109375" style="78" bestFit="1" customWidth="1"/>
    <col min="2561" max="2565" width="14.140625" style="78" customWidth="1"/>
    <col min="2566" max="2566" width="11.42578125" style="78"/>
    <col min="2567" max="2567" width="18.42578125" style="78" customWidth="1"/>
    <col min="2568" max="2568" width="35.85546875" style="78" customWidth="1"/>
    <col min="2569" max="2815" width="11.42578125" style="78"/>
    <col min="2816" max="2816" width="10.7109375" style="78" bestFit="1" customWidth="1"/>
    <col min="2817" max="2821" width="14.140625" style="78" customWidth="1"/>
    <col min="2822" max="2822" width="11.42578125" style="78"/>
    <col min="2823" max="2823" width="18.42578125" style="78" customWidth="1"/>
    <col min="2824" max="2824" width="35.85546875" style="78" customWidth="1"/>
    <col min="2825" max="3071" width="11.42578125" style="78"/>
    <col min="3072" max="3072" width="10.7109375" style="78" bestFit="1" customWidth="1"/>
    <col min="3073" max="3077" width="14.140625" style="78" customWidth="1"/>
    <col min="3078" max="3078" width="11.42578125" style="78"/>
    <col min="3079" max="3079" width="18.42578125" style="78" customWidth="1"/>
    <col min="3080" max="3080" width="35.85546875" style="78" customWidth="1"/>
    <col min="3081" max="3327" width="11.42578125" style="78"/>
    <col min="3328" max="3328" width="10.7109375" style="78" bestFit="1" customWidth="1"/>
    <col min="3329" max="3333" width="14.140625" style="78" customWidth="1"/>
    <col min="3334" max="3334" width="11.42578125" style="78"/>
    <col min="3335" max="3335" width="18.42578125" style="78" customWidth="1"/>
    <col min="3336" max="3336" width="35.85546875" style="78" customWidth="1"/>
    <col min="3337" max="3583" width="11.42578125" style="78"/>
    <col min="3584" max="3584" width="10.7109375" style="78" bestFit="1" customWidth="1"/>
    <col min="3585" max="3589" width="14.140625" style="78" customWidth="1"/>
    <col min="3590" max="3590" width="11.42578125" style="78"/>
    <col min="3591" max="3591" width="18.42578125" style="78" customWidth="1"/>
    <col min="3592" max="3592" width="35.85546875" style="78" customWidth="1"/>
    <col min="3593" max="3839" width="11.42578125" style="78"/>
    <col min="3840" max="3840" width="10.7109375" style="78" bestFit="1" customWidth="1"/>
    <col min="3841" max="3845" width="14.140625" style="78" customWidth="1"/>
    <col min="3846" max="3846" width="11.42578125" style="78"/>
    <col min="3847" max="3847" width="18.42578125" style="78" customWidth="1"/>
    <col min="3848" max="3848" width="35.85546875" style="78" customWidth="1"/>
    <col min="3849" max="4095" width="11.42578125" style="78"/>
    <col min="4096" max="4096" width="10.7109375" style="78" bestFit="1" customWidth="1"/>
    <col min="4097" max="4101" width="14.140625" style="78" customWidth="1"/>
    <col min="4102" max="4102" width="11.42578125" style="78"/>
    <col min="4103" max="4103" width="18.42578125" style="78" customWidth="1"/>
    <col min="4104" max="4104" width="35.85546875" style="78" customWidth="1"/>
    <col min="4105" max="4351" width="11.42578125" style="78"/>
    <col min="4352" max="4352" width="10.7109375" style="78" bestFit="1" customWidth="1"/>
    <col min="4353" max="4357" width="14.140625" style="78" customWidth="1"/>
    <col min="4358" max="4358" width="11.42578125" style="78"/>
    <col min="4359" max="4359" width="18.42578125" style="78" customWidth="1"/>
    <col min="4360" max="4360" width="35.85546875" style="78" customWidth="1"/>
    <col min="4361" max="4607" width="11.42578125" style="78"/>
    <col min="4608" max="4608" width="10.7109375" style="78" bestFit="1" customWidth="1"/>
    <col min="4609" max="4613" width="14.140625" style="78" customWidth="1"/>
    <col min="4614" max="4614" width="11.42578125" style="78"/>
    <col min="4615" max="4615" width="18.42578125" style="78" customWidth="1"/>
    <col min="4616" max="4616" width="35.85546875" style="78" customWidth="1"/>
    <col min="4617" max="4863" width="11.42578125" style="78"/>
    <col min="4864" max="4864" width="10.7109375" style="78" bestFit="1" customWidth="1"/>
    <col min="4865" max="4869" width="14.140625" style="78" customWidth="1"/>
    <col min="4870" max="4870" width="11.42578125" style="78"/>
    <col min="4871" max="4871" width="18.42578125" style="78" customWidth="1"/>
    <col min="4872" max="4872" width="35.85546875" style="78" customWidth="1"/>
    <col min="4873" max="5119" width="11.42578125" style="78"/>
    <col min="5120" max="5120" width="10.7109375" style="78" bestFit="1" customWidth="1"/>
    <col min="5121" max="5125" width="14.140625" style="78" customWidth="1"/>
    <col min="5126" max="5126" width="11.42578125" style="78"/>
    <col min="5127" max="5127" width="18.42578125" style="78" customWidth="1"/>
    <col min="5128" max="5128" width="35.85546875" style="78" customWidth="1"/>
    <col min="5129" max="5375" width="11.42578125" style="78"/>
    <col min="5376" max="5376" width="10.7109375" style="78" bestFit="1" customWidth="1"/>
    <col min="5377" max="5381" width="14.140625" style="78" customWidth="1"/>
    <col min="5382" max="5382" width="11.42578125" style="78"/>
    <col min="5383" max="5383" width="18.42578125" style="78" customWidth="1"/>
    <col min="5384" max="5384" width="35.85546875" style="78" customWidth="1"/>
    <col min="5385" max="5631" width="11.42578125" style="78"/>
    <col min="5632" max="5632" width="10.7109375" style="78" bestFit="1" customWidth="1"/>
    <col min="5633" max="5637" width="14.140625" style="78" customWidth="1"/>
    <col min="5638" max="5638" width="11.42578125" style="78"/>
    <col min="5639" max="5639" width="18.42578125" style="78" customWidth="1"/>
    <col min="5640" max="5640" width="35.85546875" style="78" customWidth="1"/>
    <col min="5641" max="5887" width="11.42578125" style="78"/>
    <col min="5888" max="5888" width="10.7109375" style="78" bestFit="1" customWidth="1"/>
    <col min="5889" max="5893" width="14.140625" style="78" customWidth="1"/>
    <col min="5894" max="5894" width="11.42578125" style="78"/>
    <col min="5895" max="5895" width="18.42578125" style="78" customWidth="1"/>
    <col min="5896" max="5896" width="35.85546875" style="78" customWidth="1"/>
    <col min="5897" max="6143" width="11.42578125" style="78"/>
    <col min="6144" max="6144" width="10.7109375" style="78" bestFit="1" customWidth="1"/>
    <col min="6145" max="6149" width="14.140625" style="78" customWidth="1"/>
    <col min="6150" max="6150" width="11.42578125" style="78"/>
    <col min="6151" max="6151" width="18.42578125" style="78" customWidth="1"/>
    <col min="6152" max="6152" width="35.85546875" style="78" customWidth="1"/>
    <col min="6153" max="6399" width="11.42578125" style="78"/>
    <col min="6400" max="6400" width="10.7109375" style="78" bestFit="1" customWidth="1"/>
    <col min="6401" max="6405" width="14.140625" style="78" customWidth="1"/>
    <col min="6406" max="6406" width="11.42578125" style="78"/>
    <col min="6407" max="6407" width="18.42578125" style="78" customWidth="1"/>
    <col min="6408" max="6408" width="35.85546875" style="78" customWidth="1"/>
    <col min="6409" max="6655" width="11.42578125" style="78"/>
    <col min="6656" max="6656" width="10.7109375" style="78" bestFit="1" customWidth="1"/>
    <col min="6657" max="6661" width="14.140625" style="78" customWidth="1"/>
    <col min="6662" max="6662" width="11.42578125" style="78"/>
    <col min="6663" max="6663" width="18.42578125" style="78" customWidth="1"/>
    <col min="6664" max="6664" width="35.85546875" style="78" customWidth="1"/>
    <col min="6665" max="6911" width="11.42578125" style="78"/>
    <col min="6912" max="6912" width="10.7109375" style="78" bestFit="1" customWidth="1"/>
    <col min="6913" max="6917" width="14.140625" style="78" customWidth="1"/>
    <col min="6918" max="6918" width="11.42578125" style="78"/>
    <col min="6919" max="6919" width="18.42578125" style="78" customWidth="1"/>
    <col min="6920" max="6920" width="35.85546875" style="78" customWidth="1"/>
    <col min="6921" max="7167" width="11.42578125" style="78"/>
    <col min="7168" max="7168" width="10.7109375" style="78" bestFit="1" customWidth="1"/>
    <col min="7169" max="7173" width="14.140625" style="78" customWidth="1"/>
    <col min="7174" max="7174" width="11.42578125" style="78"/>
    <col min="7175" max="7175" width="18.42578125" style="78" customWidth="1"/>
    <col min="7176" max="7176" width="35.85546875" style="78" customWidth="1"/>
    <col min="7177" max="7423" width="11.42578125" style="78"/>
    <col min="7424" max="7424" width="10.7109375" style="78" bestFit="1" customWidth="1"/>
    <col min="7425" max="7429" width="14.140625" style="78" customWidth="1"/>
    <col min="7430" max="7430" width="11.42578125" style="78"/>
    <col min="7431" max="7431" width="18.42578125" style="78" customWidth="1"/>
    <col min="7432" max="7432" width="35.85546875" style="78" customWidth="1"/>
    <col min="7433" max="7679" width="11.42578125" style="78"/>
    <col min="7680" max="7680" width="10.7109375" style="78" bestFit="1" customWidth="1"/>
    <col min="7681" max="7685" width="14.140625" style="78" customWidth="1"/>
    <col min="7686" max="7686" width="11.42578125" style="78"/>
    <col min="7687" max="7687" width="18.42578125" style="78" customWidth="1"/>
    <col min="7688" max="7688" width="35.85546875" style="78" customWidth="1"/>
    <col min="7689" max="7935" width="11.42578125" style="78"/>
    <col min="7936" max="7936" width="10.7109375" style="78" bestFit="1" customWidth="1"/>
    <col min="7937" max="7941" width="14.140625" style="78" customWidth="1"/>
    <col min="7942" max="7942" width="11.42578125" style="78"/>
    <col min="7943" max="7943" width="18.42578125" style="78" customWidth="1"/>
    <col min="7944" max="7944" width="35.85546875" style="78" customWidth="1"/>
    <col min="7945" max="8191" width="11.42578125" style="78"/>
    <col min="8192" max="8192" width="10.7109375" style="78" bestFit="1" customWidth="1"/>
    <col min="8193" max="8197" width="14.140625" style="78" customWidth="1"/>
    <col min="8198" max="8198" width="11.42578125" style="78"/>
    <col min="8199" max="8199" width="18.42578125" style="78" customWidth="1"/>
    <col min="8200" max="8200" width="35.85546875" style="78" customWidth="1"/>
    <col min="8201" max="8447" width="11.42578125" style="78"/>
    <col min="8448" max="8448" width="10.7109375" style="78" bestFit="1" customWidth="1"/>
    <col min="8449" max="8453" width="14.140625" style="78" customWidth="1"/>
    <col min="8454" max="8454" width="11.42578125" style="78"/>
    <col min="8455" max="8455" width="18.42578125" style="78" customWidth="1"/>
    <col min="8456" max="8456" width="35.85546875" style="78" customWidth="1"/>
    <col min="8457" max="8703" width="11.42578125" style="78"/>
    <col min="8704" max="8704" width="10.7109375" style="78" bestFit="1" customWidth="1"/>
    <col min="8705" max="8709" width="14.140625" style="78" customWidth="1"/>
    <col min="8710" max="8710" width="11.42578125" style="78"/>
    <col min="8711" max="8711" width="18.42578125" style="78" customWidth="1"/>
    <col min="8712" max="8712" width="35.85546875" style="78" customWidth="1"/>
    <col min="8713" max="8959" width="11.42578125" style="78"/>
    <col min="8960" max="8960" width="10.7109375" style="78" bestFit="1" customWidth="1"/>
    <col min="8961" max="8965" width="14.140625" style="78" customWidth="1"/>
    <col min="8966" max="8966" width="11.42578125" style="78"/>
    <col min="8967" max="8967" width="18.42578125" style="78" customWidth="1"/>
    <col min="8968" max="8968" width="35.85546875" style="78" customWidth="1"/>
    <col min="8969" max="9215" width="11.42578125" style="78"/>
    <col min="9216" max="9216" width="10.7109375" style="78" bestFit="1" customWidth="1"/>
    <col min="9217" max="9221" width="14.140625" style="78" customWidth="1"/>
    <col min="9222" max="9222" width="11.42578125" style="78"/>
    <col min="9223" max="9223" width="18.42578125" style="78" customWidth="1"/>
    <col min="9224" max="9224" width="35.85546875" style="78" customWidth="1"/>
    <col min="9225" max="9471" width="11.42578125" style="78"/>
    <col min="9472" max="9472" width="10.7109375" style="78" bestFit="1" customWidth="1"/>
    <col min="9473" max="9477" width="14.140625" style="78" customWidth="1"/>
    <col min="9478" max="9478" width="11.42578125" style="78"/>
    <col min="9479" max="9479" width="18.42578125" style="78" customWidth="1"/>
    <col min="9480" max="9480" width="35.85546875" style="78" customWidth="1"/>
    <col min="9481" max="9727" width="11.42578125" style="78"/>
    <col min="9728" max="9728" width="10.7109375" style="78" bestFit="1" customWidth="1"/>
    <col min="9729" max="9733" width="14.140625" style="78" customWidth="1"/>
    <col min="9734" max="9734" width="11.42578125" style="78"/>
    <col min="9735" max="9735" width="18.42578125" style="78" customWidth="1"/>
    <col min="9736" max="9736" width="35.85546875" style="78" customWidth="1"/>
    <col min="9737" max="9983" width="11.42578125" style="78"/>
    <col min="9984" max="9984" width="10.7109375" style="78" bestFit="1" customWidth="1"/>
    <col min="9985" max="9989" width="14.140625" style="78" customWidth="1"/>
    <col min="9990" max="9990" width="11.42578125" style="78"/>
    <col min="9991" max="9991" width="18.42578125" style="78" customWidth="1"/>
    <col min="9992" max="9992" width="35.85546875" style="78" customWidth="1"/>
    <col min="9993" max="10239" width="11.42578125" style="78"/>
    <col min="10240" max="10240" width="10.7109375" style="78" bestFit="1" customWidth="1"/>
    <col min="10241" max="10245" width="14.140625" style="78" customWidth="1"/>
    <col min="10246" max="10246" width="11.42578125" style="78"/>
    <col min="10247" max="10247" width="18.42578125" style="78" customWidth="1"/>
    <col min="10248" max="10248" width="35.85546875" style="78" customWidth="1"/>
    <col min="10249" max="10495" width="11.42578125" style="78"/>
    <col min="10496" max="10496" width="10.7109375" style="78" bestFit="1" customWidth="1"/>
    <col min="10497" max="10501" width="14.140625" style="78" customWidth="1"/>
    <col min="10502" max="10502" width="11.42578125" style="78"/>
    <col min="10503" max="10503" width="18.42578125" style="78" customWidth="1"/>
    <col min="10504" max="10504" width="35.85546875" style="78" customWidth="1"/>
    <col min="10505" max="10751" width="11.42578125" style="78"/>
    <col min="10752" max="10752" width="10.7109375" style="78" bestFit="1" customWidth="1"/>
    <col min="10753" max="10757" width="14.140625" style="78" customWidth="1"/>
    <col min="10758" max="10758" width="11.42578125" style="78"/>
    <col min="10759" max="10759" width="18.42578125" style="78" customWidth="1"/>
    <col min="10760" max="10760" width="35.85546875" style="78" customWidth="1"/>
    <col min="10761" max="11007" width="11.42578125" style="78"/>
    <col min="11008" max="11008" width="10.7109375" style="78" bestFit="1" customWidth="1"/>
    <col min="11009" max="11013" width="14.140625" style="78" customWidth="1"/>
    <col min="11014" max="11014" width="11.42578125" style="78"/>
    <col min="11015" max="11015" width="18.42578125" style="78" customWidth="1"/>
    <col min="11016" max="11016" width="35.85546875" style="78" customWidth="1"/>
    <col min="11017" max="11263" width="11.42578125" style="78"/>
    <col min="11264" max="11264" width="10.7109375" style="78" bestFit="1" customWidth="1"/>
    <col min="11265" max="11269" width="14.140625" style="78" customWidth="1"/>
    <col min="11270" max="11270" width="11.42578125" style="78"/>
    <col min="11271" max="11271" width="18.42578125" style="78" customWidth="1"/>
    <col min="11272" max="11272" width="35.85546875" style="78" customWidth="1"/>
    <col min="11273" max="11519" width="11.42578125" style="78"/>
    <col min="11520" max="11520" width="10.7109375" style="78" bestFit="1" customWidth="1"/>
    <col min="11521" max="11525" width="14.140625" style="78" customWidth="1"/>
    <col min="11526" max="11526" width="11.42578125" style="78"/>
    <col min="11527" max="11527" width="18.42578125" style="78" customWidth="1"/>
    <col min="11528" max="11528" width="35.85546875" style="78" customWidth="1"/>
    <col min="11529" max="11775" width="11.42578125" style="78"/>
    <col min="11776" max="11776" width="10.7109375" style="78" bestFit="1" customWidth="1"/>
    <col min="11777" max="11781" width="14.140625" style="78" customWidth="1"/>
    <col min="11782" max="11782" width="11.42578125" style="78"/>
    <col min="11783" max="11783" width="18.42578125" style="78" customWidth="1"/>
    <col min="11784" max="11784" width="35.85546875" style="78" customWidth="1"/>
    <col min="11785" max="12031" width="11.42578125" style="78"/>
    <col min="12032" max="12032" width="10.7109375" style="78" bestFit="1" customWidth="1"/>
    <col min="12033" max="12037" width="14.140625" style="78" customWidth="1"/>
    <col min="12038" max="12038" width="11.42578125" style="78"/>
    <col min="12039" max="12039" width="18.42578125" style="78" customWidth="1"/>
    <col min="12040" max="12040" width="35.85546875" style="78" customWidth="1"/>
    <col min="12041" max="12287" width="11.42578125" style="78"/>
    <col min="12288" max="12288" width="10.7109375" style="78" bestFit="1" customWidth="1"/>
    <col min="12289" max="12293" width="14.140625" style="78" customWidth="1"/>
    <col min="12294" max="12294" width="11.42578125" style="78"/>
    <col min="12295" max="12295" width="18.42578125" style="78" customWidth="1"/>
    <col min="12296" max="12296" width="35.85546875" style="78" customWidth="1"/>
    <col min="12297" max="12543" width="11.42578125" style="78"/>
    <col min="12544" max="12544" width="10.7109375" style="78" bestFit="1" customWidth="1"/>
    <col min="12545" max="12549" width="14.140625" style="78" customWidth="1"/>
    <col min="12550" max="12550" width="11.42578125" style="78"/>
    <col min="12551" max="12551" width="18.42578125" style="78" customWidth="1"/>
    <col min="12552" max="12552" width="35.85546875" style="78" customWidth="1"/>
    <col min="12553" max="12799" width="11.42578125" style="78"/>
    <col min="12800" max="12800" width="10.7109375" style="78" bestFit="1" customWidth="1"/>
    <col min="12801" max="12805" width="14.140625" style="78" customWidth="1"/>
    <col min="12806" max="12806" width="11.42578125" style="78"/>
    <col min="12807" max="12807" width="18.42578125" style="78" customWidth="1"/>
    <col min="12808" max="12808" width="35.85546875" style="78" customWidth="1"/>
    <col min="12809" max="13055" width="11.42578125" style="78"/>
    <col min="13056" max="13056" width="10.7109375" style="78" bestFit="1" customWidth="1"/>
    <col min="13057" max="13061" width="14.140625" style="78" customWidth="1"/>
    <col min="13062" max="13062" width="11.42578125" style="78"/>
    <col min="13063" max="13063" width="18.42578125" style="78" customWidth="1"/>
    <col min="13064" max="13064" width="35.85546875" style="78" customWidth="1"/>
    <col min="13065" max="13311" width="11.42578125" style="78"/>
    <col min="13312" max="13312" width="10.7109375" style="78" bestFit="1" customWidth="1"/>
    <col min="13313" max="13317" width="14.140625" style="78" customWidth="1"/>
    <col min="13318" max="13318" width="11.42578125" style="78"/>
    <col min="13319" max="13319" width="18.42578125" style="78" customWidth="1"/>
    <col min="13320" max="13320" width="35.85546875" style="78" customWidth="1"/>
    <col min="13321" max="13567" width="11.42578125" style="78"/>
    <col min="13568" max="13568" width="10.7109375" style="78" bestFit="1" customWidth="1"/>
    <col min="13569" max="13573" width="14.140625" style="78" customWidth="1"/>
    <col min="13574" max="13574" width="11.42578125" style="78"/>
    <col min="13575" max="13575" width="18.42578125" style="78" customWidth="1"/>
    <col min="13576" max="13576" width="35.85546875" style="78" customWidth="1"/>
    <col min="13577" max="13823" width="11.42578125" style="78"/>
    <col min="13824" max="13824" width="10.7109375" style="78" bestFit="1" customWidth="1"/>
    <col min="13825" max="13829" width="14.140625" style="78" customWidth="1"/>
    <col min="13830" max="13830" width="11.42578125" style="78"/>
    <col min="13831" max="13831" width="18.42578125" style="78" customWidth="1"/>
    <col min="13832" max="13832" width="35.85546875" style="78" customWidth="1"/>
    <col min="13833" max="14079" width="11.42578125" style="78"/>
    <col min="14080" max="14080" width="10.7109375" style="78" bestFit="1" customWidth="1"/>
    <col min="14081" max="14085" width="14.140625" style="78" customWidth="1"/>
    <col min="14086" max="14086" width="11.42578125" style="78"/>
    <col min="14087" max="14087" width="18.42578125" style="78" customWidth="1"/>
    <col min="14088" max="14088" width="35.85546875" style="78" customWidth="1"/>
    <col min="14089" max="14335" width="11.42578125" style="78"/>
    <col min="14336" max="14336" width="10.7109375" style="78" bestFit="1" customWidth="1"/>
    <col min="14337" max="14341" width="14.140625" style="78" customWidth="1"/>
    <col min="14342" max="14342" width="11.42578125" style="78"/>
    <col min="14343" max="14343" width="18.42578125" style="78" customWidth="1"/>
    <col min="14344" max="14344" width="35.85546875" style="78" customWidth="1"/>
    <col min="14345" max="14591" width="11.42578125" style="78"/>
    <col min="14592" max="14592" width="10.7109375" style="78" bestFit="1" customWidth="1"/>
    <col min="14593" max="14597" width="14.140625" style="78" customWidth="1"/>
    <col min="14598" max="14598" width="11.42578125" style="78"/>
    <col min="14599" max="14599" width="18.42578125" style="78" customWidth="1"/>
    <col min="14600" max="14600" width="35.85546875" style="78" customWidth="1"/>
    <col min="14601" max="14847" width="11.42578125" style="78"/>
    <col min="14848" max="14848" width="10.7109375" style="78" bestFit="1" customWidth="1"/>
    <col min="14849" max="14853" width="14.140625" style="78" customWidth="1"/>
    <col min="14854" max="14854" width="11.42578125" style="78"/>
    <col min="14855" max="14855" width="18.42578125" style="78" customWidth="1"/>
    <col min="14856" max="14856" width="35.85546875" style="78" customWidth="1"/>
    <col min="14857" max="15103" width="11.42578125" style="78"/>
    <col min="15104" max="15104" width="10.7109375" style="78" bestFit="1" customWidth="1"/>
    <col min="15105" max="15109" width="14.140625" style="78" customWidth="1"/>
    <col min="15110" max="15110" width="11.42578125" style="78"/>
    <col min="15111" max="15111" width="18.42578125" style="78" customWidth="1"/>
    <col min="15112" max="15112" width="35.85546875" style="78" customWidth="1"/>
    <col min="15113" max="15359" width="11.42578125" style="78"/>
    <col min="15360" max="15360" width="10.7109375" style="78" bestFit="1" customWidth="1"/>
    <col min="15361" max="15365" width="14.140625" style="78" customWidth="1"/>
    <col min="15366" max="15366" width="11.42578125" style="78"/>
    <col min="15367" max="15367" width="18.42578125" style="78" customWidth="1"/>
    <col min="15368" max="15368" width="35.85546875" style="78" customWidth="1"/>
    <col min="15369" max="15615" width="11.42578125" style="78"/>
    <col min="15616" max="15616" width="10.7109375" style="78" bestFit="1" customWidth="1"/>
    <col min="15617" max="15621" width="14.140625" style="78" customWidth="1"/>
    <col min="15622" max="15622" width="11.42578125" style="78"/>
    <col min="15623" max="15623" width="18.42578125" style="78" customWidth="1"/>
    <col min="15624" max="15624" width="35.85546875" style="78" customWidth="1"/>
    <col min="15625" max="15871" width="11.42578125" style="78"/>
    <col min="15872" max="15872" width="10.7109375" style="78" bestFit="1" customWidth="1"/>
    <col min="15873" max="15877" width="14.140625" style="78" customWidth="1"/>
    <col min="15878" max="15878" width="11.42578125" style="78"/>
    <col min="15879" max="15879" width="18.42578125" style="78" customWidth="1"/>
    <col min="15880" max="15880" width="35.85546875" style="78" customWidth="1"/>
    <col min="15881" max="16127" width="11.42578125" style="78"/>
    <col min="16128" max="16128" width="10.7109375" style="78" bestFit="1" customWidth="1"/>
    <col min="16129" max="16133" width="14.140625" style="78" customWidth="1"/>
    <col min="16134" max="16134" width="11.42578125" style="78"/>
    <col min="16135" max="16135" width="18.42578125" style="78" customWidth="1"/>
    <col min="16136" max="16136" width="35.85546875" style="78" customWidth="1"/>
    <col min="16137" max="16384" width="11.42578125" style="78"/>
  </cols>
  <sheetData>
    <row r="1" spans="1:11">
      <c r="K1" s="106"/>
    </row>
    <row r="2" spans="1:11" ht="12.75" customHeight="1">
      <c r="C2" s="345">
        <f>'1'!A2</f>
        <v>43374</v>
      </c>
      <c r="D2" s="345"/>
      <c r="E2" s="345"/>
      <c r="H2" s="349" t="str">
        <f>'1'!A1</f>
        <v xml:space="preserve">HOTEL : </v>
      </c>
    </row>
    <row r="3" spans="1:11" ht="8.25" customHeight="1">
      <c r="C3" s="345"/>
      <c r="D3" s="345"/>
      <c r="E3" s="345"/>
      <c r="H3" s="349"/>
    </row>
    <row r="5" spans="1:11" ht="15.75" thickBot="1">
      <c r="A5" s="105"/>
      <c r="B5" s="104"/>
      <c r="C5" s="104"/>
      <c r="D5" s="104"/>
      <c r="E5" s="104"/>
      <c r="F5" s="104"/>
      <c r="G5" s="104"/>
      <c r="H5" s="103"/>
    </row>
    <row r="6" spans="1:11" ht="14.1" customHeight="1" thickBot="1">
      <c r="A6" s="102"/>
      <c r="B6" s="101" t="s">
        <v>141</v>
      </c>
      <c r="C6" s="346" t="s">
        <v>140</v>
      </c>
      <c r="D6" s="347"/>
      <c r="E6" s="347"/>
      <c r="F6" s="347"/>
      <c r="G6" s="348"/>
      <c r="H6" s="100"/>
    </row>
    <row r="7" spans="1:11" ht="14.1" customHeight="1" thickBot="1">
      <c r="A7" s="99" t="s">
        <v>139</v>
      </c>
      <c r="B7" s="98" t="s">
        <v>138</v>
      </c>
      <c r="C7" s="97" t="s">
        <v>137</v>
      </c>
      <c r="D7" s="96" t="s">
        <v>136</v>
      </c>
      <c r="E7" s="96" t="s">
        <v>135</v>
      </c>
      <c r="F7" s="95" t="s">
        <v>86</v>
      </c>
      <c r="G7" s="94" t="s">
        <v>134</v>
      </c>
      <c r="H7" s="93" t="s">
        <v>133</v>
      </c>
    </row>
    <row r="8" spans="1:11" ht="15" customHeight="1">
      <c r="A8" s="92">
        <f>C2</f>
        <v>43374</v>
      </c>
      <c r="B8" s="259">
        <f>'1'!C37+'1'!C52</f>
        <v>0</v>
      </c>
      <c r="C8" s="260">
        <f>'1'!C32+'1'!C35</f>
        <v>0</v>
      </c>
      <c r="D8" s="260">
        <f>'1'!C33+'1'!C34</f>
        <v>0</v>
      </c>
      <c r="E8" s="260">
        <f>'1'!C49+'1'!C50</f>
        <v>0</v>
      </c>
      <c r="F8" s="260">
        <f t="shared" ref="F8:F38" si="0">SUM(C8:E8)</f>
        <v>0</v>
      </c>
      <c r="G8" s="261"/>
      <c r="H8" s="262" t="str">
        <f>'CONTROLE TPE'!I3&amp;'CONTROLE TPE'!J3&amp;'CONTROLE TPE'!K3&amp;'CONTROLE TPE'!L3&amp;'CONTROLE TPE'!M3&amp;'CONTROLE TPE'!K3&amp;'CONTROLE TPE'!I4&amp;'CONTROLE TPE'!J4&amp;'CONTROLE TPE'!K4&amp;'CONTROLE TPE'!L4&amp;'CONTROLE TPE'!M4&amp;'CONTROLE TPE'!K4&amp;'CONTROLE TPE'!I5&amp;'CONTROLE TPE'!J5&amp;'CONTROLE TPE'!K5&amp;'CONTROLE TPE'!L5&amp;'CONTROLE TPE'!M5</f>
        <v>OEU0+OPEM0+OVI0+OPVI0+OAM0+OPAM0</v>
      </c>
    </row>
    <row r="9" spans="1:11" ht="15" customHeight="1">
      <c r="A9" s="90">
        <f t="shared" ref="A9:A38" si="1">A8+1</f>
        <v>43375</v>
      </c>
      <c r="B9" s="89">
        <f>'2'!C37+'2'!C52</f>
        <v>0</v>
      </c>
      <c r="C9" s="88">
        <f>'2'!C32+'2'!C35</f>
        <v>0</v>
      </c>
      <c r="D9" s="88">
        <f>'2'!C33+'2'!C34</f>
        <v>0</v>
      </c>
      <c r="E9" s="88">
        <f>'2'!C49+'2'!C50</f>
        <v>0</v>
      </c>
      <c r="F9" s="87">
        <f t="shared" si="0"/>
        <v>0</v>
      </c>
      <c r="G9" s="91"/>
      <c r="H9" s="85" t="str">
        <f>'CONTROLE TPE'!I6&amp;'CONTROLE TPE'!J6&amp;'CONTROLE TPE'!K6&amp;'CONTROLE TPE'!L6&amp;'CONTROLE TPE'!M6&amp;'CONTROLE TPE'!K6&amp;'CONTROLE TPE'!I7&amp;'CONTROLE TPE'!J7&amp;'CONTROLE TPE'!K7&amp;'CONTROLE TPE'!L7&amp;'CONTROLE TPE'!M7&amp;'CONTROLE TPE'!K7&amp;'CONTROLE TPE'!I8&amp;'CONTROLE TPE'!J8&amp;'CONTROLE TPE'!K8&amp;'CONTROLE TPE'!L8&amp;'CONTROLE TPE'!M8</f>
        <v>OEU0+OPEM0+OVI0+OPVI0+OAM0+OPAM0</v>
      </c>
    </row>
    <row r="10" spans="1:11" ht="15" customHeight="1">
      <c r="A10" s="90">
        <f t="shared" si="1"/>
        <v>43376</v>
      </c>
      <c r="B10" s="89">
        <f>'3'!C37+'3'!C52</f>
        <v>0</v>
      </c>
      <c r="C10" s="88">
        <f>'3'!C32+'3'!C35</f>
        <v>0</v>
      </c>
      <c r="D10" s="88">
        <f>'3'!C33+'3'!C34</f>
        <v>0</v>
      </c>
      <c r="E10" s="88">
        <f>'3'!C49+'3'!C50</f>
        <v>0</v>
      </c>
      <c r="F10" s="87">
        <f t="shared" si="0"/>
        <v>0</v>
      </c>
      <c r="G10" s="91"/>
      <c r="H10" s="85" t="str">
        <f>'CONTROLE TPE'!I9&amp;'CONTROLE TPE'!J9&amp;'CONTROLE TPE'!K9&amp;'CONTROLE TPE'!L9&amp;'CONTROLE TPE'!M9&amp;'CONTROLE TPE'!K9&amp;'CONTROLE TPE'!I10&amp;'CONTROLE TPE'!J10&amp;'CONTROLE TPE'!K10&amp;'CONTROLE TPE'!L10&amp;'CONTROLE TPE'!M10&amp;'CONTROLE TPE'!K10&amp;'CONTROLE TPE'!I11&amp;'CONTROLE TPE'!J11&amp;'CONTROLE TPE'!K11&amp;'CONTROLE TPE'!L11&amp;'CONTROLE TPE'!M11</f>
        <v>OEU0+OPEM0+OVI0+OPVI0+OAM0+OPAM0</v>
      </c>
    </row>
    <row r="11" spans="1:11" ht="15" customHeight="1">
      <c r="A11" s="90">
        <f t="shared" si="1"/>
        <v>43377</v>
      </c>
      <c r="B11" s="89">
        <f>'4'!C37+'4'!C52</f>
        <v>0</v>
      </c>
      <c r="C11" s="88">
        <f>'4'!C32+'4'!C35</f>
        <v>0</v>
      </c>
      <c r="D11" s="88">
        <f>'4'!C33+'4'!C34</f>
        <v>0</v>
      </c>
      <c r="E11" s="88">
        <f>'4'!C49+'4'!C50</f>
        <v>0</v>
      </c>
      <c r="F11" s="87">
        <f t="shared" si="0"/>
        <v>0</v>
      </c>
      <c r="G11" s="91"/>
      <c r="H11" s="85" t="str">
        <f>'CONTROLE TPE'!I12&amp;'CONTROLE TPE'!J12&amp;'CONTROLE TPE'!K12&amp;'CONTROLE TPE'!L12&amp;'CONTROLE TPE'!M12&amp;'CONTROLE TPE'!K12&amp;'CONTROLE TPE'!I13&amp;'CONTROLE TPE'!J13&amp;'CONTROLE TPE'!K13&amp;'CONTROLE TPE'!L13&amp;'CONTROLE TPE'!M13&amp;'CONTROLE TPE'!K13&amp;'CONTROLE TPE'!I14&amp;'CONTROLE TPE'!J14&amp;'CONTROLE TPE'!K14&amp;'CONTROLE TPE'!L14&amp;'CONTROLE TPE'!M14</f>
        <v>OEU0+OPEM0+OVI0+OPVI0+OAM0+OPAM0</v>
      </c>
    </row>
    <row r="12" spans="1:11" ht="15" customHeight="1">
      <c r="A12" s="90">
        <f t="shared" si="1"/>
        <v>43378</v>
      </c>
      <c r="B12" s="89">
        <f>'5'!C37+'5'!C52</f>
        <v>0</v>
      </c>
      <c r="C12" s="88">
        <f>'5'!C32+'5'!C35</f>
        <v>0</v>
      </c>
      <c r="D12" s="88">
        <f>'5'!C33+'5'!C34</f>
        <v>0</v>
      </c>
      <c r="E12" s="88">
        <f>'5'!C49+'5'!C50</f>
        <v>0</v>
      </c>
      <c r="F12" s="87">
        <f t="shared" si="0"/>
        <v>0</v>
      </c>
      <c r="G12" s="91"/>
      <c r="H12" s="85" t="str">
        <f>'CONTROLE TPE'!I15&amp;'CONTROLE TPE'!J15&amp;'CONTROLE TPE'!K15&amp;'CONTROLE TPE'!L15&amp;'CONTROLE TPE'!M15&amp;'CONTROLE TPE'!K15&amp;'CONTROLE TPE'!I16&amp;'CONTROLE TPE'!J16&amp;'CONTROLE TPE'!K16&amp;'CONTROLE TPE'!L16&amp;'CONTROLE TPE'!M16&amp;'CONTROLE TPE'!K16&amp;'CONTROLE TPE'!I17&amp;'CONTROLE TPE'!J17&amp;'CONTROLE TPE'!K17&amp;'CONTROLE TPE'!L17&amp;'CONTROLE TPE'!M17</f>
        <v>OEU0+OPEM0+OVI0+OPVI0+OAM0+OPAM0</v>
      </c>
    </row>
    <row r="13" spans="1:11" ht="15" customHeight="1">
      <c r="A13" s="90">
        <f t="shared" si="1"/>
        <v>43379</v>
      </c>
      <c r="B13" s="89">
        <f>'6'!C37+'6'!C52</f>
        <v>0</v>
      </c>
      <c r="C13" s="88">
        <f>'6'!C32+'6'!C35</f>
        <v>0</v>
      </c>
      <c r="D13" s="88">
        <f>'6'!C33+'6'!C34</f>
        <v>0</v>
      </c>
      <c r="E13" s="88">
        <f>'6'!C49+'6'!C50</f>
        <v>0</v>
      </c>
      <c r="F13" s="87">
        <f t="shared" si="0"/>
        <v>0</v>
      </c>
      <c r="G13" s="91"/>
      <c r="H13" s="85" t="str">
        <f>'CONTROLE TPE'!I18&amp;'CONTROLE TPE'!J18&amp;'CONTROLE TPE'!K18&amp;'CONTROLE TPE'!L18&amp;'CONTROLE TPE'!M18&amp;'CONTROLE TPE'!K18&amp;'CONTROLE TPE'!I19&amp;'CONTROLE TPE'!J19&amp;'CONTROLE TPE'!K19&amp;'CONTROLE TPE'!L19&amp;'CONTROLE TPE'!M19&amp;'CONTROLE TPE'!K19&amp;'CONTROLE TPE'!I20&amp;'CONTROLE TPE'!J20&amp;'CONTROLE TPE'!K20&amp;'CONTROLE TPE'!L20&amp;'CONTROLE TPE'!M20</f>
        <v>OEU0+OPEM0+OVI0+OPVI0+OAM0+OPAM0</v>
      </c>
    </row>
    <row r="14" spans="1:11" ht="15" customHeight="1">
      <c r="A14" s="90">
        <f t="shared" si="1"/>
        <v>43380</v>
      </c>
      <c r="B14" s="89">
        <f>'7'!C37+'7'!C52</f>
        <v>0</v>
      </c>
      <c r="C14" s="88">
        <f>'7'!C32+'7'!C35</f>
        <v>0</v>
      </c>
      <c r="D14" s="88">
        <f>'7'!C33+'7'!C34</f>
        <v>0</v>
      </c>
      <c r="E14" s="88">
        <f>'7'!C49+'7'!C50</f>
        <v>0</v>
      </c>
      <c r="F14" s="87">
        <f t="shared" si="0"/>
        <v>0</v>
      </c>
      <c r="G14" s="86"/>
      <c r="H14" s="85" t="str">
        <f>'CONTROLE TPE'!I21&amp;'CONTROLE TPE'!J21&amp;'CONTROLE TPE'!K21&amp;'CONTROLE TPE'!L21&amp;'CONTROLE TPE'!M21&amp;'CONTROLE TPE'!K21&amp;'CONTROLE TPE'!I22&amp;'CONTROLE TPE'!J22&amp;'CONTROLE TPE'!K22&amp;'CONTROLE TPE'!L22&amp;'CONTROLE TPE'!M22&amp;'CONTROLE TPE'!K22&amp;'CONTROLE TPE'!I23&amp;'CONTROLE TPE'!J23&amp;'CONTROLE TPE'!K23&amp;'CONTROLE TPE'!L23&amp;'CONTROLE TPE'!M23</f>
        <v>OEU0+OPEM0+OVI0+OPVI0+OAM0+OPAM0</v>
      </c>
    </row>
    <row r="15" spans="1:11" ht="15" customHeight="1">
      <c r="A15" s="90">
        <f t="shared" si="1"/>
        <v>43381</v>
      </c>
      <c r="B15" s="89">
        <f>'8'!C37+'8'!C52</f>
        <v>0</v>
      </c>
      <c r="C15" s="88">
        <f>'8'!C32+'8'!C35</f>
        <v>0</v>
      </c>
      <c r="D15" s="88">
        <f>'8'!C33+'8'!C34</f>
        <v>0</v>
      </c>
      <c r="E15" s="88">
        <f>'8'!C49+'8'!C50</f>
        <v>0</v>
      </c>
      <c r="F15" s="87">
        <f t="shared" si="0"/>
        <v>0</v>
      </c>
      <c r="G15" s="86"/>
      <c r="H15" s="85" t="str">
        <f>'CONTROLE TPE'!I24&amp;'CONTROLE TPE'!J24&amp;'CONTROLE TPE'!K24&amp;'CONTROLE TPE'!L24&amp;'CONTROLE TPE'!M24&amp;'CONTROLE TPE'!K24&amp;'CONTROLE TPE'!I25&amp;'CONTROLE TPE'!J25&amp;'CONTROLE TPE'!K25&amp;'CONTROLE TPE'!L25&amp;'CONTROLE TPE'!M25&amp;'CONTROLE TPE'!K25&amp;'CONTROLE TPE'!I26&amp;'CONTROLE TPE'!J26&amp;'CONTROLE TPE'!K26&amp;'CONTROLE TPE'!L26&amp;'CONTROLE TPE'!M26</f>
        <v>OEU0+OPEM0+OVI0+OPVI0+OAM0+OPAM0</v>
      </c>
    </row>
    <row r="16" spans="1:11" ht="15" customHeight="1">
      <c r="A16" s="90">
        <f t="shared" si="1"/>
        <v>43382</v>
      </c>
      <c r="B16" s="89">
        <f>'9'!C37+'9'!C52</f>
        <v>0</v>
      </c>
      <c r="C16" s="88">
        <f>'9'!C32+'9'!C35</f>
        <v>0</v>
      </c>
      <c r="D16" s="88">
        <f>'9'!C33+'9'!C34</f>
        <v>0</v>
      </c>
      <c r="E16" s="88">
        <f>'9'!C49+'9'!C50</f>
        <v>0</v>
      </c>
      <c r="F16" s="87">
        <f t="shared" si="0"/>
        <v>0</v>
      </c>
      <c r="G16" s="86"/>
      <c r="H16" s="85" t="str">
        <f>'CONTROLE TPE'!I27&amp;'CONTROLE TPE'!J27&amp;'CONTROLE TPE'!K27&amp;'CONTROLE TPE'!L27&amp;'CONTROLE TPE'!M27&amp;'CONTROLE TPE'!K27&amp;'CONTROLE TPE'!I28&amp;'CONTROLE TPE'!J28&amp;'CONTROLE TPE'!K28&amp;'CONTROLE TPE'!L28&amp;'CONTROLE TPE'!M28&amp;'CONTROLE TPE'!K28&amp;'CONTROLE TPE'!I29&amp;'CONTROLE TPE'!J29&amp;'CONTROLE TPE'!K29&amp;'CONTROLE TPE'!L29&amp;'CONTROLE TPE'!M29</f>
        <v>OEU0+OPEM0+OVI0+OPVI0+OAM0+OPAM0</v>
      </c>
    </row>
    <row r="17" spans="1:8" ht="15" customHeight="1">
      <c r="A17" s="90">
        <f t="shared" si="1"/>
        <v>43383</v>
      </c>
      <c r="B17" s="89">
        <f>'10'!C37+'10'!C52</f>
        <v>0</v>
      </c>
      <c r="C17" s="88">
        <f>'10'!C32+'10'!C35</f>
        <v>0</v>
      </c>
      <c r="D17" s="88">
        <f>'10'!C33+'10'!C34</f>
        <v>0</v>
      </c>
      <c r="E17" s="88">
        <f>'10'!C49+'10'!C50</f>
        <v>0</v>
      </c>
      <c r="F17" s="87">
        <f t="shared" si="0"/>
        <v>0</v>
      </c>
      <c r="G17" s="86"/>
      <c r="H17" s="85" t="str">
        <f>'CONTROLE TPE'!I30&amp;'CONTROLE TPE'!J30&amp;'CONTROLE TPE'!K30&amp;'CONTROLE TPE'!L30&amp;'CONTROLE TPE'!M30&amp;'CONTROLE TPE'!K30&amp;'CONTROLE TPE'!I31&amp;'CONTROLE TPE'!J31&amp;'CONTROLE TPE'!K31&amp;'CONTROLE TPE'!L31&amp;'CONTROLE TPE'!M31&amp;'CONTROLE TPE'!K31&amp;'CONTROLE TPE'!I32&amp;'CONTROLE TPE'!J32&amp;'CONTROLE TPE'!K32&amp;'CONTROLE TPE'!L32&amp;'CONTROLE TPE'!M32</f>
        <v>OEU0+OPEM0+OVI0+OPVI0+OAM0+OPAM0</v>
      </c>
    </row>
    <row r="18" spans="1:8" ht="15" customHeight="1">
      <c r="A18" s="90">
        <f t="shared" si="1"/>
        <v>43384</v>
      </c>
      <c r="B18" s="89">
        <f>'11'!C37+'11'!C52</f>
        <v>0</v>
      </c>
      <c r="C18" s="88">
        <f>'11'!C32+'11'!C35</f>
        <v>0</v>
      </c>
      <c r="D18" s="88">
        <f>'11'!C33+'11'!C34</f>
        <v>0</v>
      </c>
      <c r="E18" s="88">
        <f>'11'!C49+'11'!C50</f>
        <v>0</v>
      </c>
      <c r="F18" s="87">
        <f t="shared" si="0"/>
        <v>0</v>
      </c>
      <c r="G18" s="86"/>
      <c r="H18" s="85" t="str">
        <f>'CONTROLE TPE'!I33&amp;'CONTROLE TPE'!J33&amp;'CONTROLE TPE'!K33&amp;'CONTROLE TPE'!L33&amp;'CONTROLE TPE'!M33&amp;'CONTROLE TPE'!K33&amp;'CONTROLE TPE'!I34&amp;'CONTROLE TPE'!J34&amp;'CONTROLE TPE'!K34&amp;'CONTROLE TPE'!L34&amp;'CONTROLE TPE'!M34&amp;'CONTROLE TPE'!K34&amp;'CONTROLE TPE'!I35&amp;'CONTROLE TPE'!J35&amp;'CONTROLE TPE'!K35&amp;'CONTROLE TPE'!L35&amp;'CONTROLE TPE'!M35</f>
        <v>OEU0+OPEM0+OVI0+OPVI0+OAM0+OPAM0</v>
      </c>
    </row>
    <row r="19" spans="1:8" ht="15" customHeight="1">
      <c r="A19" s="90">
        <f t="shared" si="1"/>
        <v>43385</v>
      </c>
      <c r="B19" s="89">
        <f>'12'!C37+'12'!C52</f>
        <v>0</v>
      </c>
      <c r="C19" s="88">
        <f>'12'!C32+'12'!C35</f>
        <v>0</v>
      </c>
      <c r="D19" s="88">
        <f>'12'!C33+'12'!C34</f>
        <v>0</v>
      </c>
      <c r="E19" s="88">
        <f>'12'!C49+'12'!C50</f>
        <v>0</v>
      </c>
      <c r="F19" s="87">
        <f t="shared" si="0"/>
        <v>0</v>
      </c>
      <c r="G19" s="86"/>
      <c r="H19" s="85" t="str">
        <f>'CONTROLE TPE'!I36&amp;'CONTROLE TPE'!J36&amp;'CONTROLE TPE'!K36&amp;'CONTROLE TPE'!L36&amp;'CONTROLE TPE'!M36&amp;'CONTROLE TPE'!K36&amp;'CONTROLE TPE'!I37&amp;'CONTROLE TPE'!J37&amp;'CONTROLE TPE'!K37&amp;'CONTROLE TPE'!L37&amp;'CONTROLE TPE'!M37&amp;'CONTROLE TPE'!K37&amp;'CONTROLE TPE'!I38&amp;'CONTROLE TPE'!J38&amp;'CONTROLE TPE'!K38&amp;'CONTROLE TPE'!L38&amp;'CONTROLE TPE'!M38</f>
        <v>OEU0+OPEM0+OVI0+OPVI0+OAM0+OPAM0</v>
      </c>
    </row>
    <row r="20" spans="1:8" ht="15" customHeight="1">
      <c r="A20" s="90">
        <f t="shared" si="1"/>
        <v>43386</v>
      </c>
      <c r="B20" s="89">
        <f>'13'!C37+'13'!C52</f>
        <v>0</v>
      </c>
      <c r="C20" s="88">
        <f>'13'!C32+'13'!C35</f>
        <v>0</v>
      </c>
      <c r="D20" s="88">
        <f>'13'!C33+'13'!C34</f>
        <v>0</v>
      </c>
      <c r="E20" s="88">
        <f>'13'!C49+'13'!C50</f>
        <v>0</v>
      </c>
      <c r="F20" s="87">
        <f t="shared" si="0"/>
        <v>0</v>
      </c>
      <c r="G20" s="86"/>
      <c r="H20" s="85" t="str">
        <f>'CONTROLE TPE'!I39&amp;'CONTROLE TPE'!J39&amp;'CONTROLE TPE'!K39&amp;'CONTROLE TPE'!L39&amp;'CONTROLE TPE'!M39&amp;'CONTROLE TPE'!K39&amp;'CONTROLE TPE'!I40&amp;'CONTROLE TPE'!J40&amp;'CONTROLE TPE'!K40&amp;'CONTROLE TPE'!L40&amp;'CONTROLE TPE'!M40&amp;'CONTROLE TPE'!K40&amp;'CONTROLE TPE'!I41&amp;'CONTROLE TPE'!J41&amp;'CONTROLE TPE'!K41&amp;'CONTROLE TPE'!L41&amp;'CONTROLE TPE'!M41</f>
        <v>OEU0+OPEM0+OVI0+OPVI0+OAM0+OPAM0</v>
      </c>
    </row>
    <row r="21" spans="1:8" ht="15" customHeight="1">
      <c r="A21" s="90">
        <f t="shared" si="1"/>
        <v>43387</v>
      </c>
      <c r="B21" s="89">
        <f>'14'!C37+'14'!C52</f>
        <v>0</v>
      </c>
      <c r="C21" s="88">
        <f>'14'!C32+'14'!C35</f>
        <v>0</v>
      </c>
      <c r="D21" s="88">
        <f>'14'!C33+'14'!C34</f>
        <v>0</v>
      </c>
      <c r="E21" s="88">
        <f>'14'!C49+'14'!C50</f>
        <v>0</v>
      </c>
      <c r="F21" s="87">
        <f t="shared" si="0"/>
        <v>0</v>
      </c>
      <c r="G21" s="86"/>
      <c r="H21" s="85" t="str">
        <f>'CONTROLE TPE'!I42&amp;'CONTROLE TPE'!J42&amp;'CONTROLE TPE'!K42&amp;'CONTROLE TPE'!L42&amp;'CONTROLE TPE'!M42&amp;'CONTROLE TPE'!K42&amp;'CONTROLE TPE'!I43&amp;'CONTROLE TPE'!J43&amp;'CONTROLE TPE'!K43&amp;'CONTROLE TPE'!L43&amp;'CONTROLE TPE'!M43&amp;'CONTROLE TPE'!K43&amp;'CONTROLE TPE'!I44&amp;'CONTROLE TPE'!J44&amp;'CONTROLE TPE'!K44&amp;'CONTROLE TPE'!L44&amp;'CONTROLE TPE'!M44</f>
        <v>OEU0+OPEM0+OVI0+OPVI0+OAM0+OPAM0</v>
      </c>
    </row>
    <row r="22" spans="1:8" ht="15" customHeight="1">
      <c r="A22" s="90">
        <f t="shared" si="1"/>
        <v>43388</v>
      </c>
      <c r="B22" s="89">
        <f>'15'!C37+'15'!C52</f>
        <v>0</v>
      </c>
      <c r="C22" s="88">
        <f>'15'!C32+'15'!C35</f>
        <v>0</v>
      </c>
      <c r="D22" s="88">
        <f>'15'!C33+'15'!C34</f>
        <v>0</v>
      </c>
      <c r="E22" s="88">
        <f>'15'!C49+'15'!C50</f>
        <v>0</v>
      </c>
      <c r="F22" s="87">
        <f t="shared" si="0"/>
        <v>0</v>
      </c>
      <c r="G22" s="86"/>
      <c r="H22" s="85" t="str">
        <f>'CONTROLE TPE'!I45&amp;'CONTROLE TPE'!J45&amp;'CONTROLE TPE'!K45&amp;'CONTROLE TPE'!L45&amp;'CONTROLE TPE'!M45&amp;'CONTROLE TPE'!K45&amp;'CONTROLE TPE'!I46&amp;'CONTROLE TPE'!J46&amp;'CONTROLE TPE'!K46&amp;'CONTROLE TPE'!L46&amp;'CONTROLE TPE'!M46&amp;'CONTROLE TPE'!K46&amp;'CONTROLE TPE'!I47&amp;'CONTROLE TPE'!J47&amp;'CONTROLE TPE'!K47&amp;'CONTROLE TPE'!L47&amp;'CONTROLE TPE'!M47</f>
        <v>OEU0+OPEM0+OVI0+OPVI0+OAM0+OPAM0</v>
      </c>
    </row>
    <row r="23" spans="1:8" ht="15" customHeight="1">
      <c r="A23" s="90">
        <f t="shared" si="1"/>
        <v>43389</v>
      </c>
      <c r="B23" s="89">
        <f>'16'!C37+'16'!C52</f>
        <v>0</v>
      </c>
      <c r="C23" s="88">
        <f>'16'!C32+'16'!C35</f>
        <v>0</v>
      </c>
      <c r="D23" s="88">
        <f>'16'!C33+'16'!C34</f>
        <v>0</v>
      </c>
      <c r="E23" s="88">
        <f>'16'!C49+'16'!C50</f>
        <v>0</v>
      </c>
      <c r="F23" s="87">
        <f t="shared" si="0"/>
        <v>0</v>
      </c>
      <c r="G23" s="86"/>
      <c r="H23" s="85" t="str">
        <f>'CONTROLE TPE'!I48&amp;'CONTROLE TPE'!J48&amp;'CONTROLE TPE'!K48&amp;'CONTROLE TPE'!L48&amp;'CONTROLE TPE'!M48&amp;'CONTROLE TPE'!K48&amp;'CONTROLE TPE'!I49&amp;'CONTROLE TPE'!J49&amp;'CONTROLE TPE'!K49&amp;'CONTROLE TPE'!L49&amp;'CONTROLE TPE'!M49&amp;'CONTROLE TPE'!K49&amp;'CONTROLE TPE'!I50&amp;'CONTROLE TPE'!J50&amp;'CONTROLE TPE'!K50&amp;'CONTROLE TPE'!L50&amp;'CONTROLE TPE'!M50</f>
        <v>OEU0+OPEM0+OVI0+OPVI0+OAM0+OPAM0</v>
      </c>
    </row>
    <row r="24" spans="1:8" ht="15" customHeight="1">
      <c r="A24" s="90">
        <f t="shared" si="1"/>
        <v>43390</v>
      </c>
      <c r="B24" s="89">
        <f>'17'!C37+'17'!C52</f>
        <v>0</v>
      </c>
      <c r="C24" s="88">
        <f>'17'!C32+'17'!C35</f>
        <v>0</v>
      </c>
      <c r="D24" s="88">
        <f>'17'!C33+'17'!C34</f>
        <v>0</v>
      </c>
      <c r="E24" s="88">
        <f>'17'!C49+'17'!C50</f>
        <v>0</v>
      </c>
      <c r="F24" s="87">
        <f t="shared" si="0"/>
        <v>0</v>
      </c>
      <c r="G24" s="86"/>
      <c r="H24" s="85" t="str">
        <f>'CONTROLE TPE'!I51&amp;'CONTROLE TPE'!J51&amp;'CONTROLE TPE'!K51&amp;'CONTROLE TPE'!L51&amp;'CONTROLE TPE'!M51&amp;'CONTROLE TPE'!K51&amp;'CONTROLE TPE'!I52&amp;'CONTROLE TPE'!J52&amp;'CONTROLE TPE'!K52&amp;'CONTROLE TPE'!L52&amp;'CONTROLE TPE'!M52&amp;'CONTROLE TPE'!K52&amp;'CONTROLE TPE'!I53&amp;'CONTROLE TPE'!J53&amp;'CONTROLE TPE'!K53&amp;'CONTROLE TPE'!L53&amp;'CONTROLE TPE'!M53</f>
        <v>OEU0+OPEM0+OVI0+OPVI0+OAM0+OPAM0</v>
      </c>
    </row>
    <row r="25" spans="1:8" ht="15" customHeight="1">
      <c r="A25" s="90">
        <f t="shared" si="1"/>
        <v>43391</v>
      </c>
      <c r="B25" s="89">
        <f>'18'!C37+'18'!C52</f>
        <v>0</v>
      </c>
      <c r="C25" s="88">
        <f>'18'!C32+'18'!C35</f>
        <v>0</v>
      </c>
      <c r="D25" s="88">
        <f>'18'!C33+'18'!C34</f>
        <v>0</v>
      </c>
      <c r="E25" s="88">
        <f>'18'!C49+'18'!C50</f>
        <v>0</v>
      </c>
      <c r="F25" s="87">
        <f t="shared" si="0"/>
        <v>0</v>
      </c>
      <c r="G25" s="86"/>
      <c r="H25" s="85" t="str">
        <f>'CONTROLE TPE'!I54&amp;'CONTROLE TPE'!J54&amp;'CONTROLE TPE'!K54&amp;'CONTROLE TPE'!L54&amp;'CONTROLE TPE'!M54&amp;'CONTROLE TPE'!K54&amp;'CONTROLE TPE'!I55&amp;'CONTROLE TPE'!J55&amp;'CONTROLE TPE'!K55&amp;'CONTROLE TPE'!L55&amp;'CONTROLE TPE'!M55&amp;'CONTROLE TPE'!K55&amp;'CONTROLE TPE'!I56&amp;'CONTROLE TPE'!J56&amp;'CONTROLE TPE'!K56&amp;'CONTROLE TPE'!L56&amp;'CONTROLE TPE'!M56</f>
        <v>OEU0+OPEM0+OVI0+OPVI0+OAM0+OPAM0</v>
      </c>
    </row>
    <row r="26" spans="1:8" ht="15" customHeight="1">
      <c r="A26" s="90">
        <f t="shared" si="1"/>
        <v>43392</v>
      </c>
      <c r="B26" s="89">
        <f>'19'!C37+'19'!C52</f>
        <v>0</v>
      </c>
      <c r="C26" s="88">
        <f>'19'!C32+'19'!C35</f>
        <v>0</v>
      </c>
      <c r="D26" s="88">
        <f>'19'!C33+'19'!C34</f>
        <v>0</v>
      </c>
      <c r="E26" s="88">
        <f>'19'!C49+'19'!C50</f>
        <v>0</v>
      </c>
      <c r="F26" s="87">
        <f t="shared" si="0"/>
        <v>0</v>
      </c>
      <c r="G26" s="86"/>
      <c r="H26" s="85" t="str">
        <f>'CONTROLE TPE'!I57&amp;'CONTROLE TPE'!J57&amp;'CONTROLE TPE'!K57&amp;'CONTROLE TPE'!L57&amp;'CONTROLE TPE'!M57&amp;'CONTROLE TPE'!K57&amp;'CONTROLE TPE'!I58&amp;'CONTROLE TPE'!J58&amp;'CONTROLE TPE'!K58&amp;'CONTROLE TPE'!L58&amp;'CONTROLE TPE'!M58&amp;'CONTROLE TPE'!K58&amp;'CONTROLE TPE'!I59&amp;'CONTROLE TPE'!J59&amp;'CONTROLE TPE'!K59&amp;'CONTROLE TPE'!L59&amp;'CONTROLE TPE'!M59</f>
        <v>OEU0+OPEM0+OVI0+OPVI0+OAM0+OPAM0</v>
      </c>
    </row>
    <row r="27" spans="1:8" ht="15" customHeight="1">
      <c r="A27" s="90">
        <f t="shared" si="1"/>
        <v>43393</v>
      </c>
      <c r="B27" s="89">
        <f>'20'!C37+'20'!C52</f>
        <v>0</v>
      </c>
      <c r="C27" s="88">
        <f>'20'!C32+'20'!C35</f>
        <v>0</v>
      </c>
      <c r="D27" s="88">
        <f>'20'!C33+'20'!C34</f>
        <v>0</v>
      </c>
      <c r="E27" s="88">
        <f>'20'!C49+'20'!C50</f>
        <v>0</v>
      </c>
      <c r="F27" s="87">
        <f t="shared" si="0"/>
        <v>0</v>
      </c>
      <c r="G27" s="86"/>
      <c r="H27" s="85" t="str">
        <f>'CONTROLE TPE'!I60&amp;'CONTROLE TPE'!J60&amp;'CONTROLE TPE'!K60&amp;'CONTROLE TPE'!L60&amp;'CONTROLE TPE'!M60&amp;'CONTROLE TPE'!K60&amp;'CONTROLE TPE'!I61&amp;'CONTROLE TPE'!J61&amp;'CONTROLE TPE'!K61&amp;'CONTROLE TPE'!L61&amp;'CONTROLE TPE'!M61&amp;'CONTROLE TPE'!K61&amp;'CONTROLE TPE'!I62&amp;'CONTROLE TPE'!J62&amp;'CONTROLE TPE'!K62&amp;'CONTROLE TPE'!L62&amp;'CONTROLE TPE'!M62</f>
        <v>OEU0+OPEM0+OVI0+OPVI0+OAM0+OPAM0</v>
      </c>
    </row>
    <row r="28" spans="1:8" ht="15" customHeight="1">
      <c r="A28" s="90">
        <f t="shared" si="1"/>
        <v>43394</v>
      </c>
      <c r="B28" s="89">
        <f>'21'!C37+'21'!C52</f>
        <v>0</v>
      </c>
      <c r="C28" s="88">
        <f>'21'!C32+'21'!C35</f>
        <v>0</v>
      </c>
      <c r="D28" s="88">
        <f>'21'!C33+'21'!C34</f>
        <v>0</v>
      </c>
      <c r="E28" s="88">
        <f>'21'!C49+'21'!C50</f>
        <v>0</v>
      </c>
      <c r="F28" s="87">
        <f t="shared" si="0"/>
        <v>0</v>
      </c>
      <c r="G28" s="86"/>
      <c r="H28" s="85" t="str">
        <f>'CONTROLE TPE'!I63&amp;'CONTROLE TPE'!J63&amp;'CONTROLE TPE'!K63&amp;'CONTROLE TPE'!L63&amp;'CONTROLE TPE'!M63&amp;'CONTROLE TPE'!K63&amp;'CONTROLE TPE'!I64&amp;'CONTROLE TPE'!J64&amp;'CONTROLE TPE'!K64&amp;'CONTROLE TPE'!L64&amp;'CONTROLE TPE'!M64&amp;'CONTROLE TPE'!K64&amp;'CONTROLE TPE'!I65&amp;'CONTROLE TPE'!J65&amp;'CONTROLE TPE'!K65&amp;'CONTROLE TPE'!L65&amp;'CONTROLE TPE'!M65</f>
        <v>OEU0+OPEM0+OVI0+OPVI0+OAM0+OPAM0</v>
      </c>
    </row>
    <row r="29" spans="1:8" ht="15" customHeight="1">
      <c r="A29" s="90">
        <f t="shared" si="1"/>
        <v>43395</v>
      </c>
      <c r="B29" s="89">
        <f>'22'!C37+'22'!C52</f>
        <v>0</v>
      </c>
      <c r="C29" s="88">
        <f>'22'!C32+'22'!C35</f>
        <v>0</v>
      </c>
      <c r="D29" s="88">
        <f>'22'!C33+'22'!C34</f>
        <v>0</v>
      </c>
      <c r="E29" s="88">
        <f>'22'!C49+'22'!C50</f>
        <v>0</v>
      </c>
      <c r="F29" s="87">
        <f t="shared" si="0"/>
        <v>0</v>
      </c>
      <c r="G29" s="86"/>
      <c r="H29" s="85" t="str">
        <f>'CONTROLE TPE'!I66&amp;'CONTROLE TPE'!J66&amp;'CONTROLE TPE'!K66&amp;'CONTROLE TPE'!L66&amp;'CONTROLE TPE'!M66&amp;'CONTROLE TPE'!K66&amp;'CONTROLE TPE'!I67&amp;'CONTROLE TPE'!J67&amp;'CONTROLE TPE'!K67&amp;'CONTROLE TPE'!L67&amp;'CONTROLE TPE'!M67&amp;'CONTROLE TPE'!K67&amp;'CONTROLE TPE'!I68&amp;'CONTROLE TPE'!J68&amp;'CONTROLE TPE'!K68&amp;'CONTROLE TPE'!L68&amp;'CONTROLE TPE'!M68</f>
        <v>OEU0+OPEM0+OVI0+OPVI0+OAM0+OPAM0</v>
      </c>
    </row>
    <row r="30" spans="1:8" ht="15" customHeight="1">
      <c r="A30" s="90">
        <f t="shared" si="1"/>
        <v>43396</v>
      </c>
      <c r="B30" s="89">
        <f>'23'!C37+'23'!C52</f>
        <v>0</v>
      </c>
      <c r="C30" s="88">
        <f>'23'!C32+'23'!C35</f>
        <v>0</v>
      </c>
      <c r="D30" s="88">
        <f>'23'!C33+'23'!C34</f>
        <v>0</v>
      </c>
      <c r="E30" s="88">
        <f>'23'!C49+'23'!C50</f>
        <v>0</v>
      </c>
      <c r="F30" s="87">
        <f t="shared" si="0"/>
        <v>0</v>
      </c>
      <c r="G30" s="86"/>
      <c r="H30" s="85" t="str">
        <f>'CONTROLE TPE'!I69&amp;'CONTROLE TPE'!J69&amp;'CONTROLE TPE'!K69&amp;'CONTROLE TPE'!L69&amp;'CONTROLE TPE'!M69&amp;'CONTROLE TPE'!K69&amp;'CONTROLE TPE'!I70&amp;'CONTROLE TPE'!J70&amp;'CONTROLE TPE'!K70&amp;'CONTROLE TPE'!L70&amp;'CONTROLE TPE'!M70&amp;'CONTROLE TPE'!K70&amp;'CONTROLE TPE'!I71&amp;'CONTROLE TPE'!J71&amp;'CONTROLE TPE'!K71&amp;'CONTROLE TPE'!L71&amp;'CONTROLE TPE'!M71</f>
        <v>OEU0+OPEM0+OVI0+OPVI0+OAM0+OPAM0</v>
      </c>
    </row>
    <row r="31" spans="1:8" ht="15" customHeight="1">
      <c r="A31" s="90">
        <f t="shared" si="1"/>
        <v>43397</v>
      </c>
      <c r="B31" s="89">
        <f>'24'!C37+'24'!C52</f>
        <v>0</v>
      </c>
      <c r="C31" s="88">
        <f>'24'!C32+'24'!C35</f>
        <v>0</v>
      </c>
      <c r="D31" s="88">
        <f>'24'!C33+'24'!C34</f>
        <v>0</v>
      </c>
      <c r="E31" s="88">
        <f>'24'!C49+'24'!C50</f>
        <v>0</v>
      </c>
      <c r="F31" s="87">
        <f t="shared" si="0"/>
        <v>0</v>
      </c>
      <c r="G31" s="86"/>
      <c r="H31" s="85" t="str">
        <f>'CONTROLE TPE'!I72&amp;'CONTROLE TPE'!J72&amp;'CONTROLE TPE'!K72&amp;'CONTROLE TPE'!L72&amp;'CONTROLE TPE'!M72&amp;'CONTROLE TPE'!K72&amp;'CONTROLE TPE'!I73&amp;'CONTROLE TPE'!J73&amp;'CONTROLE TPE'!K73&amp;'CONTROLE TPE'!L73&amp;'CONTROLE TPE'!M73&amp;'CONTROLE TPE'!K73&amp;'CONTROLE TPE'!I74&amp;'CONTROLE TPE'!J74&amp;'CONTROLE TPE'!K74&amp;'CONTROLE TPE'!L74&amp;'CONTROLE TPE'!M74</f>
        <v>OEU0+OPEM0+OVI0+OPVI0+OAM0+OPAM0</v>
      </c>
    </row>
    <row r="32" spans="1:8" ht="15" customHeight="1">
      <c r="A32" s="90">
        <f t="shared" si="1"/>
        <v>43398</v>
      </c>
      <c r="B32" s="89">
        <f>'25'!C37+'25'!C52</f>
        <v>0</v>
      </c>
      <c r="C32" s="88">
        <f>'25'!C32+'25'!C35</f>
        <v>0</v>
      </c>
      <c r="D32" s="88">
        <f>'25'!C33+'25'!C34</f>
        <v>0</v>
      </c>
      <c r="E32" s="88">
        <f>'25'!C49+'25'!C50</f>
        <v>0</v>
      </c>
      <c r="F32" s="87">
        <f t="shared" si="0"/>
        <v>0</v>
      </c>
      <c r="G32" s="86"/>
      <c r="H32" s="85" t="str">
        <f>'CONTROLE TPE'!I75&amp;'CONTROLE TPE'!J75&amp;'CONTROLE TPE'!K75&amp;'CONTROLE TPE'!L75&amp;'CONTROLE TPE'!M75&amp;'CONTROLE TPE'!K75&amp;'CONTROLE TPE'!I76&amp;'CONTROLE TPE'!J76&amp;'CONTROLE TPE'!K76&amp;'CONTROLE TPE'!L76&amp;'CONTROLE TPE'!M76&amp;'CONTROLE TPE'!K76&amp;'CONTROLE TPE'!I77&amp;'CONTROLE TPE'!J77&amp;'CONTROLE TPE'!K77&amp;'CONTROLE TPE'!L77&amp;'CONTROLE TPE'!M77</f>
        <v>OEU0+OPEM0+OVI0+OPVI0+OAM0+OPAM0</v>
      </c>
    </row>
    <row r="33" spans="1:8" ht="15" customHeight="1">
      <c r="A33" s="90">
        <f t="shared" si="1"/>
        <v>43399</v>
      </c>
      <c r="B33" s="89">
        <f>'26'!C37+'26'!C52</f>
        <v>0</v>
      </c>
      <c r="C33" s="88">
        <f>'26'!C32+'26'!C35</f>
        <v>0</v>
      </c>
      <c r="D33" s="88">
        <f>'26'!C33+'26'!C34</f>
        <v>0</v>
      </c>
      <c r="E33" s="88">
        <f>'26'!C49+'26'!C50</f>
        <v>0</v>
      </c>
      <c r="F33" s="87">
        <f t="shared" si="0"/>
        <v>0</v>
      </c>
      <c r="G33" s="86"/>
      <c r="H33" s="85" t="str">
        <f>'CONTROLE TPE'!I78&amp;'CONTROLE TPE'!J78&amp;'CONTROLE TPE'!K78&amp;'CONTROLE TPE'!L78&amp;'CONTROLE TPE'!M78&amp;'CONTROLE TPE'!K78&amp;'CONTROLE TPE'!I79&amp;'CONTROLE TPE'!J79&amp;'CONTROLE TPE'!K79&amp;'CONTROLE TPE'!L79&amp;'CONTROLE TPE'!M79&amp;'CONTROLE TPE'!K79&amp;'CONTROLE TPE'!I80&amp;'CONTROLE TPE'!J80&amp;'CONTROLE TPE'!K80&amp;'CONTROLE TPE'!L80&amp;'CONTROLE TPE'!M80</f>
        <v>OEU0+OPEM0+OVI0+OPVI0+OAM0+OPAM0</v>
      </c>
    </row>
    <row r="34" spans="1:8" ht="15" customHeight="1">
      <c r="A34" s="90">
        <f t="shared" si="1"/>
        <v>43400</v>
      </c>
      <c r="B34" s="89">
        <f>'27'!C37+'27'!C52</f>
        <v>0</v>
      </c>
      <c r="C34" s="88">
        <f>'27'!C32+'27'!C35</f>
        <v>0</v>
      </c>
      <c r="D34" s="88">
        <f>'27'!C33+'27'!C34</f>
        <v>0</v>
      </c>
      <c r="E34" s="88">
        <f>'27'!C49+'27'!C50</f>
        <v>0</v>
      </c>
      <c r="F34" s="87">
        <f t="shared" si="0"/>
        <v>0</v>
      </c>
      <c r="G34" s="86"/>
      <c r="H34" s="85" t="str">
        <f>'CONTROLE TPE'!I81&amp;'CONTROLE TPE'!J81&amp;'CONTROLE TPE'!K81&amp;'CONTROLE TPE'!L81&amp;'CONTROLE TPE'!M81&amp;'CONTROLE TPE'!K81&amp;'CONTROLE TPE'!I82&amp;'CONTROLE TPE'!J82&amp;'CONTROLE TPE'!K82&amp;'CONTROLE TPE'!L82&amp;'CONTROLE TPE'!M82&amp;'CONTROLE TPE'!K82&amp;'CONTROLE TPE'!I83&amp;'CONTROLE TPE'!J83&amp;'CONTROLE TPE'!K83&amp;'CONTROLE TPE'!L83&amp;'CONTROLE TPE'!M83</f>
        <v>OEU0+OPEM0+OVI0+OPVI0+OAM0+OPAM0</v>
      </c>
    </row>
    <row r="35" spans="1:8" ht="15" customHeight="1">
      <c r="A35" s="90">
        <f t="shared" si="1"/>
        <v>43401</v>
      </c>
      <c r="B35" s="89">
        <f>'28'!C37+'28'!C52</f>
        <v>0</v>
      </c>
      <c r="C35" s="88">
        <f>'28'!C32+'28'!C35</f>
        <v>0</v>
      </c>
      <c r="D35" s="88">
        <f>'28'!C33+'28'!C34</f>
        <v>0</v>
      </c>
      <c r="E35" s="88">
        <f>'28'!C49+'28'!C50</f>
        <v>0</v>
      </c>
      <c r="F35" s="87">
        <f t="shared" si="0"/>
        <v>0</v>
      </c>
      <c r="G35" s="86"/>
      <c r="H35" s="85" t="str">
        <f>'CONTROLE TPE'!I84&amp;'CONTROLE TPE'!J84&amp;'CONTROLE TPE'!K84&amp;'CONTROLE TPE'!L84&amp;'CONTROLE TPE'!M84&amp;'CONTROLE TPE'!K84&amp;'CONTROLE TPE'!I85&amp;'CONTROLE TPE'!J85&amp;'CONTROLE TPE'!K85&amp;'CONTROLE TPE'!L85&amp;'CONTROLE TPE'!M85&amp;'CONTROLE TPE'!K85&amp;'CONTROLE TPE'!I86&amp;'CONTROLE TPE'!J86&amp;'CONTROLE TPE'!K86&amp;'CONTROLE TPE'!L86&amp;'CONTROLE TPE'!M86</f>
        <v>OEU0+OPEM0+OVI0+OPVI0+OAM0+OPAM0</v>
      </c>
    </row>
    <row r="36" spans="1:8" ht="15" customHeight="1">
      <c r="A36" s="90">
        <f t="shared" si="1"/>
        <v>43402</v>
      </c>
      <c r="B36" s="89">
        <f>'29'!C37+'29'!C52</f>
        <v>0</v>
      </c>
      <c r="C36" s="88">
        <f>'29'!C32+'29'!C35</f>
        <v>0</v>
      </c>
      <c r="D36" s="88">
        <f>'29'!C33+'29'!C34</f>
        <v>0</v>
      </c>
      <c r="E36" s="88">
        <f>'29'!C49+'29'!C50</f>
        <v>0</v>
      </c>
      <c r="F36" s="87">
        <f t="shared" si="0"/>
        <v>0</v>
      </c>
      <c r="G36" s="86"/>
      <c r="H36" s="85" t="str">
        <f>'CONTROLE TPE'!I87&amp;'CONTROLE TPE'!J87&amp;'CONTROLE TPE'!K87&amp;'CONTROLE TPE'!L87&amp;'CONTROLE TPE'!M87&amp;'CONTROLE TPE'!K87&amp;'CONTROLE TPE'!I88&amp;'CONTROLE TPE'!J88&amp;'CONTROLE TPE'!K88&amp;'CONTROLE TPE'!L88&amp;'CONTROLE TPE'!M88&amp;'CONTROLE TPE'!K88&amp;'CONTROLE TPE'!I89&amp;'CONTROLE TPE'!J89&amp;'CONTROLE TPE'!K89&amp;'CONTROLE TPE'!L89&amp;'CONTROLE TPE'!M89</f>
        <v>OEU0+OPEM0+OVI0+OPVI0+OAM0+OPAM0</v>
      </c>
    </row>
    <row r="37" spans="1:8" ht="15" customHeight="1">
      <c r="A37" s="90">
        <f t="shared" si="1"/>
        <v>43403</v>
      </c>
      <c r="B37" s="89">
        <f>'30'!C37+'30'!C52</f>
        <v>0</v>
      </c>
      <c r="C37" s="88">
        <f>'30'!C32+'30'!C35</f>
        <v>0</v>
      </c>
      <c r="D37" s="88">
        <f>'30'!C33+'30'!C34</f>
        <v>0</v>
      </c>
      <c r="E37" s="88">
        <f>'30'!C49+'30'!C50</f>
        <v>0</v>
      </c>
      <c r="F37" s="87">
        <f t="shared" si="0"/>
        <v>0</v>
      </c>
      <c r="G37" s="86"/>
      <c r="H37" s="85" t="str">
        <f>'CONTROLE TPE'!I90&amp;'CONTROLE TPE'!J90&amp;'CONTROLE TPE'!K90&amp;'CONTROLE TPE'!L90&amp;'CONTROLE TPE'!M90&amp;'CONTROLE TPE'!K90&amp;'CONTROLE TPE'!I91&amp;'CONTROLE TPE'!J91&amp;'CONTROLE TPE'!K91&amp;'CONTROLE TPE'!L91&amp;'CONTROLE TPE'!M91&amp;'CONTROLE TPE'!K91&amp;'CONTROLE TPE'!I92&amp;'CONTROLE TPE'!J92&amp;'CONTROLE TPE'!K92&amp;'CONTROLE TPE'!L92&amp;'CONTROLE TPE'!M92</f>
        <v>OEU0+OPEM0+OVI0+OPVI0+OAM0+OPAM0</v>
      </c>
    </row>
    <row r="38" spans="1:8" ht="15" customHeight="1" thickBot="1">
      <c r="A38" s="84">
        <f t="shared" si="1"/>
        <v>43404</v>
      </c>
      <c r="B38" s="83">
        <f>'31'!C37+'31'!C52</f>
        <v>0</v>
      </c>
      <c r="C38" s="82">
        <f>'31'!C32+'31'!C35</f>
        <v>0</v>
      </c>
      <c r="D38" s="82">
        <f>'31'!C33+'31'!C34</f>
        <v>0</v>
      </c>
      <c r="E38" s="82">
        <f>'31'!C49+'31'!C50</f>
        <v>0</v>
      </c>
      <c r="F38" s="81">
        <f t="shared" si="0"/>
        <v>0</v>
      </c>
      <c r="G38" s="80"/>
      <c r="H38" s="79" t="str">
        <f>'CONTROLE TPE'!I93&amp;'CONTROLE TPE'!J93&amp;'CONTROLE TPE'!K93&amp;'CONTROLE TPE'!L93&amp;'CONTROLE TPE'!M93&amp;'CONTROLE TPE'!K93&amp;'CONTROLE TPE'!I94&amp;'CONTROLE TPE'!J94&amp;'CONTROLE TPE'!K94&amp;'CONTROLE TPE'!L94&amp;'CONTROLE TPE'!M94&amp;'CONTROLE TPE'!K94&amp;'CONTROLE TPE'!I95&amp;'CONTROLE TPE'!J95&amp;'CONTROLE TPE'!K95&amp;'CONTROLE TPE'!L95&amp;'CONTROLE TPE'!M95</f>
        <v>OEU0+OPEM0+OVI0+OPVI0+OAM0+OPAM0</v>
      </c>
    </row>
  </sheetData>
  <mergeCells count="3">
    <mergeCell ref="C2:E3"/>
    <mergeCell ref="C6:G6"/>
    <mergeCell ref="H2:H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34</vt:i4>
      </vt:variant>
      <vt:variant>
        <vt:lpstr>Plages nommées</vt:lpstr>
      </vt:variant>
      <vt:variant>
        <vt:i4>32</vt:i4>
      </vt:variant>
    </vt:vector>
  </HeadingPairs>
  <TitlesOfParts>
    <vt:vector size="6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CUMUL</vt:lpstr>
      <vt:lpstr>CONTROLE TPE</vt:lpstr>
      <vt:lpstr>OGONE</vt:lpstr>
      <vt:lpstr>'1'!Zone_d_impression</vt:lpstr>
      <vt:lpstr>'10'!Zone_d_impression</vt:lpstr>
      <vt:lpstr>'11'!Zone_d_impression</vt:lpstr>
      <vt:lpstr>'12'!Zone_d_impression</vt:lpstr>
      <vt:lpstr>'13'!Zone_d_impression</vt:lpstr>
      <vt:lpstr>'14'!Zone_d_impression</vt:lpstr>
      <vt:lpstr>'15'!Zone_d_impression</vt:lpstr>
      <vt:lpstr>'16'!Zone_d_impression</vt:lpstr>
      <vt:lpstr>'17'!Zone_d_impression</vt:lpstr>
      <vt:lpstr>'18'!Zone_d_impression</vt:lpstr>
      <vt:lpstr>'19'!Zone_d_impression</vt:lpstr>
      <vt:lpstr>'2'!Zone_d_impression</vt:lpstr>
      <vt:lpstr>'20'!Zone_d_impression</vt:lpstr>
      <vt:lpstr>'21'!Zone_d_impression</vt:lpstr>
      <vt:lpstr>'22'!Zone_d_impression</vt:lpstr>
      <vt:lpstr>'23'!Zone_d_impression</vt:lpstr>
      <vt:lpstr>'24'!Zone_d_impression</vt:lpstr>
      <vt:lpstr>'25'!Zone_d_impression</vt:lpstr>
      <vt:lpstr>'26'!Zone_d_impression</vt:lpstr>
      <vt:lpstr>'27'!Zone_d_impression</vt:lpstr>
      <vt:lpstr>'28'!Zone_d_impression</vt:lpstr>
      <vt:lpstr>'29'!Zone_d_impression</vt:lpstr>
      <vt:lpstr>'3'!Zone_d_impression</vt:lpstr>
      <vt:lpstr>'4'!Zone_d_impression</vt:lpstr>
      <vt:lpstr>'5'!Zone_d_impression</vt:lpstr>
      <vt:lpstr>'6'!Zone_d_impression</vt:lpstr>
      <vt:lpstr>'7'!Zone_d_impression</vt:lpstr>
      <vt:lpstr>'8'!Zone_d_impression</vt:lpstr>
      <vt:lpstr>'9'!Zone_d_impression</vt:lpstr>
      <vt:lpstr>'CONTROLE TPE'!Zone_d_impression</vt:lpstr>
      <vt:lpstr>CUMUL!Zone_d_impression</vt:lpstr>
      <vt:lpstr>OGONE!Zone_d_impression</vt:lpstr>
    </vt:vector>
  </TitlesOfParts>
  <Company>Grant Thornton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Koyuncu Sibel</dc:creator>
  <cp:lastModifiedBy>NOVOTEL Macon Nord</cp:lastModifiedBy>
  <cp:lastPrinted>2018-10-13T00:53:13Z</cp:lastPrinted>
  <dcterms:created xsi:type="dcterms:W3CDTF">2016-07-13T09:21:20Z</dcterms:created>
  <dcterms:modified xsi:type="dcterms:W3CDTF">2018-10-13T00:56:32Z</dcterms:modified>
</cp:coreProperties>
</file>