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1180" windowHeight="8325"/>
  </bookViews>
  <sheets>
    <sheet name="Analyse" sheetId="2" r:id="rId1"/>
    <sheet name="Donnees de prod SYSPEO" sheetId="1" r:id="rId2"/>
    <sheet name="Graphique" sheetId="3" r:id="rId3"/>
    <sheet name="Coefcicient des AT" sheetId="4" r:id="rId4"/>
  </sheets>
  <definedNames>
    <definedName name="_xlnm.Database">'Donnees de prod SYSPEO'!$A$1:$D$386</definedName>
    <definedName name="_xlnm.Print_Area" localSheetId="0">Analyse!$A$2:$D$36</definedName>
  </definedNames>
  <calcPr calcId="145621"/>
  <pivotCaches>
    <pivotCache cacheId="24" r:id="rId5"/>
  </pivotCaches>
</workbook>
</file>

<file path=xl/calcChain.xml><?xml version="1.0" encoding="utf-8"?>
<calcChain xmlns="http://schemas.openxmlformats.org/spreadsheetml/2006/main"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9" i="2"/>
  <c r="D5" i="2"/>
  <c r="D6" i="2"/>
  <c r="D7" i="2"/>
  <c r="D8" i="2"/>
  <c r="F18" i="4" l="1"/>
  <c r="F19" i="4"/>
  <c r="B16" i="4" l="1"/>
  <c r="G5" i="2"/>
  <c r="F17" i="4" s="1"/>
  <c r="G6" i="2"/>
  <c r="G7" i="2"/>
  <c r="G8" i="2"/>
  <c r="F20" i="4" s="1"/>
  <c r="G9" i="2"/>
  <c r="F21" i="4" s="1"/>
  <c r="G10" i="2"/>
  <c r="F22" i="4" s="1"/>
  <c r="G11" i="2"/>
  <c r="G12" i="2"/>
  <c r="B11" i="4" s="1"/>
  <c r="G13" i="2"/>
  <c r="B12" i="4" s="1"/>
  <c r="G14" i="2"/>
  <c r="B13" i="4" s="1"/>
  <c r="G15" i="2"/>
  <c r="B14" i="4" s="1"/>
  <c r="G16" i="2"/>
  <c r="B15" i="4" s="1"/>
  <c r="G17" i="2"/>
  <c r="G18" i="2"/>
  <c r="B17" i="4" s="1"/>
  <c r="G19" i="2"/>
  <c r="G20" i="2"/>
  <c r="B2" i="4" s="1"/>
  <c r="G21" i="2"/>
  <c r="B3" i="4" s="1"/>
  <c r="G22" i="2"/>
  <c r="B4" i="4" s="1"/>
  <c r="G23" i="2"/>
  <c r="B5" i="4" s="1"/>
  <c r="G24" i="2"/>
  <c r="B6" i="4" s="1"/>
  <c r="G25" i="2"/>
  <c r="B7" i="4" s="1"/>
  <c r="G26" i="2"/>
  <c r="B8" i="4" s="1"/>
  <c r="G27" i="2"/>
  <c r="B9" i="4" s="1"/>
  <c r="G28" i="2"/>
  <c r="G29" i="2"/>
  <c r="F15" i="4" s="1"/>
  <c r="G30" i="2"/>
  <c r="G31" i="2"/>
  <c r="G32" i="2"/>
  <c r="F2" i="4" s="1"/>
  <c r="G33" i="2"/>
  <c r="G34" i="2"/>
  <c r="B19" i="4" s="1"/>
  <c r="G35" i="2"/>
  <c r="B20" i="4" s="1"/>
  <c r="G36" i="2"/>
  <c r="B21" i="4" s="1"/>
  <c r="G37" i="2"/>
  <c r="F9" i="4"/>
  <c r="F10" i="4"/>
  <c r="F11" i="4"/>
  <c r="F12" i="4"/>
  <c r="F13" i="4"/>
  <c r="F14" i="4"/>
  <c r="F4" i="4"/>
  <c r="F5" i="4"/>
  <c r="F6" i="4"/>
  <c r="F7" i="4"/>
  <c r="G4" i="2"/>
  <c r="D4" i="2" s="1"/>
</calcChain>
</file>

<file path=xl/sharedStrings.xml><?xml version="1.0" encoding="utf-8"?>
<sst xmlns="http://schemas.openxmlformats.org/spreadsheetml/2006/main" count="545" uniqueCount="211">
  <si>
    <t>FAP</t>
  </si>
  <si>
    <t>FAMILLE</t>
  </si>
  <si>
    <t>GENRE</t>
  </si>
  <si>
    <t>DUREEPROD</t>
  </si>
  <si>
    <t>AT Hygiene</t>
  </si>
  <si>
    <t>Chaise garde robe</t>
  </si>
  <si>
    <t>Autres Hygiène</t>
  </si>
  <si>
    <t>Planche de bain</t>
  </si>
  <si>
    <t>Surélévateur de WC</t>
  </si>
  <si>
    <t>Siège pivotant</t>
  </si>
  <si>
    <t>Tabouret de douche</t>
  </si>
  <si>
    <t>Faut roul manu</t>
  </si>
  <si>
    <t>FRM standard</t>
  </si>
  <si>
    <t>Fauteuil  transfert</t>
  </si>
  <si>
    <t>Mobilier Assise</t>
  </si>
  <si>
    <t>Mob Assise Elec</t>
  </si>
  <si>
    <t>Mob assise mécanique</t>
  </si>
  <si>
    <t>Mobilier</t>
  </si>
  <si>
    <t>Adaptable</t>
  </si>
  <si>
    <t>Table d'éxamen</t>
  </si>
  <si>
    <t>Assist Transfer</t>
  </si>
  <si>
    <t>Verticalisateur</t>
  </si>
  <si>
    <t>Autre Autonomie</t>
  </si>
  <si>
    <t>Autres</t>
  </si>
  <si>
    <t>Bassin/Urinal</t>
  </si>
  <si>
    <t>AT Deambulation</t>
  </si>
  <si>
    <t>Rollator</t>
  </si>
  <si>
    <t>Tripode</t>
  </si>
  <si>
    <t>Cadre de marche</t>
  </si>
  <si>
    <t>Autres Déambulation</t>
  </si>
  <si>
    <t>Canne anglaise</t>
  </si>
  <si>
    <t>Canne simple</t>
  </si>
  <si>
    <t>FRM confort</t>
  </si>
  <si>
    <t>Mob coquille</t>
  </si>
  <si>
    <t>Chaise de douche</t>
  </si>
  <si>
    <t>Lit électrique</t>
  </si>
  <si>
    <t>Repose pied</t>
  </si>
  <si>
    <t>Table de nuit</t>
  </si>
  <si>
    <t>Fauteuil releveur</t>
  </si>
  <si>
    <t>Disque de transfert</t>
  </si>
  <si>
    <t>Quadripode</t>
  </si>
  <si>
    <t>Planche de transfert</t>
  </si>
  <si>
    <t>Guidon de transfert</t>
  </si>
  <si>
    <t>Faut roul elec</t>
  </si>
  <si>
    <t>FR Electrique</t>
  </si>
  <si>
    <t>Autres mobilier</t>
  </si>
  <si>
    <t>Autres assis transf</t>
  </si>
  <si>
    <t>Lève personne</t>
  </si>
  <si>
    <t>Total général</t>
  </si>
  <si>
    <t>QUANTITE PRODUITE</t>
  </si>
  <si>
    <t>TEMPS MOYEN DE PRODUCTION (mn)</t>
  </si>
  <si>
    <t>TEMPS HH:MM</t>
  </si>
  <si>
    <t>Tps moyen de prod</t>
  </si>
  <si>
    <t>Coef correcteur</t>
  </si>
  <si>
    <t>FRE</t>
  </si>
  <si>
    <t>Mobilier d assise</t>
  </si>
  <si>
    <t>Assistance aux transferts</t>
  </si>
  <si>
    <t>FRM</t>
  </si>
  <si>
    <t>042 0000515</t>
  </si>
  <si>
    <t>042 0000516</t>
  </si>
  <si>
    <t>042 0000517</t>
  </si>
  <si>
    <t>042 0000518</t>
  </si>
  <si>
    <t>042 0000519</t>
  </si>
  <si>
    <t>042 0000520</t>
  </si>
  <si>
    <t>042 0000521</t>
  </si>
  <si>
    <t>042 0000522</t>
  </si>
  <si>
    <t>042 0000523</t>
  </si>
  <si>
    <t>042 0000524</t>
  </si>
  <si>
    <t>042 0000525</t>
  </si>
  <si>
    <t>042 0000526</t>
  </si>
  <si>
    <t>042 0000527</t>
  </si>
  <si>
    <t>042 0000528</t>
  </si>
  <si>
    <t>042 0000529</t>
  </si>
  <si>
    <t>042 0000530</t>
  </si>
  <si>
    <t>042 0000531</t>
  </si>
  <si>
    <t>042 0000532</t>
  </si>
  <si>
    <t>042 0000533</t>
  </si>
  <si>
    <t>042 0000534</t>
  </si>
  <si>
    <t>042 0000535</t>
  </si>
  <si>
    <t>042 0000536</t>
  </si>
  <si>
    <t>042 0000537</t>
  </si>
  <si>
    <t>042 0000538</t>
  </si>
  <si>
    <t>042 0000539</t>
  </si>
  <si>
    <t>042 0000540</t>
  </si>
  <si>
    <t>042 0000541</t>
  </si>
  <si>
    <t>042 0000542</t>
  </si>
  <si>
    <t>042 0000543</t>
  </si>
  <si>
    <t>042 0000544</t>
  </si>
  <si>
    <t>042 0000545</t>
  </si>
  <si>
    <t>042 0000546</t>
  </si>
  <si>
    <t>042 0000547</t>
  </si>
  <si>
    <t>042 0000548</t>
  </si>
  <si>
    <t>042 0000549</t>
  </si>
  <si>
    <t>042 0000550</t>
  </si>
  <si>
    <t>042 0000551</t>
  </si>
  <si>
    <t>042 0000552</t>
  </si>
  <si>
    <t>042 0000553</t>
  </si>
  <si>
    <t>042 0000554</t>
  </si>
  <si>
    <t>042 0000555</t>
  </si>
  <si>
    <t>042 0000556</t>
  </si>
  <si>
    <t>042 0000557</t>
  </si>
  <si>
    <t>042 0000558</t>
  </si>
  <si>
    <t>042 0000559</t>
  </si>
  <si>
    <t>042 0000560</t>
  </si>
  <si>
    <t>042 0000561</t>
  </si>
  <si>
    <t>042 0000562</t>
  </si>
  <si>
    <t>042 0000563</t>
  </si>
  <si>
    <t>042 0000564</t>
  </si>
  <si>
    <t>042 0000565</t>
  </si>
  <si>
    <t>042 0000566</t>
  </si>
  <si>
    <t>042 0000567</t>
  </si>
  <si>
    <t>042 0000568</t>
  </si>
  <si>
    <t>042 0000569</t>
  </si>
  <si>
    <t>042 0000570</t>
  </si>
  <si>
    <t>042 0000571</t>
  </si>
  <si>
    <t>042 0000572</t>
  </si>
  <si>
    <t>042 0000573</t>
  </si>
  <si>
    <t>042 0000574</t>
  </si>
  <si>
    <t>042 0000575</t>
  </si>
  <si>
    <t>042 0000576</t>
  </si>
  <si>
    <t>042 0000577</t>
  </si>
  <si>
    <t>042 0000578</t>
  </si>
  <si>
    <t>042 0000579</t>
  </si>
  <si>
    <t>042 0000580</t>
  </si>
  <si>
    <t>042 0000581</t>
  </si>
  <si>
    <t>042 0000582</t>
  </si>
  <si>
    <t>042 0000583</t>
  </si>
  <si>
    <t>042 0000584</t>
  </si>
  <si>
    <t>042 0000585</t>
  </si>
  <si>
    <t>042 0000586</t>
  </si>
  <si>
    <t>042 0000587</t>
  </si>
  <si>
    <t>042 0000588</t>
  </si>
  <si>
    <t>042 0000589</t>
  </si>
  <si>
    <t>042 0000590</t>
  </si>
  <si>
    <t>042 0000591</t>
  </si>
  <si>
    <t>042 0000592</t>
  </si>
  <si>
    <t>042 0000593</t>
  </si>
  <si>
    <t>042 0000594</t>
  </si>
  <si>
    <t>042 0000595</t>
  </si>
  <si>
    <t>042 0000596</t>
  </si>
  <si>
    <t>042 0000597</t>
  </si>
  <si>
    <t>042 0000598</t>
  </si>
  <si>
    <t>042 0000599</t>
  </si>
  <si>
    <t>042 0000600</t>
  </si>
  <si>
    <t>042 0000601</t>
  </si>
  <si>
    <t>042 0000602</t>
  </si>
  <si>
    <t>042 0000603</t>
  </si>
  <si>
    <t>042 0000604</t>
  </si>
  <si>
    <t>042 0000605</t>
  </si>
  <si>
    <t>042 0000606</t>
  </si>
  <si>
    <t>042 0000607</t>
  </si>
  <si>
    <t>042 0000608</t>
  </si>
  <si>
    <t>042 0000609</t>
  </si>
  <si>
    <t>042 0000610</t>
  </si>
  <si>
    <t>042 0000614</t>
  </si>
  <si>
    <t>042 0000615</t>
  </si>
  <si>
    <t>042 0000616</t>
  </si>
  <si>
    <t>042 0000617</t>
  </si>
  <si>
    <t>042 0000618</t>
  </si>
  <si>
    <t>042 0000619</t>
  </si>
  <si>
    <t>042 0000620</t>
  </si>
  <si>
    <t>042 0000621</t>
  </si>
  <si>
    <t>042 0000622</t>
  </si>
  <si>
    <t>042 0000623</t>
  </si>
  <si>
    <t>042 0000624</t>
  </si>
  <si>
    <t>042 0000625</t>
  </si>
  <si>
    <t>042 0000626</t>
  </si>
  <si>
    <t>042 0000627</t>
  </si>
  <si>
    <t>042 0000628</t>
  </si>
  <si>
    <t>042 0000629</t>
  </si>
  <si>
    <t>042 0000630</t>
  </si>
  <si>
    <t>042 0000631</t>
  </si>
  <si>
    <t>042 0000632</t>
  </si>
  <si>
    <t>042 0000633</t>
  </si>
  <si>
    <t>042 0000634</t>
  </si>
  <si>
    <t>042 0000635</t>
  </si>
  <si>
    <t>042 0000636</t>
  </si>
  <si>
    <t>042 0000637</t>
  </si>
  <si>
    <t>042 0000638</t>
  </si>
  <si>
    <t>042 0000639</t>
  </si>
  <si>
    <t>042 0000640</t>
  </si>
  <si>
    <t>042 0000641</t>
  </si>
  <si>
    <t>042 0000642</t>
  </si>
  <si>
    <t>042 0000643</t>
  </si>
  <si>
    <t>042 0000644</t>
  </si>
  <si>
    <t>042 0000645</t>
  </si>
  <si>
    <t>042 0000646</t>
  </si>
  <si>
    <t>042 0000647</t>
  </si>
  <si>
    <t>042 0000648</t>
  </si>
  <si>
    <t>042 0000649</t>
  </si>
  <si>
    <t>042 0000650</t>
  </si>
  <si>
    <t>042 0000651</t>
  </si>
  <si>
    <t>042 0000652</t>
  </si>
  <si>
    <t>042 0000653</t>
  </si>
  <si>
    <t>042 0000654</t>
  </si>
  <si>
    <t>042 0000655</t>
  </si>
  <si>
    <t>042 0000656</t>
  </si>
  <si>
    <t>042 0000657</t>
  </si>
  <si>
    <t>042 0000658</t>
  </si>
  <si>
    <t>042 0000659</t>
  </si>
  <si>
    <t>042 0000660</t>
  </si>
  <si>
    <t>042 0000661</t>
  </si>
  <si>
    <t>042 0000662</t>
  </si>
  <si>
    <t>042 0000663</t>
  </si>
  <si>
    <t>042 0000664</t>
  </si>
  <si>
    <t>042 0000665</t>
  </si>
  <si>
    <t>042 0000666</t>
  </si>
  <si>
    <t>042 0000667</t>
  </si>
  <si>
    <t>042 0000668</t>
  </si>
  <si>
    <t>042 0000669</t>
  </si>
  <si>
    <t>042 0000670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</si>
</sst>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34" borderId="0" xfId="0" applyNumberFormat="1" applyFill="1" applyAlignment="1">
      <alignment horizontal="center"/>
    </xf>
    <xf numFmtId="0" fontId="17" fillId="36" borderId="0" xfId="0" applyFont="1" applyFill="1" applyAlignment="1">
      <alignment horizontal="center"/>
    </xf>
    <xf numFmtId="0" fontId="17" fillId="35" borderId="0" xfId="0" applyFont="1" applyFill="1" applyAlignment="1">
      <alignment horizontal="left"/>
    </xf>
    <xf numFmtId="0" fontId="17" fillId="35" borderId="0" xfId="0" applyNumberFormat="1" applyFont="1" applyFill="1" applyAlignment="1">
      <alignment horizontal="center"/>
    </xf>
    <xf numFmtId="1" fontId="17" fillId="35" borderId="0" xfId="0" applyNumberFormat="1" applyFont="1" applyFill="1" applyAlignment="1">
      <alignment horizontal="center"/>
    </xf>
    <xf numFmtId="164" fontId="17" fillId="35" borderId="0" xfId="0" applyNumberFormat="1" applyFont="1" applyFill="1" applyAlignment="1">
      <alignment horizontal="center"/>
    </xf>
    <xf numFmtId="0" fontId="17" fillId="0" borderId="0" xfId="0" applyFont="1"/>
    <xf numFmtId="0" fontId="0" fillId="37" borderId="10" xfId="0" applyFont="1" applyFill="1" applyBorder="1" applyAlignment="1">
      <alignment horizontal="left" indent="1"/>
    </xf>
    <xf numFmtId="0" fontId="0" fillId="38" borderId="0" xfId="0" applyFill="1"/>
    <xf numFmtId="0" fontId="0" fillId="0" borderId="11" xfId="0" applyBorder="1"/>
    <xf numFmtId="164" fontId="0" fillId="0" borderId="11" xfId="0" applyNumberFormat="1" applyBorder="1" applyAlignment="1">
      <alignment horizontal="center"/>
    </xf>
    <xf numFmtId="0" fontId="18" fillId="34" borderId="0" xfId="0" applyFont="1" applyFill="1"/>
    <xf numFmtId="0" fontId="18" fillId="34" borderId="0" xfId="0" applyFont="1" applyFill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38" borderId="0" xfId="0" applyFill="1" applyBorder="1"/>
    <xf numFmtId="0" fontId="0" fillId="34" borderId="0" xfId="0" applyFill="1"/>
    <xf numFmtId="0" fontId="0" fillId="0" borderId="0" xfId="0" applyNumberFormat="1"/>
    <xf numFmtId="0" fontId="19" fillId="0" borderId="0" xfId="0" applyFont="1"/>
    <xf numFmtId="164" fontId="19" fillId="33" borderId="0" xfId="0" applyNumberFormat="1" applyFont="1" applyFill="1" applyAlignment="1">
      <alignment horizontal="center"/>
    </xf>
    <xf numFmtId="164" fontId="17" fillId="36" borderId="0" xfId="0" applyNumberFormat="1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>
          <bgColor theme="8" tint="-0.249977111117893"/>
        </patternFill>
      </fill>
    </dxf>
    <dxf>
      <fill>
        <patternFill patternType="solid">
          <bgColor theme="2"/>
        </patternFill>
      </fill>
    </dxf>
    <dxf>
      <fill>
        <patternFill patternType="solid">
          <bgColor theme="1" tint="0.249977111117893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>
          <bgColor theme="8" tint="0.599993896298104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calcul.xlsx]Analyse!Tableau croisé dynamique1</c:name>
    <c:fmtId val="3"/>
  </c:pivotSource>
  <c:chart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Analyse!$B$3</c:f>
              <c:strCache>
                <c:ptCount val="1"/>
                <c:pt idx="0">
                  <c:v>QUANTITE PRODUITE</c:v>
                </c:pt>
              </c:strCache>
            </c:strRef>
          </c:tx>
          <c:invertIfNegative val="0"/>
          <c:cat>
            <c:multiLvlStrRef>
              <c:f>Analyse!$A$4:$A$36</c:f>
              <c:multiLvlStrCache>
                <c:ptCount val="24"/>
                <c:lvl>
                  <c:pt idx="0">
                    <c:v>Autres assis transf</c:v>
                  </c:pt>
                  <c:pt idx="1">
                    <c:v>Guidon de transfert</c:v>
                  </c:pt>
                  <c:pt idx="2">
                    <c:v>Verticalisateur</c:v>
                  </c:pt>
                  <c:pt idx="3">
                    <c:v>Cadre de marche</c:v>
                  </c:pt>
                  <c:pt idx="4">
                    <c:v>Canne anglaise</c:v>
                  </c:pt>
                  <c:pt idx="5">
                    <c:v>Rollator</c:v>
                  </c:pt>
                  <c:pt idx="6">
                    <c:v>Tripode</c:v>
                  </c:pt>
                  <c:pt idx="7">
                    <c:v>Autres Hygiène</c:v>
                  </c:pt>
                  <c:pt idx="8">
                    <c:v>Chaise de douche</c:v>
                  </c:pt>
                  <c:pt idx="9">
                    <c:v>Chaise garde robe</c:v>
                  </c:pt>
                  <c:pt idx="10">
                    <c:v>Planche de bain</c:v>
                  </c:pt>
                  <c:pt idx="11">
                    <c:v>Siège pivotant</c:v>
                  </c:pt>
                  <c:pt idx="12">
                    <c:v>Surélévateur de WC</c:v>
                  </c:pt>
                  <c:pt idx="13">
                    <c:v>Tabouret de douche</c:v>
                  </c:pt>
                  <c:pt idx="14">
                    <c:v>Autres</c:v>
                  </c:pt>
                  <c:pt idx="15">
                    <c:v>FR Electrique</c:v>
                  </c:pt>
                  <c:pt idx="16">
                    <c:v>FRM confort</c:v>
                  </c:pt>
                  <c:pt idx="17">
                    <c:v>FRM standard</c:v>
                  </c:pt>
                  <c:pt idx="18">
                    <c:v>Adaptable</c:v>
                  </c:pt>
                  <c:pt idx="19">
                    <c:v>Autres mobilier</c:v>
                  </c:pt>
                  <c:pt idx="20">
                    <c:v>Lit électrique</c:v>
                  </c:pt>
                  <c:pt idx="21">
                    <c:v>Table d'éxamen</c:v>
                  </c:pt>
                  <c:pt idx="22">
                    <c:v>Fauteuil releveur</c:v>
                  </c:pt>
                  <c:pt idx="23">
                    <c:v>Mob coquille</c:v>
                  </c:pt>
                </c:lvl>
                <c:lvl>
                  <c:pt idx="0">
                    <c:v>Assist Transfer</c:v>
                  </c:pt>
                  <c:pt idx="3">
                    <c:v>AT Deambulation</c:v>
                  </c:pt>
                  <c:pt idx="7">
                    <c:v>AT Hygiene</c:v>
                  </c:pt>
                  <c:pt idx="14">
                    <c:v>Autre Autonomie</c:v>
                  </c:pt>
                  <c:pt idx="15">
                    <c:v>Faut roul elec</c:v>
                  </c:pt>
                  <c:pt idx="16">
                    <c:v>Faut roul manu</c:v>
                  </c:pt>
                  <c:pt idx="18">
                    <c:v>Mobilier</c:v>
                  </c:pt>
                  <c:pt idx="22">
                    <c:v>Mobilier Assise</c:v>
                  </c:pt>
                </c:lvl>
              </c:multiLvlStrCache>
            </c:multiLvlStrRef>
          </c:cat>
          <c:val>
            <c:numRef>
              <c:f>Analyse!$B$4:$B$36</c:f>
              <c:numCache>
                <c:formatCode>General</c:formatCode>
                <c:ptCount val="24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21</c:v>
                </c:pt>
                <c:pt idx="6">
                  <c:v>1</c:v>
                </c:pt>
                <c:pt idx="7">
                  <c:v>15</c:v>
                </c:pt>
                <c:pt idx="8">
                  <c:v>5</c:v>
                </c:pt>
                <c:pt idx="9">
                  <c:v>4</c:v>
                </c:pt>
                <c:pt idx="10">
                  <c:v>2</c:v>
                </c:pt>
                <c:pt idx="11">
                  <c:v>6</c:v>
                </c:pt>
                <c:pt idx="12">
                  <c:v>11</c:v>
                </c:pt>
                <c:pt idx="13">
                  <c:v>2</c:v>
                </c:pt>
                <c:pt idx="14">
                  <c:v>16</c:v>
                </c:pt>
                <c:pt idx="15">
                  <c:v>5</c:v>
                </c:pt>
                <c:pt idx="16">
                  <c:v>6</c:v>
                </c:pt>
                <c:pt idx="17">
                  <c:v>19</c:v>
                </c:pt>
                <c:pt idx="18">
                  <c:v>9</c:v>
                </c:pt>
                <c:pt idx="19">
                  <c:v>1</c:v>
                </c:pt>
                <c:pt idx="20">
                  <c:v>3</c:v>
                </c:pt>
                <c:pt idx="21">
                  <c:v>1</c:v>
                </c:pt>
                <c:pt idx="22">
                  <c:v>2</c:v>
                </c:pt>
                <c:pt idx="23">
                  <c:v>11</c:v>
                </c:pt>
              </c:numCache>
            </c:numRef>
          </c:val>
        </c:ser>
        <c:ser>
          <c:idx val="1"/>
          <c:order val="1"/>
          <c:tx>
            <c:strRef>
              <c:f>Analyse!$C$3</c:f>
              <c:strCache>
                <c:ptCount val="1"/>
                <c:pt idx="0">
                  <c:v>TEMPS MOYEN DE PRODUCTION (mn)</c:v>
                </c:pt>
              </c:strCache>
            </c:strRef>
          </c:tx>
          <c:invertIfNegative val="0"/>
          <c:cat>
            <c:multiLvlStrRef>
              <c:f>Analyse!$A$4:$A$36</c:f>
              <c:multiLvlStrCache>
                <c:ptCount val="24"/>
                <c:lvl>
                  <c:pt idx="0">
                    <c:v>Autres assis transf</c:v>
                  </c:pt>
                  <c:pt idx="1">
                    <c:v>Guidon de transfert</c:v>
                  </c:pt>
                  <c:pt idx="2">
                    <c:v>Verticalisateur</c:v>
                  </c:pt>
                  <c:pt idx="3">
                    <c:v>Cadre de marche</c:v>
                  </c:pt>
                  <c:pt idx="4">
                    <c:v>Canne anglaise</c:v>
                  </c:pt>
                  <c:pt idx="5">
                    <c:v>Rollator</c:v>
                  </c:pt>
                  <c:pt idx="6">
                    <c:v>Tripode</c:v>
                  </c:pt>
                  <c:pt idx="7">
                    <c:v>Autres Hygiène</c:v>
                  </c:pt>
                  <c:pt idx="8">
                    <c:v>Chaise de douche</c:v>
                  </c:pt>
                  <c:pt idx="9">
                    <c:v>Chaise garde robe</c:v>
                  </c:pt>
                  <c:pt idx="10">
                    <c:v>Planche de bain</c:v>
                  </c:pt>
                  <c:pt idx="11">
                    <c:v>Siège pivotant</c:v>
                  </c:pt>
                  <c:pt idx="12">
                    <c:v>Surélévateur de WC</c:v>
                  </c:pt>
                  <c:pt idx="13">
                    <c:v>Tabouret de douche</c:v>
                  </c:pt>
                  <c:pt idx="14">
                    <c:v>Autres</c:v>
                  </c:pt>
                  <c:pt idx="15">
                    <c:v>FR Electrique</c:v>
                  </c:pt>
                  <c:pt idx="16">
                    <c:v>FRM confort</c:v>
                  </c:pt>
                  <c:pt idx="17">
                    <c:v>FRM standard</c:v>
                  </c:pt>
                  <c:pt idx="18">
                    <c:v>Adaptable</c:v>
                  </c:pt>
                  <c:pt idx="19">
                    <c:v>Autres mobilier</c:v>
                  </c:pt>
                  <c:pt idx="20">
                    <c:v>Lit électrique</c:v>
                  </c:pt>
                  <c:pt idx="21">
                    <c:v>Table d'éxamen</c:v>
                  </c:pt>
                  <c:pt idx="22">
                    <c:v>Fauteuil releveur</c:v>
                  </c:pt>
                  <c:pt idx="23">
                    <c:v>Mob coquille</c:v>
                  </c:pt>
                </c:lvl>
                <c:lvl>
                  <c:pt idx="0">
                    <c:v>Assist Transfer</c:v>
                  </c:pt>
                  <c:pt idx="3">
                    <c:v>AT Deambulation</c:v>
                  </c:pt>
                  <c:pt idx="7">
                    <c:v>AT Hygiene</c:v>
                  </c:pt>
                  <c:pt idx="14">
                    <c:v>Autre Autonomie</c:v>
                  </c:pt>
                  <c:pt idx="15">
                    <c:v>Faut roul elec</c:v>
                  </c:pt>
                  <c:pt idx="16">
                    <c:v>Faut roul manu</c:v>
                  </c:pt>
                  <c:pt idx="18">
                    <c:v>Mobilier</c:v>
                  </c:pt>
                  <c:pt idx="22">
                    <c:v>Mobilier Assise</c:v>
                  </c:pt>
                </c:lvl>
              </c:multiLvlStrCache>
            </c:multiLvlStrRef>
          </c:cat>
          <c:val>
            <c:numRef>
              <c:f>Analyse!$C$4:$C$36</c:f>
              <c:numCache>
                <c:formatCode>0</c:formatCode>
                <c:ptCount val="24"/>
                <c:pt idx="0">
                  <c:v>213.33333333333334</c:v>
                </c:pt>
                <c:pt idx="1">
                  <c:v>52.5</c:v>
                </c:pt>
                <c:pt idx="2">
                  <c:v>165</c:v>
                </c:pt>
                <c:pt idx="3">
                  <c:v>77</c:v>
                </c:pt>
                <c:pt idx="4">
                  <c:v>65</c:v>
                </c:pt>
                <c:pt idx="5">
                  <c:v>194.9047619047619</c:v>
                </c:pt>
                <c:pt idx="6">
                  <c:v>15</c:v>
                </c:pt>
                <c:pt idx="7">
                  <c:v>139.33333333333334</c:v>
                </c:pt>
                <c:pt idx="8">
                  <c:v>291</c:v>
                </c:pt>
                <c:pt idx="9">
                  <c:v>125</c:v>
                </c:pt>
                <c:pt idx="10">
                  <c:v>62.5</c:v>
                </c:pt>
                <c:pt idx="11">
                  <c:v>318.33333333333331</c:v>
                </c:pt>
                <c:pt idx="12">
                  <c:v>126.81818181818181</c:v>
                </c:pt>
                <c:pt idx="13">
                  <c:v>135</c:v>
                </c:pt>
                <c:pt idx="14">
                  <c:v>188.75</c:v>
                </c:pt>
                <c:pt idx="15">
                  <c:v>906</c:v>
                </c:pt>
                <c:pt idx="16">
                  <c:v>496.66666666666669</c:v>
                </c:pt>
                <c:pt idx="17">
                  <c:v>548.15789473684208</c:v>
                </c:pt>
                <c:pt idx="18">
                  <c:v>98.333333333333329</c:v>
                </c:pt>
                <c:pt idx="19">
                  <c:v>60</c:v>
                </c:pt>
                <c:pt idx="20">
                  <c:v>505</c:v>
                </c:pt>
                <c:pt idx="21">
                  <c:v>210</c:v>
                </c:pt>
                <c:pt idx="22">
                  <c:v>215</c:v>
                </c:pt>
                <c:pt idx="23">
                  <c:v>257.72727272727275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43352576"/>
        <c:axId val="143354112"/>
        <c:axId val="143355904"/>
      </c:bar3DChart>
      <c:catAx>
        <c:axId val="143352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43354112"/>
        <c:crosses val="autoZero"/>
        <c:auto val="1"/>
        <c:lblAlgn val="ctr"/>
        <c:lblOffset val="100"/>
        <c:noMultiLvlLbl val="0"/>
      </c:catAx>
      <c:valAx>
        <c:axId val="143354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352576"/>
        <c:crosses val="autoZero"/>
        <c:crossBetween val="between"/>
      </c:valAx>
      <c:serAx>
        <c:axId val="143355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43354112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100011</xdr:rowOff>
    </xdr:from>
    <xdr:to>
      <xdr:col>19</xdr:col>
      <xdr:colOff>485775</xdr:colOff>
      <xdr:row>34</xdr:row>
      <xdr:rowOff>85724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745.478832638888" createdVersion="4" refreshedVersion="4" minRefreshableVersion="3" recordCount="154">
  <cacheSource type="worksheet">
    <worksheetSource ref="A1:D1048576" sheet="Donnees de prod SYSPEO"/>
  </cacheSource>
  <cacheFields count="4">
    <cacheField name="FAP" numFmtId="1">
      <sharedItems containsBlank="1"/>
    </cacheField>
    <cacheField name="FAMILLE" numFmtId="1">
      <sharedItems containsBlank="1" count="9">
        <s v="AT Hygiene"/>
        <s v="Mobilier Assise"/>
        <s v="Autre Autonomie"/>
        <s v="AT Deambulation"/>
        <s v="Faut roul manu"/>
        <s v="Mobilier"/>
        <s v="Faut roul elec"/>
        <s v="Assist Transfer"/>
        <m/>
      </sharedItems>
    </cacheField>
    <cacheField name="GENRE" numFmtId="1">
      <sharedItems containsBlank="1" count="38">
        <s v="Autres Hygiène"/>
        <s v="Planche de bain"/>
        <s v="Surélévateur de WC"/>
        <s v="Fauteuil releveur"/>
        <s v="Autres"/>
        <s v="Cadre de marche"/>
        <s v="Rollator"/>
        <s v="Mob coquille"/>
        <s v="FRM confort"/>
        <s v="Table d'éxamen"/>
        <s v="Chaise garde robe"/>
        <s v="Adaptable"/>
        <s v="Canne anglaise"/>
        <s v="Tabouret de douche"/>
        <s v="Siège pivotant"/>
        <s v="Tripode"/>
        <s v="FR Electrique"/>
        <s v="Lit électrique"/>
        <s v="Chaise de douche"/>
        <s v="Verticalisateur"/>
        <s v="FRM standard"/>
        <s v="Autres assis transf"/>
        <s v="Autres mobilier"/>
        <s v="Guidon de transfert"/>
        <m/>
        <s v="Canne simple" u="1"/>
        <s v="Repose pied" u="1"/>
        <s v="Table de nuit" u="1"/>
        <s v="Autres Déambulation" u="1"/>
        <s v="Mob assise mécanique" u="1"/>
        <s v="Disque de transfert" u="1"/>
        <s v="Lève personne" u="1"/>
        <s v="Mob Assise Elec" u="1"/>
        <s v="Planche de transfert" u="1"/>
        <s v="Bassin/Urinal" u="1"/>
        <s v="Pièces détachées" u="1"/>
        <s v="Fauteuil  transfert" u="1"/>
        <s v="Quadripode" u="1"/>
      </sharedItems>
    </cacheField>
    <cacheField name="DUREEPROD" numFmtId="1">
      <sharedItems containsString="0" containsBlank="1" containsNumber="1" containsInteger="1" minValue="10" maxValue="14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4">
  <r>
    <s v="042 0000515"/>
    <x v="0"/>
    <x v="0"/>
    <n v="285"/>
  </r>
  <r>
    <s v="042 0000516"/>
    <x v="0"/>
    <x v="1"/>
    <n v="60"/>
  </r>
  <r>
    <s v="042 0000517"/>
    <x v="0"/>
    <x v="2"/>
    <n v="150"/>
  </r>
  <r>
    <s v="042 0000518"/>
    <x v="1"/>
    <x v="3"/>
    <n v="310"/>
  </r>
  <r>
    <s v="042 0000519"/>
    <x v="2"/>
    <x v="4"/>
    <n v="150"/>
  </r>
  <r>
    <s v="042 0000520"/>
    <x v="2"/>
    <x v="4"/>
    <n v="10"/>
  </r>
  <r>
    <s v="042 0000521"/>
    <x v="3"/>
    <x v="5"/>
    <n v="120"/>
  </r>
  <r>
    <s v="042 0000522"/>
    <x v="3"/>
    <x v="6"/>
    <n v="90"/>
  </r>
  <r>
    <s v="042 0000523"/>
    <x v="3"/>
    <x v="6"/>
    <n v="90"/>
  </r>
  <r>
    <s v="042 0000524"/>
    <x v="1"/>
    <x v="7"/>
    <n v="240"/>
  </r>
  <r>
    <s v="042 0000525"/>
    <x v="4"/>
    <x v="8"/>
    <n v="310"/>
  </r>
  <r>
    <s v="042 0000526"/>
    <x v="2"/>
    <x v="4"/>
    <n v="750"/>
  </r>
  <r>
    <s v="042 0000527"/>
    <x v="2"/>
    <x v="4"/>
    <n v="1410"/>
  </r>
  <r>
    <s v="042 0000528"/>
    <x v="5"/>
    <x v="9"/>
    <n v="210"/>
  </r>
  <r>
    <s v="042 0000529"/>
    <x v="0"/>
    <x v="10"/>
    <n v="45"/>
  </r>
  <r>
    <s v="042 0000530"/>
    <x v="0"/>
    <x v="0"/>
    <n v="75"/>
  </r>
  <r>
    <s v="042 0000531"/>
    <x v="4"/>
    <x v="8"/>
    <n v="720"/>
  </r>
  <r>
    <s v="042 0000532"/>
    <x v="5"/>
    <x v="11"/>
    <n v="90"/>
  </r>
  <r>
    <s v="042 0000533"/>
    <x v="5"/>
    <x v="11"/>
    <n v="90"/>
  </r>
  <r>
    <s v="042 0000534"/>
    <x v="3"/>
    <x v="12"/>
    <n v="65"/>
  </r>
  <r>
    <s v="042 0000535"/>
    <x v="0"/>
    <x v="2"/>
    <n v="45"/>
  </r>
  <r>
    <s v="042 0000536"/>
    <x v="3"/>
    <x v="6"/>
    <n v="130"/>
  </r>
  <r>
    <s v="042 0000537"/>
    <x v="0"/>
    <x v="13"/>
    <n v="90"/>
  </r>
  <r>
    <s v="042 0000538"/>
    <x v="0"/>
    <x v="14"/>
    <n v="65"/>
  </r>
  <r>
    <s v="042 0000539"/>
    <x v="0"/>
    <x v="0"/>
    <n v="75"/>
  </r>
  <r>
    <s v="042 0000540"/>
    <x v="3"/>
    <x v="5"/>
    <n v="65"/>
  </r>
  <r>
    <s v="042 0000541"/>
    <x v="0"/>
    <x v="10"/>
    <n v="75"/>
  </r>
  <r>
    <s v="042 0000542"/>
    <x v="0"/>
    <x v="1"/>
    <n v="65"/>
  </r>
  <r>
    <s v="042 0000543"/>
    <x v="0"/>
    <x v="0"/>
    <n v="15"/>
  </r>
  <r>
    <s v="042 0000544"/>
    <x v="3"/>
    <x v="5"/>
    <n v="34"/>
  </r>
  <r>
    <s v="042 0000545"/>
    <x v="3"/>
    <x v="5"/>
    <n v="33"/>
  </r>
  <r>
    <s v="042 0000546"/>
    <x v="3"/>
    <x v="6"/>
    <n v="53"/>
  </r>
  <r>
    <s v="042 0000547"/>
    <x v="3"/>
    <x v="15"/>
    <n v="15"/>
  </r>
  <r>
    <s v="042 0000548"/>
    <x v="3"/>
    <x v="6"/>
    <n v="120"/>
  </r>
  <r>
    <s v="042 0000549"/>
    <x v="3"/>
    <x v="6"/>
    <n v="60"/>
  </r>
  <r>
    <s v="042 0000550"/>
    <x v="3"/>
    <x v="6"/>
    <n v="60"/>
  </r>
  <r>
    <s v="042 0000551"/>
    <x v="6"/>
    <x v="16"/>
    <n v="450"/>
  </r>
  <r>
    <s v="042 0000552"/>
    <x v="4"/>
    <x v="8"/>
    <n v="600"/>
  </r>
  <r>
    <s v="042 0000553"/>
    <x v="5"/>
    <x v="17"/>
    <n v="105"/>
  </r>
  <r>
    <s v="042 0000554"/>
    <x v="3"/>
    <x v="5"/>
    <n v="120"/>
  </r>
  <r>
    <s v="042 0000555"/>
    <x v="0"/>
    <x v="2"/>
    <n v="45"/>
  </r>
  <r>
    <s v="042 0000556"/>
    <x v="0"/>
    <x v="14"/>
    <n v="135"/>
  </r>
  <r>
    <s v="042 0000557"/>
    <x v="0"/>
    <x v="18"/>
    <n v="180"/>
  </r>
  <r>
    <s v="042 0000558"/>
    <x v="3"/>
    <x v="5"/>
    <n v="90"/>
  </r>
  <r>
    <s v="042 0000559"/>
    <x v="3"/>
    <x v="6"/>
    <n v="115"/>
  </r>
  <r>
    <s v="042 0000560"/>
    <x v="3"/>
    <x v="6"/>
    <n v="60"/>
  </r>
  <r>
    <s v="042 0000561"/>
    <x v="2"/>
    <x v="4"/>
    <n v="10"/>
  </r>
  <r>
    <s v="042 0000562"/>
    <x v="0"/>
    <x v="0"/>
    <n v="25"/>
  </r>
  <r>
    <s v="042 0000563"/>
    <x v="0"/>
    <x v="0"/>
    <n v="10"/>
  </r>
  <r>
    <s v="042 0000564"/>
    <x v="3"/>
    <x v="6"/>
    <n v="180"/>
  </r>
  <r>
    <s v="042 0000565"/>
    <x v="6"/>
    <x v="16"/>
    <n v="1230"/>
  </r>
  <r>
    <s v="042 0000566"/>
    <x v="3"/>
    <x v="6"/>
    <n v="190"/>
  </r>
  <r>
    <s v="042 0000567"/>
    <x v="5"/>
    <x v="11"/>
    <n v="150"/>
  </r>
  <r>
    <s v="042 0000568"/>
    <x v="5"/>
    <x v="11"/>
    <n v="120"/>
  </r>
  <r>
    <s v="042 0000569"/>
    <x v="5"/>
    <x v="11"/>
    <n v="120"/>
  </r>
  <r>
    <s v="042 0000570"/>
    <x v="2"/>
    <x v="4"/>
    <n v="45"/>
  </r>
  <r>
    <s v="042 0000571"/>
    <x v="0"/>
    <x v="0"/>
    <n v="120"/>
  </r>
  <r>
    <s v="042 0000572"/>
    <x v="3"/>
    <x v="6"/>
    <n v="180"/>
  </r>
  <r>
    <s v="042 0000573"/>
    <x v="3"/>
    <x v="6"/>
    <n v="50"/>
  </r>
  <r>
    <s v="042 0000574"/>
    <x v="0"/>
    <x v="10"/>
    <n v="65"/>
  </r>
  <r>
    <s v="042 0000575"/>
    <x v="2"/>
    <x v="4"/>
    <n v="45"/>
  </r>
  <r>
    <s v="042 0000576"/>
    <x v="0"/>
    <x v="0"/>
    <n v="60"/>
  </r>
  <r>
    <s v="042 0000577"/>
    <x v="1"/>
    <x v="7"/>
    <n v="450"/>
  </r>
  <r>
    <s v="042 0000578"/>
    <x v="4"/>
    <x v="8"/>
    <n v="405"/>
  </r>
  <r>
    <s v="042 0000579"/>
    <x v="7"/>
    <x v="19"/>
    <n v="165"/>
  </r>
  <r>
    <s v="042 0000580"/>
    <x v="0"/>
    <x v="0"/>
    <n v="15"/>
  </r>
  <r>
    <s v="042 0000581"/>
    <x v="3"/>
    <x v="6"/>
    <n v="570"/>
  </r>
  <r>
    <s v="042 0000582"/>
    <x v="1"/>
    <x v="7"/>
    <n v="330"/>
  </r>
  <r>
    <s v="042 0000583"/>
    <x v="1"/>
    <x v="7"/>
    <n v="180"/>
  </r>
  <r>
    <s v="042 0000584"/>
    <x v="5"/>
    <x v="11"/>
    <n v="35"/>
  </r>
  <r>
    <s v="042 0000585"/>
    <x v="4"/>
    <x v="20"/>
    <n v="480"/>
  </r>
  <r>
    <s v="042 0000586"/>
    <x v="2"/>
    <x v="4"/>
    <n v="35"/>
  </r>
  <r>
    <s v="042 0000587"/>
    <x v="1"/>
    <x v="7"/>
    <n v="165"/>
  </r>
  <r>
    <s v="042 0000588"/>
    <x v="1"/>
    <x v="7"/>
    <n v="360"/>
  </r>
  <r>
    <s v="042 0000589"/>
    <x v="4"/>
    <x v="8"/>
    <n v="420"/>
  </r>
  <r>
    <s v="042 0000590"/>
    <x v="0"/>
    <x v="0"/>
    <n v="210"/>
  </r>
  <r>
    <s v="042 0000591"/>
    <x v="0"/>
    <x v="2"/>
    <n v="90"/>
  </r>
  <r>
    <s v="042 0000592"/>
    <x v="0"/>
    <x v="14"/>
    <n v="135"/>
  </r>
  <r>
    <s v="042 0000593"/>
    <x v="0"/>
    <x v="14"/>
    <n v="1200"/>
  </r>
  <r>
    <s v="042 0000594"/>
    <x v="0"/>
    <x v="14"/>
    <n v="75"/>
  </r>
  <r>
    <s v="042 0000595"/>
    <x v="0"/>
    <x v="14"/>
    <n v="300"/>
  </r>
  <r>
    <s v="042 0000596"/>
    <x v="0"/>
    <x v="0"/>
    <n v="150"/>
  </r>
  <r>
    <s v="042 0000597"/>
    <x v="0"/>
    <x v="18"/>
    <n v="60"/>
  </r>
  <r>
    <s v="042 0000598"/>
    <x v="1"/>
    <x v="7"/>
    <n v="270"/>
  </r>
  <r>
    <s v="042 0000599"/>
    <x v="1"/>
    <x v="7"/>
    <n v="270"/>
  </r>
  <r>
    <s v="042 0000600"/>
    <x v="4"/>
    <x v="8"/>
    <n v="525"/>
  </r>
  <r>
    <s v="042 0000601"/>
    <x v="1"/>
    <x v="7"/>
    <n v="180"/>
  </r>
  <r>
    <s v="042 0000602"/>
    <x v="1"/>
    <x v="7"/>
    <n v="300"/>
  </r>
  <r>
    <s v="042 0000603"/>
    <x v="1"/>
    <x v="7"/>
    <n v="90"/>
  </r>
  <r>
    <s v="042 0000604"/>
    <x v="0"/>
    <x v="2"/>
    <n v="60"/>
  </r>
  <r>
    <s v="042 0000605"/>
    <x v="0"/>
    <x v="2"/>
    <n v="15"/>
  </r>
  <r>
    <s v="042 0000606"/>
    <x v="0"/>
    <x v="18"/>
    <n v="60"/>
  </r>
  <r>
    <s v="042 0000607"/>
    <x v="0"/>
    <x v="2"/>
    <n v="60"/>
  </r>
  <r>
    <s v="042 0000608"/>
    <x v="0"/>
    <x v="2"/>
    <n v="15"/>
  </r>
  <r>
    <s v="042 0000609"/>
    <x v="4"/>
    <x v="20"/>
    <n v="525"/>
  </r>
  <r>
    <s v="042 0000610"/>
    <x v="2"/>
    <x v="4"/>
    <n v="240"/>
  </r>
  <r>
    <s v="042 0000614"/>
    <x v="6"/>
    <x v="16"/>
    <n v="1050"/>
  </r>
  <r>
    <s v="042 0000615"/>
    <x v="6"/>
    <x v="16"/>
    <n v="1230"/>
  </r>
  <r>
    <s v="042 0000616"/>
    <x v="7"/>
    <x v="21"/>
    <n v="360"/>
  </r>
  <r>
    <s v="042 0000617"/>
    <x v="5"/>
    <x v="22"/>
    <n v="60"/>
  </r>
  <r>
    <s v="042 0000618"/>
    <x v="2"/>
    <x v="4"/>
    <n v="15"/>
  </r>
  <r>
    <s v="042 0000619"/>
    <x v="6"/>
    <x v="16"/>
    <n v="570"/>
  </r>
  <r>
    <s v="042 0000620"/>
    <x v="2"/>
    <x v="4"/>
    <n v="15"/>
  </r>
  <r>
    <s v="042 0000621"/>
    <x v="2"/>
    <x v="4"/>
    <n v="10"/>
  </r>
  <r>
    <s v="042 0000622"/>
    <x v="2"/>
    <x v="4"/>
    <n v="15"/>
  </r>
  <r>
    <s v="042 0000623"/>
    <x v="5"/>
    <x v="17"/>
    <n v="750"/>
  </r>
  <r>
    <s v="042 0000624"/>
    <x v="2"/>
    <x v="4"/>
    <n v="30"/>
  </r>
  <r>
    <s v="042 0000625"/>
    <x v="0"/>
    <x v="18"/>
    <n v="330"/>
  </r>
  <r>
    <s v="042 0000626"/>
    <x v="3"/>
    <x v="6"/>
    <n v="180"/>
  </r>
  <r>
    <s v="042 0000627"/>
    <x v="1"/>
    <x v="3"/>
    <n v="120"/>
  </r>
  <r>
    <s v="042 0000628"/>
    <x v="0"/>
    <x v="13"/>
    <n v="180"/>
  </r>
  <r>
    <s v="042 0000629"/>
    <x v="0"/>
    <x v="0"/>
    <n v="495"/>
  </r>
  <r>
    <s v="042 0000630"/>
    <x v="3"/>
    <x v="6"/>
    <n v="360"/>
  </r>
  <r>
    <s v="042 0000631"/>
    <x v="3"/>
    <x v="6"/>
    <n v="225"/>
  </r>
  <r>
    <s v="042 0000632"/>
    <x v="3"/>
    <x v="6"/>
    <n v="540"/>
  </r>
  <r>
    <s v="042 0000633"/>
    <x v="3"/>
    <x v="6"/>
    <n v="180"/>
  </r>
  <r>
    <s v="042 0000634"/>
    <x v="0"/>
    <x v="10"/>
    <n v="315"/>
  </r>
  <r>
    <s v="042 0000635"/>
    <x v="3"/>
    <x v="6"/>
    <n v="300"/>
  </r>
  <r>
    <s v="042 0000636"/>
    <x v="3"/>
    <x v="6"/>
    <n v="360"/>
  </r>
  <r>
    <s v="042 0000637"/>
    <x v="0"/>
    <x v="0"/>
    <n v="480"/>
  </r>
  <r>
    <s v="042 0000638"/>
    <x v="0"/>
    <x v="0"/>
    <n v="10"/>
  </r>
  <r>
    <s v="042 0000639"/>
    <x v="7"/>
    <x v="21"/>
    <n v="160"/>
  </r>
  <r>
    <s v="042 0000640"/>
    <x v="5"/>
    <x v="17"/>
    <n v="660"/>
  </r>
  <r>
    <s v="042 0000641"/>
    <x v="0"/>
    <x v="0"/>
    <n v="65"/>
  </r>
  <r>
    <s v="042 0000642"/>
    <x v="5"/>
    <x v="11"/>
    <n v="115"/>
  </r>
  <r>
    <s v="042 0000643"/>
    <x v="5"/>
    <x v="11"/>
    <n v="45"/>
  </r>
  <r>
    <s v="042 0000644"/>
    <x v="0"/>
    <x v="18"/>
    <n v="825"/>
  </r>
  <r>
    <s v="042 0000645"/>
    <x v="7"/>
    <x v="21"/>
    <n v="120"/>
  </r>
  <r>
    <s v="042 0000646"/>
    <x v="5"/>
    <x v="11"/>
    <n v="120"/>
  </r>
  <r>
    <s v="042 0000647"/>
    <x v="4"/>
    <x v="20"/>
    <n v="435"/>
  </r>
  <r>
    <s v="042 0000648"/>
    <x v="4"/>
    <x v="20"/>
    <n v="390"/>
  </r>
  <r>
    <s v="042 0000649"/>
    <x v="4"/>
    <x v="20"/>
    <n v="480"/>
  </r>
  <r>
    <s v="042 0000650"/>
    <x v="4"/>
    <x v="20"/>
    <n v="870"/>
  </r>
  <r>
    <s v="042 0000651"/>
    <x v="4"/>
    <x v="20"/>
    <n v="330"/>
  </r>
  <r>
    <s v="042 0000652"/>
    <x v="4"/>
    <x v="20"/>
    <n v="780"/>
  </r>
  <r>
    <s v="042 0000653"/>
    <x v="4"/>
    <x v="20"/>
    <n v="510"/>
  </r>
  <r>
    <s v="042 0000654"/>
    <x v="4"/>
    <x v="20"/>
    <n v="525"/>
  </r>
  <r>
    <s v="042 0000655"/>
    <x v="4"/>
    <x v="20"/>
    <n v="530"/>
  </r>
  <r>
    <s v="042 0000656"/>
    <x v="4"/>
    <x v="20"/>
    <n v="550"/>
  </r>
  <r>
    <s v="042 0000657"/>
    <x v="7"/>
    <x v="23"/>
    <n v="90"/>
  </r>
  <r>
    <s v="042 0000658"/>
    <x v="7"/>
    <x v="23"/>
    <n v="15"/>
  </r>
  <r>
    <s v="042 0000659"/>
    <x v="2"/>
    <x v="4"/>
    <n v="130"/>
  </r>
  <r>
    <s v="042 0000660"/>
    <x v="2"/>
    <x v="4"/>
    <n v="110"/>
  </r>
  <r>
    <s v="042 0000661"/>
    <x v="0"/>
    <x v="2"/>
    <n v="450"/>
  </r>
  <r>
    <s v="042 0000662"/>
    <x v="0"/>
    <x v="2"/>
    <n v="450"/>
  </r>
  <r>
    <s v="042 0000663"/>
    <x v="4"/>
    <x v="20"/>
    <n v="575"/>
  </r>
  <r>
    <s v="042 0000664"/>
    <x v="4"/>
    <x v="20"/>
    <n v="515"/>
  </r>
  <r>
    <s v="042 0000665"/>
    <x v="4"/>
    <x v="20"/>
    <n v="840"/>
  </r>
  <r>
    <s v="042 0000666"/>
    <x v="4"/>
    <x v="20"/>
    <n v="490"/>
  </r>
  <r>
    <s v="042 0000667"/>
    <x v="4"/>
    <x v="20"/>
    <n v="690"/>
  </r>
  <r>
    <s v="042 0000668"/>
    <x v="4"/>
    <x v="20"/>
    <n v="570"/>
  </r>
  <r>
    <s v="042 0000669"/>
    <x v="4"/>
    <x v="20"/>
    <n v="330"/>
  </r>
  <r>
    <s v="042 0000670"/>
    <x v="0"/>
    <x v="2"/>
    <n v="15"/>
  </r>
  <r>
    <m/>
    <x v="8"/>
    <x v="2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showHeaders="0" outline="1" outlineData="1" multipleFieldFilters="0" chartFormat="4">
  <location ref="A3:C36" firstHeaderRow="0" firstDataRow="1" firstDataCol="1"/>
  <pivotFields count="4">
    <pivotField showAll="0"/>
    <pivotField axis="axisRow" dataField="1" showAll="0">
      <items count="10">
        <item x="7"/>
        <item x="3"/>
        <item x="0"/>
        <item x="2"/>
        <item x="6"/>
        <item x="4"/>
        <item x="5"/>
        <item x="1"/>
        <item h="1" sd="0" x="8"/>
        <item t="default"/>
      </items>
    </pivotField>
    <pivotField axis="axisRow" showAll="0">
      <items count="39">
        <item x="11"/>
        <item x="4"/>
        <item x="21"/>
        <item m="1" x="28"/>
        <item x="0"/>
        <item x="22"/>
        <item m="1" x="34"/>
        <item x="5"/>
        <item x="12"/>
        <item m="1" x="25"/>
        <item x="18"/>
        <item x="10"/>
        <item m="1" x="30"/>
        <item m="1" x="36"/>
        <item x="3"/>
        <item x="16"/>
        <item x="8"/>
        <item x="20"/>
        <item x="23"/>
        <item m="1" x="31"/>
        <item x="17"/>
        <item m="1" x="32"/>
        <item m="1" x="29"/>
        <item x="7"/>
        <item m="1" x="35"/>
        <item x="1"/>
        <item m="1" x="33"/>
        <item m="1" x="37"/>
        <item m="1" x="26"/>
        <item x="6"/>
        <item x="14"/>
        <item x="2"/>
        <item m="1" x="27"/>
        <item x="9"/>
        <item x="13"/>
        <item x="15"/>
        <item x="19"/>
        <item x="24"/>
        <item t="default"/>
      </items>
    </pivotField>
    <pivotField dataField="1" showAll="0"/>
  </pivotFields>
  <rowFields count="2">
    <field x="1"/>
    <field x="2"/>
  </rowFields>
  <rowItems count="33">
    <i>
      <x/>
    </i>
    <i r="1">
      <x v="2"/>
    </i>
    <i r="1">
      <x v="18"/>
    </i>
    <i r="1">
      <x v="36"/>
    </i>
    <i>
      <x v="1"/>
    </i>
    <i r="1">
      <x v="7"/>
    </i>
    <i r="1">
      <x v="8"/>
    </i>
    <i r="1">
      <x v="29"/>
    </i>
    <i r="1">
      <x v="35"/>
    </i>
    <i>
      <x v="2"/>
    </i>
    <i r="1">
      <x v="4"/>
    </i>
    <i r="1">
      <x v="10"/>
    </i>
    <i r="1">
      <x v="11"/>
    </i>
    <i r="1">
      <x v="25"/>
    </i>
    <i r="1">
      <x v="30"/>
    </i>
    <i r="1">
      <x v="31"/>
    </i>
    <i r="1">
      <x v="34"/>
    </i>
    <i>
      <x v="3"/>
    </i>
    <i r="1">
      <x v="1"/>
    </i>
    <i>
      <x v="4"/>
    </i>
    <i r="1">
      <x v="15"/>
    </i>
    <i>
      <x v="5"/>
    </i>
    <i r="1">
      <x v="16"/>
    </i>
    <i r="1">
      <x v="17"/>
    </i>
    <i>
      <x v="6"/>
    </i>
    <i r="1">
      <x/>
    </i>
    <i r="1">
      <x v="5"/>
    </i>
    <i r="1">
      <x v="20"/>
    </i>
    <i r="1">
      <x v="33"/>
    </i>
    <i>
      <x v="7"/>
    </i>
    <i r="1">
      <x v="14"/>
    </i>
    <i r="1">
      <x v="23"/>
    </i>
    <i t="grand">
      <x/>
    </i>
  </rowItems>
  <colFields count="1">
    <field x="-2"/>
  </colFields>
  <colItems count="2">
    <i>
      <x/>
    </i>
    <i i="1">
      <x v="1"/>
    </i>
  </colItems>
  <dataFields count="2">
    <dataField name="QUANTITE PRODUITE" fld="1" subtotal="count" baseField="0" baseItem="0"/>
    <dataField name="TEMPS MOYEN DE PRODUCTION (mn)" fld="3" subtotal="average" baseField="2" baseItem="19" numFmtId="1"/>
  </dataFields>
  <formats count="63">
    <format dxfId="62">
      <pivotArea outline="0" collapsedLevelsAreSubtotals="1" fieldPosition="0"/>
    </format>
    <format dxfId="6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0">
      <pivotArea collapsedLevelsAreSubtotals="1" fieldPosition="0">
        <references count="1">
          <reference field="1" count="1">
            <x v="1"/>
          </reference>
        </references>
      </pivotArea>
    </format>
    <format dxfId="59">
      <pivotArea dataOnly="0" labelOnly="1" fieldPosition="0">
        <references count="1">
          <reference field="1" count="1">
            <x v="1"/>
          </reference>
        </references>
      </pivotArea>
    </format>
    <format dxfId="58">
      <pivotArea collapsedLevelsAreSubtotals="1" fieldPosition="0">
        <references count="1">
          <reference field="1" count="1">
            <x v="2"/>
          </reference>
        </references>
      </pivotArea>
    </format>
    <format dxfId="57">
      <pivotArea dataOnly="0" labelOnly="1" fieldPosition="0">
        <references count="1">
          <reference field="1" count="1">
            <x v="2"/>
          </reference>
        </references>
      </pivotArea>
    </format>
    <format dxfId="56">
      <pivotArea collapsedLevelsAreSubtotals="1" fieldPosition="0">
        <references count="1">
          <reference field="1" count="1">
            <x v="3"/>
          </reference>
        </references>
      </pivotArea>
    </format>
    <format dxfId="55">
      <pivotArea dataOnly="0" labelOnly="1" fieldPosition="0">
        <references count="1">
          <reference field="1" count="1">
            <x v="3"/>
          </reference>
        </references>
      </pivotArea>
    </format>
    <format dxfId="54">
      <pivotArea collapsedLevelsAreSubtotals="1" fieldPosition="0">
        <references count="1">
          <reference field="1" count="1">
            <x v="4"/>
          </reference>
        </references>
      </pivotArea>
    </format>
    <format dxfId="53">
      <pivotArea dataOnly="0" labelOnly="1" fieldPosition="0">
        <references count="1">
          <reference field="1" count="1">
            <x v="4"/>
          </reference>
        </references>
      </pivotArea>
    </format>
    <format dxfId="52">
      <pivotArea collapsedLevelsAreSubtotals="1" fieldPosition="0">
        <references count="1">
          <reference field="1" count="1">
            <x v="5"/>
          </reference>
        </references>
      </pivotArea>
    </format>
    <format dxfId="51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0"/>
          </reference>
          <reference field="2" count="6">
            <x v="2"/>
            <x v="12"/>
            <x v="18"/>
            <x v="19"/>
            <x v="26"/>
            <x v="36"/>
          </reference>
        </references>
      </pivotArea>
    </format>
    <format dxfId="50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1"/>
          </reference>
          <reference field="2" count="7">
            <x v="3"/>
            <x v="7"/>
            <x v="8"/>
            <x v="9"/>
            <x v="27"/>
            <x v="29"/>
            <x v="35"/>
          </reference>
        </references>
      </pivotArea>
    </format>
    <format dxfId="49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2"/>
          </reference>
          <reference field="2" count="8">
            <x v="4"/>
            <x v="6"/>
            <x v="10"/>
            <x v="11"/>
            <x v="25"/>
            <x v="30"/>
            <x v="31"/>
            <x v="34"/>
          </reference>
        </references>
      </pivotArea>
    </format>
    <format dxfId="48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3"/>
          </reference>
          <reference field="2" count="2">
            <x v="1"/>
            <x v="24"/>
          </reference>
        </references>
      </pivotArea>
    </format>
    <format dxfId="47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4"/>
          </reference>
          <reference field="2" count="1">
            <x v="15"/>
          </reference>
        </references>
      </pivotArea>
    </format>
    <format dxfId="46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5"/>
          </reference>
          <reference field="2" count="3">
            <x v="13"/>
            <x v="16"/>
            <x v="17"/>
          </reference>
        </references>
      </pivotArea>
    </format>
    <format dxfId="45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6"/>
          </reference>
          <reference field="2" count="6">
            <x v="0"/>
            <x v="5"/>
            <x v="20"/>
            <x v="28"/>
            <x v="32"/>
            <x v="33"/>
          </reference>
        </references>
      </pivotArea>
    </format>
    <format dxfId="44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7"/>
          </reference>
          <reference field="2" count="4">
            <x v="14"/>
            <x v="21"/>
            <x v="22"/>
            <x v="23"/>
          </reference>
        </references>
      </pivotArea>
    </format>
    <format dxfId="43">
      <pivotArea collapsedLevelsAreSubtotals="1" fieldPosition="0">
        <references count="1">
          <reference field="1" count="1">
            <x v="6"/>
          </reference>
        </references>
      </pivotArea>
    </format>
    <format dxfId="42">
      <pivotArea dataOnly="0" labelOnly="1" fieldPosition="0">
        <references count="1">
          <reference field="1" count="1">
            <x v="6"/>
          </reference>
        </references>
      </pivotArea>
    </format>
    <format dxfId="41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7"/>
          </reference>
          <reference field="2" count="4">
            <x v="14"/>
            <x v="21"/>
            <x v="22"/>
            <x v="23"/>
          </reference>
        </references>
      </pivotArea>
    </format>
    <format dxfId="40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6"/>
          </reference>
          <reference field="2" count="6">
            <x v="0"/>
            <x v="5"/>
            <x v="20"/>
            <x v="28"/>
            <x v="32"/>
            <x v="33"/>
          </reference>
        </references>
      </pivotArea>
    </format>
    <format dxfId="39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5"/>
          </reference>
          <reference field="2" count="3">
            <x v="13"/>
            <x v="16"/>
            <x v="17"/>
          </reference>
        </references>
      </pivotArea>
    </format>
    <format dxfId="38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4"/>
          </reference>
          <reference field="2" count="1">
            <x v="15"/>
          </reference>
        </references>
      </pivotArea>
    </format>
    <format dxfId="37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2"/>
          </reference>
          <reference field="2" count="8">
            <x v="4"/>
            <x v="6"/>
            <x v="10"/>
            <x v="11"/>
            <x v="25"/>
            <x v="30"/>
            <x v="31"/>
            <x v="34"/>
          </reference>
        </references>
      </pivotArea>
    </format>
    <format dxfId="36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3"/>
          </reference>
          <reference field="2" count="2">
            <x v="1"/>
            <x v="24"/>
          </reference>
        </references>
      </pivotArea>
    </format>
    <format dxfId="35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1"/>
          </reference>
          <reference field="2" count="7">
            <x v="3"/>
            <x v="7"/>
            <x v="8"/>
            <x v="9"/>
            <x v="27"/>
            <x v="29"/>
            <x v="35"/>
          </reference>
        </references>
      </pivotArea>
    </format>
    <format dxfId="34">
      <pivotArea collapsedLevelsAreSubtotals="1" fieldPosition="0">
        <references count="3">
          <reference field="4294967294" count="1" selected="0">
            <x v="1"/>
          </reference>
          <reference field="1" count="1" selected="0">
            <x v="0"/>
          </reference>
          <reference field="2" count="6">
            <x v="2"/>
            <x v="12"/>
            <x v="18"/>
            <x v="19"/>
            <x v="26"/>
            <x v="36"/>
          </reference>
        </references>
      </pivotArea>
    </format>
    <format dxfId="33">
      <pivotArea collapsedLevelsAreSubtotals="1" fieldPosition="0">
        <references count="1">
          <reference field="1" count="1">
            <x v="0"/>
          </reference>
        </references>
      </pivotArea>
    </format>
    <format dxfId="32">
      <pivotArea collapsedLevelsAreSubtotals="1" fieldPosition="0">
        <references count="1">
          <reference field="1" count="1">
            <x v="0"/>
          </reference>
        </references>
      </pivotArea>
    </format>
    <format dxfId="31">
      <pivotArea collapsedLevelsAreSubtotals="1" fieldPosition="0">
        <references count="1">
          <reference field="1" count="1">
            <x v="0"/>
          </reference>
        </references>
      </pivotArea>
    </format>
    <format dxfId="30">
      <pivotArea dataOnly="0" labelOnly="1" fieldPosition="0">
        <references count="1">
          <reference field="1" count="1">
            <x v="0"/>
          </reference>
        </references>
      </pivotArea>
    </format>
    <format dxfId="29">
      <pivotArea collapsedLevelsAreSubtotals="1" fieldPosition="0">
        <references count="1">
          <reference field="1" count="1">
            <x v="1"/>
          </reference>
        </references>
      </pivotArea>
    </format>
    <format dxfId="28">
      <pivotArea dataOnly="0" labelOnly="1" fieldPosition="0">
        <references count="1">
          <reference field="1" count="1">
            <x v="1"/>
          </reference>
        </references>
      </pivotArea>
    </format>
    <format dxfId="27">
      <pivotArea collapsedLevelsAreSubtotals="1" fieldPosition="0">
        <references count="1">
          <reference field="1" count="1">
            <x v="2"/>
          </reference>
        </references>
      </pivotArea>
    </format>
    <format dxfId="26">
      <pivotArea dataOnly="0" labelOnly="1" fieldPosition="0">
        <references count="1">
          <reference field="1" count="1">
            <x v="2"/>
          </reference>
        </references>
      </pivotArea>
    </format>
    <format dxfId="25">
      <pivotArea collapsedLevelsAreSubtotals="1" fieldPosition="0">
        <references count="1">
          <reference field="1" count="1">
            <x v="3"/>
          </reference>
        </references>
      </pivotArea>
    </format>
    <format dxfId="24">
      <pivotArea dataOnly="0" labelOnly="1" fieldPosition="0">
        <references count="1">
          <reference field="1" count="1">
            <x v="3"/>
          </reference>
        </references>
      </pivotArea>
    </format>
    <format dxfId="23">
      <pivotArea collapsedLevelsAreSubtotals="1" fieldPosition="0">
        <references count="1">
          <reference field="1" count="1">
            <x v="4"/>
          </reference>
        </references>
      </pivotArea>
    </format>
    <format dxfId="22">
      <pivotArea dataOnly="0" labelOnly="1" fieldPosition="0">
        <references count="1">
          <reference field="1" count="1">
            <x v="4"/>
          </reference>
        </references>
      </pivotArea>
    </format>
    <format dxfId="21">
      <pivotArea collapsedLevelsAreSubtotals="1" fieldPosition="0">
        <references count="1">
          <reference field="1" count="1">
            <x v="5"/>
          </reference>
        </references>
      </pivotArea>
    </format>
    <format dxfId="20">
      <pivotArea dataOnly="0" labelOnly="1" fieldPosition="0">
        <references count="1">
          <reference field="1" count="1">
            <x v="5"/>
          </reference>
        </references>
      </pivotArea>
    </format>
    <format dxfId="19">
      <pivotArea collapsedLevelsAreSubtotals="1" fieldPosition="0">
        <references count="1">
          <reference field="1" count="1">
            <x v="6"/>
          </reference>
        </references>
      </pivotArea>
    </format>
    <format dxfId="18">
      <pivotArea dataOnly="0" labelOnly="1" fieldPosition="0">
        <references count="1">
          <reference field="1" count="1">
            <x v="6"/>
          </reference>
        </references>
      </pivotArea>
    </format>
    <format dxfId="17">
      <pivotArea collapsedLevelsAreSubtotals="1" fieldPosition="0">
        <references count="1">
          <reference field="1" count="1">
            <x v="7"/>
          </reference>
        </references>
      </pivotArea>
    </format>
    <format dxfId="16">
      <pivotArea dataOnly="0" labelOnly="1" fieldPosition="0">
        <references count="1">
          <reference field="1" count="1">
            <x v="7"/>
          </reference>
        </references>
      </pivotArea>
    </format>
    <format dxfId="15">
      <pivotArea collapsedLevelsAreSubtotals="1" fieldPosition="0">
        <references count="1">
          <reference field="1" count="1">
            <x v="4"/>
          </reference>
        </references>
      </pivotArea>
    </format>
    <format dxfId="14">
      <pivotArea dataOnly="0" labelOnly="1" fieldPosition="0">
        <references count="1">
          <reference field="1" count="1">
            <x v="4"/>
          </reference>
        </references>
      </pivotArea>
    </format>
    <format dxfId="13">
      <pivotArea collapsedLevelsAreSubtotals="1" fieldPosition="0">
        <references count="1">
          <reference field="1" count="1">
            <x v="3"/>
          </reference>
        </references>
      </pivotArea>
    </format>
    <format dxfId="12">
      <pivotArea dataOnly="0" labelOnly="1" fieldPosition="0">
        <references count="1">
          <reference field="1" count="1">
            <x v="3"/>
          </reference>
        </references>
      </pivotArea>
    </format>
    <format dxfId="11">
      <pivotArea collapsedLevelsAreSubtotals="1" fieldPosition="0">
        <references count="1">
          <reference field="1" count="1">
            <x v="2"/>
          </reference>
        </references>
      </pivotArea>
    </format>
    <format dxfId="10">
      <pivotArea dataOnly="0" labelOnly="1" fieldPosition="0">
        <references count="1">
          <reference field="1" count="1">
            <x v="2"/>
          </reference>
        </references>
      </pivotArea>
    </format>
    <format dxfId="9">
      <pivotArea collapsedLevelsAreSubtotals="1" fieldPosition="0">
        <references count="1">
          <reference field="1" count="1">
            <x v="1"/>
          </reference>
        </references>
      </pivotArea>
    </format>
    <format dxfId="8">
      <pivotArea dataOnly="0" labelOnly="1" fieldPosition="0">
        <references count="1">
          <reference field="1" count="1">
            <x v="1"/>
          </reference>
        </references>
      </pivotArea>
    </format>
    <format dxfId="7">
      <pivotArea collapsedLevelsAreSubtotals="1" fieldPosition="0">
        <references count="1">
          <reference field="1" count="1">
            <x v="0"/>
          </reference>
        </references>
      </pivotArea>
    </format>
    <format dxfId="6">
      <pivotArea dataOnly="0" labelOnly="1" fieldPosition="0">
        <references count="1">
          <reference field="1" count="1">
            <x v="0"/>
          </reference>
        </references>
      </pivotArea>
    </format>
    <format dxfId="5">
      <pivotArea collapsedLevelsAreSubtotals="1" fieldPosition="0">
        <references count="1">
          <reference field="1" count="1">
            <x v="5"/>
          </reference>
        </references>
      </pivotArea>
    </format>
    <format dxfId="4">
      <pivotArea dataOnly="0" labelOnly="1" fieldPosition="0">
        <references count="1">
          <reference field="1" count="1">
            <x v="5"/>
          </reference>
        </references>
      </pivotArea>
    </format>
    <format dxfId="3">
      <pivotArea collapsedLevelsAreSubtotals="1" fieldPosition="0">
        <references count="1">
          <reference field="1" count="1">
            <x v="6"/>
          </reference>
        </references>
      </pivotArea>
    </format>
    <format dxfId="2">
      <pivotArea dataOnly="0" labelOnly="1" fieldPosition="0">
        <references count="1">
          <reference field="1" count="1">
            <x v="6"/>
          </reference>
        </references>
      </pivotArea>
    </format>
    <format dxfId="1">
      <pivotArea collapsedLevelsAreSubtotals="1" fieldPosition="0">
        <references count="1">
          <reference field="1" count="1">
            <x v="7"/>
          </reference>
        </references>
      </pivotArea>
    </format>
    <format dxfId="0">
      <pivotArea dataOnly="0" labelOnly="1" fieldPosition="0">
        <references count="1">
          <reference field="1" count="1">
            <x v="7"/>
          </reference>
        </references>
      </pivotArea>
    </format>
  </formats>
  <chartFormats count="2">
    <chartFormat chart="3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39"/>
  <sheetViews>
    <sheetView tabSelected="1" zoomScaleNormal="100" workbookViewId="0">
      <selection activeCell="B15" sqref="B15"/>
    </sheetView>
  </sheetViews>
  <sheetFormatPr baseColWidth="10" defaultRowHeight="15" x14ac:dyDescent="0.25"/>
  <cols>
    <col min="1" max="1" width="20.140625" customWidth="1"/>
    <col min="2" max="2" width="19.7109375" style="4" bestFit="1" customWidth="1"/>
    <col min="3" max="3" width="34.7109375" style="4" bestFit="1" customWidth="1"/>
    <col min="4" max="4" width="23" style="4" bestFit="1" customWidth="1"/>
    <col min="5" max="5" width="14" bestFit="1" customWidth="1"/>
    <col min="6" max="6" width="19" customWidth="1"/>
    <col min="7" max="7" width="14" customWidth="1"/>
    <col min="8" max="8" width="47.5703125" customWidth="1"/>
    <col min="9" max="9" width="20" bestFit="1" customWidth="1"/>
    <col min="10" max="10" width="15.85546875" bestFit="1" customWidth="1"/>
    <col min="11" max="11" width="14.28515625" bestFit="1" customWidth="1"/>
    <col min="12" max="12" width="13" bestFit="1" customWidth="1"/>
    <col min="13" max="13" width="11.5703125" bestFit="1" customWidth="1"/>
    <col min="14" max="14" width="8" customWidth="1"/>
    <col min="15" max="15" width="7.85546875" customWidth="1"/>
    <col min="16" max="16" width="21.42578125" bestFit="1" customWidth="1"/>
    <col min="17" max="17" width="14.5703125" bestFit="1" customWidth="1"/>
    <col min="18" max="18" width="12.85546875" bestFit="1" customWidth="1"/>
    <col min="19" max="19" width="16.7109375" bestFit="1" customWidth="1"/>
    <col min="20" max="20" width="17" bestFit="1" customWidth="1"/>
    <col min="21" max="21" width="15" bestFit="1" customWidth="1"/>
    <col min="22" max="22" width="13.7109375" bestFit="1" customWidth="1"/>
    <col min="23" max="24" width="18.85546875" bestFit="1" customWidth="1"/>
    <col min="25" max="25" width="15.85546875" bestFit="1" customWidth="1"/>
    <col min="26" max="26" width="18.42578125" bestFit="1" customWidth="1"/>
    <col min="27" max="27" width="16.42578125" bestFit="1" customWidth="1"/>
    <col min="28" max="28" width="21.5703125" bestFit="1" customWidth="1"/>
    <col min="29" max="29" width="14.85546875" bestFit="1" customWidth="1"/>
    <col min="30" max="30" width="18" bestFit="1" customWidth="1"/>
    <col min="31" max="31" width="17" bestFit="1" customWidth="1"/>
    <col min="32" max="32" width="11.85546875" bestFit="1" customWidth="1"/>
    <col min="33" max="33" width="13.140625" bestFit="1" customWidth="1"/>
    <col min="34" max="34" width="19.28515625" bestFit="1" customWidth="1"/>
    <col min="35" max="35" width="10.5703125" customWidth="1"/>
    <col min="36" max="36" width="14.85546875" bestFit="1" customWidth="1"/>
    <col min="37" max="37" width="12.7109375" bestFit="1" customWidth="1"/>
    <col min="38" max="38" width="12" bestFit="1" customWidth="1"/>
    <col min="39" max="39" width="12.5703125" bestFit="1" customWidth="1"/>
    <col min="40" max="40" width="15.140625" bestFit="1" customWidth="1"/>
    <col min="41" max="41" width="13.5703125" bestFit="1" customWidth="1"/>
    <col min="42" max="42" width="16.5703125" bestFit="1" customWidth="1"/>
    <col min="43" max="43" width="15.140625" bestFit="1" customWidth="1"/>
    <col min="44" max="44" width="21.42578125" bestFit="1" customWidth="1"/>
    <col min="45" max="45" width="12.7109375" bestFit="1" customWidth="1"/>
    <col min="46" max="46" width="19.7109375" bestFit="1" customWidth="1"/>
    <col min="47" max="47" width="12.5703125" bestFit="1" customWidth="1"/>
    <col min="387" max="387" width="6.28515625" customWidth="1"/>
    <col min="388" max="388" width="12.5703125" bestFit="1" customWidth="1"/>
  </cols>
  <sheetData>
    <row r="3" spans="1:7" x14ac:dyDescent="0.25">
      <c r="B3" s="4" t="s">
        <v>49</v>
      </c>
      <c r="C3" s="4" t="s">
        <v>50</v>
      </c>
      <c r="D3" s="9" t="s">
        <v>51</v>
      </c>
    </row>
    <row r="4" spans="1:7" s="14" customFormat="1" x14ac:dyDescent="0.25">
      <c r="A4" s="10" t="s">
        <v>20</v>
      </c>
      <c r="B4" s="11">
        <v>6</v>
      </c>
      <c r="C4" s="12">
        <v>151.66666666666666</v>
      </c>
      <c r="D4" s="13">
        <f>TIME(0,G4,0)</f>
        <v>0.10555555555555556</v>
      </c>
      <c r="F4" s="26">
        <v>151.66666666666666</v>
      </c>
      <c r="G4" s="26">
        <f>ROUND(F4,0)</f>
        <v>152</v>
      </c>
    </row>
    <row r="5" spans="1:7" x14ac:dyDescent="0.25">
      <c r="A5" s="3" t="s">
        <v>46</v>
      </c>
      <c r="B5" s="6">
        <v>3</v>
      </c>
      <c r="C5" s="8">
        <v>213.33333333333334</v>
      </c>
      <c r="D5" s="27">
        <f t="shared" ref="D5:D36" si="0">TIME(0,G5,0)</f>
        <v>0.14791666666666667</v>
      </c>
      <c r="F5">
        <v>213.33333333333334</v>
      </c>
      <c r="G5">
        <f t="shared" ref="G5:G37" si="1">ROUND(F5,0)</f>
        <v>213</v>
      </c>
    </row>
    <row r="6" spans="1:7" x14ac:dyDescent="0.25">
      <c r="A6" s="3" t="s">
        <v>42</v>
      </c>
      <c r="B6" s="6">
        <v>2</v>
      </c>
      <c r="C6" s="8">
        <v>52.5</v>
      </c>
      <c r="D6" s="27">
        <f t="shared" si="0"/>
        <v>3.6805555555555557E-2</v>
      </c>
      <c r="F6">
        <v>52.5</v>
      </c>
      <c r="G6">
        <f t="shared" si="1"/>
        <v>53</v>
      </c>
    </row>
    <row r="7" spans="1:7" x14ac:dyDescent="0.25">
      <c r="A7" s="3" t="s">
        <v>21</v>
      </c>
      <c r="B7" s="6">
        <v>1</v>
      </c>
      <c r="C7" s="8">
        <v>165</v>
      </c>
      <c r="D7" s="27">
        <f t="shared" si="0"/>
        <v>0.11458333333333333</v>
      </c>
      <c r="F7">
        <v>165</v>
      </c>
      <c r="G7">
        <f t="shared" si="1"/>
        <v>165</v>
      </c>
    </row>
    <row r="8" spans="1:7" x14ac:dyDescent="0.25">
      <c r="A8" s="10" t="s">
        <v>25</v>
      </c>
      <c r="B8" s="11">
        <v>29</v>
      </c>
      <c r="C8" s="12">
        <v>159.82758620689654</v>
      </c>
      <c r="D8" s="13">
        <f t="shared" si="0"/>
        <v>0.1111111111111111</v>
      </c>
      <c r="F8">
        <v>159.82758620689654</v>
      </c>
      <c r="G8">
        <f t="shared" si="1"/>
        <v>160</v>
      </c>
    </row>
    <row r="9" spans="1:7" x14ac:dyDescent="0.25">
      <c r="A9" s="3" t="s">
        <v>28</v>
      </c>
      <c r="B9" s="6">
        <v>6</v>
      </c>
      <c r="C9" s="8">
        <v>77</v>
      </c>
      <c r="D9" s="27">
        <f t="shared" si="0"/>
        <v>5.3472222222222227E-2</v>
      </c>
      <c r="F9">
        <v>77</v>
      </c>
      <c r="G9">
        <f t="shared" si="1"/>
        <v>77</v>
      </c>
    </row>
    <row r="10" spans="1:7" x14ac:dyDescent="0.25">
      <c r="A10" s="3" t="s">
        <v>30</v>
      </c>
      <c r="B10" s="6">
        <v>1</v>
      </c>
      <c r="C10" s="8">
        <v>65</v>
      </c>
      <c r="D10" s="27">
        <f t="shared" si="0"/>
        <v>4.5138888888888888E-2</v>
      </c>
      <c r="F10">
        <v>65</v>
      </c>
      <c r="G10">
        <f t="shared" si="1"/>
        <v>65</v>
      </c>
    </row>
    <row r="11" spans="1:7" s="14" customFormat="1" x14ac:dyDescent="0.25">
      <c r="A11" s="3" t="s">
        <v>26</v>
      </c>
      <c r="B11" s="6">
        <v>21</v>
      </c>
      <c r="C11" s="8">
        <v>194.9047619047619</v>
      </c>
      <c r="D11" s="27">
        <f t="shared" si="0"/>
        <v>0.13541666666666666</v>
      </c>
      <c r="F11" s="14">
        <v>194.9047619047619</v>
      </c>
      <c r="G11" s="14">
        <f t="shared" si="1"/>
        <v>195</v>
      </c>
    </row>
    <row r="12" spans="1:7" x14ac:dyDescent="0.25">
      <c r="A12" s="3" t="s">
        <v>27</v>
      </c>
      <c r="B12" s="6">
        <v>1</v>
      </c>
      <c r="C12" s="8">
        <v>15</v>
      </c>
      <c r="D12" s="27">
        <f t="shared" si="0"/>
        <v>1.0416666666666666E-2</v>
      </c>
      <c r="F12">
        <v>15</v>
      </c>
      <c r="G12">
        <f t="shared" si="1"/>
        <v>15</v>
      </c>
    </row>
    <row r="13" spans="1:7" x14ac:dyDescent="0.25">
      <c r="A13" s="10" t="s">
        <v>4</v>
      </c>
      <c r="B13" s="11">
        <v>45</v>
      </c>
      <c r="C13" s="12">
        <v>172.11111111111111</v>
      </c>
      <c r="D13" s="13">
        <f t="shared" si="0"/>
        <v>0.11944444444444445</v>
      </c>
      <c r="F13">
        <v>172.11111111111111</v>
      </c>
      <c r="G13">
        <f t="shared" si="1"/>
        <v>172</v>
      </c>
    </row>
    <row r="14" spans="1:7" x14ac:dyDescent="0.25">
      <c r="A14" s="3" t="s">
        <v>6</v>
      </c>
      <c r="B14" s="6">
        <v>15</v>
      </c>
      <c r="C14" s="8">
        <v>139.33333333333334</v>
      </c>
      <c r="D14" s="27">
        <f t="shared" si="0"/>
        <v>9.6527777777777782E-2</v>
      </c>
      <c r="F14">
        <v>139.33333333333334</v>
      </c>
      <c r="G14">
        <f t="shared" si="1"/>
        <v>139</v>
      </c>
    </row>
    <row r="15" spans="1:7" x14ac:dyDescent="0.25">
      <c r="A15" s="3" t="s">
        <v>34</v>
      </c>
      <c r="B15" s="6">
        <v>5</v>
      </c>
      <c r="C15" s="8">
        <v>291</v>
      </c>
      <c r="D15" s="27">
        <f t="shared" si="0"/>
        <v>0.20208333333333331</v>
      </c>
      <c r="F15">
        <v>291</v>
      </c>
      <c r="G15">
        <f t="shared" si="1"/>
        <v>291</v>
      </c>
    </row>
    <row r="16" spans="1:7" x14ac:dyDescent="0.25">
      <c r="A16" s="3" t="s">
        <v>5</v>
      </c>
      <c r="B16" s="6">
        <v>4</v>
      </c>
      <c r="C16" s="8">
        <v>125</v>
      </c>
      <c r="D16" s="27">
        <f t="shared" si="0"/>
        <v>8.6805555555555566E-2</v>
      </c>
      <c r="F16">
        <v>125</v>
      </c>
      <c r="G16">
        <f t="shared" si="1"/>
        <v>125</v>
      </c>
    </row>
    <row r="17" spans="1:7" x14ac:dyDescent="0.25">
      <c r="A17" s="3" t="s">
        <v>7</v>
      </c>
      <c r="B17" s="6">
        <v>2</v>
      </c>
      <c r="C17" s="8">
        <v>62.5</v>
      </c>
      <c r="D17" s="27">
        <f t="shared" si="0"/>
        <v>4.3750000000000004E-2</v>
      </c>
      <c r="F17">
        <v>62.5</v>
      </c>
      <c r="G17">
        <f t="shared" si="1"/>
        <v>63</v>
      </c>
    </row>
    <row r="18" spans="1:7" x14ac:dyDescent="0.25">
      <c r="A18" s="3" t="s">
        <v>9</v>
      </c>
      <c r="B18" s="6">
        <v>6</v>
      </c>
      <c r="C18" s="8">
        <v>318.33333333333331</v>
      </c>
      <c r="D18" s="27">
        <f t="shared" si="0"/>
        <v>0.22083333333333333</v>
      </c>
      <c r="F18">
        <v>318.33333333333331</v>
      </c>
      <c r="G18">
        <f t="shared" si="1"/>
        <v>318</v>
      </c>
    </row>
    <row r="19" spans="1:7" s="14" customFormat="1" x14ac:dyDescent="0.25">
      <c r="A19" s="3" t="s">
        <v>8</v>
      </c>
      <c r="B19" s="6">
        <v>11</v>
      </c>
      <c r="C19" s="8">
        <v>126.81818181818181</v>
      </c>
      <c r="D19" s="27">
        <f t="shared" si="0"/>
        <v>8.819444444444445E-2</v>
      </c>
      <c r="F19" s="14">
        <v>126.81818181818181</v>
      </c>
      <c r="G19" s="14">
        <f t="shared" si="1"/>
        <v>127</v>
      </c>
    </row>
    <row r="20" spans="1:7" x14ac:dyDescent="0.25">
      <c r="A20" s="3" t="s">
        <v>10</v>
      </c>
      <c r="B20" s="6">
        <v>2</v>
      </c>
      <c r="C20" s="8">
        <v>135</v>
      </c>
      <c r="D20" s="27">
        <f t="shared" si="0"/>
        <v>9.375E-2</v>
      </c>
      <c r="F20">
        <v>135</v>
      </c>
      <c r="G20">
        <f t="shared" si="1"/>
        <v>135</v>
      </c>
    </row>
    <row r="21" spans="1:7" x14ac:dyDescent="0.25">
      <c r="A21" s="10" t="s">
        <v>22</v>
      </c>
      <c r="B21" s="11">
        <v>16</v>
      </c>
      <c r="C21" s="12">
        <v>188.75</v>
      </c>
      <c r="D21" s="13">
        <f t="shared" si="0"/>
        <v>0.13125000000000001</v>
      </c>
      <c r="F21">
        <v>188.75</v>
      </c>
      <c r="G21">
        <f t="shared" si="1"/>
        <v>189</v>
      </c>
    </row>
    <row r="22" spans="1:7" x14ac:dyDescent="0.25">
      <c r="A22" s="3" t="s">
        <v>23</v>
      </c>
      <c r="B22" s="6">
        <v>16</v>
      </c>
      <c r="C22" s="8">
        <v>188.75</v>
      </c>
      <c r="D22" s="27">
        <f t="shared" si="0"/>
        <v>0.13125000000000001</v>
      </c>
      <c r="F22">
        <v>188.75</v>
      </c>
      <c r="G22">
        <f t="shared" si="1"/>
        <v>189</v>
      </c>
    </row>
    <row r="23" spans="1:7" x14ac:dyDescent="0.25">
      <c r="A23" s="10" t="s">
        <v>43</v>
      </c>
      <c r="B23" s="11">
        <v>5</v>
      </c>
      <c r="C23" s="12">
        <v>906</v>
      </c>
      <c r="D23" s="13">
        <f t="shared" si="0"/>
        <v>0.62916666666666665</v>
      </c>
      <c r="F23">
        <v>906</v>
      </c>
      <c r="G23">
        <f t="shared" si="1"/>
        <v>906</v>
      </c>
    </row>
    <row r="24" spans="1:7" x14ac:dyDescent="0.25">
      <c r="A24" s="3" t="s">
        <v>44</v>
      </c>
      <c r="B24" s="6">
        <v>5</v>
      </c>
      <c r="C24" s="8">
        <v>906</v>
      </c>
      <c r="D24" s="27">
        <f t="shared" si="0"/>
        <v>0.62916666666666665</v>
      </c>
      <c r="F24">
        <v>906</v>
      </c>
      <c r="G24">
        <f t="shared" si="1"/>
        <v>906</v>
      </c>
    </row>
    <row r="25" spans="1:7" x14ac:dyDescent="0.25">
      <c r="A25" s="10" t="s">
        <v>11</v>
      </c>
      <c r="B25" s="11">
        <v>25</v>
      </c>
      <c r="C25" s="12">
        <v>535.79999999999995</v>
      </c>
      <c r="D25" s="13">
        <f t="shared" si="0"/>
        <v>0.37222222222222223</v>
      </c>
      <c r="F25">
        <v>535.79999999999995</v>
      </c>
      <c r="G25">
        <f t="shared" si="1"/>
        <v>536</v>
      </c>
    </row>
    <row r="26" spans="1:7" x14ac:dyDescent="0.25">
      <c r="A26" s="3" t="s">
        <v>32</v>
      </c>
      <c r="B26" s="6">
        <v>6</v>
      </c>
      <c r="C26" s="8">
        <v>496.66666666666669</v>
      </c>
      <c r="D26" s="27">
        <f t="shared" si="0"/>
        <v>0.34513888888888888</v>
      </c>
      <c r="F26">
        <v>496.66666666666669</v>
      </c>
      <c r="G26">
        <f t="shared" si="1"/>
        <v>497</v>
      </c>
    </row>
    <row r="27" spans="1:7" x14ac:dyDescent="0.25">
      <c r="A27" s="3" t="s">
        <v>12</v>
      </c>
      <c r="B27" s="6">
        <v>19</v>
      </c>
      <c r="C27" s="8">
        <v>548.15789473684208</v>
      </c>
      <c r="D27" s="27">
        <f t="shared" si="0"/>
        <v>0.38055555555555554</v>
      </c>
      <c r="F27">
        <v>548.15789473684208</v>
      </c>
      <c r="G27">
        <f t="shared" si="1"/>
        <v>548</v>
      </c>
    </row>
    <row r="28" spans="1:7" s="14" customFormat="1" x14ac:dyDescent="0.25">
      <c r="A28" s="10" t="s">
        <v>17</v>
      </c>
      <c r="B28" s="11">
        <v>14</v>
      </c>
      <c r="C28" s="12">
        <v>190.71428571428572</v>
      </c>
      <c r="D28" s="13">
        <f t="shared" si="0"/>
        <v>0.13263888888888889</v>
      </c>
      <c r="F28" s="14">
        <v>190.71428571428572</v>
      </c>
      <c r="G28" s="14">
        <f t="shared" si="1"/>
        <v>191</v>
      </c>
    </row>
    <row r="29" spans="1:7" x14ac:dyDescent="0.25">
      <c r="A29" s="3" t="s">
        <v>18</v>
      </c>
      <c r="B29" s="6">
        <v>9</v>
      </c>
      <c r="C29" s="8">
        <v>98.333333333333329</v>
      </c>
      <c r="D29" s="27">
        <f t="shared" si="0"/>
        <v>6.805555555555555E-2</v>
      </c>
      <c r="F29">
        <v>98.333333333333329</v>
      </c>
      <c r="G29">
        <f t="shared" si="1"/>
        <v>98</v>
      </c>
    </row>
    <row r="30" spans="1:7" x14ac:dyDescent="0.25">
      <c r="A30" s="3" t="s">
        <v>45</v>
      </c>
      <c r="B30" s="6">
        <v>1</v>
      </c>
      <c r="C30" s="8">
        <v>60</v>
      </c>
      <c r="D30" s="27">
        <f t="shared" si="0"/>
        <v>4.1666666666666664E-2</v>
      </c>
      <c r="F30">
        <v>60</v>
      </c>
      <c r="G30">
        <f t="shared" si="1"/>
        <v>60</v>
      </c>
    </row>
    <row r="31" spans="1:7" s="14" customFormat="1" x14ac:dyDescent="0.25">
      <c r="A31" s="3" t="s">
        <v>35</v>
      </c>
      <c r="B31" s="6">
        <v>3</v>
      </c>
      <c r="C31" s="8">
        <v>505</v>
      </c>
      <c r="D31" s="27">
        <f t="shared" si="0"/>
        <v>0.35069444444444442</v>
      </c>
      <c r="F31" s="14">
        <v>505</v>
      </c>
      <c r="G31" s="14">
        <f t="shared" si="1"/>
        <v>505</v>
      </c>
    </row>
    <row r="32" spans="1:7" x14ac:dyDescent="0.25">
      <c r="A32" s="3" t="s">
        <v>19</v>
      </c>
      <c r="B32" s="6">
        <v>1</v>
      </c>
      <c r="C32" s="8">
        <v>210</v>
      </c>
      <c r="D32" s="27">
        <f t="shared" si="0"/>
        <v>0.14583333333333334</v>
      </c>
      <c r="F32">
        <v>210</v>
      </c>
      <c r="G32">
        <f t="shared" si="1"/>
        <v>210</v>
      </c>
    </row>
    <row r="33" spans="1:7" s="14" customFormat="1" x14ac:dyDescent="0.25">
      <c r="A33" s="10" t="s">
        <v>14</v>
      </c>
      <c r="B33" s="11">
        <v>13</v>
      </c>
      <c r="C33" s="12">
        <v>251.15384615384616</v>
      </c>
      <c r="D33" s="13">
        <f t="shared" si="0"/>
        <v>0.17430555555555557</v>
      </c>
      <c r="F33" s="14">
        <v>251.15384615384616</v>
      </c>
      <c r="G33" s="14">
        <f t="shared" si="1"/>
        <v>251</v>
      </c>
    </row>
    <row r="34" spans="1:7" x14ac:dyDescent="0.25">
      <c r="A34" s="3" t="s">
        <v>38</v>
      </c>
      <c r="B34" s="6">
        <v>2</v>
      </c>
      <c r="C34" s="8">
        <v>215</v>
      </c>
      <c r="D34" s="27">
        <f t="shared" si="0"/>
        <v>0.14930555555555555</v>
      </c>
      <c r="F34">
        <v>215</v>
      </c>
      <c r="G34">
        <f t="shared" si="1"/>
        <v>215</v>
      </c>
    </row>
    <row r="35" spans="1:7" x14ac:dyDescent="0.25">
      <c r="A35" s="3" t="s">
        <v>33</v>
      </c>
      <c r="B35" s="6">
        <v>11</v>
      </c>
      <c r="C35" s="8">
        <v>257.72727272727275</v>
      </c>
      <c r="D35" s="27">
        <f t="shared" si="0"/>
        <v>0.17916666666666667</v>
      </c>
      <c r="F35">
        <v>257.72727272727275</v>
      </c>
      <c r="G35">
        <f t="shared" si="1"/>
        <v>258</v>
      </c>
    </row>
    <row r="36" spans="1:7" x14ac:dyDescent="0.25">
      <c r="A36" s="2" t="s">
        <v>48</v>
      </c>
      <c r="B36" s="6">
        <v>153</v>
      </c>
      <c r="C36" s="5">
        <v>262.54901960784315</v>
      </c>
      <c r="D36" s="28">
        <f t="shared" si="0"/>
        <v>0.18263888888888891</v>
      </c>
      <c r="F36">
        <v>262.54901960784315</v>
      </c>
      <c r="G36">
        <f t="shared" si="1"/>
        <v>263</v>
      </c>
    </row>
    <row r="37" spans="1:7" s="14" customFormat="1" x14ac:dyDescent="0.25">
      <c r="A37"/>
      <c r="B37"/>
      <c r="C37"/>
      <c r="D37" s="4"/>
      <c r="F37" s="14">
        <v>109.0625</v>
      </c>
      <c r="G37" s="14">
        <f t="shared" si="1"/>
        <v>109</v>
      </c>
    </row>
    <row r="38" spans="1:7" x14ac:dyDescent="0.25">
      <c r="B38"/>
      <c r="C38"/>
    </row>
    <row r="39" spans="1:7" x14ac:dyDescent="0.25">
      <c r="B39"/>
      <c r="C39"/>
    </row>
    <row r="40" spans="1:7" x14ac:dyDescent="0.25">
      <c r="B40"/>
      <c r="C40"/>
    </row>
    <row r="41" spans="1:7" x14ac:dyDescent="0.25">
      <c r="B41"/>
      <c r="C41"/>
    </row>
    <row r="42" spans="1:7" x14ac:dyDescent="0.25">
      <c r="B42"/>
      <c r="C42"/>
    </row>
    <row r="43" spans="1:7" x14ac:dyDescent="0.25">
      <c r="B43"/>
      <c r="C43"/>
    </row>
    <row r="44" spans="1:7" s="14" customFormat="1" x14ac:dyDescent="0.25">
      <c r="A44"/>
      <c r="B44"/>
      <c r="C44"/>
      <c r="D44" s="4"/>
    </row>
    <row r="45" spans="1:7" x14ac:dyDescent="0.25">
      <c r="B45"/>
      <c r="C45"/>
    </row>
    <row r="46" spans="1:7" x14ac:dyDescent="0.25">
      <c r="B46"/>
      <c r="C46"/>
    </row>
    <row r="47" spans="1:7" x14ac:dyDescent="0.25">
      <c r="B47"/>
      <c r="C47"/>
    </row>
    <row r="48" spans="1:7" x14ac:dyDescent="0.25">
      <c r="B48"/>
      <c r="C48"/>
    </row>
    <row r="49" spans="2:3" x14ac:dyDescent="0.25">
      <c r="B49"/>
      <c r="C49"/>
    </row>
    <row r="50" spans="2:3" x14ac:dyDescent="0.25">
      <c r="B50"/>
      <c r="C50" s="7"/>
    </row>
    <row r="51" spans="2:3" x14ac:dyDescent="0.25">
      <c r="B51"/>
      <c r="C51" s="7"/>
    </row>
    <row r="52" spans="2:3" x14ac:dyDescent="0.25">
      <c r="B52"/>
    </row>
    <row r="53" spans="2:3" x14ac:dyDescent="0.25">
      <c r="B53"/>
    </row>
    <row r="54" spans="2:3" x14ac:dyDescent="0.25">
      <c r="B54"/>
    </row>
    <row r="55" spans="2:3" x14ac:dyDescent="0.25">
      <c r="B55"/>
    </row>
    <row r="56" spans="2:3" x14ac:dyDescent="0.25">
      <c r="B56"/>
    </row>
    <row r="57" spans="2:3" x14ac:dyDescent="0.25">
      <c r="B57"/>
    </row>
    <row r="58" spans="2:3" x14ac:dyDescent="0.25">
      <c r="B58"/>
    </row>
    <row r="59" spans="2:3" x14ac:dyDescent="0.25">
      <c r="B59"/>
    </row>
    <row r="60" spans="2:3" x14ac:dyDescent="0.25">
      <c r="B60"/>
    </row>
    <row r="61" spans="2:3" x14ac:dyDescent="0.25">
      <c r="B61"/>
    </row>
    <row r="62" spans="2:3" x14ac:dyDescent="0.25">
      <c r="B62"/>
    </row>
    <row r="63" spans="2:3" x14ac:dyDescent="0.25">
      <c r="B63"/>
    </row>
    <row r="64" spans="2:3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</sheetData>
  <pageMargins left="0.25" right="0.25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"/>
  <sheetViews>
    <sheetView topLeftCell="A106" zoomScale="70" zoomScaleNormal="70" workbookViewId="0">
      <selection activeCell="C129" sqref="C129"/>
    </sheetView>
  </sheetViews>
  <sheetFormatPr baseColWidth="10" defaultRowHeight="15" x14ac:dyDescent="0.25"/>
  <cols>
    <col min="1" max="1" width="14" style="1" bestFit="1" customWidth="1"/>
    <col min="2" max="2" width="17.42578125" style="1" bestFit="1" customWidth="1"/>
    <col min="3" max="3" width="23" style="1" bestFit="1" customWidth="1"/>
    <col min="4" max="4" width="14" style="1" bestFit="1" customWidth="1"/>
    <col min="10" max="10" width="28.85546875" bestFit="1" customWidth="1"/>
    <col min="11" max="11" width="29.28515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1" x14ac:dyDescent="0.25">
      <c r="A2" s="1" t="s">
        <v>58</v>
      </c>
      <c r="B2" s="1" t="s">
        <v>4</v>
      </c>
      <c r="C2" s="1" t="s">
        <v>6</v>
      </c>
      <c r="D2" s="1">
        <v>285</v>
      </c>
    </row>
    <row r="3" spans="1:11" x14ac:dyDescent="0.25">
      <c r="A3" s="1" t="s">
        <v>59</v>
      </c>
      <c r="B3" s="1" t="s">
        <v>4</v>
      </c>
      <c r="C3" s="1" t="s">
        <v>7</v>
      </c>
      <c r="D3" s="1">
        <v>60</v>
      </c>
    </row>
    <row r="4" spans="1:11" x14ac:dyDescent="0.25">
      <c r="A4" s="1" t="s">
        <v>60</v>
      </c>
      <c r="B4" s="1" t="s">
        <v>4</v>
      </c>
      <c r="C4" s="1" t="s">
        <v>8</v>
      </c>
      <c r="D4" s="1">
        <v>150</v>
      </c>
    </row>
    <row r="5" spans="1:11" x14ac:dyDescent="0.25">
      <c r="A5" s="1" t="s">
        <v>61</v>
      </c>
      <c r="B5" s="1" t="s">
        <v>14</v>
      </c>
      <c r="C5" s="1" t="s">
        <v>38</v>
      </c>
      <c r="D5" s="1">
        <v>310</v>
      </c>
    </row>
    <row r="6" spans="1:11" x14ac:dyDescent="0.25">
      <c r="A6" s="1" t="s">
        <v>62</v>
      </c>
      <c r="B6" s="1" t="s">
        <v>22</v>
      </c>
      <c r="C6" s="1" t="s">
        <v>23</v>
      </c>
      <c r="D6" s="1">
        <v>150</v>
      </c>
    </row>
    <row r="7" spans="1:11" x14ac:dyDescent="0.25">
      <c r="A7" s="1" t="s">
        <v>63</v>
      </c>
      <c r="B7" s="1" t="s">
        <v>22</v>
      </c>
      <c r="C7" s="1" t="s">
        <v>23</v>
      </c>
      <c r="D7" s="1">
        <v>10</v>
      </c>
    </row>
    <row r="8" spans="1:11" x14ac:dyDescent="0.25">
      <c r="A8" s="1" t="s">
        <v>64</v>
      </c>
      <c r="B8" s="1" t="s">
        <v>25</v>
      </c>
      <c r="C8" s="1" t="s">
        <v>28</v>
      </c>
      <c r="D8" s="1">
        <v>120</v>
      </c>
    </row>
    <row r="9" spans="1:11" x14ac:dyDescent="0.25">
      <c r="A9" s="1" t="s">
        <v>65</v>
      </c>
      <c r="B9" s="1" t="s">
        <v>25</v>
      </c>
      <c r="C9" s="1" t="s">
        <v>26</v>
      </c>
      <c r="D9" s="1">
        <v>90</v>
      </c>
    </row>
    <row r="10" spans="1:11" x14ac:dyDescent="0.25">
      <c r="A10" s="1" t="s">
        <v>66</v>
      </c>
      <c r="B10" s="1" t="s">
        <v>25</v>
      </c>
      <c r="C10" s="1" t="s">
        <v>26</v>
      </c>
      <c r="D10" s="1">
        <v>90</v>
      </c>
    </row>
    <row r="11" spans="1:11" x14ac:dyDescent="0.25">
      <c r="A11" s="1" t="s">
        <v>67</v>
      </c>
      <c r="B11" s="1" t="s">
        <v>14</v>
      </c>
      <c r="C11" s="1" t="s">
        <v>33</v>
      </c>
      <c r="D11" s="1">
        <v>240</v>
      </c>
    </row>
    <row r="12" spans="1:11" x14ac:dyDescent="0.25">
      <c r="A12" s="1" t="s">
        <v>68</v>
      </c>
      <c r="B12" s="1" t="s">
        <v>11</v>
      </c>
      <c r="C12" s="1" t="s">
        <v>32</v>
      </c>
      <c r="D12" s="1">
        <v>310</v>
      </c>
    </row>
    <row r="13" spans="1:11" x14ac:dyDescent="0.25">
      <c r="A13" s="1" t="s">
        <v>69</v>
      </c>
      <c r="B13" s="1" t="s">
        <v>22</v>
      </c>
      <c r="C13" s="1" t="s">
        <v>23</v>
      </c>
      <c r="D13" s="1">
        <v>750</v>
      </c>
    </row>
    <row r="14" spans="1:11" x14ac:dyDescent="0.25">
      <c r="A14" s="1" t="s">
        <v>70</v>
      </c>
      <c r="B14" s="1" t="s">
        <v>22</v>
      </c>
      <c r="C14" s="1" t="s">
        <v>23</v>
      </c>
      <c r="D14" s="1">
        <v>1410</v>
      </c>
      <c r="J14" s="2"/>
      <c r="K14" s="25"/>
    </row>
    <row r="15" spans="1:11" x14ac:dyDescent="0.25">
      <c r="A15" s="1" t="s">
        <v>71</v>
      </c>
      <c r="B15" s="1" t="s">
        <v>17</v>
      </c>
      <c r="C15" s="1" t="s">
        <v>19</v>
      </c>
      <c r="D15" s="1">
        <v>210</v>
      </c>
      <c r="J15" s="3"/>
      <c r="K15" s="25"/>
    </row>
    <row r="16" spans="1:11" x14ac:dyDescent="0.25">
      <c r="A16" s="1" t="s">
        <v>72</v>
      </c>
      <c r="B16" s="1" t="s">
        <v>4</v>
      </c>
      <c r="C16" s="1" t="s">
        <v>5</v>
      </c>
      <c r="D16" s="1">
        <v>45</v>
      </c>
      <c r="J16" s="2"/>
      <c r="K16" s="25"/>
    </row>
    <row r="17" spans="1:11" x14ac:dyDescent="0.25">
      <c r="A17" s="1" t="s">
        <v>73</v>
      </c>
      <c r="B17" s="1" t="s">
        <v>4</v>
      </c>
      <c r="C17" s="1" t="s">
        <v>6</v>
      </c>
      <c r="D17" s="1">
        <v>75</v>
      </c>
      <c r="J17" s="3"/>
      <c r="K17" s="25"/>
    </row>
    <row r="18" spans="1:11" x14ac:dyDescent="0.25">
      <c r="A18" s="1" t="s">
        <v>74</v>
      </c>
      <c r="B18" s="1" t="s">
        <v>11</v>
      </c>
      <c r="C18" s="1" t="s">
        <v>32</v>
      </c>
      <c r="D18" s="1">
        <v>720</v>
      </c>
      <c r="J18" s="2"/>
      <c r="K18" s="25"/>
    </row>
    <row r="19" spans="1:11" x14ac:dyDescent="0.25">
      <c r="A19" s="1" t="s">
        <v>75</v>
      </c>
      <c r="B19" s="1" t="s">
        <v>17</v>
      </c>
      <c r="C19" s="1" t="s">
        <v>18</v>
      </c>
      <c r="D19" s="1">
        <v>90</v>
      </c>
      <c r="J19" s="3"/>
      <c r="K19" s="25"/>
    </row>
    <row r="20" spans="1:11" x14ac:dyDescent="0.25">
      <c r="A20" s="1" t="s">
        <v>76</v>
      </c>
      <c r="B20" s="1" t="s">
        <v>17</v>
      </c>
      <c r="C20" s="1" t="s">
        <v>18</v>
      </c>
      <c r="D20" s="1">
        <v>90</v>
      </c>
      <c r="J20" s="2"/>
      <c r="K20" s="25"/>
    </row>
    <row r="21" spans="1:11" x14ac:dyDescent="0.25">
      <c r="A21" s="1" t="s">
        <v>77</v>
      </c>
      <c r="B21" s="1" t="s">
        <v>25</v>
      </c>
      <c r="C21" s="1" t="s">
        <v>30</v>
      </c>
      <c r="D21" s="1">
        <v>65</v>
      </c>
      <c r="J21" s="3"/>
      <c r="K21" s="25"/>
    </row>
    <row r="22" spans="1:11" x14ac:dyDescent="0.25">
      <c r="A22" s="1" t="s">
        <v>78</v>
      </c>
      <c r="B22" s="1" t="s">
        <v>4</v>
      </c>
      <c r="C22" s="1" t="s">
        <v>8</v>
      </c>
      <c r="D22" s="1">
        <v>45</v>
      </c>
      <c r="J22" s="2"/>
      <c r="K22" s="25"/>
    </row>
    <row r="23" spans="1:11" x14ac:dyDescent="0.25">
      <c r="A23" s="1" t="s">
        <v>79</v>
      </c>
      <c r="B23" s="1" t="s">
        <v>25</v>
      </c>
      <c r="C23" s="1" t="s">
        <v>26</v>
      </c>
      <c r="D23" s="1">
        <v>130</v>
      </c>
      <c r="J23" s="3"/>
      <c r="K23" s="25"/>
    </row>
    <row r="24" spans="1:11" x14ac:dyDescent="0.25">
      <c r="A24" s="1" t="s">
        <v>80</v>
      </c>
      <c r="B24" s="1" t="s">
        <v>4</v>
      </c>
      <c r="C24" s="1" t="s">
        <v>10</v>
      </c>
      <c r="D24" s="1">
        <v>90</v>
      </c>
      <c r="J24" s="2"/>
      <c r="K24" s="25"/>
    </row>
    <row r="25" spans="1:11" x14ac:dyDescent="0.25">
      <c r="A25" s="1" t="s">
        <v>81</v>
      </c>
      <c r="B25" s="1" t="s">
        <v>4</v>
      </c>
      <c r="C25" s="1" t="s">
        <v>9</v>
      </c>
      <c r="D25" s="1">
        <v>65</v>
      </c>
      <c r="J25" s="3"/>
      <c r="K25" s="25"/>
    </row>
    <row r="26" spans="1:11" x14ac:dyDescent="0.25">
      <c r="A26" s="1" t="s">
        <v>82</v>
      </c>
      <c r="B26" s="1" t="s">
        <v>4</v>
      </c>
      <c r="C26" s="1" t="s">
        <v>6</v>
      </c>
      <c r="D26" s="1">
        <v>75</v>
      </c>
      <c r="J26" s="2"/>
      <c r="K26" s="25"/>
    </row>
    <row r="27" spans="1:11" x14ac:dyDescent="0.25">
      <c r="A27" s="1" t="s">
        <v>83</v>
      </c>
      <c r="B27" s="1" t="s">
        <v>25</v>
      </c>
      <c r="C27" s="1" t="s">
        <v>28</v>
      </c>
      <c r="D27" s="1">
        <v>65</v>
      </c>
      <c r="J27" s="3"/>
      <c r="K27" s="25"/>
    </row>
    <row r="28" spans="1:11" x14ac:dyDescent="0.25">
      <c r="A28" s="1" t="s">
        <v>84</v>
      </c>
      <c r="B28" s="1" t="s">
        <v>4</v>
      </c>
      <c r="C28" s="1" t="s">
        <v>5</v>
      </c>
      <c r="D28" s="1">
        <v>75</v>
      </c>
      <c r="J28" s="2"/>
      <c r="K28" s="25"/>
    </row>
    <row r="29" spans="1:11" x14ac:dyDescent="0.25">
      <c r="A29" s="1" t="s">
        <v>85</v>
      </c>
      <c r="B29" s="1" t="s">
        <v>4</v>
      </c>
      <c r="C29" s="1" t="s">
        <v>7</v>
      </c>
      <c r="D29" s="1">
        <v>65</v>
      </c>
      <c r="J29" s="3"/>
      <c r="K29" s="25"/>
    </row>
    <row r="30" spans="1:11" x14ac:dyDescent="0.25">
      <c r="A30" s="1" t="s">
        <v>86</v>
      </c>
      <c r="B30" s="1" t="s">
        <v>4</v>
      </c>
      <c r="C30" s="1" t="s">
        <v>6</v>
      </c>
      <c r="D30" s="1">
        <v>15</v>
      </c>
      <c r="J30" s="2"/>
      <c r="K30" s="25"/>
    </row>
    <row r="31" spans="1:11" x14ac:dyDescent="0.25">
      <c r="A31" s="1" t="s">
        <v>87</v>
      </c>
      <c r="B31" s="1" t="s">
        <v>25</v>
      </c>
      <c r="C31" s="1" t="s">
        <v>28</v>
      </c>
      <c r="D31" s="1">
        <v>34</v>
      </c>
      <c r="J31" s="3"/>
      <c r="K31" s="25"/>
    </row>
    <row r="32" spans="1:11" x14ac:dyDescent="0.25">
      <c r="A32" s="1" t="s">
        <v>88</v>
      </c>
      <c r="B32" s="1" t="s">
        <v>25</v>
      </c>
      <c r="C32" s="1" t="s">
        <v>28</v>
      </c>
      <c r="D32" s="1">
        <v>33</v>
      </c>
      <c r="J32" s="2"/>
      <c r="K32" s="25"/>
    </row>
    <row r="33" spans="1:11" x14ac:dyDescent="0.25">
      <c r="A33" s="1" t="s">
        <v>89</v>
      </c>
      <c r="B33" s="1" t="s">
        <v>25</v>
      </c>
      <c r="C33" s="1" t="s">
        <v>26</v>
      </c>
      <c r="D33" s="1">
        <v>53</v>
      </c>
      <c r="J33" s="3"/>
      <c r="K33" s="25"/>
    </row>
    <row r="34" spans="1:11" x14ac:dyDescent="0.25">
      <c r="A34" s="1" t="s">
        <v>90</v>
      </c>
      <c r="B34" s="1" t="s">
        <v>25</v>
      </c>
      <c r="C34" s="1" t="s">
        <v>27</v>
      </c>
      <c r="D34" s="1">
        <v>15</v>
      </c>
      <c r="J34" s="2"/>
      <c r="K34" s="25"/>
    </row>
    <row r="35" spans="1:11" x14ac:dyDescent="0.25">
      <c r="A35" s="1" t="s">
        <v>91</v>
      </c>
      <c r="B35" s="1" t="s">
        <v>25</v>
      </c>
      <c r="C35" s="1" t="s">
        <v>26</v>
      </c>
      <c r="D35" s="1">
        <v>120</v>
      </c>
      <c r="J35" s="3"/>
      <c r="K35" s="25"/>
    </row>
    <row r="36" spans="1:11" x14ac:dyDescent="0.25">
      <c r="A36" s="1" t="s">
        <v>92</v>
      </c>
      <c r="B36" s="1" t="s">
        <v>25</v>
      </c>
      <c r="C36" s="1" t="s">
        <v>26</v>
      </c>
      <c r="D36" s="1">
        <v>60</v>
      </c>
      <c r="J36" s="2"/>
      <c r="K36" s="25"/>
    </row>
    <row r="37" spans="1:11" x14ac:dyDescent="0.25">
      <c r="A37" s="1" t="s">
        <v>93</v>
      </c>
      <c r="B37" s="1" t="s">
        <v>25</v>
      </c>
      <c r="C37" s="1" t="s">
        <v>26</v>
      </c>
      <c r="D37" s="1">
        <v>60</v>
      </c>
      <c r="J37" s="3"/>
      <c r="K37" s="25"/>
    </row>
    <row r="38" spans="1:11" x14ac:dyDescent="0.25">
      <c r="A38" s="1" t="s">
        <v>94</v>
      </c>
      <c r="B38" s="1" t="s">
        <v>43</v>
      </c>
      <c r="C38" s="1" t="s">
        <v>44</v>
      </c>
      <c r="D38" s="1">
        <v>450</v>
      </c>
      <c r="J38" s="2"/>
      <c r="K38" s="25"/>
    </row>
    <row r="39" spans="1:11" x14ac:dyDescent="0.25">
      <c r="A39" s="1" t="s">
        <v>95</v>
      </c>
      <c r="B39" s="1" t="s">
        <v>11</v>
      </c>
      <c r="C39" s="1" t="s">
        <v>32</v>
      </c>
      <c r="D39" s="1">
        <v>600</v>
      </c>
      <c r="J39" s="3"/>
      <c r="K39" s="25"/>
    </row>
    <row r="40" spans="1:11" x14ac:dyDescent="0.25">
      <c r="A40" s="1" t="s">
        <v>96</v>
      </c>
      <c r="B40" s="1" t="s">
        <v>17</v>
      </c>
      <c r="C40" s="1" t="s">
        <v>35</v>
      </c>
      <c r="D40" s="1">
        <v>105</v>
      </c>
      <c r="J40" s="2"/>
      <c r="K40" s="25"/>
    </row>
    <row r="41" spans="1:11" x14ac:dyDescent="0.25">
      <c r="A41" s="1" t="s">
        <v>97</v>
      </c>
      <c r="B41" s="1" t="s">
        <v>25</v>
      </c>
      <c r="C41" s="1" t="s">
        <v>28</v>
      </c>
      <c r="D41" s="1">
        <v>120</v>
      </c>
      <c r="J41" s="3"/>
      <c r="K41" s="25"/>
    </row>
    <row r="42" spans="1:11" x14ac:dyDescent="0.25">
      <c r="A42" s="1" t="s">
        <v>98</v>
      </c>
      <c r="B42" s="1" t="s">
        <v>4</v>
      </c>
      <c r="C42" s="1" t="s">
        <v>8</v>
      </c>
      <c r="D42" s="1">
        <v>45</v>
      </c>
      <c r="J42" s="2"/>
      <c r="K42" s="25"/>
    </row>
    <row r="43" spans="1:11" x14ac:dyDescent="0.25">
      <c r="A43" s="1" t="s">
        <v>99</v>
      </c>
      <c r="B43" s="1" t="s">
        <v>4</v>
      </c>
      <c r="C43" s="1" t="s">
        <v>9</v>
      </c>
      <c r="D43" s="1">
        <v>135</v>
      </c>
      <c r="J43" s="3"/>
      <c r="K43" s="25"/>
    </row>
    <row r="44" spans="1:11" x14ac:dyDescent="0.25">
      <c r="A44" s="1" t="s">
        <v>100</v>
      </c>
      <c r="B44" s="1" t="s">
        <v>4</v>
      </c>
      <c r="C44" s="1" t="s">
        <v>34</v>
      </c>
      <c r="D44" s="1">
        <v>180</v>
      </c>
      <c r="J44" s="2"/>
      <c r="K44" s="25"/>
    </row>
    <row r="45" spans="1:11" x14ac:dyDescent="0.25">
      <c r="A45" s="1" t="s">
        <v>101</v>
      </c>
      <c r="B45" s="1" t="s">
        <v>25</v>
      </c>
      <c r="C45" s="1" t="s">
        <v>28</v>
      </c>
      <c r="D45" s="1">
        <v>90</v>
      </c>
      <c r="J45" s="3"/>
      <c r="K45" s="25"/>
    </row>
    <row r="46" spans="1:11" x14ac:dyDescent="0.25">
      <c r="A46" s="1" t="s">
        <v>102</v>
      </c>
      <c r="B46" s="1" t="s">
        <v>25</v>
      </c>
      <c r="C46" s="1" t="s">
        <v>26</v>
      </c>
      <c r="D46" s="1">
        <v>115</v>
      </c>
      <c r="J46" s="2"/>
      <c r="K46" s="25"/>
    </row>
    <row r="47" spans="1:11" x14ac:dyDescent="0.25">
      <c r="A47" s="1" t="s">
        <v>103</v>
      </c>
      <c r="B47" s="1" t="s">
        <v>25</v>
      </c>
      <c r="C47" s="1" t="s">
        <v>26</v>
      </c>
      <c r="D47" s="1">
        <v>60</v>
      </c>
      <c r="J47" s="3"/>
      <c r="K47" s="25"/>
    </row>
    <row r="48" spans="1:11" x14ac:dyDescent="0.25">
      <c r="A48" s="1" t="s">
        <v>104</v>
      </c>
      <c r="B48" s="1" t="s">
        <v>22</v>
      </c>
      <c r="C48" s="1" t="s">
        <v>23</v>
      </c>
      <c r="D48" s="1">
        <v>10</v>
      </c>
      <c r="J48" s="2"/>
      <c r="K48" s="25"/>
    </row>
    <row r="49" spans="1:11" x14ac:dyDescent="0.25">
      <c r="A49" s="1" t="s">
        <v>105</v>
      </c>
      <c r="B49" s="1" t="s">
        <v>4</v>
      </c>
      <c r="C49" s="1" t="s">
        <v>6</v>
      </c>
      <c r="D49" s="1">
        <v>25</v>
      </c>
      <c r="J49" s="3"/>
      <c r="K49" s="25"/>
    </row>
    <row r="50" spans="1:11" x14ac:dyDescent="0.25">
      <c r="A50" s="1" t="s">
        <v>106</v>
      </c>
      <c r="B50" s="1" t="s">
        <v>4</v>
      </c>
      <c r="C50" s="1" t="s">
        <v>6</v>
      </c>
      <c r="D50" s="1">
        <v>10</v>
      </c>
      <c r="J50" s="2"/>
      <c r="K50" s="25"/>
    </row>
    <row r="51" spans="1:11" x14ac:dyDescent="0.25">
      <c r="A51" s="1" t="s">
        <v>107</v>
      </c>
      <c r="B51" s="1" t="s">
        <v>25</v>
      </c>
      <c r="C51" s="1" t="s">
        <v>26</v>
      </c>
      <c r="D51" s="1">
        <v>180</v>
      </c>
      <c r="J51" s="3"/>
      <c r="K51" s="25"/>
    </row>
    <row r="52" spans="1:11" x14ac:dyDescent="0.25">
      <c r="A52" s="1" t="s">
        <v>108</v>
      </c>
      <c r="B52" s="1" t="s">
        <v>43</v>
      </c>
      <c r="C52" s="1" t="s">
        <v>44</v>
      </c>
      <c r="D52" s="1">
        <v>1230</v>
      </c>
      <c r="J52" s="2"/>
      <c r="K52" s="25"/>
    </row>
    <row r="53" spans="1:11" x14ac:dyDescent="0.25">
      <c r="A53" s="1" t="s">
        <v>109</v>
      </c>
      <c r="B53" s="1" t="s">
        <v>25</v>
      </c>
      <c r="C53" s="1" t="s">
        <v>26</v>
      </c>
      <c r="D53" s="1">
        <v>190</v>
      </c>
      <c r="J53" s="3"/>
      <c r="K53" s="25"/>
    </row>
    <row r="54" spans="1:11" x14ac:dyDescent="0.25">
      <c r="A54" s="1" t="s">
        <v>110</v>
      </c>
      <c r="B54" s="1" t="s">
        <v>17</v>
      </c>
      <c r="C54" s="1" t="s">
        <v>18</v>
      </c>
      <c r="D54" s="1">
        <v>150</v>
      </c>
      <c r="J54" s="2"/>
      <c r="K54" s="25"/>
    </row>
    <row r="55" spans="1:11" x14ac:dyDescent="0.25">
      <c r="A55" s="1" t="s">
        <v>111</v>
      </c>
      <c r="B55" s="1" t="s">
        <v>17</v>
      </c>
      <c r="C55" s="1" t="s">
        <v>18</v>
      </c>
      <c r="D55" s="1">
        <v>120</v>
      </c>
      <c r="J55" s="3"/>
      <c r="K55" s="25"/>
    </row>
    <row r="56" spans="1:11" x14ac:dyDescent="0.25">
      <c r="A56" s="1" t="s">
        <v>112</v>
      </c>
      <c r="B56" s="1" t="s">
        <v>17</v>
      </c>
      <c r="C56" s="1" t="s">
        <v>18</v>
      </c>
      <c r="D56" s="1">
        <v>120</v>
      </c>
      <c r="J56" s="2"/>
      <c r="K56" s="25"/>
    </row>
    <row r="57" spans="1:11" x14ac:dyDescent="0.25">
      <c r="A57" s="1" t="s">
        <v>113</v>
      </c>
      <c r="B57" s="1" t="s">
        <v>22</v>
      </c>
      <c r="C57" s="1" t="s">
        <v>23</v>
      </c>
      <c r="D57" s="1">
        <v>45</v>
      </c>
      <c r="J57" s="3"/>
      <c r="K57" s="25"/>
    </row>
    <row r="58" spans="1:11" x14ac:dyDescent="0.25">
      <c r="A58" s="1" t="s">
        <v>114</v>
      </c>
      <c r="B58" s="1" t="s">
        <v>4</v>
      </c>
      <c r="C58" s="1" t="s">
        <v>6</v>
      </c>
      <c r="D58" s="1">
        <v>120</v>
      </c>
      <c r="J58" s="2"/>
      <c r="K58" s="25"/>
    </row>
    <row r="59" spans="1:11" x14ac:dyDescent="0.25">
      <c r="A59" s="1" t="s">
        <v>115</v>
      </c>
      <c r="B59" s="1" t="s">
        <v>25</v>
      </c>
      <c r="C59" s="1" t="s">
        <v>26</v>
      </c>
      <c r="D59" s="1">
        <v>180</v>
      </c>
      <c r="J59" s="3"/>
      <c r="K59" s="25"/>
    </row>
    <row r="60" spans="1:11" x14ac:dyDescent="0.25">
      <c r="A60" s="1" t="s">
        <v>116</v>
      </c>
      <c r="B60" s="1" t="s">
        <v>25</v>
      </c>
      <c r="C60" s="1" t="s">
        <v>26</v>
      </c>
      <c r="D60" s="1">
        <v>50</v>
      </c>
      <c r="J60" s="2"/>
      <c r="K60" s="25"/>
    </row>
    <row r="61" spans="1:11" x14ac:dyDescent="0.25">
      <c r="A61" s="1" t="s">
        <v>117</v>
      </c>
      <c r="B61" s="1" t="s">
        <v>4</v>
      </c>
      <c r="C61" s="1" t="s">
        <v>5</v>
      </c>
      <c r="D61" s="1">
        <v>65</v>
      </c>
      <c r="J61" s="3"/>
      <c r="K61" s="25"/>
    </row>
    <row r="62" spans="1:11" x14ac:dyDescent="0.25">
      <c r="A62" s="1" t="s">
        <v>118</v>
      </c>
      <c r="B62" s="1" t="s">
        <v>22</v>
      </c>
      <c r="C62" s="1" t="s">
        <v>23</v>
      </c>
      <c r="D62" s="1">
        <v>45</v>
      </c>
      <c r="J62" s="2"/>
      <c r="K62" s="25"/>
    </row>
    <row r="63" spans="1:11" x14ac:dyDescent="0.25">
      <c r="A63" s="1" t="s">
        <v>119</v>
      </c>
      <c r="B63" s="1" t="s">
        <v>4</v>
      </c>
      <c r="C63" s="1" t="s">
        <v>6</v>
      </c>
      <c r="D63" s="1">
        <v>60</v>
      </c>
      <c r="J63" s="3"/>
      <c r="K63" s="25"/>
    </row>
    <row r="64" spans="1:11" x14ac:dyDescent="0.25">
      <c r="A64" s="1" t="s">
        <v>120</v>
      </c>
      <c r="B64" s="1" t="s">
        <v>14</v>
      </c>
      <c r="C64" s="1" t="s">
        <v>33</v>
      </c>
      <c r="D64" s="1">
        <v>450</v>
      </c>
      <c r="J64" s="2"/>
      <c r="K64" s="25"/>
    </row>
    <row r="65" spans="1:11" x14ac:dyDescent="0.25">
      <c r="A65" s="1" t="s">
        <v>121</v>
      </c>
      <c r="B65" s="1" t="s">
        <v>11</v>
      </c>
      <c r="C65" s="1" t="s">
        <v>32</v>
      </c>
      <c r="D65" s="1">
        <v>405</v>
      </c>
      <c r="J65" s="3"/>
      <c r="K65" s="25"/>
    </row>
    <row r="66" spans="1:11" x14ac:dyDescent="0.25">
      <c r="A66" s="1" t="s">
        <v>122</v>
      </c>
      <c r="B66" s="1" t="s">
        <v>20</v>
      </c>
      <c r="C66" s="1" t="s">
        <v>21</v>
      </c>
      <c r="D66" s="1">
        <v>165</v>
      </c>
      <c r="J66" s="2"/>
      <c r="K66" s="25"/>
    </row>
    <row r="67" spans="1:11" x14ac:dyDescent="0.25">
      <c r="A67" s="1" t="s">
        <v>123</v>
      </c>
      <c r="B67" s="1" t="s">
        <v>4</v>
      </c>
      <c r="C67" s="1" t="s">
        <v>6</v>
      </c>
      <c r="D67" s="1">
        <v>15</v>
      </c>
      <c r="J67" s="3"/>
      <c r="K67" s="25"/>
    </row>
    <row r="68" spans="1:11" x14ac:dyDescent="0.25">
      <c r="A68" s="1" t="s">
        <v>124</v>
      </c>
      <c r="B68" s="1" t="s">
        <v>25</v>
      </c>
      <c r="C68" s="1" t="s">
        <v>26</v>
      </c>
      <c r="D68" s="1">
        <v>570</v>
      </c>
      <c r="J68" s="2"/>
      <c r="K68" s="25"/>
    </row>
    <row r="69" spans="1:11" x14ac:dyDescent="0.25">
      <c r="A69" s="1" t="s">
        <v>125</v>
      </c>
      <c r="B69" s="1" t="s">
        <v>14</v>
      </c>
      <c r="C69" s="1" t="s">
        <v>33</v>
      </c>
      <c r="D69" s="1">
        <v>330</v>
      </c>
      <c r="J69" s="3"/>
      <c r="K69" s="25"/>
    </row>
    <row r="70" spans="1:11" x14ac:dyDescent="0.25">
      <c r="A70" s="1" t="s">
        <v>126</v>
      </c>
      <c r="B70" s="1" t="s">
        <v>14</v>
      </c>
      <c r="C70" s="1" t="s">
        <v>33</v>
      </c>
      <c r="D70" s="1">
        <v>180</v>
      </c>
      <c r="J70" s="2"/>
      <c r="K70" s="25"/>
    </row>
    <row r="71" spans="1:11" x14ac:dyDescent="0.25">
      <c r="A71" s="1" t="s">
        <v>127</v>
      </c>
      <c r="B71" s="1" t="s">
        <v>17</v>
      </c>
      <c r="C71" s="1" t="s">
        <v>18</v>
      </c>
      <c r="D71" s="1">
        <v>35</v>
      </c>
      <c r="J71" s="3"/>
      <c r="K71" s="25"/>
    </row>
    <row r="72" spans="1:11" x14ac:dyDescent="0.25">
      <c r="A72" s="1" t="s">
        <v>128</v>
      </c>
      <c r="B72" s="1" t="s">
        <v>11</v>
      </c>
      <c r="C72" s="1" t="s">
        <v>12</v>
      </c>
      <c r="D72" s="1">
        <v>480</v>
      </c>
      <c r="J72" s="2"/>
      <c r="K72" s="25"/>
    </row>
    <row r="73" spans="1:11" x14ac:dyDescent="0.25">
      <c r="A73" s="1" t="s">
        <v>129</v>
      </c>
      <c r="B73" s="1" t="s">
        <v>22</v>
      </c>
      <c r="C73" s="1" t="s">
        <v>23</v>
      </c>
      <c r="D73" s="1">
        <v>35</v>
      </c>
      <c r="J73" s="3"/>
      <c r="K73" s="25"/>
    </row>
    <row r="74" spans="1:11" x14ac:dyDescent="0.25">
      <c r="A74" s="1" t="s">
        <v>130</v>
      </c>
      <c r="B74" s="1" t="s">
        <v>14</v>
      </c>
      <c r="C74" s="1" t="s">
        <v>33</v>
      </c>
      <c r="D74" s="1">
        <v>165</v>
      </c>
      <c r="J74" s="2"/>
      <c r="K74" s="25"/>
    </row>
    <row r="75" spans="1:11" x14ac:dyDescent="0.25">
      <c r="A75" s="1" t="s">
        <v>131</v>
      </c>
      <c r="B75" s="1" t="s">
        <v>14</v>
      </c>
      <c r="C75" s="1" t="s">
        <v>33</v>
      </c>
      <c r="D75" s="1">
        <v>360</v>
      </c>
      <c r="J75" s="3"/>
      <c r="K75" s="25"/>
    </row>
    <row r="76" spans="1:11" x14ac:dyDescent="0.25">
      <c r="A76" s="1" t="s">
        <v>132</v>
      </c>
      <c r="B76" s="1" t="s">
        <v>11</v>
      </c>
      <c r="C76" s="1" t="s">
        <v>32</v>
      </c>
      <c r="D76" s="1">
        <v>420</v>
      </c>
      <c r="J76" s="2"/>
      <c r="K76" s="25"/>
    </row>
    <row r="77" spans="1:11" x14ac:dyDescent="0.25">
      <c r="A77" s="1" t="s">
        <v>133</v>
      </c>
      <c r="B77" s="1" t="s">
        <v>4</v>
      </c>
      <c r="C77" s="1" t="s">
        <v>6</v>
      </c>
      <c r="D77" s="1">
        <v>210</v>
      </c>
      <c r="J77" s="3"/>
      <c r="K77" s="25"/>
    </row>
    <row r="78" spans="1:11" x14ac:dyDescent="0.25">
      <c r="A78" s="1" t="s">
        <v>134</v>
      </c>
      <c r="B78" s="1" t="s">
        <v>4</v>
      </c>
      <c r="C78" s="1" t="s">
        <v>8</v>
      </c>
      <c r="D78" s="1">
        <v>90</v>
      </c>
      <c r="J78" s="2"/>
      <c r="K78" s="25"/>
    </row>
    <row r="79" spans="1:11" x14ac:dyDescent="0.25">
      <c r="A79" s="1" t="s">
        <v>135</v>
      </c>
      <c r="B79" s="1" t="s">
        <v>4</v>
      </c>
      <c r="C79" s="1" t="s">
        <v>9</v>
      </c>
      <c r="D79" s="1">
        <v>135</v>
      </c>
      <c r="J79" s="3"/>
      <c r="K79" s="25"/>
    </row>
    <row r="80" spans="1:11" x14ac:dyDescent="0.25">
      <c r="A80" s="1" t="s">
        <v>136</v>
      </c>
      <c r="B80" s="1" t="s">
        <v>4</v>
      </c>
      <c r="C80" s="1" t="s">
        <v>9</v>
      </c>
      <c r="D80" s="1">
        <v>1200</v>
      </c>
      <c r="J80" s="2"/>
      <c r="K80" s="25"/>
    </row>
    <row r="81" spans="1:11" x14ac:dyDescent="0.25">
      <c r="A81" s="1" t="s">
        <v>137</v>
      </c>
      <c r="B81" s="1" t="s">
        <v>4</v>
      </c>
      <c r="C81" s="1" t="s">
        <v>9</v>
      </c>
      <c r="D81" s="1">
        <v>75</v>
      </c>
      <c r="J81" s="3"/>
      <c r="K81" s="25"/>
    </row>
    <row r="82" spans="1:11" x14ac:dyDescent="0.25">
      <c r="A82" s="1" t="s">
        <v>138</v>
      </c>
      <c r="B82" s="1" t="s">
        <v>4</v>
      </c>
      <c r="C82" s="1" t="s">
        <v>9</v>
      </c>
      <c r="D82" s="1">
        <v>300</v>
      </c>
      <c r="J82" s="2"/>
      <c r="K82" s="25"/>
    </row>
    <row r="83" spans="1:11" x14ac:dyDescent="0.25">
      <c r="A83" s="1" t="s">
        <v>139</v>
      </c>
      <c r="B83" s="1" t="s">
        <v>4</v>
      </c>
      <c r="C83" s="1" t="s">
        <v>6</v>
      </c>
      <c r="D83" s="1">
        <v>150</v>
      </c>
      <c r="J83" s="3"/>
      <c r="K83" s="25"/>
    </row>
    <row r="84" spans="1:11" x14ac:dyDescent="0.25">
      <c r="A84" s="1" t="s">
        <v>140</v>
      </c>
      <c r="B84" s="1" t="s">
        <v>4</v>
      </c>
      <c r="C84" s="1" t="s">
        <v>34</v>
      </c>
      <c r="D84" s="1">
        <v>60</v>
      </c>
      <c r="J84" s="2"/>
      <c r="K84" s="25"/>
    </row>
    <row r="85" spans="1:11" x14ac:dyDescent="0.25">
      <c r="A85" s="1" t="s">
        <v>141</v>
      </c>
      <c r="B85" s="1" t="s">
        <v>14</v>
      </c>
      <c r="C85" s="1" t="s">
        <v>33</v>
      </c>
      <c r="D85" s="1">
        <v>270</v>
      </c>
      <c r="J85" s="3"/>
      <c r="K85" s="25"/>
    </row>
    <row r="86" spans="1:11" x14ac:dyDescent="0.25">
      <c r="A86" s="1" t="s">
        <v>142</v>
      </c>
      <c r="B86" s="1" t="s">
        <v>14</v>
      </c>
      <c r="C86" s="1" t="s">
        <v>33</v>
      </c>
      <c r="D86" s="1">
        <v>270</v>
      </c>
      <c r="J86" s="2"/>
      <c r="K86" s="25"/>
    </row>
    <row r="87" spans="1:11" x14ac:dyDescent="0.25">
      <c r="A87" s="1" t="s">
        <v>143</v>
      </c>
      <c r="B87" s="1" t="s">
        <v>11</v>
      </c>
      <c r="C87" s="1" t="s">
        <v>32</v>
      </c>
      <c r="D87" s="1">
        <v>525</v>
      </c>
      <c r="J87" s="3"/>
      <c r="K87" s="25"/>
    </row>
    <row r="88" spans="1:11" x14ac:dyDescent="0.25">
      <c r="A88" s="1" t="s">
        <v>144</v>
      </c>
      <c r="B88" s="1" t="s">
        <v>14</v>
      </c>
      <c r="C88" s="1" t="s">
        <v>33</v>
      </c>
      <c r="D88" s="1">
        <v>180</v>
      </c>
      <c r="J88" s="2"/>
      <c r="K88" s="25"/>
    </row>
    <row r="89" spans="1:11" x14ac:dyDescent="0.25">
      <c r="A89" s="1" t="s">
        <v>145</v>
      </c>
      <c r="B89" s="1" t="s">
        <v>14</v>
      </c>
      <c r="C89" s="1" t="s">
        <v>33</v>
      </c>
      <c r="D89" s="1">
        <v>300</v>
      </c>
      <c r="J89" s="3"/>
      <c r="K89" s="25"/>
    </row>
    <row r="90" spans="1:11" x14ac:dyDescent="0.25">
      <c r="A90" s="1" t="s">
        <v>146</v>
      </c>
      <c r="B90" s="1" t="s">
        <v>14</v>
      </c>
      <c r="C90" s="1" t="s">
        <v>33</v>
      </c>
      <c r="D90" s="1">
        <v>90</v>
      </c>
      <c r="J90" s="2"/>
      <c r="K90" s="25"/>
    </row>
    <row r="91" spans="1:11" x14ac:dyDescent="0.25">
      <c r="A91" s="1" t="s">
        <v>147</v>
      </c>
      <c r="B91" s="1" t="s">
        <v>4</v>
      </c>
      <c r="C91" s="1" t="s">
        <v>8</v>
      </c>
      <c r="D91" s="1">
        <v>60</v>
      </c>
    </row>
    <row r="92" spans="1:11" x14ac:dyDescent="0.25">
      <c r="A92" s="1" t="s">
        <v>148</v>
      </c>
      <c r="B92" s="1" t="s">
        <v>4</v>
      </c>
      <c r="C92" s="1" t="s">
        <v>8</v>
      </c>
      <c r="D92" s="1">
        <v>15</v>
      </c>
    </row>
    <row r="93" spans="1:11" x14ac:dyDescent="0.25">
      <c r="A93" s="1" t="s">
        <v>149</v>
      </c>
      <c r="B93" s="1" t="s">
        <v>4</v>
      </c>
      <c r="C93" s="1" t="s">
        <v>34</v>
      </c>
      <c r="D93" s="1">
        <v>60</v>
      </c>
    </row>
    <row r="94" spans="1:11" x14ac:dyDescent="0.25">
      <c r="A94" s="1" t="s">
        <v>150</v>
      </c>
      <c r="B94" s="1" t="s">
        <v>4</v>
      </c>
      <c r="C94" s="1" t="s">
        <v>8</v>
      </c>
      <c r="D94" s="1">
        <v>60</v>
      </c>
    </row>
    <row r="95" spans="1:11" x14ac:dyDescent="0.25">
      <c r="A95" s="1" t="s">
        <v>151</v>
      </c>
      <c r="B95" s="1" t="s">
        <v>4</v>
      </c>
      <c r="C95" s="1" t="s">
        <v>8</v>
      </c>
      <c r="D95" s="1">
        <v>15</v>
      </c>
    </row>
    <row r="96" spans="1:11" x14ac:dyDescent="0.25">
      <c r="A96" s="1" t="s">
        <v>152</v>
      </c>
      <c r="B96" s="1" t="s">
        <v>11</v>
      </c>
      <c r="C96" s="1" t="s">
        <v>12</v>
      </c>
      <c r="D96" s="1">
        <v>525</v>
      </c>
    </row>
    <row r="97" spans="1:4" x14ac:dyDescent="0.25">
      <c r="A97" s="1" t="s">
        <v>153</v>
      </c>
      <c r="B97" s="1" t="s">
        <v>22</v>
      </c>
      <c r="C97" s="1" t="s">
        <v>23</v>
      </c>
      <c r="D97" s="1">
        <v>240</v>
      </c>
    </row>
    <row r="98" spans="1:4" x14ac:dyDescent="0.25">
      <c r="A98" s="1" t="s">
        <v>154</v>
      </c>
      <c r="B98" s="1" t="s">
        <v>43</v>
      </c>
      <c r="C98" s="1" t="s">
        <v>44</v>
      </c>
      <c r="D98" s="1">
        <v>1050</v>
      </c>
    </row>
    <row r="99" spans="1:4" x14ac:dyDescent="0.25">
      <c r="A99" s="1" t="s">
        <v>155</v>
      </c>
      <c r="B99" s="1" t="s">
        <v>43</v>
      </c>
      <c r="C99" s="1" t="s">
        <v>44</v>
      </c>
      <c r="D99" s="1">
        <v>1230</v>
      </c>
    </row>
    <row r="100" spans="1:4" x14ac:dyDescent="0.25">
      <c r="A100" s="1" t="s">
        <v>156</v>
      </c>
      <c r="B100" s="1" t="s">
        <v>20</v>
      </c>
      <c r="C100" s="1" t="s">
        <v>46</v>
      </c>
      <c r="D100" s="1">
        <v>360</v>
      </c>
    </row>
    <row r="101" spans="1:4" x14ac:dyDescent="0.25">
      <c r="A101" s="1" t="s">
        <v>157</v>
      </c>
      <c r="B101" s="1" t="s">
        <v>17</v>
      </c>
      <c r="C101" s="1" t="s">
        <v>45</v>
      </c>
      <c r="D101" s="1">
        <v>60</v>
      </c>
    </row>
    <row r="102" spans="1:4" x14ac:dyDescent="0.25">
      <c r="A102" s="1" t="s">
        <v>158</v>
      </c>
      <c r="B102" s="1" t="s">
        <v>22</v>
      </c>
      <c r="C102" s="1" t="s">
        <v>23</v>
      </c>
      <c r="D102" s="1">
        <v>15</v>
      </c>
    </row>
    <row r="103" spans="1:4" x14ac:dyDescent="0.25">
      <c r="A103" s="1" t="s">
        <v>159</v>
      </c>
      <c r="B103" s="1" t="s">
        <v>43</v>
      </c>
      <c r="C103" s="1" t="s">
        <v>44</v>
      </c>
      <c r="D103" s="1">
        <v>570</v>
      </c>
    </row>
    <row r="104" spans="1:4" x14ac:dyDescent="0.25">
      <c r="A104" s="1" t="s">
        <v>160</v>
      </c>
      <c r="B104" s="1" t="s">
        <v>22</v>
      </c>
      <c r="C104" s="1" t="s">
        <v>23</v>
      </c>
      <c r="D104" s="1">
        <v>15</v>
      </c>
    </row>
    <row r="105" spans="1:4" x14ac:dyDescent="0.25">
      <c r="A105" s="1" t="s">
        <v>161</v>
      </c>
      <c r="B105" s="1" t="s">
        <v>22</v>
      </c>
      <c r="C105" s="1" t="s">
        <v>23</v>
      </c>
      <c r="D105" s="1">
        <v>10</v>
      </c>
    </row>
    <row r="106" spans="1:4" x14ac:dyDescent="0.25">
      <c r="A106" s="1" t="s">
        <v>162</v>
      </c>
      <c r="B106" s="1" t="s">
        <v>22</v>
      </c>
      <c r="C106" s="1" t="s">
        <v>23</v>
      </c>
      <c r="D106" s="1">
        <v>15</v>
      </c>
    </row>
    <row r="107" spans="1:4" x14ac:dyDescent="0.25">
      <c r="A107" s="1" t="s">
        <v>163</v>
      </c>
      <c r="B107" s="1" t="s">
        <v>17</v>
      </c>
      <c r="C107" s="1" t="s">
        <v>35</v>
      </c>
      <c r="D107" s="1">
        <v>750</v>
      </c>
    </row>
    <row r="108" spans="1:4" x14ac:dyDescent="0.25">
      <c r="A108" s="1" t="s">
        <v>164</v>
      </c>
      <c r="B108" s="1" t="s">
        <v>22</v>
      </c>
      <c r="C108" s="1" t="s">
        <v>23</v>
      </c>
      <c r="D108" s="1">
        <v>30</v>
      </c>
    </row>
    <row r="109" spans="1:4" x14ac:dyDescent="0.25">
      <c r="A109" s="1" t="s">
        <v>165</v>
      </c>
      <c r="B109" s="1" t="s">
        <v>4</v>
      </c>
      <c r="C109" s="1" t="s">
        <v>34</v>
      </c>
      <c r="D109" s="1">
        <v>330</v>
      </c>
    </row>
    <row r="110" spans="1:4" x14ac:dyDescent="0.25">
      <c r="A110" s="1" t="s">
        <v>166</v>
      </c>
      <c r="B110" s="1" t="s">
        <v>25</v>
      </c>
      <c r="C110" s="1" t="s">
        <v>26</v>
      </c>
      <c r="D110" s="1">
        <v>180</v>
      </c>
    </row>
    <row r="111" spans="1:4" x14ac:dyDescent="0.25">
      <c r="A111" s="1" t="s">
        <v>167</v>
      </c>
      <c r="B111" s="1" t="s">
        <v>14</v>
      </c>
      <c r="C111" s="1" t="s">
        <v>38</v>
      </c>
      <c r="D111" s="1">
        <v>120</v>
      </c>
    </row>
    <row r="112" spans="1:4" x14ac:dyDescent="0.25">
      <c r="A112" s="1" t="s">
        <v>168</v>
      </c>
      <c r="B112" s="1" t="s">
        <v>4</v>
      </c>
      <c r="C112" s="1" t="s">
        <v>10</v>
      </c>
      <c r="D112" s="1">
        <v>180</v>
      </c>
    </row>
    <row r="113" spans="1:4" x14ac:dyDescent="0.25">
      <c r="A113" s="1" t="s">
        <v>169</v>
      </c>
      <c r="B113" s="1" t="s">
        <v>4</v>
      </c>
      <c r="C113" s="1" t="s">
        <v>6</v>
      </c>
      <c r="D113" s="1">
        <v>495</v>
      </c>
    </row>
    <row r="114" spans="1:4" x14ac:dyDescent="0.25">
      <c r="A114" s="1" t="s">
        <v>170</v>
      </c>
      <c r="B114" s="1" t="s">
        <v>25</v>
      </c>
      <c r="C114" s="1" t="s">
        <v>26</v>
      </c>
      <c r="D114" s="1">
        <v>360</v>
      </c>
    </row>
    <row r="115" spans="1:4" x14ac:dyDescent="0.25">
      <c r="A115" s="1" t="s">
        <v>171</v>
      </c>
      <c r="B115" s="1" t="s">
        <v>25</v>
      </c>
      <c r="C115" s="1" t="s">
        <v>26</v>
      </c>
      <c r="D115" s="1">
        <v>225</v>
      </c>
    </row>
    <row r="116" spans="1:4" x14ac:dyDescent="0.25">
      <c r="A116" s="1" t="s">
        <v>172</v>
      </c>
      <c r="B116" s="1" t="s">
        <v>25</v>
      </c>
      <c r="C116" s="1" t="s">
        <v>26</v>
      </c>
      <c r="D116" s="1">
        <v>540</v>
      </c>
    </row>
    <row r="117" spans="1:4" x14ac:dyDescent="0.25">
      <c r="A117" s="1" t="s">
        <v>173</v>
      </c>
      <c r="B117" s="1" t="s">
        <v>25</v>
      </c>
      <c r="C117" s="1" t="s">
        <v>26</v>
      </c>
      <c r="D117" s="1">
        <v>180</v>
      </c>
    </row>
    <row r="118" spans="1:4" x14ac:dyDescent="0.25">
      <c r="A118" s="1" t="s">
        <v>174</v>
      </c>
      <c r="B118" s="1" t="s">
        <v>4</v>
      </c>
      <c r="C118" s="1" t="s">
        <v>5</v>
      </c>
      <c r="D118" s="1">
        <v>315</v>
      </c>
    </row>
    <row r="119" spans="1:4" x14ac:dyDescent="0.25">
      <c r="A119" s="1" t="s">
        <v>175</v>
      </c>
      <c r="B119" s="1" t="s">
        <v>25</v>
      </c>
      <c r="C119" s="1" t="s">
        <v>26</v>
      </c>
      <c r="D119" s="1">
        <v>300</v>
      </c>
    </row>
    <row r="120" spans="1:4" x14ac:dyDescent="0.25">
      <c r="A120" s="1" t="s">
        <v>176</v>
      </c>
      <c r="B120" s="1" t="s">
        <v>25</v>
      </c>
      <c r="C120" s="1" t="s">
        <v>26</v>
      </c>
      <c r="D120" s="1">
        <v>360</v>
      </c>
    </row>
    <row r="121" spans="1:4" x14ac:dyDescent="0.25">
      <c r="A121" s="1" t="s">
        <v>177</v>
      </c>
      <c r="B121" s="1" t="s">
        <v>4</v>
      </c>
      <c r="C121" s="1" t="s">
        <v>6</v>
      </c>
      <c r="D121" s="1">
        <v>480</v>
      </c>
    </row>
    <row r="122" spans="1:4" x14ac:dyDescent="0.25">
      <c r="A122" s="1" t="s">
        <v>178</v>
      </c>
      <c r="B122" s="1" t="s">
        <v>4</v>
      </c>
      <c r="C122" s="1" t="s">
        <v>6</v>
      </c>
      <c r="D122" s="1">
        <v>10</v>
      </c>
    </row>
    <row r="123" spans="1:4" x14ac:dyDescent="0.25">
      <c r="A123" s="1" t="s">
        <v>179</v>
      </c>
      <c r="B123" s="1" t="s">
        <v>20</v>
      </c>
      <c r="C123" s="1" t="s">
        <v>46</v>
      </c>
      <c r="D123" s="1">
        <v>160</v>
      </c>
    </row>
    <row r="124" spans="1:4" x14ac:dyDescent="0.25">
      <c r="A124" s="1" t="s">
        <v>180</v>
      </c>
      <c r="B124" s="1" t="s">
        <v>17</v>
      </c>
      <c r="C124" s="1" t="s">
        <v>35</v>
      </c>
      <c r="D124" s="1">
        <v>660</v>
      </c>
    </row>
    <row r="125" spans="1:4" x14ac:dyDescent="0.25">
      <c r="A125" s="1" t="s">
        <v>181</v>
      </c>
      <c r="B125" s="1" t="s">
        <v>4</v>
      </c>
      <c r="C125" s="1" t="s">
        <v>6</v>
      </c>
      <c r="D125" s="1">
        <v>65</v>
      </c>
    </row>
    <row r="126" spans="1:4" x14ac:dyDescent="0.25">
      <c r="A126" s="1" t="s">
        <v>182</v>
      </c>
      <c r="B126" s="1" t="s">
        <v>17</v>
      </c>
      <c r="C126" s="1" t="s">
        <v>18</v>
      </c>
      <c r="D126" s="1">
        <v>115</v>
      </c>
    </row>
    <row r="127" spans="1:4" x14ac:dyDescent="0.25">
      <c r="A127" s="1" t="s">
        <v>183</v>
      </c>
      <c r="B127" s="1" t="s">
        <v>17</v>
      </c>
      <c r="C127" s="1" t="s">
        <v>18</v>
      </c>
      <c r="D127" s="1">
        <v>45</v>
      </c>
    </row>
    <row r="128" spans="1:4" x14ac:dyDescent="0.25">
      <c r="A128" s="1" t="s">
        <v>184</v>
      </c>
      <c r="B128" s="1" t="s">
        <v>4</v>
      </c>
      <c r="C128" s="1" t="s">
        <v>34</v>
      </c>
      <c r="D128" s="1">
        <v>825</v>
      </c>
    </row>
    <row r="129" spans="1:4" x14ac:dyDescent="0.25">
      <c r="A129" s="1" t="s">
        <v>185</v>
      </c>
      <c r="B129" s="1" t="s">
        <v>20</v>
      </c>
      <c r="C129" s="1" t="s">
        <v>46</v>
      </c>
      <c r="D129" s="1">
        <v>120</v>
      </c>
    </row>
    <row r="130" spans="1:4" x14ac:dyDescent="0.25">
      <c r="A130" s="1" t="s">
        <v>186</v>
      </c>
      <c r="B130" s="1" t="s">
        <v>17</v>
      </c>
      <c r="C130" s="1" t="s">
        <v>18</v>
      </c>
      <c r="D130" s="1">
        <v>120</v>
      </c>
    </row>
    <row r="131" spans="1:4" x14ac:dyDescent="0.25">
      <c r="A131" s="1" t="s">
        <v>187</v>
      </c>
      <c r="B131" s="1" t="s">
        <v>11</v>
      </c>
      <c r="C131" s="1" t="s">
        <v>12</v>
      </c>
      <c r="D131" s="1">
        <v>435</v>
      </c>
    </row>
    <row r="132" spans="1:4" x14ac:dyDescent="0.25">
      <c r="A132" s="1" t="s">
        <v>188</v>
      </c>
      <c r="B132" s="1" t="s">
        <v>11</v>
      </c>
      <c r="C132" s="1" t="s">
        <v>12</v>
      </c>
      <c r="D132" s="1">
        <v>390</v>
      </c>
    </row>
    <row r="133" spans="1:4" x14ac:dyDescent="0.25">
      <c r="A133" s="1" t="s">
        <v>189</v>
      </c>
      <c r="B133" s="1" t="s">
        <v>11</v>
      </c>
      <c r="C133" s="1" t="s">
        <v>12</v>
      </c>
      <c r="D133" s="1">
        <v>480</v>
      </c>
    </row>
    <row r="134" spans="1:4" x14ac:dyDescent="0.25">
      <c r="A134" s="1" t="s">
        <v>190</v>
      </c>
      <c r="B134" s="1" t="s">
        <v>11</v>
      </c>
      <c r="C134" s="1" t="s">
        <v>12</v>
      </c>
      <c r="D134" s="1">
        <v>870</v>
      </c>
    </row>
    <row r="135" spans="1:4" x14ac:dyDescent="0.25">
      <c r="A135" s="1" t="s">
        <v>191</v>
      </c>
      <c r="B135" s="1" t="s">
        <v>11</v>
      </c>
      <c r="C135" s="1" t="s">
        <v>12</v>
      </c>
      <c r="D135" s="1">
        <v>330</v>
      </c>
    </row>
    <row r="136" spans="1:4" x14ac:dyDescent="0.25">
      <c r="A136" s="1" t="s">
        <v>192</v>
      </c>
      <c r="B136" s="1" t="s">
        <v>11</v>
      </c>
      <c r="C136" s="1" t="s">
        <v>12</v>
      </c>
      <c r="D136" s="1">
        <v>780</v>
      </c>
    </row>
    <row r="137" spans="1:4" x14ac:dyDescent="0.25">
      <c r="A137" s="1" t="s">
        <v>193</v>
      </c>
      <c r="B137" s="1" t="s">
        <v>11</v>
      </c>
      <c r="C137" s="1" t="s">
        <v>12</v>
      </c>
      <c r="D137" s="1">
        <v>510</v>
      </c>
    </row>
    <row r="138" spans="1:4" x14ac:dyDescent="0.25">
      <c r="A138" s="1" t="s">
        <v>194</v>
      </c>
      <c r="B138" s="1" t="s">
        <v>11</v>
      </c>
      <c r="C138" s="1" t="s">
        <v>12</v>
      </c>
      <c r="D138" s="1">
        <v>525</v>
      </c>
    </row>
    <row r="139" spans="1:4" x14ac:dyDescent="0.25">
      <c r="A139" s="1" t="s">
        <v>195</v>
      </c>
      <c r="B139" s="1" t="s">
        <v>11</v>
      </c>
      <c r="C139" s="1" t="s">
        <v>12</v>
      </c>
      <c r="D139" s="1">
        <v>530</v>
      </c>
    </row>
    <row r="140" spans="1:4" x14ac:dyDescent="0.25">
      <c r="A140" s="1" t="s">
        <v>196</v>
      </c>
      <c r="B140" s="1" t="s">
        <v>11</v>
      </c>
      <c r="C140" s="1" t="s">
        <v>12</v>
      </c>
      <c r="D140" s="1">
        <v>550</v>
      </c>
    </row>
    <row r="141" spans="1:4" x14ac:dyDescent="0.25">
      <c r="A141" s="1" t="s">
        <v>197</v>
      </c>
      <c r="B141" s="1" t="s">
        <v>20</v>
      </c>
      <c r="C141" s="1" t="s">
        <v>42</v>
      </c>
      <c r="D141" s="1">
        <v>90</v>
      </c>
    </row>
    <row r="142" spans="1:4" x14ac:dyDescent="0.25">
      <c r="A142" s="1" t="s">
        <v>198</v>
      </c>
      <c r="B142" s="1" t="s">
        <v>20</v>
      </c>
      <c r="C142" s="1" t="s">
        <v>42</v>
      </c>
      <c r="D142" s="1">
        <v>15</v>
      </c>
    </row>
    <row r="143" spans="1:4" x14ac:dyDescent="0.25">
      <c r="A143" s="1" t="s">
        <v>199</v>
      </c>
      <c r="B143" s="1" t="s">
        <v>22</v>
      </c>
      <c r="C143" s="1" t="s">
        <v>23</v>
      </c>
      <c r="D143" s="1">
        <v>130</v>
      </c>
    </row>
    <row r="144" spans="1:4" x14ac:dyDescent="0.25">
      <c r="A144" s="1" t="s">
        <v>200</v>
      </c>
      <c r="B144" s="1" t="s">
        <v>22</v>
      </c>
      <c r="C144" s="1" t="s">
        <v>23</v>
      </c>
      <c r="D144" s="1">
        <v>110</v>
      </c>
    </row>
    <row r="145" spans="1:4" x14ac:dyDescent="0.25">
      <c r="A145" s="1" t="s">
        <v>201</v>
      </c>
      <c r="B145" s="1" t="s">
        <v>4</v>
      </c>
      <c r="C145" s="1" t="s">
        <v>8</v>
      </c>
      <c r="D145" s="1">
        <v>450</v>
      </c>
    </row>
    <row r="146" spans="1:4" x14ac:dyDescent="0.25">
      <c r="A146" s="1" t="s">
        <v>202</v>
      </c>
      <c r="B146" s="1" t="s">
        <v>4</v>
      </c>
      <c r="C146" s="1" t="s">
        <v>8</v>
      </c>
      <c r="D146" s="1">
        <v>450</v>
      </c>
    </row>
    <row r="147" spans="1:4" x14ac:dyDescent="0.25">
      <c r="A147" s="1" t="s">
        <v>203</v>
      </c>
      <c r="B147" s="1" t="s">
        <v>11</v>
      </c>
      <c r="C147" s="1" t="s">
        <v>12</v>
      </c>
      <c r="D147" s="1">
        <v>575</v>
      </c>
    </row>
    <row r="148" spans="1:4" x14ac:dyDescent="0.25">
      <c r="A148" s="1" t="s">
        <v>204</v>
      </c>
      <c r="B148" s="1" t="s">
        <v>11</v>
      </c>
      <c r="C148" s="1" t="s">
        <v>12</v>
      </c>
      <c r="D148" s="1">
        <v>515</v>
      </c>
    </row>
    <row r="149" spans="1:4" x14ac:dyDescent="0.25">
      <c r="A149" s="1" t="s">
        <v>205</v>
      </c>
      <c r="B149" s="1" t="s">
        <v>11</v>
      </c>
      <c r="C149" s="1" t="s">
        <v>12</v>
      </c>
      <c r="D149" s="1">
        <v>840</v>
      </c>
    </row>
    <row r="150" spans="1:4" x14ac:dyDescent="0.25">
      <c r="A150" s="1" t="s">
        <v>206</v>
      </c>
      <c r="B150" s="1" t="s">
        <v>11</v>
      </c>
      <c r="C150" s="1" t="s">
        <v>12</v>
      </c>
      <c r="D150" s="1">
        <v>490</v>
      </c>
    </row>
    <row r="151" spans="1:4" x14ac:dyDescent="0.25">
      <c r="A151" s="1" t="s">
        <v>207</v>
      </c>
      <c r="B151" s="1" t="s">
        <v>11</v>
      </c>
      <c r="C151" s="1" t="s">
        <v>12</v>
      </c>
      <c r="D151" s="1">
        <v>690</v>
      </c>
    </row>
    <row r="152" spans="1:4" x14ac:dyDescent="0.25">
      <c r="A152" s="1" t="s">
        <v>208</v>
      </c>
      <c r="B152" s="1" t="s">
        <v>11</v>
      </c>
      <c r="C152" s="1" t="s">
        <v>12</v>
      </c>
      <c r="D152" s="1">
        <v>570</v>
      </c>
    </row>
    <row r="153" spans="1:4" x14ac:dyDescent="0.25">
      <c r="A153" s="1" t="s">
        <v>209</v>
      </c>
      <c r="B153" s="1" t="s">
        <v>11</v>
      </c>
      <c r="C153" s="1" t="s">
        <v>12</v>
      </c>
      <c r="D153" s="1">
        <v>330</v>
      </c>
    </row>
    <row r="154" spans="1:4" x14ac:dyDescent="0.25">
      <c r="A154" s="1" t="s">
        <v>210</v>
      </c>
      <c r="B154" s="1" t="s">
        <v>4</v>
      </c>
      <c r="C154" s="1" t="s">
        <v>8</v>
      </c>
      <c r="D154" s="1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K20" sqref="K20"/>
    </sheetView>
  </sheetViews>
  <sheetFormatPr baseColWidth="10" defaultRowHeight="15" x14ac:dyDescent="0.25"/>
  <cols>
    <col min="1" max="1" width="21.42578125" bestFit="1" customWidth="1"/>
    <col min="2" max="2" width="23" style="4" bestFit="1" customWidth="1"/>
    <col min="3" max="3" width="19.140625" bestFit="1" customWidth="1"/>
    <col min="5" max="5" width="30.28515625" bestFit="1" customWidth="1"/>
    <col min="6" max="6" width="23" style="4" bestFit="1" customWidth="1"/>
    <col min="7" max="7" width="19.140625" bestFit="1" customWidth="1"/>
  </cols>
  <sheetData>
    <row r="1" spans="1:7" ht="18.75" x14ac:dyDescent="0.3">
      <c r="A1" s="19" t="s">
        <v>4</v>
      </c>
      <c r="B1" s="20" t="s">
        <v>52</v>
      </c>
      <c r="C1" s="19" t="s">
        <v>53</v>
      </c>
      <c r="D1" s="16"/>
      <c r="E1" s="24"/>
      <c r="F1" s="20" t="s">
        <v>52</v>
      </c>
      <c r="G1" s="19" t="s">
        <v>53</v>
      </c>
    </row>
    <row r="2" spans="1:7" ht="18.75" x14ac:dyDescent="0.3">
      <c r="A2" s="15" t="s">
        <v>6</v>
      </c>
      <c r="B2" s="18">
        <f>Analyse!D14</f>
        <v>9.6527777777777782E-2</v>
      </c>
      <c r="C2" s="17"/>
      <c r="D2" s="16"/>
      <c r="E2" s="19" t="s">
        <v>54</v>
      </c>
      <c r="F2" s="18">
        <f>Analyse!D24</f>
        <v>0.62916666666666665</v>
      </c>
      <c r="G2" s="17"/>
    </row>
    <row r="3" spans="1:7" ht="18.75" x14ac:dyDescent="0.3">
      <c r="A3" s="15" t="s">
        <v>24</v>
      </c>
      <c r="B3" s="18">
        <f>Analyse!D15</f>
        <v>0.20208333333333331</v>
      </c>
      <c r="C3" s="17"/>
      <c r="D3" s="16"/>
      <c r="E3" s="19" t="s">
        <v>55</v>
      </c>
      <c r="F3" s="21"/>
      <c r="G3" s="22"/>
    </row>
    <row r="4" spans="1:7" x14ac:dyDescent="0.25">
      <c r="A4" s="15" t="s">
        <v>34</v>
      </c>
      <c r="B4" s="18">
        <f>Analyse!D16</f>
        <v>8.6805555555555566E-2</v>
      </c>
      <c r="C4" s="17"/>
      <c r="D4" s="16"/>
      <c r="E4" s="15" t="s">
        <v>38</v>
      </c>
      <c r="F4" s="18">
        <f>Analyse!D34</f>
        <v>0.14930555555555555</v>
      </c>
      <c r="G4" s="17"/>
    </row>
    <row r="5" spans="1:7" x14ac:dyDescent="0.25">
      <c r="A5" s="15" t="s">
        <v>5</v>
      </c>
      <c r="B5" s="18">
        <f>Analyse!D17</f>
        <v>4.3750000000000004E-2</v>
      </c>
      <c r="C5" s="17"/>
      <c r="D5" s="16"/>
      <c r="E5" s="15" t="s">
        <v>15</v>
      </c>
      <c r="F5" s="18">
        <f>Analyse!D35</f>
        <v>0.17916666666666667</v>
      </c>
      <c r="G5" s="17"/>
    </row>
    <row r="6" spans="1:7" x14ac:dyDescent="0.25">
      <c r="A6" s="15" t="s">
        <v>7</v>
      </c>
      <c r="B6" s="18">
        <f>Analyse!D18</f>
        <v>0.22083333333333333</v>
      </c>
      <c r="C6" s="17"/>
      <c r="D6" s="16"/>
      <c r="E6" s="15" t="s">
        <v>16</v>
      </c>
      <c r="F6" s="18" t="e">
        <f>Analyse!#REF!</f>
        <v>#REF!</v>
      </c>
      <c r="G6" s="17"/>
    </row>
    <row r="7" spans="1:7" x14ac:dyDescent="0.25">
      <c r="A7" s="15" t="s">
        <v>9</v>
      </c>
      <c r="B7" s="18">
        <f>Analyse!D19</f>
        <v>8.819444444444445E-2</v>
      </c>
      <c r="C7" s="17"/>
      <c r="D7" s="16"/>
      <c r="E7" s="15" t="s">
        <v>33</v>
      </c>
      <c r="F7" s="18" t="e">
        <f>Analyse!#REF!</f>
        <v>#REF!</v>
      </c>
      <c r="G7" s="17"/>
    </row>
    <row r="8" spans="1:7" ht="18.75" x14ac:dyDescent="0.3">
      <c r="A8" s="15" t="s">
        <v>8</v>
      </c>
      <c r="B8" s="18">
        <f>Analyse!D20</f>
        <v>9.375E-2</v>
      </c>
      <c r="C8" s="17"/>
      <c r="D8" s="16"/>
      <c r="E8" s="19" t="s">
        <v>17</v>
      </c>
      <c r="F8" s="21"/>
      <c r="G8" s="22"/>
    </row>
    <row r="9" spans="1:7" x14ac:dyDescent="0.25">
      <c r="A9" s="15" t="s">
        <v>10</v>
      </c>
      <c r="B9" s="18" t="e">
        <f>Analyse!#REF!</f>
        <v>#REF!</v>
      </c>
      <c r="C9" s="17"/>
      <c r="D9" s="16"/>
      <c r="E9" s="15" t="s">
        <v>18</v>
      </c>
      <c r="F9" s="18">
        <f>Analyse!D29</f>
        <v>6.805555555555555E-2</v>
      </c>
      <c r="G9" s="17"/>
    </row>
    <row r="10" spans="1:7" ht="18.75" x14ac:dyDescent="0.3">
      <c r="A10" s="19" t="s">
        <v>25</v>
      </c>
      <c r="B10" s="21"/>
      <c r="C10" s="22"/>
      <c r="D10" s="23"/>
      <c r="E10" s="15" t="s">
        <v>45</v>
      </c>
      <c r="F10" s="18">
        <f>Analyse!D30</f>
        <v>4.1666666666666664E-2</v>
      </c>
      <c r="G10" s="17"/>
    </row>
    <row r="11" spans="1:7" x14ac:dyDescent="0.25">
      <c r="A11" s="15" t="s">
        <v>29</v>
      </c>
      <c r="B11" s="18">
        <f>Analyse!D9</f>
        <v>5.3472222222222227E-2</v>
      </c>
      <c r="C11" s="17"/>
      <c r="D11" s="16"/>
      <c r="E11" s="15" t="s">
        <v>35</v>
      </c>
      <c r="F11" s="18">
        <f>Analyse!D31</f>
        <v>0.35069444444444442</v>
      </c>
      <c r="G11" s="17"/>
    </row>
    <row r="12" spans="1:7" x14ac:dyDescent="0.25">
      <c r="A12" s="15" t="s">
        <v>28</v>
      </c>
      <c r="B12" s="18">
        <f>Analyse!D10</f>
        <v>4.5138888888888888E-2</v>
      </c>
      <c r="C12" s="17"/>
      <c r="D12" s="16"/>
      <c r="E12" s="15" t="s">
        <v>36</v>
      </c>
      <c r="F12" s="18">
        <f>Analyse!D32</f>
        <v>0.14583333333333334</v>
      </c>
      <c r="G12" s="17"/>
    </row>
    <row r="13" spans="1:7" x14ac:dyDescent="0.25">
      <c r="A13" s="15" t="s">
        <v>30</v>
      </c>
      <c r="B13" s="18">
        <f>Analyse!D11</f>
        <v>0.13541666666666666</v>
      </c>
      <c r="C13" s="17"/>
      <c r="D13" s="16"/>
      <c r="E13" s="15" t="s">
        <v>37</v>
      </c>
      <c r="F13" s="18" t="e">
        <f>Analyse!#REF!</f>
        <v>#REF!</v>
      </c>
      <c r="G13" s="17"/>
    </row>
    <row r="14" spans="1:7" x14ac:dyDescent="0.25">
      <c r="A14" s="15" t="s">
        <v>31</v>
      </c>
      <c r="B14" s="18">
        <f>Analyse!D12</f>
        <v>1.0416666666666666E-2</v>
      </c>
      <c r="C14" s="17"/>
      <c r="D14" s="16"/>
      <c r="E14" s="15" t="s">
        <v>19</v>
      </c>
      <c r="F14" s="18" t="e">
        <f>Analyse!#REF!</f>
        <v>#REF!</v>
      </c>
      <c r="G14" s="17"/>
    </row>
    <row r="15" spans="1:7" ht="18.75" x14ac:dyDescent="0.3">
      <c r="A15" s="15" t="s">
        <v>40</v>
      </c>
      <c r="B15" s="18" t="e">
        <f>Analyse!#REF!</f>
        <v>#REF!</v>
      </c>
      <c r="C15" s="17"/>
      <c r="D15" s="16"/>
      <c r="E15" s="19" t="s">
        <v>23</v>
      </c>
      <c r="F15" s="18">
        <f>Analyse!D22</f>
        <v>0.13125000000000001</v>
      </c>
      <c r="G15" s="17"/>
    </row>
    <row r="16" spans="1:7" ht="18.75" x14ac:dyDescent="0.3">
      <c r="A16" s="15" t="s">
        <v>26</v>
      </c>
      <c r="B16" s="18" t="e">
        <f>Analyse!#REF!</f>
        <v>#REF!</v>
      </c>
      <c r="C16" s="17"/>
      <c r="D16" s="16"/>
      <c r="E16" s="19" t="s">
        <v>56</v>
      </c>
      <c r="F16" s="21"/>
      <c r="G16" s="22"/>
    </row>
    <row r="17" spans="1:7" x14ac:dyDescent="0.25">
      <c r="A17" s="15" t="s">
        <v>27</v>
      </c>
      <c r="B17" s="18" t="e">
        <f>Analyse!#REF!</f>
        <v>#REF!</v>
      </c>
      <c r="C17" s="17"/>
      <c r="D17" s="16"/>
      <c r="E17" s="15" t="s">
        <v>46</v>
      </c>
      <c r="F17" s="18" t="e">
        <f>Analyse!#REF!</f>
        <v>#REF!</v>
      </c>
      <c r="G17" s="17"/>
    </row>
    <row r="18" spans="1:7" ht="18.75" x14ac:dyDescent="0.3">
      <c r="A18" s="19" t="s">
        <v>57</v>
      </c>
      <c r="B18" s="21"/>
      <c r="C18" s="22"/>
      <c r="D18" s="16"/>
      <c r="E18" s="15" t="s">
        <v>39</v>
      </c>
      <c r="F18" s="18" t="e">
        <f>Analyse!#REF!</f>
        <v>#REF!</v>
      </c>
      <c r="G18" s="17"/>
    </row>
    <row r="19" spans="1:7" x14ac:dyDescent="0.25">
      <c r="A19" s="15" t="s">
        <v>13</v>
      </c>
      <c r="B19" s="18">
        <f>Analyse!D26</f>
        <v>0.34513888888888888</v>
      </c>
      <c r="C19" s="17"/>
      <c r="D19" s="16"/>
      <c r="E19" s="15" t="s">
        <v>42</v>
      </c>
      <c r="F19" s="18" t="e">
        <f>Analyse!#REF!</f>
        <v>#REF!</v>
      </c>
      <c r="G19" s="17"/>
    </row>
    <row r="20" spans="1:7" x14ac:dyDescent="0.25">
      <c r="A20" s="15" t="s">
        <v>32</v>
      </c>
      <c r="B20" s="18">
        <f>Analyse!D27</f>
        <v>0.38055555555555554</v>
      </c>
      <c r="C20" s="17"/>
      <c r="D20" s="16"/>
      <c r="E20" s="15" t="s">
        <v>47</v>
      </c>
      <c r="F20" s="18">
        <f>Analyse!D5</f>
        <v>0.14791666666666667</v>
      </c>
      <c r="G20" s="17"/>
    </row>
    <row r="21" spans="1:7" x14ac:dyDescent="0.25">
      <c r="A21" s="15" t="s">
        <v>12</v>
      </c>
      <c r="B21" s="18" t="e">
        <f>Analyse!#REF!</f>
        <v>#REF!</v>
      </c>
      <c r="C21" s="17"/>
      <c r="D21" s="16"/>
      <c r="E21" s="15" t="s">
        <v>41</v>
      </c>
      <c r="F21" s="18">
        <f>Analyse!D6</f>
        <v>3.6805555555555557E-2</v>
      </c>
      <c r="G21" s="17"/>
    </row>
    <row r="22" spans="1:7" x14ac:dyDescent="0.25">
      <c r="D22" s="16"/>
      <c r="E22" s="15" t="s">
        <v>21</v>
      </c>
      <c r="F22" s="18">
        <f>Analyse!D7</f>
        <v>0.11458333333333333</v>
      </c>
      <c r="G22" s="17"/>
    </row>
    <row r="23" spans="1:7" x14ac:dyDescent="0.25">
      <c r="D23" s="16"/>
      <c r="E23" s="16"/>
    </row>
    <row r="24" spans="1:7" x14ac:dyDescent="0.25">
      <c r="D24" s="1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Analyse</vt:lpstr>
      <vt:lpstr>Donnees de prod SYSPEO</vt:lpstr>
      <vt:lpstr>Graphique</vt:lpstr>
      <vt:lpstr>Coefcicient des AT</vt:lpstr>
      <vt:lpstr>Base_de_donnees</vt:lpstr>
      <vt:lpstr>Analyse!Zone_d_impression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2019-10-07T09:45:53Z</cp:lastPrinted>
  <dcterms:created xsi:type="dcterms:W3CDTF">2018-09-07T13:56:07Z</dcterms:created>
  <dcterms:modified xsi:type="dcterms:W3CDTF">2019-10-11T14:10:39Z</dcterms:modified>
</cp:coreProperties>
</file>