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ima\Desktop\MACRO\"/>
    </mc:Choice>
  </mc:AlternateContent>
  <xr:revisionPtr revIDLastSave="0" documentId="13_ncr:1_{85C2F630-9019-4021-99CE-F05EB369C4E9}" xr6:coauthVersionLast="28" xr6:coauthVersionMax="28" xr10:uidLastSave="{00000000-0000-0000-0000-000000000000}"/>
  <bookViews>
    <workbookView xWindow="13740" yWindow="-45" windowWidth="15450" windowHeight="11865" xr2:uid="{00000000-000D-0000-FFFF-FFFF00000000}"/>
  </bookViews>
  <sheets>
    <sheet name="TS_2018" sheetId="5" r:id="rId1"/>
    <sheet name="REPORTING_2018" sheetId="7" r:id="rId2"/>
  </sheets>
  <definedNames>
    <definedName name="_xlnm._FilterDatabase" localSheetId="0" hidden="1">TS_2018!$A:$R</definedName>
    <definedName name="cellules" localSheetId="0">TS_2018!#REF!</definedName>
    <definedName name="cellules">#REF!</definedName>
    <definedName name="Colon1">TS_2018!$L$2:$L$3</definedName>
    <definedName name="Colonne1">TS_2018!$L$2</definedName>
    <definedName name="EC">TS_2018!$L$2:$L$3</definedName>
    <definedName name="En_cours">TS_2018!$L$2</definedName>
  </definedNames>
  <calcPr calcId="171027"/>
</workbook>
</file>

<file path=xl/calcChain.xml><?xml version="1.0" encoding="utf-8"?>
<calcChain xmlns="http://schemas.openxmlformats.org/spreadsheetml/2006/main">
  <c r="L3" i="5" l="1"/>
  <c r="S1" i="5" s="1"/>
  <c r="A5" i="7" s="1"/>
  <c r="K3" i="5"/>
  <c r="J3" i="5"/>
  <c r="H3" i="5"/>
  <c r="S2" i="5"/>
  <c r="A9" i="7" s="1"/>
  <c r="R2" i="5"/>
  <c r="B5" i="7" s="1"/>
  <c r="R1" i="5"/>
  <c r="C5" i="7" s="1"/>
  <c r="A1" i="5"/>
  <c r="C9" i="7" l="1"/>
  <c r="P5" i="7" s="1"/>
  <c r="D5" i="7" l="1"/>
  <c r="M5" i="7"/>
</calcChain>
</file>

<file path=xl/sharedStrings.xml><?xml version="1.0" encoding="utf-8"?>
<sst xmlns="http://schemas.openxmlformats.org/spreadsheetml/2006/main" count="37" uniqueCount="36">
  <si>
    <t>DATE TS ACHEVEE SOUHAITEE PAR LE CLIENT</t>
  </si>
  <si>
    <t xml:space="preserve">TOTAL JOURS </t>
  </si>
  <si>
    <t>INDICATEUR TS MANUFACT</t>
  </si>
  <si>
    <t>DEMANDEUR</t>
  </si>
  <si>
    <t>PILOTE TS</t>
  </si>
  <si>
    <t>REMARQUE</t>
  </si>
  <si>
    <t>NBR TS REALISEES HD</t>
  </si>
  <si>
    <t>NBR DEMANDE EN COURS</t>
  </si>
  <si>
    <t>DESCRIPTIF DDE / NOM COMPOSANT</t>
  </si>
  <si>
    <r>
      <t xml:space="preserve">CODE CMMF (base = 1/TS) 
</t>
    </r>
    <r>
      <rPr>
        <b/>
        <sz val="12"/>
        <color theme="1"/>
        <rFont val="Calibri"/>
        <family val="2"/>
        <scheme val="minor"/>
      </rPr>
      <t>Création/</t>
    </r>
    <r>
      <rPr>
        <b/>
        <sz val="12"/>
        <color rgb="FFFF0000"/>
        <rFont val="Calibri"/>
        <family val="2"/>
        <scheme val="minor"/>
      </rPr>
      <t>MODIFICATION</t>
    </r>
  </si>
  <si>
    <t>DATE  DEMANDE</t>
  </si>
  <si>
    <t>DATE DISPO</t>
  </si>
  <si>
    <t>Ok Délai</t>
  </si>
  <si>
    <t>NBR TS REALISEES dans Délai</t>
  </si>
  <si>
    <t>ECART DELAI en Jours</t>
  </si>
  <si>
    <t>En cours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</si>
  <si>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</si>
  <si>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</si>
  <si>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</si>
  <si>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</si>
  <si>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</si>
  <si>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</si>
  <si>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</si>
  <si>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</si>
  <si>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</si>
  <si>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</si>
  <si>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 xml:space="preserve">% TS REALISEES DANS DELAI </t>
  </si>
  <si>
    <t>NOVEMBRE</t>
  </si>
  <si>
    <t>DÉCEMBRE</t>
  </si>
  <si>
    <t>% TS REALISEES HD</t>
  </si>
  <si>
    <t>TS_00128</t>
  </si>
  <si>
    <t>Ok délai</t>
  </si>
  <si>
    <t>Non Ok délai</t>
  </si>
  <si>
    <t>Total</t>
  </si>
  <si>
    <t>DURAND</t>
  </si>
  <si>
    <t>GRILLE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</si>
</sst>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u/>
      <sz val="14"/>
      <color theme="3" tint="0.39997558519241921"/>
      <name val="Calibri"/>
      <family val="2"/>
      <scheme val="minor"/>
    </font>
    <font>
      <b/>
      <sz val="16"/>
      <color theme="1"/>
      <name val="Arial Narrow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8"/>
      <name val="Arial Narrow"/>
      <family val="2"/>
    </font>
    <font>
      <b/>
      <sz val="11"/>
      <color theme="1"/>
      <name val="Arial Narrow"/>
      <family val="2"/>
    </font>
    <font>
      <b/>
      <sz val="14"/>
      <color rgb="FFFF0000"/>
      <name val="Arial Narrow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4" borderId="1" xfId="0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8" borderId="3" xfId="0" applyFont="1" applyFill="1" applyBorder="1" applyAlignment="1" applyProtection="1">
      <alignment horizontal="center" vertical="center" wrapText="1"/>
    </xf>
    <xf numFmtId="0" fontId="6" fillId="9" borderId="7" xfId="0" applyFont="1" applyFill="1" applyBorder="1" applyAlignment="1" applyProtection="1">
      <alignment horizontal="center" vertical="center" wrapText="1"/>
    </xf>
    <xf numFmtId="0" fontId="6" fillId="7" borderId="6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8" fillId="4" borderId="6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/>
      <protection locked="0"/>
    </xf>
    <xf numFmtId="14" fontId="11" fillId="0" borderId="0" xfId="2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0" fontId="12" fillId="2" borderId="5" xfId="1" applyNumberFormat="1" applyFont="1" applyFill="1" applyBorder="1" applyAlignment="1" applyProtection="1">
      <alignment horizontal="center" vertical="center"/>
    </xf>
    <xf numFmtId="10" fontId="12" fillId="2" borderId="2" xfId="1" applyNumberFormat="1" applyFont="1" applyFill="1" applyBorder="1" applyAlignment="1" applyProtection="1">
      <alignment horizontal="center" vertical="center"/>
    </xf>
    <xf numFmtId="10" fontId="12" fillId="2" borderId="6" xfId="1" applyNumberFormat="1" applyFont="1" applyFill="1" applyBorder="1" applyAlignment="1" applyProtection="1">
      <alignment horizontal="center" vertical="center"/>
    </xf>
    <xf numFmtId="1" fontId="12" fillId="2" borderId="5" xfId="0" applyNumberFormat="1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5" borderId="9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7" fillId="6" borderId="9" xfId="0" applyFont="1" applyFill="1" applyBorder="1" applyAlignment="1" applyProtection="1">
      <alignment horizontal="center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10" fontId="18" fillId="2" borderId="7" xfId="1" applyNumberFormat="1" applyFont="1" applyFill="1" applyBorder="1" applyAlignment="1" applyProtection="1">
      <alignment horizontal="center" vertical="center"/>
    </xf>
    <xf numFmtId="0" fontId="6" fillId="12" borderId="6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12" borderId="0" xfId="0" applyFont="1" applyFill="1" applyBorder="1" applyAlignment="1" applyProtection="1">
      <alignment horizontal="center" vertical="center" wrapText="1"/>
    </xf>
    <xf numFmtId="0" fontId="20" fillId="15" borderId="0" xfId="0" applyFont="1" applyFill="1" applyBorder="1" applyAlignment="1" applyProtection="1">
      <alignment horizontal="center" vertical="center" wrapText="1"/>
      <protection locked="0"/>
    </xf>
    <xf numFmtId="0" fontId="20" fillId="11" borderId="0" xfId="0" applyFont="1" applyFill="1" applyAlignment="1" applyProtection="1">
      <alignment horizontal="center" vertical="center"/>
      <protection locked="0"/>
    </xf>
    <xf numFmtId="0" fontId="20" fillId="14" borderId="0" xfId="0" applyFont="1" applyFill="1" applyAlignment="1" applyProtection="1">
      <alignment horizontal="center" vertical="center"/>
      <protection locked="0"/>
    </xf>
    <xf numFmtId="1" fontId="19" fillId="0" borderId="12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49" fontId="19" fillId="0" borderId="13" xfId="0" quotePrefix="1" applyNumberFormat="1" applyFont="1" applyBorder="1" applyAlignment="1">
      <alignment horizontal="center" vertical="center"/>
    </xf>
    <xf numFmtId="49" fontId="19" fillId="0" borderId="13" xfId="0" applyNumberFormat="1" applyFont="1" applyBorder="1" applyAlignment="1">
      <alignment horizontal="center" vertical="center"/>
    </xf>
    <xf numFmtId="49" fontId="19" fillId="0" borderId="14" xfId="0" applyNumberFormat="1" applyFont="1" applyFill="1" applyBorder="1" applyAlignment="1">
      <alignment horizontal="center" vertical="center"/>
    </xf>
    <xf numFmtId="1" fontId="19" fillId="2" borderId="15" xfId="0" applyNumberFormat="1" applyFont="1" applyFill="1" applyBorder="1" applyAlignment="1" applyProtection="1">
      <alignment horizontal="center" vertical="center"/>
    </xf>
    <xf numFmtId="14" fontId="19" fillId="3" borderId="15" xfId="0" applyNumberFormat="1" applyFont="1" applyFill="1" applyBorder="1" applyAlignment="1" applyProtection="1">
      <alignment horizontal="center" vertical="center"/>
      <protection locked="0"/>
    </xf>
    <xf numFmtId="1" fontId="19" fillId="13" borderId="15" xfId="0" applyNumberFormat="1" applyFont="1" applyFill="1" applyBorder="1" applyAlignment="1" applyProtection="1">
      <alignment horizontal="center" vertical="center"/>
    </xf>
    <xf numFmtId="0" fontId="19" fillId="0" borderId="15" xfId="0" applyNumberFormat="1" applyFont="1" applyFill="1" applyBorder="1" applyAlignment="1" applyProtection="1">
      <alignment horizontal="center" vertical="center"/>
      <protection locked="0"/>
    </xf>
    <xf numFmtId="0" fontId="19" fillId="0" borderId="15" xfId="0" applyFont="1" applyFill="1" applyBorder="1" applyAlignment="1" applyProtection="1">
      <alignment horizontal="center" vertical="center"/>
      <protection locked="0"/>
    </xf>
    <xf numFmtId="0" fontId="16" fillId="10" borderId="5" xfId="0" applyFont="1" applyFill="1" applyBorder="1" applyAlignment="1" applyProtection="1">
      <alignment horizontal="center" vertical="center" wrapText="1"/>
    </xf>
    <xf numFmtId="0" fontId="16" fillId="10" borderId="10" xfId="0" applyFont="1" applyFill="1" applyBorder="1" applyAlignment="1" applyProtection="1">
      <alignment horizontal="center" vertical="center" wrapText="1"/>
    </xf>
    <xf numFmtId="0" fontId="16" fillId="10" borderId="6" xfId="0" applyFont="1" applyFill="1" applyBorder="1" applyAlignment="1" applyProtection="1">
      <alignment horizontal="center"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14" fillId="0" borderId="10" xfId="0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 TS REALISEES DANS DELAI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3.9963667676614634E-3"/>
                  <c:y val="-0.351209630840998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39-4AE0-B2AB-0ED3F3810EF8}"/>
                </c:ext>
              </c:extLst>
            </c:dLbl>
            <c:dLbl>
              <c:idx val="9"/>
              <c:layout>
                <c:manualLayout>
                  <c:x val="1.9981833838307317E-3"/>
                  <c:y val="-0.351209630840998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39-4AE0-B2AB-0ED3F3810EF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REPORTING_2018!$D$4:$O$4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REPORTING_2018!$D$5:$O$5</c:f>
              <c:numCache>
                <c:formatCode>0.00%</c:formatCode>
                <c:ptCount val="12"/>
                <c:pt idx="0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39-4AE0-B2AB-0ED3F3810EF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82211392"/>
        <c:axId val="482207784"/>
        <c:axId val="0"/>
      </c:bar3DChart>
      <c:catAx>
        <c:axId val="48221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207784"/>
        <c:crosses val="autoZero"/>
        <c:auto val="1"/>
        <c:lblAlgn val="ctr"/>
        <c:lblOffset val="100"/>
        <c:noMultiLvlLbl val="0"/>
      </c:catAx>
      <c:valAx>
        <c:axId val="482207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211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562840</xdr:colOff>
      <xdr:row>5</xdr:row>
      <xdr:rowOff>139410</xdr:rowOff>
    </xdr:from>
    <xdr:to>
      <xdr:col>12</xdr:col>
      <xdr:colOff>216476</xdr:colOff>
      <xdr:row>6</xdr:row>
      <xdr:rowOff>103909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AB17FC3-5639-42DD-B770-D65434C14E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4F60B-7CE4-4C84-82AE-CCF338FFA8DD}">
  <sheetPr codeName="Feuil1"/>
  <dimension ref="A1:T3"/>
  <sheetViews>
    <sheetView showGridLines="0" tabSelected="1" zoomScale="85" zoomScaleNormal="85" workbookViewId="0">
      <pane ySplit="2" topLeftCell="A3" activePane="bottomLeft" state="frozen"/>
      <selection pane="bottomLeft" activeCell="I3" sqref="I3"/>
    </sheetView>
  </sheetViews>
  <sheetFormatPr baseColWidth="10" defaultRowHeight="15" x14ac:dyDescent="0.25"/>
  <cols>
    <col min="1" max="1" width="27.28515625" style="2" bestFit="1" customWidth="1"/>
    <col min="2" max="2" width="12.28515625" style="2" customWidth="1"/>
    <col min="3" max="3" width="13.28515625" style="2" bestFit="1" customWidth="1"/>
    <col min="4" max="4" width="45" style="2" customWidth="1"/>
    <col min="5" max="6" width="18.28515625" style="2" customWidth="1"/>
    <col min="7" max="7" width="10" style="2" bestFit="1" customWidth="1"/>
    <col min="8" max="8" width="13.28515625" style="3" bestFit="1" customWidth="1"/>
    <col min="9" max="9" width="12.140625" style="3" customWidth="1"/>
    <col min="10" max="10" width="12.28515625" style="3" customWidth="1"/>
    <col min="11" max="12" width="15" style="18" customWidth="1"/>
    <col min="13" max="13" width="42.5703125" style="5" customWidth="1"/>
    <col min="14" max="14" width="5.28515625" style="2" customWidth="1"/>
    <col min="15" max="15" width="4.42578125" style="2" customWidth="1"/>
    <col min="16" max="16" width="4.5703125" style="2" customWidth="1"/>
    <col min="17" max="17" width="18.5703125" style="2" customWidth="1"/>
    <col min="18" max="18" width="11.7109375" style="2" bestFit="1" customWidth="1"/>
    <col min="19" max="19" width="11.42578125" style="3"/>
    <col min="20" max="20" width="11.42578125" style="2"/>
    <col min="21" max="16384" width="11.42578125" style="3"/>
  </cols>
  <sheetData>
    <row r="1" spans="1:20" ht="26.25" customHeight="1" thickBot="1" x14ac:dyDescent="0.3">
      <c r="A1" s="21">
        <f ca="1">TODAY()</f>
        <v>43396</v>
      </c>
      <c r="Q1" s="2" t="s">
        <v>32</v>
      </c>
      <c r="R1" s="42">
        <f>COUNTIF(K3:K374,"&gt;0")</f>
        <v>0</v>
      </c>
      <c r="S1" s="43">
        <f>COUNTIF(L3:L374,"&gt;0&amp;1")</f>
        <v>1</v>
      </c>
      <c r="T1" s="2" t="s">
        <v>15</v>
      </c>
    </row>
    <row r="2" spans="1:20" s="1" customFormat="1" ht="52.5" customHeight="1" thickBot="1" x14ac:dyDescent="0.3">
      <c r="A2" s="4" t="s">
        <v>9</v>
      </c>
      <c r="B2" s="11" t="s">
        <v>10</v>
      </c>
      <c r="C2" s="12" t="s">
        <v>3</v>
      </c>
      <c r="D2" s="11" t="s">
        <v>8</v>
      </c>
      <c r="E2" s="13" t="s">
        <v>0</v>
      </c>
      <c r="F2" s="13"/>
      <c r="G2" s="14" t="s">
        <v>4</v>
      </c>
      <c r="H2" s="16" t="s">
        <v>1</v>
      </c>
      <c r="I2" s="17" t="s">
        <v>11</v>
      </c>
      <c r="J2" s="38" t="s">
        <v>14</v>
      </c>
      <c r="K2" s="19" t="s">
        <v>12</v>
      </c>
      <c r="L2" s="19" t="s">
        <v>15</v>
      </c>
      <c r="M2" s="15" t="s">
        <v>5</v>
      </c>
      <c r="N2" s="10"/>
      <c r="O2" s="10"/>
      <c r="P2" s="10"/>
      <c r="Q2" s="10" t="s">
        <v>31</v>
      </c>
      <c r="R2" s="40">
        <f>COUNTIF(K3:K374,"&lt;=0")</f>
        <v>0</v>
      </c>
      <c r="S2" s="41">
        <f>COUNTIF(A3:A374,"&gt;=1")</f>
        <v>1</v>
      </c>
      <c r="T2" s="10" t="s">
        <v>33</v>
      </c>
    </row>
    <row r="3" spans="1:20" s="39" customFormat="1" ht="18" customHeight="1" x14ac:dyDescent="0.25">
      <c r="A3" s="44">
        <v>1502246962</v>
      </c>
      <c r="B3" s="45">
        <v>43384</v>
      </c>
      <c r="C3" s="46" t="s">
        <v>34</v>
      </c>
      <c r="D3" s="47" t="s">
        <v>35</v>
      </c>
      <c r="E3" s="45">
        <v>43431</v>
      </c>
      <c r="F3" s="48" t="s">
        <v>30</v>
      </c>
      <c r="G3" s="49"/>
      <c r="H3" s="50">
        <f>E3-B3</f>
        <v>47</v>
      </c>
      <c r="I3" s="51"/>
      <c r="J3" s="52" t="str">
        <f>IF(I3="","",E3-I3)</f>
        <v/>
      </c>
      <c r="K3" s="53" t="str">
        <f t="shared" ref="K3" si="0">IF(I3="","",I3-E3)</f>
        <v/>
      </c>
      <c r="L3" s="53" t="str">
        <f>IF(I3="","1","")</f>
        <v>1</v>
      </c>
      <c r="M3" s="54"/>
    </row>
  </sheetData>
  <sheetProtection formatCells="0" formatRows="0" insertRows="0" sort="0" autoFilter="0" pivotTables="0"/>
  <protectedRanges>
    <protectedRange sqref="G3" name="Plage6_2_7"/>
    <protectedRange sqref="D3" name="Plage6_13_7"/>
    <protectedRange sqref="A3" name="Plage6_7_6"/>
    <protectedRange sqref="F3" name="Plage6_12_7"/>
    <protectedRange sqref="C3" name="Plage6_14_7"/>
    <protectedRange sqref="E3" name="Plage6_15_7"/>
  </protectedRanges>
  <pageMargins left="0.31496062992125984" right="0.31496062992125984" top="0.55118110236220474" bottom="0.55118110236220474" header="0.31496062992125984" footer="0.31496062992125984"/>
  <pageSetup paperSize="9" orientation="landscape" r:id="rId1"/>
  <ignoredErrors>
    <ignoredError sqref="R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ABE4-5540-40ED-84D6-43500A645380}">
  <sheetPr codeName="Feuil2"/>
  <dimension ref="A1:Q20"/>
  <sheetViews>
    <sheetView showGridLines="0" showZeros="0" zoomScale="110" zoomScaleNormal="110" workbookViewId="0">
      <selection activeCell="O6" sqref="O6"/>
    </sheetView>
  </sheetViews>
  <sheetFormatPr baseColWidth="10" defaultRowHeight="15" x14ac:dyDescent="0.25"/>
  <cols>
    <col min="1" max="1" width="12.85546875" style="6" customWidth="1"/>
    <col min="2" max="2" width="10.85546875" style="6" customWidth="1"/>
    <col min="3" max="3" width="11.28515625" style="6" customWidth="1"/>
    <col min="4" max="11" width="10.28515625" style="36" customWidth="1"/>
    <col min="12" max="12" width="10.85546875" style="36" customWidth="1"/>
    <col min="13" max="15" width="10.28515625" style="36" customWidth="1"/>
    <col min="16" max="16" width="10.5703125" style="6" customWidth="1"/>
    <col min="17" max="16384" width="11.42578125" style="6"/>
  </cols>
  <sheetData>
    <row r="1" spans="1:17" s="7" customFormat="1" ht="30.75" customHeight="1" x14ac:dyDescent="0.4">
      <c r="C1" s="20" t="s">
        <v>2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7" s="7" customFormat="1" ht="8.25" customHeight="1" thickBot="1" x14ac:dyDescent="0.3"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7" s="7" customFormat="1" ht="73.5" customHeight="1" thickBot="1" x14ac:dyDescent="0.3">
      <c r="A3" s="28" t="s">
        <v>7</v>
      </c>
      <c r="B3" s="29" t="s">
        <v>13</v>
      </c>
      <c r="C3" s="30" t="s">
        <v>6</v>
      </c>
      <c r="D3" s="55" t="s">
        <v>26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7"/>
      <c r="P3" s="34" t="s">
        <v>29</v>
      </c>
    </row>
    <row r="4" spans="1:17" s="7" customFormat="1" ht="24.75" customHeight="1" thickBot="1" x14ac:dyDescent="0.3">
      <c r="A4" s="58">
        <v>2018</v>
      </c>
      <c r="B4" s="59"/>
      <c r="C4" s="60"/>
      <c r="D4" s="31" t="s">
        <v>16</v>
      </c>
      <c r="E4" s="32" t="s">
        <v>17</v>
      </c>
      <c r="F4" s="32" t="s">
        <v>18</v>
      </c>
      <c r="G4" s="32" t="s">
        <v>19</v>
      </c>
      <c r="H4" s="32" t="s">
        <v>20</v>
      </c>
      <c r="I4" s="32" t="s">
        <v>21</v>
      </c>
      <c r="J4" s="32" t="s">
        <v>22</v>
      </c>
      <c r="K4" s="32" t="s">
        <v>23</v>
      </c>
      <c r="L4" s="32" t="s">
        <v>24</v>
      </c>
      <c r="M4" s="33" t="s">
        <v>25</v>
      </c>
      <c r="N4" s="32" t="s">
        <v>27</v>
      </c>
      <c r="O4" s="33" t="s">
        <v>28</v>
      </c>
      <c r="P4" s="35"/>
    </row>
    <row r="5" spans="1:17" s="8" customFormat="1" ht="48" customHeight="1" thickBot="1" x14ac:dyDescent="0.3">
      <c r="A5" s="26">
        <f>TS_2018!S1</f>
        <v>1</v>
      </c>
      <c r="B5" s="27">
        <f>TS_2018!R2</f>
        <v>0</v>
      </c>
      <c r="C5" s="27">
        <f>TS_2018!R1</f>
        <v>0</v>
      </c>
      <c r="D5" s="23" t="e">
        <f>B5/(B5+C9)</f>
        <v>#DIV/0!</v>
      </c>
      <c r="E5" s="24"/>
      <c r="F5" s="24"/>
      <c r="G5" s="24"/>
      <c r="H5" s="24"/>
      <c r="I5" s="24"/>
      <c r="J5" s="24"/>
      <c r="K5" s="24"/>
      <c r="L5" s="24"/>
      <c r="M5" s="24" t="e">
        <f>B5/(B5+C9)</f>
        <v>#DIV/0!</v>
      </c>
      <c r="N5" s="24"/>
      <c r="O5" s="25"/>
      <c r="P5" s="37" t="e">
        <f>C9/(B5+C9)</f>
        <v>#DIV/0!</v>
      </c>
    </row>
    <row r="6" spans="1:17" s="7" customFormat="1" ht="276" customHeight="1" x14ac:dyDescent="0.25"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Q6" s="22"/>
    </row>
    <row r="7" spans="1:17" s="7" customFormat="1" x14ac:dyDescent="0.25"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7" s="7" customFormat="1" ht="58.5" customHeight="1" thickBot="1" x14ac:dyDescent="0.3"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7" s="7" customFormat="1" ht="27" thickBot="1" x14ac:dyDescent="0.3">
      <c r="A9" s="9">
        <f>TS_2018!S2</f>
        <v>1</v>
      </c>
      <c r="C9" s="9">
        <f>B5+C5</f>
        <v>0</v>
      </c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7" s="7" customFormat="1" x14ac:dyDescent="0.25"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7" s="7" customFormat="1" x14ac:dyDescent="0.25"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7" s="7" customFormat="1" x14ac:dyDescent="0.25"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7" s="7" customFormat="1" x14ac:dyDescent="0.25"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7" s="7" customFormat="1" x14ac:dyDescent="0.25"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7" s="7" customFormat="1" x14ac:dyDescent="0.25"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7" s="7" customFormat="1" x14ac:dyDescent="0.25"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4:15" s="7" customFormat="1" x14ac:dyDescent="0.25"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4:15" s="7" customFormat="1" x14ac:dyDescent="0.25"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4:15" s="7" customFormat="1" x14ac:dyDescent="0.25"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4:15" s="7" customFormat="1" x14ac:dyDescent="0.25"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</sheetData>
  <mergeCells count="2">
    <mergeCell ref="D3:O3"/>
    <mergeCell ref="A4:C4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TS_2018</vt:lpstr>
      <vt:lpstr>REPORTING_2018</vt:lpstr>
      <vt:lpstr>Colon1</vt:lpstr>
      <vt:lpstr>Colonne1</vt:lpstr>
      <vt:lpstr>EC</vt:lpstr>
      <vt:lpstr>En_cours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idevedelly</dc:creator>
  <cp:lastModifiedBy>LIMA Charles</cp:lastModifiedBy>
  <cp:lastPrinted>2018-09-19T09:38:39Z</cp:lastPrinted>
  <dcterms:created xsi:type="dcterms:W3CDTF">2016-01-22T09:33:16Z</dcterms:created>
  <dcterms:modified xsi:type="dcterms:W3CDTF">2018-10-23T07:35:20Z</dcterms:modified>
</cp:coreProperties>
</file>