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6"/>
  <workbookPr defaultThemeVersion="166925"/>
  <xr:revisionPtr revIDLastSave="0" documentId="8_{0C97C62D-7683-4386-8E2E-82B0D189179B}" xr6:coauthVersionLast="39" xr6:coauthVersionMax="39" xr10:uidLastSave="{00000000-0000-0000-0000-000000000000}"/>
  <bookViews>
    <workbookView xWindow="240" yWindow="105" windowWidth="14805" windowHeight="8010" activeTab="1" xr2:uid="{00000000-000D-0000-FFFF-FFFF00000000}"/>
  </bookViews>
  <sheets>
    <sheet name="Ressources" sheetId="1" r:id="rId1"/>
    <sheet name="Sous détail" sheetId="2" r:id="rId2"/>
    <sheet name="Ressource etude" sheetId="3" r:id="rId3"/>
  </sheets>
  <calcPr calcId="17902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2" l="1"/>
  <c r="G10" i="2"/>
  <c r="G11" i="2"/>
  <c r="F8" i="2"/>
  <c r="G8" i="2"/>
  <c r="C10" i="2"/>
  <c r="D10" i="2"/>
  <c r="F10" i="2"/>
  <c r="C11" i="2"/>
  <c r="D11" i="2"/>
  <c r="F11" i="2"/>
  <c r="F9" i="2"/>
  <c r="D9" i="2"/>
  <c r="C9" i="2"/>
  <c r="G3" i="2"/>
  <c r="F3" i="2"/>
  <c r="C5" i="2"/>
  <c r="D5" i="2"/>
  <c r="F5" i="2"/>
  <c r="G5" i="2"/>
  <c r="C6" i="2"/>
  <c r="D6" i="2"/>
  <c r="F6" i="2"/>
  <c r="G6" i="2"/>
  <c r="G4" i="2"/>
  <c r="F4" i="2"/>
  <c r="D4" i="2"/>
  <c r="C4" i="2"/>
</calcChain>
</file>

<file path=xl/sharedStrings.xml><?xml version="1.0" encoding="utf-8"?>
<sst xmlns="http://schemas.openxmlformats.org/spreadsheetml/2006/main" count="21" uniqueCount="14">
  <si>
    <t>MO</t>
  </si>
  <si>
    <t>Main d'oeuvre</t>
  </si>
  <si>
    <t>h</t>
  </si>
  <si>
    <t>BET</t>
  </si>
  <si>
    <t>Béton</t>
  </si>
  <si>
    <t>m3</t>
  </si>
  <si>
    <t>HA</t>
  </si>
  <si>
    <t>Acier</t>
  </si>
  <si>
    <t>kg</t>
  </si>
  <si>
    <t>BETPROP</t>
  </si>
  <si>
    <t xml:space="preserve">Béton de propreté </t>
  </si>
  <si>
    <t>m²</t>
  </si>
  <si>
    <t>BETFOND</t>
  </si>
  <si>
    <t>Béton de fondations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</si>
</sst>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164" fontId="0" fillId="2" borderId="2" xfId="0" applyNumberFormat="1" applyFill="1" applyBorder="1"/>
    <xf numFmtId="164" fontId="0" fillId="2" borderId="3" xfId="0" applyNumberFormat="1" applyFill="1" applyBorder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E6"/>
  <sheetViews>
    <sheetView workbookViewId="0" xr3:uid="{AEA406A1-0E4B-5B11-9CD5-51D6E497D94C}">
      <selection activeCell="F7" sqref="F7"/>
    </sheetView>
  </sheetViews>
  <sheetFormatPr defaultRowHeight="15"/>
  <cols>
    <col min="1" max="1" width="4.28515625" style="1" bestFit="1" customWidth="1"/>
    <col min="2" max="2" width="46.28515625" customWidth="1"/>
    <col min="3" max="3" width="3.85546875" style="1" bestFit="1" customWidth="1"/>
    <col min="4" max="4" width="11.28515625" style="8" customWidth="1"/>
    <col min="5" max="5" width="9.140625" style="1"/>
  </cols>
  <sheetData>
    <row r="4" spans="1:4">
      <c r="A4" s="1" t="s">
        <v>0</v>
      </c>
      <c r="B4" t="s">
        <v>1</v>
      </c>
      <c r="C4" s="1" t="s">
        <v>2</v>
      </c>
      <c r="D4" s="8">
        <v>32</v>
      </c>
    </row>
    <row r="5" spans="1:4">
      <c r="A5" s="1" t="s">
        <v>3</v>
      </c>
      <c r="B5" t="s">
        <v>4</v>
      </c>
      <c r="C5" s="1" t="s">
        <v>5</v>
      </c>
      <c r="D5" s="8">
        <v>110</v>
      </c>
    </row>
    <row r="6" spans="1:4">
      <c r="A6" s="1" t="s">
        <v>6</v>
      </c>
      <c r="B6" t="s">
        <v>7</v>
      </c>
      <c r="C6" s="1" t="s">
        <v>8</v>
      </c>
      <c r="D6" s="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3B15B4-BA80-4AA0-9520-B9F214527F44}">
  <dimension ref="A3:G11"/>
  <sheetViews>
    <sheetView tabSelected="1" workbookViewId="0" xr3:uid="{C4D519C9-C67F-5879-AC98-8283A7BCD97E}">
      <selection activeCell="E12" sqref="E12"/>
    </sheetView>
  </sheetViews>
  <sheetFormatPr defaultRowHeight="15"/>
  <cols>
    <col min="3" max="3" width="30.42578125" customWidth="1"/>
    <col min="4" max="5" width="9.140625" style="1"/>
    <col min="6" max="6" width="13" style="2" customWidth="1"/>
    <col min="7" max="7" width="12.140625" style="2" customWidth="1"/>
  </cols>
  <sheetData>
    <row r="3" spans="1:7">
      <c r="A3" s="3" t="s">
        <v>9</v>
      </c>
      <c r="B3" s="4"/>
      <c r="C3" s="4" t="s">
        <v>10</v>
      </c>
      <c r="D3" s="5" t="s">
        <v>11</v>
      </c>
      <c r="E3" s="5">
        <v>50</v>
      </c>
      <c r="F3" s="6">
        <f>SUM(G4:G6)</f>
        <v>18.7</v>
      </c>
      <c r="G3" s="7">
        <f>F3*E3</f>
        <v>935</v>
      </c>
    </row>
    <row r="4" spans="1:7">
      <c r="B4" t="s">
        <v>0</v>
      </c>
      <c r="C4" t="str">
        <f>VLOOKUP(B4,Ressources!A:B,2,0)</f>
        <v>Main d'oeuvre</v>
      </c>
      <c r="D4" s="1" t="str">
        <f>VLOOKUP(B4,Ressources!A:C,3,0)</f>
        <v>h</v>
      </c>
      <c r="E4" s="1">
        <v>0.1</v>
      </c>
      <c r="F4" s="2">
        <f>VLOOKUP(B4,Ressources!A:D,4,0)</f>
        <v>32</v>
      </c>
      <c r="G4" s="2">
        <f>F4*E4</f>
        <v>3.2</v>
      </c>
    </row>
    <row r="5" spans="1:7">
      <c r="B5" t="s">
        <v>3</v>
      </c>
      <c r="C5" t="str">
        <f>VLOOKUP(B5,Ressources!A:B,2,0)</f>
        <v>Béton</v>
      </c>
      <c r="D5" s="1" t="str">
        <f>VLOOKUP(B5,Ressources!A:C,3,0)</f>
        <v>m3</v>
      </c>
      <c r="E5" s="1">
        <v>0.05</v>
      </c>
      <c r="F5" s="2">
        <f>VLOOKUP(B5,Ressources!A:D,4,0)</f>
        <v>110</v>
      </c>
      <c r="G5" s="2">
        <f t="shared" ref="G5:G6" si="0">F5*E5</f>
        <v>5.5</v>
      </c>
    </row>
    <row r="6" spans="1:7">
      <c r="B6" t="s">
        <v>6</v>
      </c>
      <c r="C6" t="str">
        <f>VLOOKUP(B6,Ressources!A:B,2,0)</f>
        <v>Acier</v>
      </c>
      <c r="D6" s="1" t="str">
        <f>VLOOKUP(B6,Ressources!A:C,3,0)</f>
        <v>kg</v>
      </c>
      <c r="E6" s="1">
        <v>10</v>
      </c>
      <c r="F6" s="2">
        <f>VLOOKUP(B6,Ressources!A:D,4,0)</f>
        <v>1</v>
      </c>
      <c r="G6" s="2">
        <f t="shared" si="0"/>
        <v>10</v>
      </c>
    </row>
    <row r="8" spans="1:7">
      <c r="A8" s="3" t="s">
        <v>12</v>
      </c>
      <c r="B8" s="4"/>
      <c r="C8" s="4" t="s">
        <v>13</v>
      </c>
      <c r="D8" s="5" t="s">
        <v>5</v>
      </c>
      <c r="E8" s="5">
        <v>150</v>
      </c>
      <c r="F8" s="6">
        <f>SUM(G9:G11)</f>
        <v>206.60000000000002</v>
      </c>
      <c r="G8" s="7">
        <f>F8*E8</f>
        <v>30990.000000000004</v>
      </c>
    </row>
    <row r="9" spans="1:7">
      <c r="B9" t="s">
        <v>0</v>
      </c>
      <c r="C9" t="str">
        <f>VLOOKUP(B9,Ressources!A:B,2,0)</f>
        <v>Main d'oeuvre</v>
      </c>
      <c r="D9" s="1" t="str">
        <f>VLOOKUP(B9,Ressources!A:C,3,0)</f>
        <v>h</v>
      </c>
      <c r="E9" s="1">
        <v>0.8</v>
      </c>
      <c r="F9" s="2">
        <f>VLOOKUP(B9,Ressources!A:D,4,0)</f>
        <v>32</v>
      </c>
      <c r="G9" s="2">
        <f>F9*E9</f>
        <v>25.6</v>
      </c>
    </row>
    <row r="10" spans="1:7">
      <c r="B10" t="s">
        <v>3</v>
      </c>
      <c r="C10" t="str">
        <f>VLOOKUP(B10,Ressources!A:B,2,0)</f>
        <v>Béton</v>
      </c>
      <c r="D10" s="1" t="str">
        <f>VLOOKUP(B10,Ressources!A:C,3,0)</f>
        <v>m3</v>
      </c>
      <c r="E10" s="1">
        <v>1.1000000000000001</v>
      </c>
      <c r="F10" s="2">
        <f>VLOOKUP(B10,Ressources!A:D,4,0)</f>
        <v>110</v>
      </c>
      <c r="G10" s="2">
        <f t="shared" ref="G10:G11" si="1">F10*E10</f>
        <v>121.00000000000001</v>
      </c>
    </row>
    <row r="11" spans="1:7">
      <c r="B11" t="s">
        <v>6</v>
      </c>
      <c r="C11" t="str">
        <f>VLOOKUP(B11,Ressources!A:B,2,0)</f>
        <v>Acier</v>
      </c>
      <c r="D11" s="1" t="str">
        <f>VLOOKUP(B11,Ressources!A:C,3,0)</f>
        <v>kg</v>
      </c>
      <c r="E11" s="1">
        <v>60</v>
      </c>
      <c r="F11" s="2">
        <f>VLOOKUP(B11,Ressources!A:D,4,0)</f>
        <v>1</v>
      </c>
      <c r="G11" s="2">
        <f t="shared" si="1"/>
        <v>60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10B7A0D-905F-4228-BEB8-1AC44175427F}">
          <x14:formula1>
            <xm:f>Ressources!$A:$A</xm:f>
          </x14:formula1>
          <xm:sqref>B4:B20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C963E-60AD-4846-9A94-9CD092818BA0}">
  <dimension ref="A1"/>
  <sheetViews>
    <sheetView workbookViewId="0" xr3:uid="{152EAE51-84DA-5C30-955A-E074ACE81000}">
      <selection activeCell="A4" sqref="A4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2018-10-08T14:09:08Z</dcterms:created>
  <dcterms:modified xsi:type="dcterms:W3CDTF">2018-10-08T14:30:48Z</dcterms:modified>
  <cp:category/>
  <cp:contentStatus/>
</cp:coreProperties>
</file>