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10560" tabRatio="999"/>
  </bookViews>
  <sheets>
    <sheet name="Modèle Planning" sheetId="1" r:id="rId1"/>
  </sheets>
  <externalReferences>
    <externalReference r:id="rId2"/>
  </externalReferences>
  <definedNames>
    <definedName name="Année">[1]An!$B$3</definedName>
    <definedName name="_xlnm.Print_Area" localSheetId="0">'Modèle Planning'!$A$1:$L$26</definedName>
  </definedNames>
  <calcPr calcId="145621"/>
</workbook>
</file>

<file path=xl/calcChain.xml><?xml version="1.0" encoding="utf-8"?>
<calcChain xmlns="http://schemas.openxmlformats.org/spreadsheetml/2006/main">
  <c r="R4" i="1" l="1"/>
  <c r="R13" i="1" l="1"/>
  <c r="R11" i="1"/>
  <c r="R10" i="1"/>
  <c r="R9" i="1"/>
  <c r="R8" i="1"/>
  <c r="R7" i="1"/>
  <c r="R6" i="1"/>
  <c r="R5" i="1"/>
  <c r="R16" i="1" l="1"/>
  <c r="R17" i="1" l="1"/>
  <c r="R14" i="1"/>
  <c r="R15" i="1"/>
  <c r="K26" i="1" l="1"/>
</calcChain>
</file>

<file path=xl/sharedStrings.xml><?xml version="1.0" encoding="utf-8"?>
<sst xmlns="http://schemas.openxmlformats.org/spreadsheetml/2006/main" count="24" uniqueCount="24">
  <si>
    <t>Jany</t>
  </si>
  <si>
    <t>Graziella</t>
  </si>
  <si>
    <t>Carmen</t>
  </si>
  <si>
    <t>Allison</t>
  </si>
  <si>
    <t>Cathy</t>
  </si>
  <si>
    <t>Lucie</t>
  </si>
  <si>
    <t>Vicky</t>
  </si>
  <si>
    <t>Sandra</t>
  </si>
  <si>
    <t>Semaine</t>
  </si>
  <si>
    <t>Nom</t>
  </si>
  <si>
    <t>Jour de l'an</t>
  </si>
  <si>
    <t>Fête du travail</t>
  </si>
  <si>
    <t>Victoire 1945</t>
  </si>
  <si>
    <t>Fête nationale</t>
  </si>
  <si>
    <t>Assomption</t>
  </si>
  <si>
    <t>Armistice 1918</t>
  </si>
  <si>
    <t>Noël</t>
  </si>
  <si>
    <t>Toussaint</t>
  </si>
  <si>
    <t>Pâques</t>
  </si>
  <si>
    <t>Pâques lundi</t>
  </si>
  <si>
    <t>Ascension</t>
  </si>
  <si>
    <t>Pentecôte</t>
  </si>
  <si>
    <t>Lundi Pentecôte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</si>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</sst>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00"/>
    <numFmt numFmtId="166" formatCode="dddd"/>
    <numFmt numFmtId="168" formatCode="[$-F800]dddd\,\ mmmm\ dd\,\ yyyy"/>
  </numFmts>
  <fonts count="7" x14ac:knownFonts="1">
    <font>
      <sz val="11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3"/>
      <color rgb="FFE4628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2" xfId="0" applyFill="1" applyBorder="1"/>
    <xf numFmtId="0" fontId="0" fillId="0" borderId="2" xfId="0" applyBorder="1"/>
    <xf numFmtId="164" fontId="0" fillId="0" borderId="0" xfId="0" applyNumberFormat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166" fontId="6" fillId="0" borderId="0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4" fontId="6" fillId="0" borderId="0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</xdr:row>
          <xdr:rowOff>0</xdr:rowOff>
        </xdr:from>
        <xdr:to>
          <xdr:col>14</xdr:col>
          <xdr:colOff>19050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4</xdr:row>
          <xdr:rowOff>266700</xdr:rowOff>
        </xdr:from>
        <xdr:to>
          <xdr:col>14</xdr:col>
          <xdr:colOff>0</xdr:colOff>
          <xdr:row>6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jerome%20pizzeria/Pizza%20Sandwish/pizza%20sandwis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"/>
      <sheetName val="Officiel"/>
      <sheetName val="CalculOfficiel"/>
      <sheetName val="2017-2018"/>
    </sheetNames>
    <sheetDataSet>
      <sheetData sheetId="0">
        <row r="3">
          <cell r="B3">
            <v>2018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Q3:R17" totalsRowShown="0">
  <autoFilter ref="Q3:R17"/>
  <tableColumns count="2">
    <tableColumn id="1" name="Nom" dataDxfId="1"/>
    <tableColumn id="2" name="Date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6"/>
  <sheetViews>
    <sheetView tabSelected="1" workbookViewId="0">
      <selection activeCell="Q20" sqref="Q20"/>
    </sheetView>
  </sheetViews>
  <sheetFormatPr baseColWidth="10" defaultRowHeight="15" x14ac:dyDescent="0.25"/>
  <cols>
    <col min="1" max="1" width="5.28515625" style="7" customWidth="1"/>
    <col min="2" max="8" width="15.7109375" customWidth="1"/>
    <col min="9" max="9" width="5.140625" customWidth="1"/>
    <col min="10" max="11" width="5.28515625" customWidth="1"/>
    <col min="12" max="12" width="5.28515625" style="7" customWidth="1"/>
    <col min="17" max="17" width="20.7109375" customWidth="1"/>
    <col min="18" max="18" width="26.5703125" bestFit="1" customWidth="1"/>
  </cols>
  <sheetData>
    <row r="1" spans="1:18" ht="36" customHeight="1" x14ac:dyDescent="0.25">
      <c r="A1" s="12"/>
      <c r="B1" s="12"/>
      <c r="C1" s="12"/>
      <c r="D1" s="12"/>
      <c r="E1" s="12"/>
      <c r="F1" s="20"/>
      <c r="G1" s="20"/>
      <c r="H1" s="20"/>
      <c r="I1" s="20"/>
      <c r="J1" s="20"/>
      <c r="K1" s="20"/>
      <c r="L1" s="20"/>
    </row>
    <row r="2" spans="1:18" ht="26.25" customHeight="1" x14ac:dyDescent="0.25">
      <c r="A2" s="4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6" t="s">
        <v>7</v>
      </c>
      <c r="J2" s="16"/>
      <c r="K2" s="16"/>
      <c r="L2" s="4"/>
    </row>
    <row r="3" spans="1:18" x14ac:dyDescent="0.25">
      <c r="A3" s="4"/>
      <c r="L3" s="4"/>
      <c r="Q3" s="9" t="s">
        <v>9</v>
      </c>
      <c r="R3" s="11" t="s">
        <v>23</v>
      </c>
    </row>
    <row r="4" spans="1:18" ht="21.75" customHeight="1" x14ac:dyDescent="0.25">
      <c r="A4" s="5">
        <v>0.33333333333333298</v>
      </c>
      <c r="B4" s="2"/>
      <c r="C4" s="2"/>
      <c r="D4" s="2"/>
      <c r="E4" s="2"/>
      <c r="F4" s="2"/>
      <c r="G4" s="2"/>
      <c r="H4" s="2"/>
      <c r="I4" s="17"/>
      <c r="J4" s="18"/>
      <c r="K4" s="19"/>
      <c r="L4" s="5">
        <v>0.33333333333333298</v>
      </c>
      <c r="Q4" s="10" t="s">
        <v>10</v>
      </c>
      <c r="R4" s="22">
        <f>DATE(YEAR(F1),1,1)</f>
        <v>1</v>
      </c>
    </row>
    <row r="5" spans="1:18" ht="21.75" customHeight="1" x14ac:dyDescent="0.25">
      <c r="A5" s="6">
        <v>0.35416666666666702</v>
      </c>
      <c r="B5" s="3"/>
      <c r="C5" s="3"/>
      <c r="D5" s="3"/>
      <c r="E5" s="3"/>
      <c r="F5" s="3"/>
      <c r="G5" s="3"/>
      <c r="H5" s="3"/>
      <c r="I5" s="13"/>
      <c r="J5" s="14"/>
      <c r="K5" s="15"/>
      <c r="L5" s="6">
        <v>0.35416666666666702</v>
      </c>
      <c r="Q5" s="10" t="s">
        <v>11</v>
      </c>
      <c r="R5" s="22">
        <f>DATE(YEAR(F1),5,1)</f>
        <v>122</v>
      </c>
    </row>
    <row r="6" spans="1:18" ht="21.75" customHeight="1" x14ac:dyDescent="0.25">
      <c r="A6" s="5">
        <v>0.375</v>
      </c>
      <c r="B6" s="2"/>
      <c r="C6" s="2"/>
      <c r="D6" s="2"/>
      <c r="E6" s="2"/>
      <c r="F6" s="2"/>
      <c r="G6" s="2"/>
      <c r="H6" s="2"/>
      <c r="I6" s="17"/>
      <c r="J6" s="18"/>
      <c r="K6" s="19"/>
      <c r="L6" s="5">
        <v>0.375</v>
      </c>
      <c r="Q6" s="10" t="s">
        <v>12</v>
      </c>
      <c r="R6" s="22">
        <f>DATE(YEAR(F1),5,8)</f>
        <v>129</v>
      </c>
    </row>
    <row r="7" spans="1:18" ht="21.75" customHeight="1" x14ac:dyDescent="0.25">
      <c r="A7" s="6">
        <v>0.39583333333333298</v>
      </c>
      <c r="B7" s="3"/>
      <c r="C7" s="3"/>
      <c r="D7" s="3"/>
      <c r="E7" s="3"/>
      <c r="F7" s="3"/>
      <c r="G7" s="3"/>
      <c r="H7" s="3"/>
      <c r="I7" s="13"/>
      <c r="J7" s="14"/>
      <c r="K7" s="15"/>
      <c r="L7" s="6">
        <v>0.39583333333333298</v>
      </c>
      <c r="Q7" s="10" t="s">
        <v>13</v>
      </c>
      <c r="R7" s="22">
        <f>DATE(YEAR(F1),7,14)</f>
        <v>196</v>
      </c>
    </row>
    <row r="8" spans="1:18" ht="21.75" customHeight="1" x14ac:dyDescent="0.25">
      <c r="A8" s="5">
        <v>0.41666666666666702</v>
      </c>
      <c r="B8" s="2"/>
      <c r="C8" s="2"/>
      <c r="D8" s="2"/>
      <c r="E8" s="2"/>
      <c r="F8" s="2"/>
      <c r="G8" s="2"/>
      <c r="H8" s="2"/>
      <c r="I8" s="17"/>
      <c r="J8" s="18"/>
      <c r="K8" s="19"/>
      <c r="L8" s="5">
        <v>0.41666666666666702</v>
      </c>
      <c r="Q8" s="10" t="s">
        <v>14</v>
      </c>
      <c r="R8" s="22">
        <f>DATE(YEAR(F1),8,15)</f>
        <v>228</v>
      </c>
    </row>
    <row r="9" spans="1:18" ht="21.75" customHeight="1" x14ac:dyDescent="0.25">
      <c r="A9" s="6">
        <v>0.4375</v>
      </c>
      <c r="B9" s="3"/>
      <c r="C9" s="3"/>
      <c r="D9" s="3"/>
      <c r="E9" s="3"/>
      <c r="F9" s="3"/>
      <c r="G9" s="3"/>
      <c r="H9" s="3"/>
      <c r="I9" s="13"/>
      <c r="J9" s="14"/>
      <c r="K9" s="15"/>
      <c r="L9" s="6">
        <v>0.4375</v>
      </c>
      <c r="Q9" s="10" t="s">
        <v>15</v>
      </c>
      <c r="R9" s="22">
        <f>DATE(YEAR(F1),11,11)</f>
        <v>316</v>
      </c>
    </row>
    <row r="10" spans="1:18" ht="21.75" customHeight="1" x14ac:dyDescent="0.25">
      <c r="A10" s="5">
        <v>0.45833333333333298</v>
      </c>
      <c r="B10" s="2"/>
      <c r="C10" s="2"/>
      <c r="D10" s="2"/>
      <c r="E10" s="2"/>
      <c r="F10" s="2"/>
      <c r="G10" s="2"/>
      <c r="H10" s="2"/>
      <c r="I10" s="17"/>
      <c r="J10" s="18"/>
      <c r="K10" s="19"/>
      <c r="L10" s="5">
        <v>0.45833333333333298</v>
      </c>
      <c r="Q10" s="10" t="s">
        <v>16</v>
      </c>
      <c r="R10" s="22">
        <f>DATE(YEAR(F1),12,25)</f>
        <v>360</v>
      </c>
    </row>
    <row r="11" spans="1:18" ht="21.75" customHeight="1" x14ac:dyDescent="0.25">
      <c r="A11" s="6">
        <v>0.47916666666666702</v>
      </c>
      <c r="B11" s="3"/>
      <c r="C11" s="3"/>
      <c r="D11" s="3"/>
      <c r="E11" s="3"/>
      <c r="F11" s="3"/>
      <c r="G11" s="3"/>
      <c r="H11" s="3"/>
      <c r="I11" s="13"/>
      <c r="J11" s="14"/>
      <c r="K11" s="15"/>
      <c r="L11" s="6">
        <v>0.47916666666666702</v>
      </c>
      <c r="Q11" s="10" t="s">
        <v>17</v>
      </c>
      <c r="R11" s="22">
        <f>DATE(YEAR(F1),11,1)</f>
        <v>306</v>
      </c>
    </row>
    <row r="12" spans="1:18" ht="21.75" customHeight="1" x14ac:dyDescent="0.25">
      <c r="A12" s="5">
        <v>0.5</v>
      </c>
      <c r="B12" s="2"/>
      <c r="C12" s="2"/>
      <c r="D12" s="2"/>
      <c r="E12" s="2"/>
      <c r="F12" s="2"/>
      <c r="G12" s="2"/>
      <c r="H12" s="2"/>
      <c r="I12" s="17"/>
      <c r="J12" s="18"/>
      <c r="K12" s="19"/>
      <c r="L12" s="5">
        <v>0.5</v>
      </c>
      <c r="R12" s="22"/>
    </row>
    <row r="13" spans="1:18" ht="21.75" customHeight="1" x14ac:dyDescent="0.25">
      <c r="A13" s="6">
        <v>0.52083333333333304</v>
      </c>
      <c r="B13" s="3"/>
      <c r="C13" s="3"/>
      <c r="D13" s="3"/>
      <c r="E13" s="3"/>
      <c r="F13" s="3"/>
      <c r="G13" s="3"/>
      <c r="H13" s="3"/>
      <c r="I13" s="13"/>
      <c r="J13" s="14"/>
      <c r="K13" s="15"/>
      <c r="L13" s="6">
        <v>0.52083333333333304</v>
      </c>
      <c r="Q13" s="10" t="s">
        <v>18</v>
      </c>
      <c r="R13" s="22">
        <f>FLOOR(DAY(MINUTE(YEAR(F1)/38)/2+56)&amp;"/5/"&amp;YEAR(F1),7)-34</f>
        <v>106</v>
      </c>
    </row>
    <row r="14" spans="1:18" ht="21.75" customHeight="1" x14ac:dyDescent="0.25">
      <c r="A14" s="5">
        <v>0.54166666666666696</v>
      </c>
      <c r="B14" s="2"/>
      <c r="C14" s="2"/>
      <c r="D14" s="2"/>
      <c r="E14" s="2"/>
      <c r="F14" s="2"/>
      <c r="G14" s="2"/>
      <c r="H14" s="2"/>
      <c r="I14" s="17"/>
      <c r="J14" s="18"/>
      <c r="K14" s="19"/>
      <c r="L14" s="5">
        <v>0.54166666666666696</v>
      </c>
      <c r="Q14" s="10" t="s">
        <v>19</v>
      </c>
      <c r="R14" s="22">
        <f>R13+1</f>
        <v>107</v>
      </c>
    </row>
    <row r="15" spans="1:18" ht="21.75" customHeight="1" x14ac:dyDescent="0.25">
      <c r="A15" s="6">
        <v>0.5625</v>
      </c>
      <c r="B15" s="3"/>
      <c r="C15" s="3"/>
      <c r="D15" s="3"/>
      <c r="E15" s="3"/>
      <c r="F15" s="3"/>
      <c r="G15" s="3"/>
      <c r="H15" s="3"/>
      <c r="I15" s="13"/>
      <c r="J15" s="14"/>
      <c r="K15" s="15"/>
      <c r="L15" s="6">
        <v>0.5625</v>
      </c>
      <c r="Q15" s="10" t="s">
        <v>20</v>
      </c>
      <c r="R15" s="22">
        <f>R13+39</f>
        <v>145</v>
      </c>
    </row>
    <row r="16" spans="1:18" ht="21.75" customHeight="1" x14ac:dyDescent="0.25">
      <c r="A16" s="5">
        <v>0.58333333333333304</v>
      </c>
      <c r="B16" s="2"/>
      <c r="C16" s="2"/>
      <c r="D16" s="2"/>
      <c r="E16" s="2"/>
      <c r="F16" s="2"/>
      <c r="G16" s="2"/>
      <c r="H16" s="2"/>
      <c r="I16" s="17"/>
      <c r="J16" s="18"/>
      <c r="K16" s="19"/>
      <c r="L16" s="5">
        <v>0.58333333333333304</v>
      </c>
      <c r="Q16" s="10" t="s">
        <v>21</v>
      </c>
      <c r="R16" s="22">
        <f>R13+49</f>
        <v>155</v>
      </c>
    </row>
    <row r="17" spans="1:18" ht="21.75" customHeight="1" x14ac:dyDescent="0.25">
      <c r="A17" s="6">
        <v>0.60416666666666696</v>
      </c>
      <c r="B17" s="3"/>
      <c r="C17" s="3"/>
      <c r="D17" s="3"/>
      <c r="E17" s="3"/>
      <c r="F17" s="3"/>
      <c r="G17" s="3"/>
      <c r="H17" s="3"/>
      <c r="I17" s="13"/>
      <c r="J17" s="14"/>
      <c r="K17" s="15"/>
      <c r="L17" s="6">
        <v>0.60416666666666696</v>
      </c>
      <c r="Q17" s="10" t="s">
        <v>22</v>
      </c>
      <c r="R17" s="22">
        <f>R13+50</f>
        <v>156</v>
      </c>
    </row>
    <row r="18" spans="1:18" ht="21.75" customHeight="1" x14ac:dyDescent="0.25">
      <c r="A18" s="5">
        <v>0.625</v>
      </c>
      <c r="B18" s="2"/>
      <c r="C18" s="2"/>
      <c r="D18" s="2"/>
      <c r="E18" s="2"/>
      <c r="F18" s="2"/>
      <c r="G18" s="2"/>
      <c r="H18" s="2"/>
      <c r="I18" s="17"/>
      <c r="J18" s="18"/>
      <c r="K18" s="19"/>
      <c r="L18" s="5">
        <v>0.625</v>
      </c>
    </row>
    <row r="19" spans="1:18" ht="21.75" customHeight="1" x14ac:dyDescent="0.25">
      <c r="A19" s="6">
        <v>0.64583333333333304</v>
      </c>
      <c r="B19" s="3"/>
      <c r="C19" s="3"/>
      <c r="D19" s="3"/>
      <c r="E19" s="3"/>
      <c r="F19" s="3"/>
      <c r="G19" s="3"/>
      <c r="H19" s="3"/>
      <c r="I19" s="13"/>
      <c r="J19" s="14"/>
      <c r="K19" s="15"/>
      <c r="L19" s="6">
        <v>0.64583333333333304</v>
      </c>
    </row>
    <row r="20" spans="1:18" ht="21.75" customHeight="1" x14ac:dyDescent="0.25">
      <c r="A20" s="5">
        <v>0.66666666666666696</v>
      </c>
      <c r="B20" s="2"/>
      <c r="C20" s="2"/>
      <c r="D20" s="2"/>
      <c r="E20" s="2"/>
      <c r="F20" s="2"/>
      <c r="G20" s="2"/>
      <c r="H20" s="2"/>
      <c r="I20" s="17"/>
      <c r="J20" s="18"/>
      <c r="K20" s="19"/>
      <c r="L20" s="5">
        <v>0.66666666666666696</v>
      </c>
    </row>
    <row r="21" spans="1:18" ht="21.75" customHeight="1" x14ac:dyDescent="0.25">
      <c r="A21" s="6">
        <v>0.6875</v>
      </c>
      <c r="B21" s="3"/>
      <c r="C21" s="3"/>
      <c r="D21" s="3"/>
      <c r="E21" s="3"/>
      <c r="F21" s="3"/>
      <c r="G21" s="3"/>
      <c r="H21" s="3"/>
      <c r="I21" s="13"/>
      <c r="J21" s="14"/>
      <c r="K21" s="15"/>
      <c r="L21" s="6">
        <v>0.6875</v>
      </c>
    </row>
    <row r="22" spans="1:18" ht="21.75" customHeight="1" x14ac:dyDescent="0.25">
      <c r="A22" s="5">
        <v>0.70833333333333304</v>
      </c>
      <c r="B22" s="2"/>
      <c r="C22" s="2"/>
      <c r="D22" s="2"/>
      <c r="E22" s="2"/>
      <c r="F22" s="2"/>
      <c r="G22" s="2"/>
      <c r="H22" s="2"/>
      <c r="I22" s="17"/>
      <c r="J22" s="18"/>
      <c r="K22" s="19"/>
      <c r="L22" s="5">
        <v>0.70833333333333304</v>
      </c>
    </row>
    <row r="23" spans="1:18" ht="21.75" customHeight="1" x14ac:dyDescent="0.25">
      <c r="A23" s="6">
        <v>0.72916666666666696</v>
      </c>
      <c r="B23" s="3"/>
      <c r="C23" s="3"/>
      <c r="D23" s="3"/>
      <c r="E23" s="3"/>
      <c r="F23" s="3"/>
      <c r="G23" s="3"/>
      <c r="H23" s="3"/>
      <c r="I23" s="13"/>
      <c r="J23" s="14"/>
      <c r="K23" s="15"/>
      <c r="L23" s="6">
        <v>0.72916666666666696</v>
      </c>
    </row>
    <row r="24" spans="1:18" ht="21.75" customHeight="1" x14ac:dyDescent="0.25">
      <c r="A24" s="5">
        <v>0.75</v>
      </c>
      <c r="B24" s="2"/>
      <c r="C24" s="2"/>
      <c r="D24" s="2"/>
      <c r="E24" s="2"/>
      <c r="F24" s="2"/>
      <c r="G24" s="2"/>
      <c r="H24" s="2"/>
      <c r="I24" s="17"/>
      <c r="J24" s="18"/>
      <c r="K24" s="19"/>
      <c r="L24" s="5">
        <v>0.75</v>
      </c>
    </row>
    <row r="25" spans="1:18" ht="21.75" customHeight="1" x14ac:dyDescent="0.25">
      <c r="A25" s="6">
        <v>0.77083333333333304</v>
      </c>
      <c r="B25" s="3"/>
      <c r="C25" s="3"/>
      <c r="D25" s="3"/>
      <c r="E25" s="3"/>
      <c r="F25" s="3"/>
      <c r="G25" s="3"/>
      <c r="H25" s="3"/>
      <c r="I25" s="13"/>
      <c r="J25" s="14"/>
      <c r="K25" s="15"/>
      <c r="L25" s="6">
        <v>0.77083333333333304</v>
      </c>
    </row>
    <row r="26" spans="1:18" ht="21.75" customHeight="1" x14ac:dyDescent="0.25">
      <c r="A26" s="4"/>
      <c r="I26" s="21" t="s">
        <v>8</v>
      </c>
      <c r="J26" s="21"/>
      <c r="K26" s="8">
        <f>INT(MOD(INT((F1-2)/7)+0.6,52+5/28))+1</f>
        <v>52</v>
      </c>
      <c r="L26" s="4"/>
    </row>
  </sheetData>
  <mergeCells count="26">
    <mergeCell ref="I26:J26"/>
    <mergeCell ref="I20:K20"/>
    <mergeCell ref="I21:K21"/>
    <mergeCell ref="I22:K22"/>
    <mergeCell ref="I23:K23"/>
    <mergeCell ref="I24:K24"/>
    <mergeCell ref="I25:K25"/>
    <mergeCell ref="I19:K19"/>
    <mergeCell ref="I8:K8"/>
    <mergeCell ref="I9:K9"/>
    <mergeCell ref="I10:K10"/>
    <mergeCell ref="I11:K11"/>
    <mergeCell ref="I12:K12"/>
    <mergeCell ref="I13:K13"/>
    <mergeCell ref="I14:K14"/>
    <mergeCell ref="I15:K15"/>
    <mergeCell ref="I16:K16"/>
    <mergeCell ref="I17:K17"/>
    <mergeCell ref="I18:K18"/>
    <mergeCell ref="A1:E1"/>
    <mergeCell ref="I7:K7"/>
    <mergeCell ref="I2:K2"/>
    <mergeCell ref="I4:K4"/>
    <mergeCell ref="I5:K5"/>
    <mergeCell ref="I6:K6"/>
    <mergeCell ref="F1:L1"/>
  </mergeCells>
  <pageMargins left="0.86614173228346458" right="0" top="0.19685039370078741" bottom="0.19685039370078741" header="0" footer="0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Onglets">
                <anchor moveWithCells="1" sizeWithCells="1">
                  <from>
                    <xdr:col>13</xdr:col>
                    <xdr:colOff>0</xdr:colOff>
                    <xdr:row>3</xdr:row>
                    <xdr:rowOff>0</xdr:rowOff>
                  </from>
                  <to>
                    <xdr:col>14</xdr:col>
                    <xdr:colOff>19050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Onglets">
                <anchor moveWithCells="1" sizeWithCells="1">
                  <from>
                    <xdr:col>13</xdr:col>
                    <xdr:colOff>0</xdr:colOff>
                    <xdr:row>4</xdr:row>
                    <xdr:rowOff>266700</xdr:rowOff>
                  </from>
                  <to>
                    <xdr:col>14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Modèle Planning</vt:lpstr>
      <vt:lpstr>'Modèle Planning'!Zone_d_impression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Carmen</cp:lastModifiedBy>
  <cp:lastPrinted>2018-07-30T14:57:24Z</cp:lastPrinted>
  <dcterms:created xsi:type="dcterms:W3CDTF">2014-07-26T09:40:32Z</dcterms:created>
  <dcterms:modified xsi:type="dcterms:W3CDTF">2018-10-06T16:22:22Z</dcterms:modified>
</cp:coreProperties>
</file>