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8_{D9AE38FE-57B5-4D92-8DAF-0BB4B4941B48}" xr6:coauthVersionLast="45" xr6:coauthVersionMax="45" xr10:uidLastSave="{00000000-0000-0000-0000-000000000000}"/>
  <bookViews>
    <workbookView xWindow="-110" yWindow="-110" windowWidth="19420" windowHeight="10420" activeTab="2" xr2:uid="{27EA965E-BF17-4034-8412-6BF8373F8A78}"/>
  </bookViews>
  <sheets>
    <sheet name="LISTES_DEROULANTES" sheetId="6" r:id="rId1"/>
    <sheet name="BD" sheetId="3" r:id="rId2"/>
    <sheet name="critères" sheetId="4" r:id="rId3"/>
    <sheet name="Résultats" sheetId="5" r:id="rId4"/>
  </sheets>
  <externalReferences>
    <externalReference r:id="rId5"/>
  </externalReferences>
  <definedNames>
    <definedName name="_xlnm._FilterDatabase" localSheetId="1" hidden="1">BD!$A$1:$AM$10000</definedName>
    <definedName name="benev">benevole[[#Headers],[Bénévole]]</definedName>
    <definedName name="_xlnm.Extract" localSheetId="3">Résultats!$A$1:$AM$1</definedName>
    <definedName name="muni" localSheetId="0">LISTES_DEROULANTES!#REF!</definedName>
    <definedName name="muni">[1]LISTES_DEROULANTES!#REF!</definedName>
    <definedName name="munici">ville[[#Headers],[Ville]]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4" l="1"/>
  <c r="H2" i="4" l="1"/>
</calcChain>
</file>

<file path=xl/sharedStrings.xml><?xml version="1.0" encoding="utf-8"?>
<sst xmlns="http://schemas.openxmlformats.org/spreadsheetml/2006/main" count="453" uniqueCount="144">
  <si>
    <t>ID</t>
  </si>
  <si>
    <t>No. Demande</t>
  </si>
  <si>
    <t>Nom complet</t>
  </si>
  <si>
    <t>Âge</t>
  </si>
  <si>
    <t>Adresse</t>
  </si>
  <si>
    <t>Code postal</t>
  </si>
  <si>
    <t>Ville</t>
  </si>
  <si>
    <t>Téléphone</t>
  </si>
  <si>
    <t>Type d'utilisateur</t>
  </si>
  <si>
    <t>Lieu du RDV</t>
  </si>
  <si>
    <t>Date RDV</t>
  </si>
  <si>
    <t>Heure RDV</t>
  </si>
  <si>
    <t>Heure de fin prévu du RDV</t>
  </si>
  <si>
    <t>Raison médicale</t>
  </si>
  <si>
    <t>Priorité</t>
  </si>
  <si>
    <t>Etat de l'accomp.</t>
  </si>
  <si>
    <t>Tarif CLE</t>
  </si>
  <si>
    <t>Tarif SAAQ</t>
  </si>
  <si>
    <t>Tarif CSST</t>
  </si>
  <si>
    <t>Tarif CURA</t>
  </si>
  <si>
    <t>Tarif STAND</t>
  </si>
  <si>
    <t>Don</t>
  </si>
  <si>
    <t>Bénévole</t>
  </si>
  <si>
    <t>Temps</t>
  </si>
  <si>
    <t>Nombre de KM</t>
  </si>
  <si>
    <t>KM supp</t>
  </si>
  <si>
    <t>Stationnement</t>
  </si>
  <si>
    <t>Repas</t>
  </si>
  <si>
    <t>Remb. KM</t>
  </si>
  <si>
    <t>Remb. Total</t>
  </si>
  <si>
    <t>Confir. Accomp.</t>
  </si>
  <si>
    <t>Paiement</t>
  </si>
  <si>
    <t>Remb. CLE</t>
  </si>
  <si>
    <t>Remb. SAAQ</t>
  </si>
  <si>
    <t>Remb. CSST</t>
  </si>
  <si>
    <t>Remb. CURA</t>
  </si>
  <si>
    <t>No. Dossier</t>
  </si>
  <si>
    <t>Index demande</t>
  </si>
  <si>
    <t>DOSSIER</t>
  </si>
  <si>
    <t>AR7606</t>
  </si>
  <si>
    <t/>
  </si>
  <si>
    <t>Montmagny</t>
  </si>
  <si>
    <t>STANDARD</t>
  </si>
  <si>
    <t>Hôpital Montmagny</t>
  </si>
  <si>
    <t>Professionnel</t>
  </si>
  <si>
    <t>N/A</t>
  </si>
  <si>
    <t>L'accompagnement a eu lieu</t>
  </si>
  <si>
    <t>0</t>
  </si>
  <si>
    <t>4</t>
  </si>
  <si>
    <t>Cécile Gendron</t>
  </si>
  <si>
    <t>16</t>
  </si>
  <si>
    <t>7.20</t>
  </si>
  <si>
    <t>OULI1</t>
  </si>
  <si>
    <t>1</t>
  </si>
  <si>
    <t>CLE</t>
  </si>
  <si>
    <t>Clinique médicale Montmagny</t>
  </si>
  <si>
    <t>11H30</t>
  </si>
  <si>
    <t>13H20</t>
  </si>
  <si>
    <t>Oui</t>
  </si>
  <si>
    <t>Enveloppe reçu</t>
  </si>
  <si>
    <t>AF9102</t>
  </si>
  <si>
    <t>CHUL de Québec</t>
  </si>
  <si>
    <t>CHJE2</t>
  </si>
  <si>
    <t>10H30</t>
  </si>
  <si>
    <t>12H20</t>
  </si>
  <si>
    <t>Hélène Chamard</t>
  </si>
  <si>
    <t>1,5</t>
  </si>
  <si>
    <t>7,2</t>
  </si>
  <si>
    <t>OUI</t>
  </si>
  <si>
    <t>RIFE3</t>
  </si>
  <si>
    <t>8H15</t>
  </si>
  <si>
    <t>9H15</t>
  </si>
  <si>
    <t>Gilles Bérubé</t>
  </si>
  <si>
    <t>AD2509</t>
  </si>
  <si>
    <t>St-Pamphile</t>
  </si>
  <si>
    <t>CRDP de Charny</t>
  </si>
  <si>
    <t>30</t>
  </si>
  <si>
    <t>Paulette Dubreuil</t>
  </si>
  <si>
    <t>135</t>
  </si>
  <si>
    <t>60.75</t>
  </si>
  <si>
    <t>RF3</t>
  </si>
  <si>
    <t>Hôpital Laval</t>
  </si>
  <si>
    <t>13h00</t>
  </si>
  <si>
    <t>15h00</t>
  </si>
  <si>
    <t>Cancer</t>
  </si>
  <si>
    <t>Le client a annulé le R-V</t>
  </si>
  <si>
    <t>150</t>
  </si>
  <si>
    <t>67.50</t>
  </si>
  <si>
    <t>AC435</t>
  </si>
  <si>
    <t>Clinique dentaire Montmagny</t>
  </si>
  <si>
    <t>14:00</t>
  </si>
  <si>
    <t>16:00</t>
  </si>
  <si>
    <t>Dentiste</t>
  </si>
  <si>
    <t>2</t>
  </si>
  <si>
    <t>Le client a refusé le bénévole</t>
  </si>
  <si>
    <t>Gilles Audet</t>
  </si>
  <si>
    <t>xxxx</t>
  </si>
  <si>
    <t>xx</t>
  </si>
  <si>
    <t>aaaa</t>
  </si>
  <si>
    <t>cc</t>
  </si>
  <si>
    <t>ttt</t>
  </si>
  <si>
    <t>gg</t>
  </si>
  <si>
    <t>hh</t>
  </si>
  <si>
    <t>yy</t>
  </si>
  <si>
    <t>Type utilisateur</t>
  </si>
  <si>
    <t>Nb d'accompagnement</t>
  </si>
  <si>
    <t>Lieu RDV</t>
  </si>
  <si>
    <t>État d'accomp.</t>
  </si>
  <si>
    <t xml:space="preserve">Date Entre le </t>
  </si>
  <si>
    <t xml:space="preserve">Et le </t>
  </si>
  <si>
    <t>Type d'utilistateur</t>
  </si>
  <si>
    <t>État de l'accomgagnement</t>
  </si>
  <si>
    <t>Paiement bénévole</t>
  </si>
  <si>
    <t>OUI/NON</t>
  </si>
  <si>
    <t xml:space="preserve">Critère de recherche </t>
  </si>
  <si>
    <t>Centre Oculaire Québec</t>
  </si>
  <si>
    <t>Médecin</t>
  </si>
  <si>
    <t>Enveloppe non reçu</t>
  </si>
  <si>
    <t>Non</t>
  </si>
  <si>
    <t>CSST</t>
  </si>
  <si>
    <t>CLINIQUE Med. Ste-Foy</t>
  </si>
  <si>
    <t>Numéro de téléphone</t>
  </si>
  <si>
    <t>CURATELLE</t>
  </si>
  <si>
    <t>Trop de demandes pour le nombre de bénévoles</t>
  </si>
  <si>
    <t>SAAQ</t>
  </si>
  <si>
    <t>Trop de bénévoles non disponibles</t>
  </si>
  <si>
    <t>Massothérapeute</t>
  </si>
  <si>
    <t>Enfant-Jésus</t>
  </si>
  <si>
    <t>REFUSÉ</t>
  </si>
  <si>
    <t>Vaccin</t>
  </si>
  <si>
    <t>Prise de sang</t>
  </si>
  <si>
    <t>Hôtel-Dieu de Lévis</t>
  </si>
  <si>
    <t>Physiothérapeute</t>
  </si>
  <si>
    <t>Hôtel-Dieu de Québec</t>
  </si>
  <si>
    <t>Proches aidant</t>
  </si>
  <si>
    <t>Solidarité/cancer</t>
  </si>
  <si>
    <t>Intervention de proximité</t>
  </si>
  <si>
    <t>CLSC Montmagny</t>
  </si>
  <si>
    <t>Visite d’amitié/sécurité alimentaire</t>
  </si>
  <si>
    <t>Vie active</t>
  </si>
  <si>
    <t>POLYCLINIQUE LÉVIS</t>
  </si>
  <si>
    <t>SAINT-FRANÇOIS D'ASSISE</t>
  </si>
  <si>
    <t>SAINT-SACREMENT</t>
  </si>
  <si>
    <t>Critère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</si>
</sst>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2" fillId="5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left"/>
    </xf>
    <xf numFmtId="0" fontId="3" fillId="6" borderId="0" xfId="0" applyFont="1" applyFill="1" applyAlignment="1">
      <alignment horizontal="left"/>
    </xf>
    <xf numFmtId="0" fontId="3" fillId="0" borderId="0" xfId="0" applyFont="1" applyAlignment="1">
      <alignment horizontal="left"/>
    </xf>
    <xf numFmtId="0" fontId="0" fillId="7" borderId="0" xfId="0" applyFill="1"/>
    <xf numFmtId="14" fontId="0" fillId="7" borderId="0" xfId="0" applyNumberFormat="1" applyFill="1"/>
    <xf numFmtId="0" fontId="0" fillId="8" borderId="0" xfId="0" applyFill="1" applyAlignment="1">
      <alignment horizontal="center" vertical="center"/>
    </xf>
    <xf numFmtId="14" fontId="0" fillId="8" borderId="0" xfId="0" applyNumberFormat="1" applyFill="1"/>
    <xf numFmtId="0" fontId="0" fillId="9" borderId="0" xfId="0" applyFill="1"/>
    <xf numFmtId="0" fontId="1" fillId="0" borderId="0" xfId="0" applyFont="1"/>
    <xf numFmtId="0" fontId="0" fillId="10" borderId="0" xfId="0" applyFill="1" applyAlignment="1">
      <alignment horizontal="center" vertical="center"/>
    </xf>
    <xf numFmtId="14" fontId="0" fillId="7" borderId="0" xfId="0" applyNumberFormat="1" applyFill="1" applyAlignment="1">
      <alignment horizontal="right" vertical="center"/>
    </xf>
  </cellXfs>
  <cellStyles count="1">
    <cellStyle name="Normal" xfId="0" builtinId="0"/>
  </cellStyles>
  <dxfs count="5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auto="1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177802</xdr:colOff>
      <xdr:row>13</xdr:row>
      <xdr:rowOff>177799</xdr:rowOff>
    </xdr:from>
    <xdr:to>
      <xdr:col>12</xdr:col>
      <xdr:colOff>50801</xdr:colOff>
      <xdr:row>19</xdr:row>
      <xdr:rowOff>110066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8652935" y="2599266"/>
          <a:ext cx="5113866" cy="10498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Sub Extrait2()</a:t>
          </a:r>
        </a:p>
        <a:p>
          <a:r>
            <a:rPr lang="fr-FR" sz="1100"/>
            <a:t>    Sheets("DEMANDES").Range("A1:AM10000").AdvancedFilter Action:=xlFilterCopy, _</a:t>
          </a:r>
        </a:p>
        <a:p>
          <a:r>
            <a:rPr lang="fr-FR" sz="1100"/>
            <a:t>        CriteriaRange:=Sheets("critères").Range("E1:E2"), CopyToRange:=Range( _</a:t>
          </a:r>
        </a:p>
        <a:p>
          <a:r>
            <a:rPr lang="fr-FR" sz="1100"/>
            <a:t>        "Résultats!Extract"), Unique:=False</a:t>
          </a:r>
        </a:p>
        <a:p>
          <a:r>
            <a:rPr lang="fr-FR" sz="1100"/>
            <a:t>End Sub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825500</xdr:colOff>
          <xdr:row>0</xdr:row>
          <xdr:rowOff>82550</xdr:rowOff>
        </xdr:from>
        <xdr:to>
          <xdr:col>12</xdr:col>
          <xdr:colOff>222250</xdr:colOff>
          <xdr:row>2</xdr:row>
          <xdr:rowOff>152400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2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Extrait VBA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135468</xdr:colOff>
      <xdr:row>3</xdr:row>
      <xdr:rowOff>177799</xdr:rowOff>
    </xdr:from>
    <xdr:to>
      <xdr:col>12</xdr:col>
      <xdr:colOff>127000</xdr:colOff>
      <xdr:row>12</xdr:row>
      <xdr:rowOff>8466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5071535" y="736599"/>
          <a:ext cx="8771465" cy="15070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=ET(SI($C$1="";VRAI;$C$1=BD!G2);</a:t>
          </a:r>
          <a:br>
            <a:rPr lang="fr-FR" sz="1100"/>
          </a:br>
          <a:r>
            <a:rPr lang="fr-FR" sz="1100"/>
            <a:t>SI($C$2="";VRAI;$C$2=BD!I2);</a:t>
          </a:r>
          <a:br>
            <a:rPr lang="fr-FR" sz="1100"/>
          </a:br>
          <a:r>
            <a:rPr lang="fr-FR" sz="1100"/>
            <a:t>SI($C$3="";VRAI;$C$3=BD!W2);</a:t>
          </a:r>
          <a:br>
            <a:rPr lang="fr-FR" sz="1100"/>
          </a:br>
          <a:r>
            <a:rPr lang="fr-FR" sz="1100"/>
            <a:t>SI($C$4="";VRAI;$C$4=BD!J2);</a:t>
          </a:r>
          <a:br>
            <a:rPr lang="fr-FR" sz="1100"/>
          </a:br>
          <a:r>
            <a:rPr lang="fr-FR" sz="1100"/>
            <a:t>SI($C$5="";VRAI;BD!N2=$C$5);</a:t>
          </a:r>
          <a:br>
            <a:rPr lang="fr-FR" sz="1100"/>
          </a:br>
          <a:r>
            <a:rPr lang="fr-FR" sz="1100"/>
            <a:t>SI($C$6="";VRAI;BD!P2=$C$6);</a:t>
          </a:r>
          <a:br>
            <a:rPr lang="fr-FR" sz="1100"/>
          </a:br>
          <a:r>
            <a:rPr lang="fr-FR" sz="1100"/>
            <a:t>SI(ET($C$7&lt;&gt;"";$C$8&lt;&gt;"");ET(BD!K2&gt;=$C$7;BD!K2&lt;=$C$8);SI(ET($C$7&lt;&gt;"";$C$8="");BD!K2&gt;=$C$7;SI(ET($C$7="";$C$8&lt;&gt;"");BD!K2&lt;=$C$8;VRAI))))</a:t>
          </a:r>
        </a:p>
      </xdr:txBody>
    </xdr:sp>
    <xdr:clientData/>
  </xdr:twoCellAnchor>
  <xdr:twoCellAnchor>
    <xdr:from>
      <xdr:col>5</xdr:col>
      <xdr:colOff>84668</xdr:colOff>
      <xdr:row>1</xdr:row>
      <xdr:rowOff>143933</xdr:rowOff>
    </xdr:from>
    <xdr:to>
      <xdr:col>5</xdr:col>
      <xdr:colOff>423334</xdr:colOff>
      <xdr:row>3</xdr:row>
      <xdr:rowOff>135467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CxnSpPr/>
      </xdr:nvCxnSpPr>
      <xdr:spPr>
        <a:xfrm flipH="1" flipV="1">
          <a:off x="4165601" y="330200"/>
          <a:ext cx="338666" cy="36406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643467</xdr:colOff>
      <xdr:row>9</xdr:row>
      <xdr:rowOff>93134</xdr:rowOff>
    </xdr:from>
    <xdr:to>
      <xdr:col>4</xdr:col>
      <xdr:colOff>778934</xdr:colOff>
      <xdr:row>11</xdr:row>
      <xdr:rowOff>93134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982134" y="1769534"/>
          <a:ext cx="3064933" cy="37253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peut ne saisir qu'une seule date ou les deux</a:t>
          </a:r>
        </a:p>
      </xdr:txBody>
    </xdr:sp>
    <xdr:clientData/>
  </xdr:twoCellAnchor>
  <xdr:twoCellAnchor>
    <xdr:from>
      <xdr:col>3</xdr:col>
      <xdr:colOff>50800</xdr:colOff>
      <xdr:row>7</xdr:row>
      <xdr:rowOff>8466</xdr:rowOff>
    </xdr:from>
    <xdr:to>
      <xdr:col>3</xdr:col>
      <xdr:colOff>355600</xdr:colOff>
      <xdr:row>9</xdr:row>
      <xdr:rowOff>93133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CxnSpPr/>
      </xdr:nvCxnSpPr>
      <xdr:spPr>
        <a:xfrm flipH="1" flipV="1">
          <a:off x="2514600" y="1312333"/>
          <a:ext cx="304800" cy="457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PROJET-CECB\rappor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USAGERS"/>
      <sheetName val="DEMANDES"/>
      <sheetName val="LISTES_DEROULANTES"/>
      <sheetName val="BENEVOLES"/>
      <sheetName val="DESTINATIONS_TARIFS"/>
      <sheetName val="critères"/>
      <sheetName val="Résultats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3A7556-44A3-4390-8E02-80938EA1902E}" name="T_type_ruser" displayName="T_type_ruser" ref="A1:A7" totalsRowShown="0">
  <autoFilter ref="A1:A7" xr:uid="{00000000-0009-0000-0100-000002000000}"/>
  <tableColumns count="1">
    <tableColumn id="1" xr3:uid="{50D3AD75-0708-4D8E-8258-C68CC901FC78}" name="Type d'utilistateur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A05A325-6742-4D94-838B-3E53BAFE7206}" name="Etat_accomp" displayName="Etat_accomp" ref="C1:C6" totalsRowShown="0">
  <autoFilter ref="C1:C6" xr:uid="{00000000-0009-0000-0100-000003000000}"/>
  <tableColumns count="1">
    <tableColumn id="1" xr3:uid="{B01DD312-B296-4363-9FA0-D49061A37374}" name="État de l'accomgagnement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3ED9EF2-CB0A-41B6-92F7-F41F043C96E4}" name="Raison_medicale" displayName="Raison_medicale" ref="E1:E14" totalsRowShown="0">
  <autoFilter ref="E1:E14" xr:uid="{00000000-0009-0000-0100-000004000000}"/>
  <tableColumns count="1">
    <tableColumn id="1" xr3:uid="{E9EBADBD-CCA8-4318-9DCF-96897A208E8B}" name="Raison médicale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50E4A35-2540-4F01-85EB-4EA722ABDD4A}" name="Paiement_benevole" displayName="Paiement_benevole" ref="I1:I3" totalsRowShown="0">
  <autoFilter ref="I1:I3" xr:uid="{00000000-0009-0000-0100-000005000000}"/>
  <tableColumns count="1">
    <tableColumn id="1" xr3:uid="{10836ED2-6F65-40BF-9669-E0086E0AD25A}" name="Paiement bénévole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FDE6B21-E6F1-4C91-903D-30E6C6D4154D}" name="priorité" displayName="priorité" ref="G1:G9" totalsRowShown="0" dataDxfId="53" tableBorderDxfId="52">
  <autoFilter ref="G1:G9" xr:uid="{00000000-0009-0000-0100-000006000000}"/>
  <tableColumns count="1">
    <tableColumn id="1" xr3:uid="{B5C0BA79-90A9-42D8-9D3F-F49D252E1BFF}" name="Priorité" dataDxfId="51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AAA45F7-F5E5-4E44-A1D8-8E6A36E87AC3}" name="Oui_Non" displayName="Oui_Non" ref="K1:K3" totalsRowShown="0">
  <autoFilter ref="K1:K3" xr:uid="{00000000-0009-0000-0100-000007000000}"/>
  <tableColumns count="1">
    <tableColumn id="1" xr3:uid="{4AB0C8C4-82C5-407B-93D7-CDC76DD22FB6}" name="OUI/NON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323F232-5B92-4965-A543-ABE7CCF3E4F7}" name="lieu_rdv" displayName="lieu_rdv" ref="M1:M16" totalsRowShown="0" dataDxfId="50">
  <autoFilter ref="M1:M16" xr:uid="{00000000-0009-0000-0100-000008000000}"/>
  <tableColumns count="1">
    <tableColumn id="1" xr3:uid="{1E9F5532-C5C3-4513-B08A-E8955E1C9B12}" name="Lieu du RDV" dataDxfId="49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6ADB093-8603-44D3-AB32-EC4F93B2C35F}" name="recherche" displayName="recherche" ref="O1:O4" totalsRowShown="0">
  <autoFilter ref="O1:O4" xr:uid="{00000000-0009-0000-0100-00000B000000}"/>
  <tableColumns count="1">
    <tableColumn id="1" xr3:uid="{CC4DEE16-7019-4D2E-BE91-16BF25F34B6A}" name="Critère de recherche 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40509B3-33AB-4CA6-A6C1-B8D80C4A1437}" name="ville" displayName="ville" ref="Q1:Q3" totalsRowShown="0" headerRowDxfId="48" dataDxfId="46" headerRowBorderDxfId="47">
  <autoFilter ref="Q1:Q3" xr:uid="{A0F3F9C1-D326-42B4-B994-DEFB0E52ED45}"/>
  <tableColumns count="1">
    <tableColumn id="1" xr3:uid="{E8B7B854-F646-4D09-8CB2-594171DFE086}" name="Ville" dataDxfId="45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BEAA7EA-EB1F-4B4E-87A5-649A2A1E45E3}" name="benevole" displayName="benevole" ref="S1:S6" totalsRowShown="0" headerRowDxfId="44" headerRowBorderDxfId="43">
  <autoFilter ref="S1:S6" xr:uid="{59D18549-C73C-458E-87C1-21DDFBFA1737}"/>
  <tableColumns count="1">
    <tableColumn id="1" xr3:uid="{9308FEC4-FE1F-4E08-9528-95A9F0E6D0D4}" name="Bénévole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2E0736-202E-42A8-93D1-60AADFEC9246}" name="tableauSource" displayName="tableauSource" ref="A1:AM9" totalsRowShown="0" headerRowDxfId="42" dataDxfId="40" headerRowBorderDxfId="41" tableBorderDxfId="39">
  <tableColumns count="39">
    <tableColumn id="1" xr3:uid="{00636E73-6E9B-464D-9E5F-B8795E79D72D}" name="ID" dataDxfId="38"/>
    <tableColumn id="2" xr3:uid="{AFD94E4E-BB57-47B8-A715-8F35C8B10CB7}" name="No. Demande" dataDxfId="37"/>
    <tableColumn id="3" xr3:uid="{3FFC2708-1F76-49A4-9454-865D34703935}" name="Nom complet" dataDxfId="36"/>
    <tableColumn id="4" xr3:uid="{1E5EE11D-FB69-42E2-BF93-D21CCDC286AE}" name="Âge" dataDxfId="35"/>
    <tableColumn id="5" xr3:uid="{EA740AC7-015F-4E15-913F-A90A11620C85}" name="Adresse" dataDxfId="34"/>
    <tableColumn id="6" xr3:uid="{9082C413-DED3-4453-9613-EDA5E206A29C}" name="Code postal" dataDxfId="33"/>
    <tableColumn id="7" xr3:uid="{CACEA3A4-CA82-4BAC-8AA3-10CA0241010F}" name="Ville" dataDxfId="32"/>
    <tableColumn id="8" xr3:uid="{394E086C-7B2C-492A-B7F0-70B894829E28}" name="Téléphone" dataDxfId="31"/>
    <tableColumn id="9" xr3:uid="{B9FDFA4E-5253-458C-99FA-FF5083BC2E55}" name="Type d'utilisateur" dataDxfId="30"/>
    <tableColumn id="10" xr3:uid="{8185E207-6DA9-4E42-B716-6355F07631F2}" name="Lieu du RDV" dataDxfId="29"/>
    <tableColumn id="11" xr3:uid="{1AE3D481-763E-49ED-876D-A9B63F90E258}" name="Date RDV" dataDxfId="28"/>
    <tableColumn id="12" xr3:uid="{F6197ED5-2904-4DA6-83BE-1D134832EF2B}" name="Heure RDV" dataDxfId="27"/>
    <tableColumn id="13" xr3:uid="{CE322FC9-8C5C-413C-9FA6-A6EF4380EC85}" name="Heure de fin prévu du RDV" dataDxfId="26"/>
    <tableColumn id="14" xr3:uid="{4DB4ACE4-A48D-436F-89C9-710CF30FAC5A}" name="Raison médicale" dataDxfId="25"/>
    <tableColumn id="15" xr3:uid="{AE6993FF-26B5-4845-B9B8-997047187628}" name="Priorité" dataDxfId="24"/>
    <tableColumn id="16" xr3:uid="{63999915-B882-47C3-884D-F5170E382657}" name="Etat de l'accomp." dataDxfId="23"/>
    <tableColumn id="17" xr3:uid="{11C40200-433B-4B83-AC69-6EA421B0B81C}" name="Tarif CLE" dataDxfId="22"/>
    <tableColumn id="18" xr3:uid="{D82B750B-93F3-48B4-869B-2E2F8EA068C7}" name="Tarif SAAQ" dataDxfId="21"/>
    <tableColumn id="19" xr3:uid="{EF2B2CA8-4E96-47BD-8D35-5B27EB223216}" name="Tarif CSST" dataDxfId="20"/>
    <tableColumn id="20" xr3:uid="{44F9D6F8-E0C9-416C-87F3-74469A2C97AC}" name="Tarif CURA" dataDxfId="19"/>
    <tableColumn id="21" xr3:uid="{2A54B5EE-5C52-4D1E-954F-D95F2413D32F}" name="Tarif STAND" dataDxfId="18"/>
    <tableColumn id="22" xr3:uid="{B106E04D-2D05-4468-974F-4766EC3D4714}" name="Don" dataDxfId="17"/>
    <tableColumn id="23" xr3:uid="{A388CF64-740B-4A7D-94DA-FDD0E13DFC7C}" name="Bénévole" dataDxfId="16"/>
    <tableColumn id="24" xr3:uid="{CC957863-FCDD-4C01-9E7C-A8B30F4FC1CE}" name="Temps" dataDxfId="15"/>
    <tableColumn id="25" xr3:uid="{62FA1589-9104-4184-B271-FCEC4B09E52F}" name="Nombre de KM" dataDxfId="14"/>
    <tableColumn id="26" xr3:uid="{794202C7-2FEF-4ED0-9A80-EA8529BE7729}" name="KM supp" dataDxfId="13"/>
    <tableColumn id="27" xr3:uid="{06206802-5D2A-4563-98E0-53785902F448}" name="Stationnement" dataDxfId="12"/>
    <tableColumn id="28" xr3:uid="{3F6906D4-FE6C-4005-9CA0-FC2B38165376}" name="Repas" dataDxfId="11"/>
    <tableColumn id="29" xr3:uid="{56122AC5-CA6B-4A24-8027-BED1E9037DAF}" name="Remb. KM" dataDxfId="10"/>
    <tableColumn id="30" xr3:uid="{5FB22A79-0359-4A1F-8C8D-20E7DA4BFAAC}" name="Remb. Total" dataDxfId="9"/>
    <tableColumn id="31" xr3:uid="{E0B6A5DE-E6BF-4913-A428-086F9EA21330}" name="Confir. Accomp." dataDxfId="8"/>
    <tableColumn id="32" xr3:uid="{A9E429EF-B3EA-4F2F-B0FC-5A218D7907EF}" name="Paiement" dataDxfId="7"/>
    <tableColumn id="33" xr3:uid="{B731AF82-ADA4-4BB0-929D-0567FB5A107B}" name="Remb. CLE" dataDxfId="6"/>
    <tableColumn id="34" xr3:uid="{7CA81BD5-07A6-4E47-BD8E-1E0F0AA548F4}" name="Remb. SAAQ" dataDxfId="5"/>
    <tableColumn id="35" xr3:uid="{C13D0E97-84CE-4E87-B1D9-8DFAA290BAAA}" name="Remb. CSST" dataDxfId="4"/>
    <tableColumn id="36" xr3:uid="{A9475A9F-11F1-4BD3-9180-D937BC7FE42D}" name="Remb. CURA" dataDxfId="3"/>
    <tableColumn id="37" xr3:uid="{832DB7F5-C026-4F23-B6E3-FBE060AF3A47}" name="No. Dossier" dataDxfId="2"/>
    <tableColumn id="38" xr3:uid="{F82C3BCA-A810-4C42-95CF-3D0BF39720B1}" name="Index demande" dataDxfId="1"/>
    <tableColumn id="39" xr3:uid="{23FFB2F4-0F7E-4DAF-9B13-70C6A6DD67DD}" name="DOSSIER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F8412B-BE97-4119-8317-3B31B3584A25}">
  <sheetPr codeName="Feuil4"/>
  <dimension ref="A1:S16"/>
  <sheetViews>
    <sheetView topLeftCell="D1" workbookViewId="0">
      <selection activeCell="G6" sqref="G6"/>
    </sheetView>
  </sheetViews>
  <sheetFormatPr baseColWidth="10" defaultColWidth="11.453125" defaultRowHeight="14.5" x14ac:dyDescent="0.35"/>
  <cols>
    <col min="1" max="1" width="17.453125" customWidth="1"/>
    <col min="3" max="3" width="39.90625" customWidth="1"/>
    <col min="5" max="5" width="29.6328125" customWidth="1"/>
    <col min="7" max="7" width="18.453125" customWidth="1"/>
    <col min="8" max="8" width="14.08984375" customWidth="1"/>
    <col min="9" max="9" width="19.36328125" customWidth="1"/>
    <col min="13" max="13" width="33.54296875" customWidth="1"/>
    <col min="15" max="15" width="31.36328125" customWidth="1"/>
    <col min="16" max="16" width="32.6328125" customWidth="1"/>
    <col min="17" max="17" width="16.54296875" customWidth="1"/>
    <col min="18" max="18" width="16.6328125" customWidth="1"/>
    <col min="19" max="19" width="15" customWidth="1"/>
  </cols>
  <sheetData>
    <row r="1" spans="1:19" x14ac:dyDescent="0.35">
      <c r="A1" t="s">
        <v>110</v>
      </c>
      <c r="C1" t="s">
        <v>111</v>
      </c>
      <c r="E1" t="s">
        <v>13</v>
      </c>
      <c r="G1" t="s">
        <v>14</v>
      </c>
      <c r="I1" t="s">
        <v>112</v>
      </c>
      <c r="K1" t="s">
        <v>113</v>
      </c>
      <c r="M1" t="s">
        <v>9</v>
      </c>
      <c r="O1" t="s">
        <v>114</v>
      </c>
      <c r="Q1" s="8" t="s">
        <v>6</v>
      </c>
      <c r="S1" s="8" t="s">
        <v>22</v>
      </c>
    </row>
    <row r="2" spans="1:19" x14ac:dyDescent="0.35">
      <c r="A2" t="s">
        <v>42</v>
      </c>
      <c r="C2" t="s">
        <v>46</v>
      </c>
      <c r="E2" t="s">
        <v>44</v>
      </c>
      <c r="F2" s="9"/>
      <c r="G2" s="10" t="s">
        <v>45</v>
      </c>
      <c r="I2" t="s">
        <v>59</v>
      </c>
      <c r="K2" t="s">
        <v>58</v>
      </c>
      <c r="M2" t="s">
        <v>115</v>
      </c>
      <c r="O2" t="s">
        <v>36</v>
      </c>
      <c r="Q2" s="3" t="s">
        <v>41</v>
      </c>
      <c r="S2" t="s">
        <v>49</v>
      </c>
    </row>
    <row r="3" spans="1:19" x14ac:dyDescent="0.35">
      <c r="A3" t="s">
        <v>54</v>
      </c>
      <c r="C3" t="s">
        <v>94</v>
      </c>
      <c r="E3" t="s">
        <v>116</v>
      </c>
      <c r="F3" s="9"/>
      <c r="G3" s="11">
        <v>1</v>
      </c>
      <c r="I3" t="s">
        <v>117</v>
      </c>
      <c r="K3" t="s">
        <v>118</v>
      </c>
      <c r="M3" t="s">
        <v>61</v>
      </c>
      <c r="O3" t="s">
        <v>2</v>
      </c>
      <c r="Q3" s="3" t="s">
        <v>74</v>
      </c>
      <c r="S3" s="3" t="s">
        <v>65</v>
      </c>
    </row>
    <row r="4" spans="1:19" x14ac:dyDescent="0.35">
      <c r="A4" t="s">
        <v>119</v>
      </c>
      <c r="C4" t="s">
        <v>85</v>
      </c>
      <c r="E4" t="s">
        <v>84</v>
      </c>
      <c r="F4" s="9"/>
      <c r="G4" s="10">
        <v>1</v>
      </c>
      <c r="M4" t="s">
        <v>120</v>
      </c>
      <c r="O4" t="s">
        <v>121</v>
      </c>
      <c r="S4" t="s">
        <v>72</v>
      </c>
    </row>
    <row r="5" spans="1:19" x14ac:dyDescent="0.35">
      <c r="A5" t="s">
        <v>122</v>
      </c>
      <c r="C5" t="s">
        <v>123</v>
      </c>
      <c r="E5" t="s">
        <v>92</v>
      </c>
      <c r="F5" s="9"/>
      <c r="G5" s="11">
        <v>2</v>
      </c>
      <c r="M5" t="s">
        <v>75</v>
      </c>
      <c r="S5" s="3" t="s">
        <v>77</v>
      </c>
    </row>
    <row r="6" spans="1:19" x14ac:dyDescent="0.35">
      <c r="A6" t="s">
        <v>124</v>
      </c>
      <c r="C6" t="s">
        <v>125</v>
      </c>
      <c r="E6" t="s">
        <v>126</v>
      </c>
      <c r="F6" s="9"/>
      <c r="G6" s="10">
        <v>3</v>
      </c>
      <c r="M6" t="s">
        <v>127</v>
      </c>
      <c r="S6" s="3" t="s">
        <v>95</v>
      </c>
    </row>
    <row r="7" spans="1:19" x14ac:dyDescent="0.35">
      <c r="A7" t="s">
        <v>128</v>
      </c>
      <c r="E7" t="s">
        <v>129</v>
      </c>
      <c r="F7" s="9"/>
      <c r="G7" s="11">
        <v>2</v>
      </c>
      <c r="M7" t="s">
        <v>81</v>
      </c>
    </row>
    <row r="8" spans="1:19" x14ac:dyDescent="0.35">
      <c r="E8" t="s">
        <v>130</v>
      </c>
      <c r="F8" s="9"/>
      <c r="G8" s="10">
        <v>2</v>
      </c>
      <c r="M8" t="s">
        <v>131</v>
      </c>
    </row>
    <row r="9" spans="1:19" x14ac:dyDescent="0.35">
      <c r="E9" t="s">
        <v>132</v>
      </c>
      <c r="F9" s="9"/>
      <c r="G9" s="11">
        <v>3</v>
      </c>
      <c r="M9" t="s">
        <v>133</v>
      </c>
    </row>
    <row r="10" spans="1:19" x14ac:dyDescent="0.35">
      <c r="E10" t="s">
        <v>134</v>
      </c>
      <c r="M10" t="s">
        <v>55</v>
      </c>
    </row>
    <row r="11" spans="1:19" x14ac:dyDescent="0.35">
      <c r="E11" t="s">
        <v>135</v>
      </c>
      <c r="M11" t="s">
        <v>43</v>
      </c>
    </row>
    <row r="12" spans="1:19" x14ac:dyDescent="0.35">
      <c r="E12" t="s">
        <v>136</v>
      </c>
      <c r="M12" t="s">
        <v>137</v>
      </c>
    </row>
    <row r="13" spans="1:19" x14ac:dyDescent="0.35">
      <c r="E13" t="s">
        <v>138</v>
      </c>
      <c r="M13" t="s">
        <v>89</v>
      </c>
    </row>
    <row r="14" spans="1:19" x14ac:dyDescent="0.35">
      <c r="E14" t="s">
        <v>139</v>
      </c>
      <c r="M14" t="s">
        <v>140</v>
      </c>
    </row>
    <row r="15" spans="1:19" x14ac:dyDescent="0.35">
      <c r="M15" t="s">
        <v>141</v>
      </c>
    </row>
    <row r="16" spans="1:19" x14ac:dyDescent="0.35">
      <c r="M16" t="s">
        <v>142</v>
      </c>
    </row>
  </sheetData>
  <pageMargins left="0.7" right="0.7" top="0.75" bottom="0.75" header="0.3" footer="0.3"/>
  <pageSetup orientation="portrait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E07FBD-D379-4E49-A18B-3BD46FB4E1FF}">
  <sheetPr codeName="Feuil3"/>
  <dimension ref="A1:AM9"/>
  <sheetViews>
    <sheetView zoomScale="75" zoomScaleNormal="75" workbookViewId="0">
      <selection activeCell="I16" sqref="I16"/>
    </sheetView>
  </sheetViews>
  <sheetFormatPr baseColWidth="10" defaultRowHeight="14.5" x14ac:dyDescent="0.35"/>
  <cols>
    <col min="1" max="1" width="7.81640625" bestFit="1" customWidth="1"/>
    <col min="2" max="2" width="12.90625" bestFit="1" customWidth="1"/>
    <col min="3" max="3" width="12.7265625" bestFit="1" customWidth="1"/>
    <col min="4" max="4" width="6.453125" customWidth="1"/>
    <col min="5" max="5" width="8" bestFit="1" customWidth="1"/>
    <col min="6" max="6" width="11.08984375" bestFit="1" customWidth="1"/>
    <col min="7" max="7" width="11.453125" bestFit="1" customWidth="1"/>
    <col min="8" max="8" width="10.1796875" bestFit="1" customWidth="1"/>
    <col min="9" max="9" width="16" bestFit="1" customWidth="1"/>
    <col min="10" max="10" width="27" bestFit="1" customWidth="1"/>
    <col min="11" max="11" width="11.453125" bestFit="1" customWidth="1"/>
    <col min="12" max="12" width="10.6328125" bestFit="1" customWidth="1"/>
    <col min="13" max="13" width="24.36328125" bestFit="1" customWidth="1"/>
    <col min="14" max="14" width="15" bestFit="1" customWidth="1"/>
    <col min="15" max="15" width="11.453125" bestFit="1" customWidth="1"/>
    <col min="16" max="16" width="25.453125" bestFit="1" customWidth="1"/>
    <col min="17" max="17" width="8.1796875" bestFit="1" customWidth="1"/>
    <col min="18" max="18" width="10.1796875" bestFit="1" customWidth="1"/>
    <col min="19" max="19" width="9.26953125" bestFit="1" customWidth="1"/>
    <col min="20" max="20" width="10.1796875" bestFit="1" customWidth="1"/>
    <col min="21" max="21" width="11.08984375" bestFit="1" customWidth="1"/>
    <col min="22" max="22" width="4.54296875" bestFit="1" customWidth="1"/>
    <col min="23" max="23" width="15.7265625" bestFit="1" customWidth="1"/>
    <col min="24" max="24" width="6.7265625" bestFit="1" customWidth="1"/>
    <col min="25" max="25" width="14.1796875" bestFit="1" customWidth="1"/>
    <col min="26" max="26" width="8.54296875" bestFit="1" customWidth="1"/>
    <col min="27" max="27" width="13.90625" bestFit="1" customWidth="1"/>
    <col min="28" max="28" width="6.26953125" bestFit="1" customWidth="1"/>
    <col min="29" max="29" width="10.1796875" bestFit="1" customWidth="1"/>
    <col min="30" max="30" width="11.453125" bestFit="1" customWidth="1"/>
    <col min="31" max="31" width="14.6328125" bestFit="1" customWidth="1"/>
    <col min="32" max="32" width="13.90625" bestFit="1" customWidth="1"/>
    <col min="33" max="33" width="10.1796875" bestFit="1" customWidth="1"/>
    <col min="34" max="34" width="12.08984375" bestFit="1" customWidth="1"/>
    <col min="35" max="35" width="11.26953125" bestFit="1" customWidth="1"/>
    <col min="36" max="36" width="12.08984375" bestFit="1" customWidth="1"/>
    <col min="37" max="37" width="11" bestFit="1" customWidth="1"/>
    <col min="38" max="38" width="14.54296875" bestFit="1" customWidth="1"/>
    <col min="39" max="39" width="8.54296875" bestFit="1" customWidth="1"/>
  </cols>
  <sheetData>
    <row r="1" spans="1:39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</row>
    <row r="2" spans="1:39" x14ac:dyDescent="0.35">
      <c r="A2" s="2" t="s">
        <v>39</v>
      </c>
      <c r="B2" s="2">
        <v>1</v>
      </c>
      <c r="C2" s="2" t="s">
        <v>96</v>
      </c>
      <c r="D2" s="2" t="s">
        <v>97</v>
      </c>
      <c r="E2" s="2" t="s">
        <v>98</v>
      </c>
      <c r="F2" s="2" t="s">
        <v>99</v>
      </c>
      <c r="G2" s="14" t="s">
        <v>41</v>
      </c>
      <c r="H2" s="2" t="s">
        <v>100</v>
      </c>
      <c r="I2" s="2" t="s">
        <v>42</v>
      </c>
      <c r="J2" s="14" t="s">
        <v>43</v>
      </c>
      <c r="K2" s="15">
        <v>43196</v>
      </c>
      <c r="L2" s="2" t="s">
        <v>40</v>
      </c>
      <c r="M2" s="2" t="s">
        <v>40</v>
      </c>
      <c r="N2" s="14" t="s">
        <v>44</v>
      </c>
      <c r="O2" s="2" t="s">
        <v>45</v>
      </c>
      <c r="P2" s="18" t="s">
        <v>46</v>
      </c>
      <c r="Q2" s="2" t="s">
        <v>47</v>
      </c>
      <c r="R2" s="2" t="s">
        <v>47</v>
      </c>
      <c r="S2" s="2" t="s">
        <v>47</v>
      </c>
      <c r="T2" s="2" t="s">
        <v>47</v>
      </c>
      <c r="U2" s="2" t="s">
        <v>48</v>
      </c>
      <c r="V2" s="2" t="s">
        <v>40</v>
      </c>
      <c r="W2" s="18" t="s">
        <v>49</v>
      </c>
      <c r="X2" s="2" t="s">
        <v>40</v>
      </c>
      <c r="Y2" s="2" t="s">
        <v>50</v>
      </c>
      <c r="Z2" s="2" t="s">
        <v>40</v>
      </c>
      <c r="AA2" s="2" t="s">
        <v>40</v>
      </c>
      <c r="AB2" s="2" t="s">
        <v>40</v>
      </c>
      <c r="AC2" s="2" t="s">
        <v>51</v>
      </c>
      <c r="AD2" s="2" t="s">
        <v>51</v>
      </c>
      <c r="AE2" s="2" t="s">
        <v>40</v>
      </c>
      <c r="AF2" s="2" t="s">
        <v>40</v>
      </c>
      <c r="AG2" s="2" t="s">
        <v>47</v>
      </c>
      <c r="AH2" s="2" t="s">
        <v>47</v>
      </c>
      <c r="AI2" s="2" t="s">
        <v>47</v>
      </c>
      <c r="AJ2" s="2" t="s">
        <v>47</v>
      </c>
      <c r="AK2" s="2" t="s">
        <v>101</v>
      </c>
      <c r="AL2" s="2" t="s">
        <v>102</v>
      </c>
      <c r="AM2" s="2" t="s">
        <v>103</v>
      </c>
    </row>
    <row r="3" spans="1:39" x14ac:dyDescent="0.35">
      <c r="A3" s="2" t="s">
        <v>52</v>
      </c>
      <c r="B3" s="2" t="s">
        <v>53</v>
      </c>
      <c r="C3" s="2" t="s">
        <v>96</v>
      </c>
      <c r="D3" s="2" t="s">
        <v>97</v>
      </c>
      <c r="E3" s="2" t="s">
        <v>98</v>
      </c>
      <c r="F3" s="2" t="s">
        <v>99</v>
      </c>
      <c r="G3" s="14" t="s">
        <v>41</v>
      </c>
      <c r="H3" s="2" t="s">
        <v>100</v>
      </c>
      <c r="I3" s="2" t="s">
        <v>54</v>
      </c>
      <c r="J3" s="14" t="s">
        <v>55</v>
      </c>
      <c r="K3" s="15">
        <v>43480</v>
      </c>
      <c r="L3" s="2" t="s">
        <v>56</v>
      </c>
      <c r="M3" s="2" t="s">
        <v>57</v>
      </c>
      <c r="N3" s="14"/>
      <c r="O3" s="2">
        <v>1</v>
      </c>
      <c r="P3" s="18" t="s">
        <v>46</v>
      </c>
      <c r="Q3" s="2">
        <v>6.88</v>
      </c>
      <c r="R3" s="2">
        <v>0</v>
      </c>
      <c r="S3" s="2">
        <v>0</v>
      </c>
      <c r="T3" s="2">
        <v>0</v>
      </c>
      <c r="U3" s="2">
        <v>0</v>
      </c>
      <c r="V3" s="2">
        <v>0</v>
      </c>
      <c r="W3" s="18" t="s">
        <v>49</v>
      </c>
      <c r="X3" s="2">
        <v>1.5</v>
      </c>
      <c r="Y3" s="2">
        <v>16</v>
      </c>
      <c r="Z3" s="2">
        <v>0</v>
      </c>
      <c r="AA3" s="2">
        <v>0</v>
      </c>
      <c r="AB3" s="2">
        <v>0</v>
      </c>
      <c r="AC3" s="2">
        <v>7.2</v>
      </c>
      <c r="AD3" s="2">
        <v>7.2</v>
      </c>
      <c r="AE3" s="2" t="s">
        <v>58</v>
      </c>
      <c r="AF3" s="2" t="s">
        <v>59</v>
      </c>
      <c r="AG3" s="2">
        <v>6.88</v>
      </c>
      <c r="AH3" s="2">
        <v>0</v>
      </c>
      <c r="AI3" s="2">
        <v>0</v>
      </c>
      <c r="AJ3" s="2">
        <v>0</v>
      </c>
      <c r="AK3" s="2" t="s">
        <v>101</v>
      </c>
      <c r="AL3" s="2" t="s">
        <v>102</v>
      </c>
      <c r="AM3" s="2" t="s">
        <v>103</v>
      </c>
    </row>
    <row r="4" spans="1:39" x14ac:dyDescent="0.35">
      <c r="A4" s="2" t="s">
        <v>60</v>
      </c>
      <c r="B4" s="2" t="s">
        <v>53</v>
      </c>
      <c r="C4" s="2" t="s">
        <v>96</v>
      </c>
      <c r="D4" s="2" t="s">
        <v>97</v>
      </c>
      <c r="E4" s="2" t="s">
        <v>98</v>
      </c>
      <c r="F4" s="2" t="s">
        <v>99</v>
      </c>
      <c r="G4" s="14" t="s">
        <v>41</v>
      </c>
      <c r="H4" s="2" t="s">
        <v>100</v>
      </c>
      <c r="I4" s="2" t="s">
        <v>42</v>
      </c>
      <c r="J4" s="14" t="s">
        <v>61</v>
      </c>
      <c r="K4" s="15">
        <v>43480</v>
      </c>
      <c r="L4" s="2"/>
      <c r="M4" s="2"/>
      <c r="N4" s="14"/>
      <c r="O4" s="2"/>
      <c r="P4" s="18"/>
      <c r="Q4" s="2">
        <v>0</v>
      </c>
      <c r="R4" s="2">
        <v>0</v>
      </c>
      <c r="S4" s="2">
        <v>0</v>
      </c>
      <c r="T4" s="2">
        <v>0</v>
      </c>
      <c r="U4" s="2">
        <v>0</v>
      </c>
      <c r="V4" s="2"/>
      <c r="W4" s="18" t="s">
        <v>49</v>
      </c>
      <c r="X4" s="2"/>
      <c r="Y4" s="2">
        <v>150</v>
      </c>
      <c r="Z4" s="2"/>
      <c r="AA4" s="2"/>
      <c r="AB4" s="2"/>
      <c r="AC4" s="2">
        <v>67.5</v>
      </c>
      <c r="AD4" s="2">
        <v>67.5</v>
      </c>
      <c r="AE4" s="2"/>
      <c r="AF4" s="2"/>
      <c r="AG4" s="2">
        <v>0</v>
      </c>
      <c r="AH4" s="2">
        <v>0</v>
      </c>
      <c r="AI4" s="2">
        <v>0</v>
      </c>
      <c r="AJ4" s="2">
        <v>0</v>
      </c>
      <c r="AK4" s="2" t="s">
        <v>101</v>
      </c>
      <c r="AL4" s="2" t="s">
        <v>102</v>
      </c>
      <c r="AM4" s="2" t="s">
        <v>103</v>
      </c>
    </row>
    <row r="5" spans="1:39" x14ac:dyDescent="0.35">
      <c r="A5" s="2" t="s">
        <v>62</v>
      </c>
      <c r="B5" s="2">
        <v>1</v>
      </c>
      <c r="C5" s="2" t="s">
        <v>96</v>
      </c>
      <c r="D5" s="2" t="s">
        <v>97</v>
      </c>
      <c r="E5" s="2" t="s">
        <v>98</v>
      </c>
      <c r="F5" s="2" t="s">
        <v>99</v>
      </c>
      <c r="G5" s="14" t="s">
        <v>41</v>
      </c>
      <c r="H5" s="2" t="s">
        <v>100</v>
      </c>
      <c r="I5" s="2" t="s">
        <v>42</v>
      </c>
      <c r="J5" s="14" t="s">
        <v>43</v>
      </c>
      <c r="K5" s="15">
        <v>43493</v>
      </c>
      <c r="L5" s="2" t="s">
        <v>63</v>
      </c>
      <c r="M5" s="2" t="s">
        <v>64</v>
      </c>
      <c r="N5" s="14"/>
      <c r="O5" s="2"/>
      <c r="P5" s="18" t="s">
        <v>46</v>
      </c>
      <c r="Q5" s="2">
        <v>0</v>
      </c>
      <c r="R5" s="2">
        <v>0</v>
      </c>
      <c r="S5" s="2">
        <v>0</v>
      </c>
      <c r="T5" s="2">
        <v>0</v>
      </c>
      <c r="U5" s="2">
        <v>4</v>
      </c>
      <c r="V5" s="2">
        <v>0</v>
      </c>
      <c r="W5" s="18" t="s">
        <v>65</v>
      </c>
      <c r="X5" s="2" t="s">
        <v>66</v>
      </c>
      <c r="Y5" s="2">
        <v>16</v>
      </c>
      <c r="Z5" s="2">
        <v>0</v>
      </c>
      <c r="AA5" s="2">
        <v>0</v>
      </c>
      <c r="AB5" s="2">
        <v>0</v>
      </c>
      <c r="AC5" s="2" t="s">
        <v>67</v>
      </c>
      <c r="AD5" s="2" t="s">
        <v>67</v>
      </c>
      <c r="AE5" s="2" t="s">
        <v>68</v>
      </c>
      <c r="AF5" s="2" t="s">
        <v>59</v>
      </c>
      <c r="AG5" s="2">
        <v>0</v>
      </c>
      <c r="AH5" s="2">
        <v>0</v>
      </c>
      <c r="AI5" s="2">
        <v>0</v>
      </c>
      <c r="AJ5" s="2">
        <v>0</v>
      </c>
      <c r="AK5" s="2" t="s">
        <v>101</v>
      </c>
      <c r="AL5" s="2" t="s">
        <v>102</v>
      </c>
      <c r="AM5" s="2" t="s">
        <v>103</v>
      </c>
    </row>
    <row r="6" spans="1:39" x14ac:dyDescent="0.35">
      <c r="A6" s="2" t="s">
        <v>69</v>
      </c>
      <c r="B6" s="2">
        <v>1</v>
      </c>
      <c r="C6" s="2" t="s">
        <v>96</v>
      </c>
      <c r="D6" s="2" t="s">
        <v>97</v>
      </c>
      <c r="E6" s="2" t="s">
        <v>98</v>
      </c>
      <c r="F6" s="2" t="s">
        <v>99</v>
      </c>
      <c r="G6" s="14" t="s">
        <v>41</v>
      </c>
      <c r="H6" s="2" t="s">
        <v>100</v>
      </c>
      <c r="I6" s="2" t="s">
        <v>42</v>
      </c>
      <c r="J6" s="14" t="s">
        <v>43</v>
      </c>
      <c r="K6" s="15">
        <v>43496</v>
      </c>
      <c r="L6" s="2" t="s">
        <v>70</v>
      </c>
      <c r="M6" s="2" t="s">
        <v>71</v>
      </c>
      <c r="N6" s="14"/>
      <c r="O6" s="2"/>
      <c r="P6" s="18" t="s">
        <v>46</v>
      </c>
      <c r="Q6" s="2"/>
      <c r="R6" s="2">
        <v>0</v>
      </c>
      <c r="S6" s="2">
        <v>0</v>
      </c>
      <c r="T6" s="2">
        <v>0</v>
      </c>
      <c r="U6" s="2">
        <v>4</v>
      </c>
      <c r="V6" s="2">
        <v>0</v>
      </c>
      <c r="W6" s="18" t="s">
        <v>72</v>
      </c>
      <c r="X6" s="2">
        <v>1</v>
      </c>
      <c r="Y6" s="2">
        <v>16</v>
      </c>
      <c r="Z6" s="2">
        <v>0</v>
      </c>
      <c r="AA6" s="2">
        <v>0</v>
      </c>
      <c r="AB6" s="2">
        <v>0</v>
      </c>
      <c r="AC6" s="2">
        <v>7.2</v>
      </c>
      <c r="AD6" s="2">
        <v>7.2</v>
      </c>
      <c r="AE6" s="2" t="s">
        <v>68</v>
      </c>
      <c r="AF6" s="2" t="s">
        <v>59</v>
      </c>
      <c r="AG6" s="2">
        <v>0</v>
      </c>
      <c r="AH6" s="2">
        <v>0</v>
      </c>
      <c r="AI6" s="2">
        <v>0</v>
      </c>
      <c r="AJ6" s="2">
        <v>0</v>
      </c>
      <c r="AK6" s="2" t="s">
        <v>101</v>
      </c>
      <c r="AL6" s="2" t="s">
        <v>102</v>
      </c>
      <c r="AM6" s="2" t="s">
        <v>103</v>
      </c>
    </row>
    <row r="7" spans="1:39" x14ac:dyDescent="0.35">
      <c r="A7" s="2" t="s">
        <v>73</v>
      </c>
      <c r="B7" s="2" t="s">
        <v>53</v>
      </c>
      <c r="C7" s="2" t="s">
        <v>96</v>
      </c>
      <c r="D7" s="2" t="s">
        <v>97</v>
      </c>
      <c r="E7" s="2" t="s">
        <v>98</v>
      </c>
      <c r="F7" s="2" t="s">
        <v>99</v>
      </c>
      <c r="G7" s="14" t="s">
        <v>74</v>
      </c>
      <c r="H7" s="2" t="s">
        <v>100</v>
      </c>
      <c r="I7" s="2" t="s">
        <v>42</v>
      </c>
      <c r="J7" s="14" t="s">
        <v>75</v>
      </c>
      <c r="K7" s="15">
        <v>43500</v>
      </c>
      <c r="L7" s="2" t="s">
        <v>40</v>
      </c>
      <c r="M7" s="2" t="s">
        <v>40</v>
      </c>
      <c r="N7" s="14" t="s">
        <v>44</v>
      </c>
      <c r="O7" s="2" t="s">
        <v>45</v>
      </c>
      <c r="P7" s="18" t="s">
        <v>46</v>
      </c>
      <c r="Q7" s="2" t="s">
        <v>47</v>
      </c>
      <c r="R7" s="2" t="s">
        <v>47</v>
      </c>
      <c r="S7" s="2" t="s">
        <v>47</v>
      </c>
      <c r="T7" s="2" t="s">
        <v>47</v>
      </c>
      <c r="U7" s="2" t="s">
        <v>76</v>
      </c>
      <c r="V7" s="2" t="s">
        <v>40</v>
      </c>
      <c r="W7" s="18" t="s">
        <v>77</v>
      </c>
      <c r="X7" s="2" t="s">
        <v>40</v>
      </c>
      <c r="Y7" s="2" t="s">
        <v>78</v>
      </c>
      <c r="Z7" s="2" t="s">
        <v>40</v>
      </c>
      <c r="AA7" s="2" t="s">
        <v>40</v>
      </c>
      <c r="AB7" s="2" t="s">
        <v>40</v>
      </c>
      <c r="AC7" s="2" t="s">
        <v>79</v>
      </c>
      <c r="AD7" s="2" t="s">
        <v>79</v>
      </c>
      <c r="AE7" s="2" t="s">
        <v>40</v>
      </c>
      <c r="AF7" s="2" t="s">
        <v>40</v>
      </c>
      <c r="AG7" s="2" t="s">
        <v>47</v>
      </c>
      <c r="AH7" s="2" t="s">
        <v>47</v>
      </c>
      <c r="AI7" s="2" t="s">
        <v>47</v>
      </c>
      <c r="AJ7" s="2" t="s">
        <v>47</v>
      </c>
      <c r="AK7" s="2" t="s">
        <v>101</v>
      </c>
      <c r="AL7" s="2" t="s">
        <v>102</v>
      </c>
      <c r="AM7" s="2" t="s">
        <v>103</v>
      </c>
    </row>
    <row r="8" spans="1:39" x14ac:dyDescent="0.35">
      <c r="A8" s="2" t="s">
        <v>80</v>
      </c>
      <c r="B8" s="2" t="s">
        <v>53</v>
      </c>
      <c r="C8" s="2" t="s">
        <v>96</v>
      </c>
      <c r="D8" s="2" t="s">
        <v>97</v>
      </c>
      <c r="E8" s="2" t="s">
        <v>98</v>
      </c>
      <c r="F8" s="2" t="s">
        <v>99</v>
      </c>
      <c r="G8" s="14" t="s">
        <v>41</v>
      </c>
      <c r="H8" s="2" t="s">
        <v>100</v>
      </c>
      <c r="I8" s="2" t="s">
        <v>42</v>
      </c>
      <c r="J8" s="14" t="s">
        <v>81</v>
      </c>
      <c r="K8" s="15">
        <v>43499</v>
      </c>
      <c r="L8" s="2" t="s">
        <v>82</v>
      </c>
      <c r="M8" s="2" t="s">
        <v>83</v>
      </c>
      <c r="N8" s="14" t="s">
        <v>84</v>
      </c>
      <c r="O8" s="2" t="s">
        <v>53</v>
      </c>
      <c r="P8" s="18" t="s">
        <v>85</v>
      </c>
      <c r="Q8" s="2" t="s">
        <v>47</v>
      </c>
      <c r="R8" s="2" t="s">
        <v>47</v>
      </c>
      <c r="S8" s="2" t="s">
        <v>47</v>
      </c>
      <c r="T8" s="2" t="s">
        <v>47</v>
      </c>
      <c r="U8" s="2" t="s">
        <v>47</v>
      </c>
      <c r="V8" s="2" t="s">
        <v>40</v>
      </c>
      <c r="W8" s="18" t="s">
        <v>49</v>
      </c>
      <c r="X8" s="2" t="s">
        <v>40</v>
      </c>
      <c r="Y8" s="2" t="s">
        <v>86</v>
      </c>
      <c r="Z8" s="2" t="s">
        <v>40</v>
      </c>
      <c r="AA8" s="2" t="s">
        <v>40</v>
      </c>
      <c r="AB8" s="2" t="s">
        <v>40</v>
      </c>
      <c r="AC8" s="2" t="s">
        <v>87</v>
      </c>
      <c r="AD8" s="2" t="s">
        <v>87</v>
      </c>
      <c r="AE8" s="2" t="s">
        <v>40</v>
      </c>
      <c r="AF8" s="2" t="s">
        <v>40</v>
      </c>
      <c r="AG8" s="2" t="s">
        <v>47</v>
      </c>
      <c r="AH8" s="2" t="s">
        <v>47</v>
      </c>
      <c r="AI8" s="2" t="s">
        <v>47</v>
      </c>
      <c r="AJ8" s="2" t="s">
        <v>47</v>
      </c>
      <c r="AK8" s="2" t="s">
        <v>101</v>
      </c>
      <c r="AL8" s="2" t="s">
        <v>102</v>
      </c>
      <c r="AM8" s="2" t="s">
        <v>103</v>
      </c>
    </row>
    <row r="9" spans="1:39" x14ac:dyDescent="0.35">
      <c r="A9" s="2" t="s">
        <v>88</v>
      </c>
      <c r="B9" s="2" t="s">
        <v>53</v>
      </c>
      <c r="C9" s="2" t="s">
        <v>96</v>
      </c>
      <c r="D9" s="2" t="s">
        <v>97</v>
      </c>
      <c r="E9" s="2" t="s">
        <v>98</v>
      </c>
      <c r="F9" s="2" t="s">
        <v>99</v>
      </c>
      <c r="G9" s="14" t="s">
        <v>41</v>
      </c>
      <c r="H9" s="2" t="s">
        <v>100</v>
      </c>
      <c r="I9" s="2" t="s">
        <v>42</v>
      </c>
      <c r="J9" s="14" t="s">
        <v>89</v>
      </c>
      <c r="K9" s="15">
        <v>43500</v>
      </c>
      <c r="L9" s="2" t="s">
        <v>90</v>
      </c>
      <c r="M9" s="2" t="s">
        <v>91</v>
      </c>
      <c r="N9" s="14" t="s">
        <v>92</v>
      </c>
      <c r="O9" s="2" t="s">
        <v>93</v>
      </c>
      <c r="P9" s="18" t="s">
        <v>94</v>
      </c>
      <c r="Q9" s="2" t="s">
        <v>47</v>
      </c>
      <c r="R9" s="2" t="s">
        <v>47</v>
      </c>
      <c r="S9" s="2" t="s">
        <v>47</v>
      </c>
      <c r="T9" s="2" t="s">
        <v>47</v>
      </c>
      <c r="U9" s="2" t="s">
        <v>47</v>
      </c>
      <c r="V9" s="2" t="s">
        <v>40</v>
      </c>
      <c r="W9" s="18" t="s">
        <v>95</v>
      </c>
      <c r="X9" s="2" t="s">
        <v>40</v>
      </c>
      <c r="Y9" s="2" t="s">
        <v>50</v>
      </c>
      <c r="Z9" s="2" t="s">
        <v>40</v>
      </c>
      <c r="AA9" s="2" t="s">
        <v>40</v>
      </c>
      <c r="AB9" s="2" t="s">
        <v>40</v>
      </c>
      <c r="AC9" s="2" t="s">
        <v>51</v>
      </c>
      <c r="AD9" s="2" t="s">
        <v>51</v>
      </c>
      <c r="AE9" s="2" t="s">
        <v>40</v>
      </c>
      <c r="AF9" s="2" t="s">
        <v>40</v>
      </c>
      <c r="AG9" s="2" t="s">
        <v>47</v>
      </c>
      <c r="AH9" s="2" t="s">
        <v>47</v>
      </c>
      <c r="AI9" s="2" t="s">
        <v>47</v>
      </c>
      <c r="AJ9" s="2" t="s">
        <v>47</v>
      </c>
      <c r="AK9" s="2" t="s">
        <v>101</v>
      </c>
      <c r="AL9" s="2" t="s">
        <v>102</v>
      </c>
      <c r="AM9" s="2" t="s">
        <v>103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E8F6C5-11CB-479E-824C-7108E17B932F}">
  <sheetPr codeName="Feuil8"/>
  <dimension ref="B1:N8"/>
  <sheetViews>
    <sheetView tabSelected="1" zoomScale="75" zoomScaleNormal="75" workbookViewId="0"/>
  </sheetViews>
  <sheetFormatPr baseColWidth="10" defaultRowHeight="14.5" x14ac:dyDescent="0.35"/>
  <cols>
    <col min="1" max="1" width="4.81640625" customWidth="1"/>
    <col min="2" max="2" width="16" customWidth="1"/>
    <col min="3" max="3" width="25.1796875" bestFit="1" customWidth="1"/>
    <col min="4" max="4" width="11.453125" bestFit="1" customWidth="1"/>
    <col min="5" max="5" width="13.08984375" customWidth="1"/>
    <col min="6" max="6" width="15.1796875" bestFit="1" customWidth="1"/>
    <col min="7" max="7" width="15.08984375" customWidth="1"/>
    <col min="8" max="8" width="20.36328125" customWidth="1"/>
    <col min="9" max="9" width="17.54296875" customWidth="1"/>
    <col min="10" max="10" width="25.1796875" bestFit="1" customWidth="1"/>
    <col min="11" max="12" width="16.08984375" customWidth="1"/>
    <col min="15" max="15" width="15" customWidth="1"/>
    <col min="16" max="16" width="13" customWidth="1"/>
  </cols>
  <sheetData>
    <row r="1" spans="2:14" x14ac:dyDescent="0.35">
      <c r="B1" s="4" t="s">
        <v>6</v>
      </c>
      <c r="C1" s="5" t="s">
        <v>41</v>
      </c>
      <c r="E1" s="17" t="s">
        <v>143</v>
      </c>
      <c r="H1" t="s">
        <v>105</v>
      </c>
    </row>
    <row r="2" spans="2:14" x14ac:dyDescent="0.35">
      <c r="B2" s="4" t="s">
        <v>104</v>
      </c>
      <c r="C2" s="5"/>
      <c r="E2" s="16" t="b">
        <f>AND(IF($C$1="",TRUE,$C$1=BD!G2),IF($C$2="",TRUE,$C$2=BD!I2),IF($C$3="",TRUE,$C$3=BD!W2),IF($C$4="",TRUE,$C$4=BD!J2),IF($C$5="",TRUE,BD!N2=$C$5),IF($C$6="",TRUE,BD!P2=$C$6),IF(AND($C$7&lt;&gt;"",$C$8&lt;&gt;""),AND(BD!K2&gt;=$C$7,BD!K2&lt;=$C$8),IF(AND($C$7&lt;&gt;"",$C$8=""),BD!K2&gt;=$C$7,IF(AND($C$7="",$C$8&lt;&gt;""),BD!K2&lt;=$C$8,TRUE))))</f>
        <v>1</v>
      </c>
      <c r="H2" s="12">
        <f>COUNTA(Résultats!B2:B1000)</f>
        <v>3</v>
      </c>
      <c r="M2" s="2"/>
      <c r="N2" s="2"/>
    </row>
    <row r="3" spans="2:14" x14ac:dyDescent="0.35">
      <c r="B3" s="4" t="s">
        <v>22</v>
      </c>
      <c r="C3" s="5"/>
    </row>
    <row r="4" spans="2:14" x14ac:dyDescent="0.35">
      <c r="B4" s="4" t="s">
        <v>106</v>
      </c>
      <c r="C4" s="5" t="s">
        <v>43</v>
      </c>
    </row>
    <row r="5" spans="2:14" x14ac:dyDescent="0.35">
      <c r="B5" s="4" t="s">
        <v>13</v>
      </c>
      <c r="C5" s="5"/>
    </row>
    <row r="6" spans="2:14" x14ac:dyDescent="0.35">
      <c r="B6" s="4" t="s">
        <v>107</v>
      </c>
      <c r="C6" s="5"/>
    </row>
    <row r="7" spans="2:14" x14ac:dyDescent="0.35">
      <c r="B7" s="6" t="s">
        <v>108</v>
      </c>
      <c r="C7" s="13"/>
    </row>
    <row r="8" spans="2:14" x14ac:dyDescent="0.35">
      <c r="B8" s="6" t="s">
        <v>109</v>
      </c>
      <c r="C8" s="19"/>
    </row>
  </sheetData>
  <dataValidations count="6">
    <dataValidation type="list" allowBlank="1" showInputMessage="1" showErrorMessage="1" sqref="C6" xr:uid="{E69F19A1-404A-4342-8BF7-4CA6DB511338}">
      <formula1>INDIRECT("Etat_accomp")</formula1>
    </dataValidation>
    <dataValidation type="list" allowBlank="1" showInputMessage="1" showErrorMessage="1" sqref="C5" xr:uid="{9993E536-9EBB-4543-8F3A-9F448E1C6525}">
      <formula1>INDIRECT("Raison_medicale")</formula1>
    </dataValidation>
    <dataValidation type="list" allowBlank="1" showInputMessage="1" showErrorMessage="1" sqref="C4" xr:uid="{FCA573F5-6A38-45F9-A111-AB0FA36DB0EE}">
      <formula1>INDIRECT("lieu_rdv")</formula1>
    </dataValidation>
    <dataValidation type="list" allowBlank="1" showInputMessage="1" showErrorMessage="1" sqref="C3" xr:uid="{8445EE92-D126-4644-B1F5-569EB5395B43}">
      <formula1>INDIRECT("benevole")</formula1>
    </dataValidation>
    <dataValidation type="list" allowBlank="1" showInputMessage="1" showErrorMessage="1" sqref="C2" xr:uid="{BC3A5F33-1AC2-4476-B8F2-FE2734D8CC50}">
      <formula1>INDIRECT("T_type_ruser")</formula1>
    </dataValidation>
    <dataValidation type="list" allowBlank="1" showInputMessage="1" showErrorMessage="1" sqref="C1" xr:uid="{46B53BFA-6993-4FA9-953F-BEA4ACA2D317}">
      <formula1>INDIRECT("Ville")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Extrait2">
                <anchor moveWithCells="1" sizeWithCells="1">
                  <from>
                    <xdr:col>10</xdr:col>
                    <xdr:colOff>825500</xdr:colOff>
                    <xdr:row>0</xdr:row>
                    <xdr:rowOff>82550</xdr:rowOff>
                  </from>
                  <to>
                    <xdr:col>12</xdr:col>
                    <xdr:colOff>222250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FDAB09-1073-4534-AC67-A7D55C501FA3}">
  <sheetPr codeName="Feuil9"/>
  <dimension ref="A1:AM9"/>
  <sheetViews>
    <sheetView zoomScale="75" zoomScaleNormal="75" workbookViewId="0">
      <selection activeCell="N2" sqref="N2"/>
    </sheetView>
  </sheetViews>
  <sheetFormatPr baseColWidth="10" defaultRowHeight="14.5" x14ac:dyDescent="0.35"/>
  <cols>
    <col min="1" max="1" width="7.08984375" bestFit="1" customWidth="1"/>
    <col min="2" max="2" width="12.26953125" bestFit="1" customWidth="1"/>
    <col min="3" max="3" width="12.08984375" bestFit="1" customWidth="1"/>
    <col min="4" max="4" width="3.90625" bestFit="1" customWidth="1"/>
    <col min="5" max="5" width="7.453125" bestFit="1" customWidth="1"/>
    <col min="6" max="6" width="10.7265625" bestFit="1" customWidth="1"/>
    <col min="7" max="7" width="10.90625" bestFit="1" customWidth="1"/>
    <col min="8" max="8" width="9.6328125" bestFit="1" customWidth="1"/>
    <col min="9" max="9" width="15.36328125" bestFit="1" customWidth="1"/>
    <col min="10" max="10" width="26.26953125" bestFit="1" customWidth="1"/>
    <col min="11" max="11" width="11.453125" bestFit="1" customWidth="1"/>
    <col min="12" max="12" width="9.90625" bestFit="1" customWidth="1"/>
    <col min="13" max="13" width="23.1796875" bestFit="1" customWidth="1"/>
    <col min="14" max="14" width="14.26953125" bestFit="1" customWidth="1"/>
    <col min="15" max="15" width="7.08984375" bestFit="1" customWidth="1"/>
    <col min="16" max="16" width="24.90625" bestFit="1" customWidth="1"/>
    <col min="17" max="17" width="8" bestFit="1" customWidth="1"/>
    <col min="18" max="18" width="9.7265625" bestFit="1" customWidth="1"/>
    <col min="19" max="19" width="9" bestFit="1" customWidth="1"/>
    <col min="20" max="20" width="9.7265625" bestFit="1" customWidth="1"/>
    <col min="21" max="21" width="10.7265625" bestFit="1" customWidth="1"/>
    <col min="22" max="22" width="4.26953125" bestFit="1" customWidth="1"/>
    <col min="23" max="23" width="14.7265625" bestFit="1" customWidth="1"/>
    <col min="24" max="24" width="6.36328125" bestFit="1" customWidth="1"/>
    <col min="25" max="25" width="13.453125" bestFit="1" customWidth="1"/>
    <col min="26" max="26" width="8.1796875" bestFit="1" customWidth="1"/>
    <col min="27" max="27" width="13.36328125" bestFit="1" customWidth="1"/>
    <col min="28" max="28" width="5.81640625" bestFit="1" customWidth="1"/>
    <col min="29" max="29" width="9.453125" bestFit="1" customWidth="1"/>
    <col min="31" max="31" width="14.08984375" bestFit="1" customWidth="1"/>
    <col min="32" max="32" width="13.6328125" bestFit="1" customWidth="1"/>
    <col min="33" max="33" width="9.54296875" bestFit="1" customWidth="1"/>
    <col min="34" max="34" width="11.26953125" bestFit="1" customWidth="1"/>
    <col min="35" max="35" width="10.54296875" bestFit="1" customWidth="1"/>
    <col min="36" max="36" width="11.26953125" bestFit="1" customWidth="1"/>
    <col min="37" max="37" width="10.36328125" bestFit="1" customWidth="1"/>
    <col min="38" max="38" width="13.81640625" bestFit="1" customWidth="1"/>
    <col min="39" max="39" width="7.90625" bestFit="1" customWidth="1"/>
  </cols>
  <sheetData>
    <row r="1" spans="1:39" x14ac:dyDescent="0.3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  <c r="W1" s="7" t="s">
        <v>22</v>
      </c>
      <c r="X1" s="7" t="s">
        <v>23</v>
      </c>
      <c r="Y1" s="7" t="s">
        <v>24</v>
      </c>
      <c r="Z1" s="7" t="s">
        <v>25</v>
      </c>
      <c r="AA1" s="7" t="s">
        <v>26</v>
      </c>
      <c r="AB1" s="7" t="s">
        <v>27</v>
      </c>
      <c r="AC1" s="7" t="s">
        <v>28</v>
      </c>
      <c r="AD1" s="7" t="s">
        <v>29</v>
      </c>
      <c r="AE1" s="7" t="s">
        <v>30</v>
      </c>
      <c r="AF1" s="7" t="s">
        <v>31</v>
      </c>
      <c r="AG1" s="7" t="s">
        <v>32</v>
      </c>
      <c r="AH1" s="7" t="s">
        <v>33</v>
      </c>
      <c r="AI1" s="7" t="s">
        <v>34</v>
      </c>
      <c r="AJ1" s="7" t="s">
        <v>35</v>
      </c>
      <c r="AK1" s="7" t="s">
        <v>36</v>
      </c>
      <c r="AL1" s="7" t="s">
        <v>37</v>
      </c>
      <c r="AM1" s="7" t="s">
        <v>38</v>
      </c>
    </row>
    <row r="2" spans="1:39" x14ac:dyDescent="0.35">
      <c r="A2" s="2" t="s">
        <v>39</v>
      </c>
      <c r="B2" s="2">
        <v>1</v>
      </c>
      <c r="C2" s="2" t="s">
        <v>96</v>
      </c>
      <c r="D2" s="2" t="s">
        <v>97</v>
      </c>
      <c r="E2" s="2" t="s">
        <v>98</v>
      </c>
      <c r="F2" s="2" t="s">
        <v>99</v>
      </c>
      <c r="G2" s="14" t="s">
        <v>41</v>
      </c>
      <c r="H2" s="2" t="s">
        <v>100</v>
      </c>
      <c r="I2" s="2" t="s">
        <v>42</v>
      </c>
      <c r="J2" s="14" t="s">
        <v>43</v>
      </c>
      <c r="K2" s="15">
        <v>43196</v>
      </c>
      <c r="L2" s="2" t="s">
        <v>40</v>
      </c>
      <c r="M2" s="2" t="s">
        <v>40</v>
      </c>
      <c r="N2" s="14" t="s">
        <v>44</v>
      </c>
      <c r="O2" s="2" t="s">
        <v>45</v>
      </c>
      <c r="P2" s="18" t="s">
        <v>46</v>
      </c>
      <c r="Q2" s="2" t="s">
        <v>47</v>
      </c>
      <c r="R2" s="2" t="s">
        <v>47</v>
      </c>
      <c r="S2" s="2" t="s">
        <v>47</v>
      </c>
      <c r="T2" s="2" t="s">
        <v>47</v>
      </c>
      <c r="U2" s="2" t="s">
        <v>48</v>
      </c>
      <c r="V2" s="2" t="s">
        <v>40</v>
      </c>
      <c r="W2" s="18" t="s">
        <v>49</v>
      </c>
      <c r="X2" s="2" t="s">
        <v>40</v>
      </c>
      <c r="Y2" s="2" t="s">
        <v>50</v>
      </c>
      <c r="Z2" s="2" t="s">
        <v>40</v>
      </c>
      <c r="AA2" s="2" t="s">
        <v>40</v>
      </c>
      <c r="AB2" s="2" t="s">
        <v>40</v>
      </c>
      <c r="AC2" s="2" t="s">
        <v>51</v>
      </c>
      <c r="AD2" s="2" t="s">
        <v>51</v>
      </c>
      <c r="AE2" s="2" t="s">
        <v>40</v>
      </c>
      <c r="AF2" s="2" t="s">
        <v>40</v>
      </c>
      <c r="AG2" s="2" t="s">
        <v>47</v>
      </c>
      <c r="AH2" s="2" t="s">
        <v>47</v>
      </c>
      <c r="AI2" s="2" t="s">
        <v>47</v>
      </c>
      <c r="AJ2" s="2" t="s">
        <v>47</v>
      </c>
      <c r="AK2" s="2" t="s">
        <v>101</v>
      </c>
      <c r="AL2" s="2" t="s">
        <v>102</v>
      </c>
      <c r="AM2" s="2" t="s">
        <v>103</v>
      </c>
    </row>
    <row r="3" spans="1:39" x14ac:dyDescent="0.35">
      <c r="A3" s="2" t="s">
        <v>62</v>
      </c>
      <c r="B3" s="2">
        <v>1</v>
      </c>
      <c r="C3" s="2" t="s">
        <v>96</v>
      </c>
      <c r="D3" s="2" t="s">
        <v>97</v>
      </c>
      <c r="E3" s="2" t="s">
        <v>98</v>
      </c>
      <c r="F3" s="2" t="s">
        <v>99</v>
      </c>
      <c r="G3" s="14" t="s">
        <v>41</v>
      </c>
      <c r="H3" s="2" t="s">
        <v>100</v>
      </c>
      <c r="I3" s="2" t="s">
        <v>42</v>
      </c>
      <c r="J3" s="14" t="s">
        <v>43</v>
      </c>
      <c r="K3" s="15">
        <v>43493</v>
      </c>
      <c r="L3" s="2" t="s">
        <v>63</v>
      </c>
      <c r="M3" s="2" t="s">
        <v>64</v>
      </c>
      <c r="N3" s="14"/>
      <c r="O3" s="2"/>
      <c r="P3" s="18" t="s">
        <v>46</v>
      </c>
      <c r="Q3" s="2">
        <v>0</v>
      </c>
      <c r="R3" s="2">
        <v>0</v>
      </c>
      <c r="S3" s="2">
        <v>0</v>
      </c>
      <c r="T3" s="2">
        <v>0</v>
      </c>
      <c r="U3" s="2">
        <v>4</v>
      </c>
      <c r="V3" s="2">
        <v>0</v>
      </c>
      <c r="W3" s="18" t="s">
        <v>65</v>
      </c>
      <c r="X3" s="2" t="s">
        <v>66</v>
      </c>
      <c r="Y3" s="2">
        <v>16</v>
      </c>
      <c r="Z3" s="2">
        <v>0</v>
      </c>
      <c r="AA3" s="2">
        <v>0</v>
      </c>
      <c r="AB3" s="2">
        <v>0</v>
      </c>
      <c r="AC3" s="2" t="s">
        <v>67</v>
      </c>
      <c r="AD3" s="2" t="s">
        <v>67</v>
      </c>
      <c r="AE3" s="2" t="s">
        <v>68</v>
      </c>
      <c r="AF3" s="2" t="s">
        <v>59</v>
      </c>
      <c r="AG3" s="2">
        <v>0</v>
      </c>
      <c r="AH3" s="2">
        <v>0</v>
      </c>
      <c r="AI3" s="2">
        <v>0</v>
      </c>
      <c r="AJ3" s="2">
        <v>0</v>
      </c>
      <c r="AK3" s="2" t="s">
        <v>101</v>
      </c>
      <c r="AL3" s="2" t="s">
        <v>102</v>
      </c>
      <c r="AM3" s="2" t="s">
        <v>103</v>
      </c>
    </row>
    <row r="4" spans="1:39" x14ac:dyDescent="0.35">
      <c r="A4" s="2" t="s">
        <v>69</v>
      </c>
      <c r="B4" s="2">
        <v>1</v>
      </c>
      <c r="C4" s="2" t="s">
        <v>96</v>
      </c>
      <c r="D4" s="2" t="s">
        <v>97</v>
      </c>
      <c r="E4" s="2" t="s">
        <v>98</v>
      </c>
      <c r="F4" s="2" t="s">
        <v>99</v>
      </c>
      <c r="G4" s="14" t="s">
        <v>41</v>
      </c>
      <c r="H4" s="2" t="s">
        <v>100</v>
      </c>
      <c r="I4" s="2" t="s">
        <v>42</v>
      </c>
      <c r="J4" s="14" t="s">
        <v>43</v>
      </c>
      <c r="K4" s="15">
        <v>43496</v>
      </c>
      <c r="L4" s="2" t="s">
        <v>70</v>
      </c>
      <c r="M4" s="2" t="s">
        <v>71</v>
      </c>
      <c r="N4" s="14"/>
      <c r="O4" s="2"/>
      <c r="P4" s="18" t="s">
        <v>46</v>
      </c>
      <c r="Q4" s="2"/>
      <c r="R4" s="2">
        <v>0</v>
      </c>
      <c r="S4" s="2">
        <v>0</v>
      </c>
      <c r="T4" s="2">
        <v>0</v>
      </c>
      <c r="U4" s="2">
        <v>4</v>
      </c>
      <c r="V4" s="2">
        <v>0</v>
      </c>
      <c r="W4" s="18" t="s">
        <v>72</v>
      </c>
      <c r="X4" s="2">
        <v>1</v>
      </c>
      <c r="Y4" s="2">
        <v>16</v>
      </c>
      <c r="Z4" s="2">
        <v>0</v>
      </c>
      <c r="AA4" s="2">
        <v>0</v>
      </c>
      <c r="AB4" s="2">
        <v>0</v>
      </c>
      <c r="AC4" s="2">
        <v>7.2</v>
      </c>
      <c r="AD4" s="2">
        <v>7.2</v>
      </c>
      <c r="AE4" s="2" t="s">
        <v>68</v>
      </c>
      <c r="AF4" s="2" t="s">
        <v>59</v>
      </c>
      <c r="AG4" s="2">
        <v>0</v>
      </c>
      <c r="AH4" s="2">
        <v>0</v>
      </c>
      <c r="AI4" s="2">
        <v>0</v>
      </c>
      <c r="AJ4" s="2">
        <v>0</v>
      </c>
      <c r="AK4" s="2" t="s">
        <v>101</v>
      </c>
      <c r="AL4" s="2" t="s">
        <v>102</v>
      </c>
      <c r="AM4" s="2" t="s">
        <v>103</v>
      </c>
    </row>
    <row r="5" spans="1:39" x14ac:dyDescent="0.35">
      <c r="A5" s="2"/>
      <c r="B5" s="2"/>
      <c r="C5" s="2"/>
      <c r="D5" s="2"/>
      <c r="E5" s="2"/>
      <c r="F5" s="2"/>
      <c r="G5" s="14"/>
      <c r="H5" s="2"/>
      <c r="I5" s="2"/>
      <c r="J5" s="14"/>
      <c r="K5" s="15"/>
      <c r="L5" s="2"/>
      <c r="M5" s="2"/>
      <c r="N5" s="14"/>
      <c r="O5" s="2"/>
      <c r="P5" s="18"/>
      <c r="Q5" s="2"/>
      <c r="R5" s="2"/>
      <c r="S5" s="2"/>
      <c r="T5" s="2"/>
      <c r="U5" s="2"/>
      <c r="V5" s="2"/>
      <c r="W5" s="18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</row>
    <row r="6" spans="1:39" x14ac:dyDescent="0.35">
      <c r="A6" s="2"/>
      <c r="B6" s="2"/>
      <c r="C6" s="2"/>
      <c r="D6" s="2"/>
      <c r="E6" s="2"/>
      <c r="F6" s="2"/>
      <c r="G6" s="14"/>
      <c r="H6" s="2"/>
      <c r="I6" s="2"/>
      <c r="J6" s="14"/>
      <c r="K6" s="15"/>
      <c r="L6" s="2"/>
      <c r="M6" s="2"/>
      <c r="N6" s="14"/>
      <c r="O6" s="2"/>
      <c r="P6" s="18"/>
      <c r="Q6" s="2"/>
      <c r="R6" s="2"/>
      <c r="S6" s="2"/>
      <c r="T6" s="2"/>
      <c r="U6" s="2"/>
      <c r="V6" s="2"/>
      <c r="W6" s="18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</row>
    <row r="7" spans="1:39" x14ac:dyDescent="0.35">
      <c r="A7" s="2"/>
      <c r="B7" s="2"/>
      <c r="C7" s="2"/>
      <c r="D7" s="2"/>
      <c r="E7" s="2"/>
      <c r="F7" s="2"/>
      <c r="G7" s="14"/>
      <c r="H7" s="2"/>
      <c r="I7" s="2"/>
      <c r="J7" s="14"/>
      <c r="K7" s="15"/>
      <c r="L7" s="2"/>
      <c r="M7" s="2"/>
      <c r="N7" s="14"/>
      <c r="O7" s="2"/>
      <c r="P7" s="18"/>
      <c r="Q7" s="2"/>
      <c r="R7" s="2"/>
      <c r="S7" s="2"/>
      <c r="T7" s="2"/>
      <c r="U7" s="2"/>
      <c r="V7" s="2"/>
      <c r="W7" s="18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</row>
    <row r="8" spans="1:39" x14ac:dyDescent="0.35">
      <c r="A8" s="2"/>
      <c r="B8" s="2"/>
      <c r="C8" s="2"/>
      <c r="D8" s="2"/>
      <c r="E8" s="2"/>
      <c r="F8" s="2"/>
      <c r="G8" s="14"/>
      <c r="H8" s="2"/>
      <c r="I8" s="2"/>
      <c r="J8" s="14"/>
      <c r="K8" s="15"/>
      <c r="L8" s="2"/>
      <c r="M8" s="2"/>
      <c r="N8" s="14"/>
      <c r="O8" s="2"/>
      <c r="P8" s="18"/>
      <c r="Q8" s="2"/>
      <c r="R8" s="2"/>
      <c r="S8" s="2"/>
      <c r="T8" s="2"/>
      <c r="U8" s="2"/>
      <c r="V8" s="2"/>
      <c r="W8" s="18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</row>
    <row r="9" spans="1:39" x14ac:dyDescent="0.35">
      <c r="A9" s="2"/>
      <c r="B9" s="2"/>
      <c r="C9" s="2"/>
      <c r="D9" s="2"/>
      <c r="E9" s="2"/>
      <c r="F9" s="2"/>
      <c r="G9" s="14"/>
      <c r="H9" s="2"/>
      <c r="I9" s="2"/>
      <c r="J9" s="14"/>
      <c r="K9" s="15"/>
      <c r="L9" s="2"/>
      <c r="M9" s="2"/>
      <c r="N9" s="14"/>
      <c r="O9" s="2"/>
      <c r="P9" s="18"/>
      <c r="Q9" s="2"/>
      <c r="R9" s="2"/>
      <c r="S9" s="2"/>
      <c r="T9" s="2"/>
      <c r="U9" s="2"/>
      <c r="V9" s="2"/>
      <c r="W9" s="18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LISTES_DEROULANTES</vt:lpstr>
      <vt:lpstr>BD</vt:lpstr>
      <vt:lpstr>critères</vt:lpstr>
      <vt:lpstr>Résultats</vt:lpstr>
      <vt:lpstr>benev</vt:lpstr>
      <vt:lpstr>Résultats!Extraire</vt:lpstr>
      <vt:lpstr>munici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Siramane Coulibaly</dc:creator>
  <cp:lastModifiedBy>jacques boisgontier</cp:lastModifiedBy>
  <dcterms:created xsi:type="dcterms:W3CDTF">2019-03-17T15:03:03Z</dcterms:created>
  <dcterms:modified xsi:type="dcterms:W3CDTF">2020-04-25T08:49:56Z</dcterms:modified>
</cp:coreProperties>
</file>