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92E05EC7-6CD9-48B9-8043-1A24AA458779}" xr6:coauthVersionLast="45" xr6:coauthVersionMax="45" xr10:uidLastSave="{00000000-0000-0000-0000-000000000000}"/>
  <bookViews>
    <workbookView xWindow="-110" yWindow="-110" windowWidth="19420" windowHeight="10420" tabRatio="794" activeTab="1" xr2:uid="{00000000-000D-0000-FFFF-FFFF00000000}"/>
  </bookViews>
  <sheets>
    <sheet name="Tableau de bord" sheetId="1" r:id="rId1"/>
    <sheet name="Global" sheetId="2" r:id="rId2"/>
    <sheet name="Ref 3511430" sheetId="3" r:id="rId3"/>
    <sheet name="Ref 3511448" sheetId="4" r:id="rId4"/>
    <sheet name="Ref 3511464" sheetId="5" r:id="rId5"/>
    <sheet name="Ref 3511472" sheetId="6" r:id="rId6"/>
    <sheet name="Ref 3511480" sheetId="7" r:id="rId7"/>
    <sheet name="Feuil1" sheetId="9" r:id="rId8"/>
    <sheet name="Liste" sheetId="8" state="hidden" r:id="rId9"/>
  </sheets>
  <definedNames>
    <definedName name="_xlnm._FilterDatabase" localSheetId="1" hidden="1">Global!$A$2:$W$242</definedName>
    <definedName name="_xlnm._FilterDatabase" localSheetId="8" hidden="1">Liste!$B$1:$B$1</definedName>
    <definedName name="_xlnm._FilterDatabase" localSheetId="2" hidden="1">'Ref 3511430'!$A$2:$AA$237</definedName>
    <definedName name="_xlnm._FilterDatabase" localSheetId="3" hidden="1">'Ref 3511448'!$A$2:$AA$237</definedName>
    <definedName name="_xlnm._FilterDatabase" localSheetId="4" hidden="1">'Ref 3511464'!$A$2:$AW$2</definedName>
    <definedName name="_xlnm._FilterDatabase" localSheetId="5" hidden="1">'Ref 3511472'!$A$2:$BS$236</definedName>
    <definedName name="_xlnm._FilterDatabase" localSheetId="6" hidden="1">'Ref 3511480'!$A$2:$AU$2</definedName>
    <definedName name="ETAT">Liste!$C$2:$C$14</definedName>
    <definedName name="NOM">Liste!$B$2:$B$236</definedName>
    <definedName name="Z_08BF9C14_C02D_431F_A165_FC8CBF7967AA_.wvu.FilterData" localSheetId="1" hidden="1">Global!$A$2:$W$242</definedName>
    <definedName name="Z_08BF9C14_C02D_431F_A165_FC8CBF7967AA_.wvu.FilterData" localSheetId="8" hidden="1">Liste!$B$1</definedName>
    <definedName name="Z_08BF9C14_C02D_431F_A165_FC8CBF7967AA_.wvu.FilterData" localSheetId="2" hidden="1">'Ref 3511430'!$A$2:$AA$2</definedName>
    <definedName name="Z_08BF9C14_C02D_431F_A165_FC8CBF7967AA_.wvu.FilterData" localSheetId="3" hidden="1">'Ref 3511448'!$A$2:$AA$2</definedName>
    <definedName name="Z_08BF9C14_C02D_431F_A165_FC8CBF7967AA_.wvu.FilterData" localSheetId="4" hidden="1">'Ref 3511464'!$A$2:$AW$2</definedName>
    <definedName name="Z_08BF9C14_C02D_431F_A165_FC8CBF7967AA_.wvu.FilterData" localSheetId="5" hidden="1">'Ref 3511472'!$A$2:$BS$236</definedName>
    <definedName name="Z_08BF9C14_C02D_431F_A165_FC8CBF7967AA_.wvu.FilterData" localSheetId="6" hidden="1">'Ref 3511480'!$A$2:$AU$2</definedName>
    <definedName name="Z_2122D135_4DC5_48D3_BDF0_3FEF3DA0D1CA_.wvu.FilterData" localSheetId="1" hidden="1">Global!$A$2:$W$242</definedName>
    <definedName name="Z_3D32A288_8EA6_4DF3_9732_F933FECE7C65_.wvu.FilterData" localSheetId="1" hidden="1">Global!$A$2:$W$242</definedName>
    <definedName name="Z_4DD895C1_B24F_4DA9_98B8_C749DD05FF1A_.wvu.FilterData" localSheetId="1" hidden="1">Global!$A$2:$W$242</definedName>
    <definedName name="Z_4DD895C1_B24F_4DA9_98B8_C749DD05FF1A_.wvu.FilterData" localSheetId="8" hidden="1">Liste!$B$1</definedName>
    <definedName name="Z_4DD895C1_B24F_4DA9_98B8_C749DD05FF1A_.wvu.FilterData" localSheetId="2" hidden="1">'Ref 3511430'!$A$2:$AA$2</definedName>
    <definedName name="Z_4DD895C1_B24F_4DA9_98B8_C749DD05FF1A_.wvu.FilterData" localSheetId="3" hidden="1">'Ref 3511448'!$A$2:$AA$2</definedName>
    <definedName name="Z_4DD895C1_B24F_4DA9_98B8_C749DD05FF1A_.wvu.FilterData" localSheetId="4" hidden="1">'Ref 3511464'!$A$2:$AW$2</definedName>
    <definedName name="Z_4DD895C1_B24F_4DA9_98B8_C749DD05FF1A_.wvu.FilterData" localSheetId="5" hidden="1">'Ref 3511472'!$A$2:$BS$236</definedName>
    <definedName name="Z_4DD895C1_B24F_4DA9_98B8_C749DD05FF1A_.wvu.FilterData" localSheetId="6" hidden="1">'Ref 3511480'!$A$2:$AU$2</definedName>
    <definedName name="Z_4F614DD0_81D3_45D6_BF38_94DEE2B2009C_.wvu.FilterData" localSheetId="1" hidden="1">Global!$A$2:$W$242</definedName>
    <definedName name="Z_529BB185_C48B_4848_9148_EC2CC5EE3B53_.wvu.FilterData" localSheetId="1" hidden="1">Global!$A$2:$W$242</definedName>
    <definedName name="Z_529BB185_C48B_4848_9148_EC2CC5EE3B53_.wvu.FilterData" localSheetId="8" hidden="1">Liste!$B$1</definedName>
    <definedName name="Z_529BB185_C48B_4848_9148_EC2CC5EE3B53_.wvu.FilterData" localSheetId="2" hidden="1">'Ref 3511430'!$A$2:$AA$2</definedName>
    <definedName name="Z_529BB185_C48B_4848_9148_EC2CC5EE3B53_.wvu.FilterData" localSheetId="3" hidden="1">'Ref 3511448'!$A$2:$AA$2</definedName>
    <definedName name="Z_529BB185_C48B_4848_9148_EC2CC5EE3B53_.wvu.FilterData" localSheetId="4" hidden="1">'Ref 3511464'!$A$2:$AW$2</definedName>
    <definedName name="Z_529BB185_C48B_4848_9148_EC2CC5EE3B53_.wvu.FilterData" localSheetId="5" hidden="1">'Ref 3511472'!$A$2:$BS$236</definedName>
    <definedName name="Z_529BB185_C48B_4848_9148_EC2CC5EE3B53_.wvu.FilterData" localSheetId="6" hidden="1">'Ref 3511480'!$A$2:$AU$2</definedName>
    <definedName name="Z_848B7ACA_7F4F_4272_8932_609637960B08_.wvu.FilterData" localSheetId="1" hidden="1">Global!$A$2:$W$242</definedName>
    <definedName name="Z_95A5E62D_1A6D_409C_A299_44E2E14BCA40_.wvu.FilterData" localSheetId="1" hidden="1">Global!$A$2:$W$242</definedName>
    <definedName name="Z_96343189_5FF2_467D_BC82_9D3CB9E2BCCE_.wvu.FilterData" localSheetId="1" hidden="1">Global!$A$2:$W$242</definedName>
    <definedName name="Z_9EB1060E_06ED_41BD_80B9_A101623ACB2A_.wvu.Cols" localSheetId="1" hidden="1">Global!$C:$E</definedName>
    <definedName name="Z_9EB1060E_06ED_41BD_80B9_A101623ACB2A_.wvu.FilterData" localSheetId="1" hidden="1">Global!$A$2:$W$242</definedName>
    <definedName name="Z_9EB1060E_06ED_41BD_80B9_A101623ACB2A_.wvu.FilterData" localSheetId="8" hidden="1">Liste!$B$1</definedName>
    <definedName name="Z_9EB1060E_06ED_41BD_80B9_A101623ACB2A_.wvu.FilterData" localSheetId="2" hidden="1">'Ref 3511430'!$A$2:$AA$2</definedName>
    <definedName name="Z_9EB1060E_06ED_41BD_80B9_A101623ACB2A_.wvu.FilterData" localSheetId="3" hidden="1">'Ref 3511448'!$A$2:$AA$2</definedName>
    <definedName name="Z_9EB1060E_06ED_41BD_80B9_A101623ACB2A_.wvu.FilterData" localSheetId="4" hidden="1">'Ref 3511464'!$A$2:$AW$2</definedName>
    <definedName name="Z_9EB1060E_06ED_41BD_80B9_A101623ACB2A_.wvu.FilterData" localSheetId="5" hidden="1">'Ref 3511472'!$A$2:$BS$236</definedName>
    <definedName name="Z_9EB1060E_06ED_41BD_80B9_A101623ACB2A_.wvu.FilterData" localSheetId="6" hidden="1">'Ref 3511480'!$A$2:$AU$2</definedName>
    <definedName name="Z_A502ABFD_D18B_4598_B074_5C5465FC67F7_.wvu.FilterData" localSheetId="1" hidden="1">Global!$A$2:$W$242</definedName>
    <definedName name="Z_CB4F2361_933F_48AA_B804_72689EB8F60F_.wvu.FilterData" localSheetId="1" hidden="1">Global!$A$2:$W$242</definedName>
    <definedName name="Z_ED06F20A_5721_4E75_ADFF_47B1ACC15A96_.wvu.Cols" localSheetId="1" hidden="1">Global!$C:$E</definedName>
    <definedName name="Z_ED06F20A_5721_4E75_ADFF_47B1ACC15A96_.wvu.FilterData" localSheetId="1" hidden="1">Global!$A$2:$W$242</definedName>
    <definedName name="Z_ED06F20A_5721_4E75_ADFF_47B1ACC15A96_.wvu.FilterData" localSheetId="8" hidden="1">Liste!$B$1</definedName>
    <definedName name="Z_ED06F20A_5721_4E75_ADFF_47B1ACC15A96_.wvu.FilterData" localSheetId="2" hidden="1">'Ref 3511430'!$A$2:$AA$2</definedName>
    <definedName name="Z_ED06F20A_5721_4E75_ADFF_47B1ACC15A96_.wvu.FilterData" localSheetId="3" hidden="1">'Ref 3511448'!$A$2:$AA$2</definedName>
    <definedName name="Z_ED06F20A_5721_4E75_ADFF_47B1ACC15A96_.wvu.FilterData" localSheetId="4" hidden="1">'Ref 3511464'!$A$2:$AW$2</definedName>
    <definedName name="Z_ED06F20A_5721_4E75_ADFF_47B1ACC15A96_.wvu.FilterData" localSheetId="5" hidden="1">'Ref 3511472'!$A$2:$BS$236</definedName>
    <definedName name="Z_ED06F20A_5721_4E75_ADFF_47B1ACC15A96_.wvu.FilterData" localSheetId="6" hidden="1">'Ref 3511480'!$A$2:$AU$2</definedName>
  </definedNames>
  <calcPr calcId="191029"/>
  <customWorkbookViews>
    <customWorkbookView name="Faustine Payen - Affichage personnalisé" guid="{9EB1060E-06ED-41BD-80B9-A101623ACB2A}" mergeInterval="0" personalView="1" maximized="1" xWindow="-9" yWindow="-1089" windowWidth="1938" windowHeight="1098" activeSheetId="2"/>
    <customWorkbookView name="Nathalie Buisine - Affichage personnalisé" guid="{529BB185-C48B-4848-9148-EC2CC5EE3B53}" mergeInterval="0" personalView="1" maximized="1" xWindow="-8" yWindow="-8" windowWidth="1936" windowHeight="1096" activeSheetId="2" showComments="commIndAndComment"/>
    <customWorkbookView name="Florence Corniquel - Affichage personnalisé" guid="{4DD895C1-B24F-4DA9-98B8-C749DD05FF1A}" mergeInterval="0" personalView="1" maximized="1" xWindow="-8" yWindow="-8" windowWidth="1296" windowHeight="696" activeSheetId="2"/>
    <customWorkbookView name="Frederic Robert - Affichage personnalisé" guid="{08BF9C14-C02D-431F-A165-FC8CBF7967AA}" mergeInterval="0" personalView="1" maximized="1" xWindow="-8" yWindow="-908" windowWidth="1616" windowHeight="916" activeSheetId="2"/>
    <customWorkbookView name="Jeremy Bresler - Affichage personnalisé" guid="{ED06F20A-5721-4E75-ADFF-47B1ACC15A96}" mergeInterval="0" personalView="1" maximized="1" xWindow="-11" yWindow="-11" windowWidth="1942" windowHeight="1042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W4" i="5" l="1"/>
  <c r="AW5" i="5"/>
  <c r="AW6" i="5"/>
  <c r="AW7" i="5"/>
  <c r="AW8" i="5"/>
  <c r="AW9" i="5"/>
  <c r="AW10" i="5"/>
  <c r="AW11" i="5"/>
  <c r="AW12" i="5"/>
  <c r="AW13" i="5"/>
  <c r="AW14" i="5"/>
  <c r="AW15" i="5"/>
  <c r="AW16" i="5"/>
  <c r="AW17" i="5"/>
  <c r="AW18" i="5"/>
  <c r="AW19" i="5"/>
  <c r="AW20" i="5"/>
  <c r="AW21" i="5"/>
  <c r="AW22" i="5"/>
  <c r="AW23" i="5"/>
  <c r="AW24" i="5"/>
  <c r="AW25" i="5"/>
  <c r="AW26" i="5"/>
  <c r="AW27" i="5"/>
  <c r="AW28" i="5"/>
  <c r="AW29" i="5"/>
  <c r="AW30" i="5"/>
  <c r="AW31" i="5"/>
  <c r="AW32" i="5"/>
  <c r="AW33" i="5"/>
  <c r="AW34" i="5"/>
  <c r="AW35" i="5"/>
  <c r="AW36" i="5"/>
  <c r="AW37" i="5"/>
  <c r="AW38" i="5"/>
  <c r="AW39" i="5"/>
  <c r="AW40" i="5"/>
  <c r="AW41" i="5"/>
  <c r="AW42" i="5"/>
  <c r="AW43" i="5"/>
  <c r="AW44" i="5"/>
  <c r="AW45" i="5"/>
  <c r="AW46" i="5"/>
  <c r="AW47" i="5"/>
  <c r="AW48" i="5"/>
  <c r="AW49" i="5"/>
  <c r="AW50" i="5"/>
  <c r="AW51" i="5"/>
  <c r="AW52" i="5"/>
  <c r="AW53" i="5"/>
  <c r="AW54" i="5"/>
  <c r="AW55" i="5"/>
  <c r="AW56" i="5"/>
  <c r="AW57" i="5"/>
  <c r="AW58" i="5"/>
  <c r="AW59" i="5"/>
  <c r="AW60" i="5"/>
  <c r="AW61" i="5"/>
  <c r="AW62" i="5"/>
  <c r="AW63" i="5"/>
  <c r="AW64" i="5"/>
  <c r="AW65" i="5"/>
  <c r="AW66" i="5"/>
  <c r="AW67" i="5"/>
  <c r="AW68" i="5"/>
  <c r="AW69" i="5"/>
  <c r="AW70" i="5"/>
  <c r="AW71" i="5"/>
  <c r="AW72" i="5"/>
  <c r="AW73" i="5"/>
  <c r="AW74" i="5"/>
  <c r="AW75" i="5"/>
  <c r="AW76" i="5"/>
  <c r="AW77" i="5"/>
  <c r="AW78" i="5"/>
  <c r="AW79" i="5"/>
  <c r="AW80" i="5"/>
  <c r="AW81" i="5"/>
  <c r="AW82" i="5"/>
  <c r="AW83" i="5"/>
  <c r="AW84" i="5"/>
  <c r="AW85" i="5"/>
  <c r="AW86" i="5"/>
  <c r="AW87" i="5"/>
  <c r="AW88" i="5"/>
  <c r="AW89" i="5"/>
  <c r="AW90" i="5"/>
  <c r="AW91" i="5"/>
  <c r="AW92" i="5"/>
  <c r="AW93" i="5"/>
  <c r="AW94" i="5"/>
  <c r="AW95" i="5"/>
  <c r="AW96" i="5"/>
  <c r="AW97" i="5"/>
  <c r="AW98" i="5"/>
  <c r="AW99" i="5"/>
  <c r="AW100" i="5"/>
  <c r="AW101" i="5"/>
  <c r="AW102" i="5"/>
  <c r="AW103" i="5"/>
  <c r="AW104" i="5"/>
  <c r="AW105" i="5"/>
  <c r="AW106" i="5"/>
  <c r="AW107" i="5"/>
  <c r="AW108" i="5"/>
  <c r="AW109" i="5"/>
  <c r="AW110" i="5"/>
  <c r="AW111" i="5"/>
  <c r="AW112" i="5"/>
  <c r="AW113" i="5"/>
  <c r="AW114" i="5"/>
  <c r="AW115" i="5"/>
  <c r="AW116" i="5"/>
  <c r="AW117" i="5"/>
  <c r="AW118" i="5"/>
  <c r="AW119" i="5"/>
  <c r="AW120" i="5"/>
  <c r="AW121" i="5"/>
  <c r="AW122" i="5"/>
  <c r="AW123" i="5"/>
  <c r="AW124" i="5"/>
  <c r="AW125" i="5"/>
  <c r="AW126" i="5"/>
  <c r="AW127" i="5"/>
  <c r="AW128" i="5"/>
  <c r="AW129" i="5"/>
  <c r="AW130" i="5"/>
  <c r="AW131" i="5"/>
  <c r="AW132" i="5"/>
  <c r="AW133" i="5"/>
  <c r="AW134" i="5"/>
  <c r="AW135" i="5"/>
  <c r="AW136" i="5"/>
  <c r="AW137" i="5"/>
  <c r="AW138" i="5"/>
  <c r="AW139" i="5"/>
  <c r="AW140" i="5"/>
  <c r="AW141" i="5"/>
  <c r="AW142" i="5"/>
  <c r="AW143" i="5"/>
  <c r="AW144" i="5"/>
  <c r="AW145" i="5"/>
  <c r="AW146" i="5"/>
  <c r="AW147" i="5"/>
  <c r="AW148" i="5"/>
  <c r="AW149" i="5"/>
  <c r="AW150" i="5"/>
  <c r="AW151" i="5"/>
  <c r="AW152" i="5"/>
  <c r="AW153" i="5"/>
  <c r="AW154" i="5"/>
  <c r="AW155" i="5"/>
  <c r="AW156" i="5"/>
  <c r="AW157" i="5"/>
  <c r="AW158" i="5"/>
  <c r="AW159" i="5"/>
  <c r="AW160" i="5"/>
  <c r="AW161" i="5"/>
  <c r="AW162" i="5"/>
  <c r="AW163" i="5"/>
  <c r="AW164" i="5"/>
  <c r="AW165" i="5"/>
  <c r="AW166" i="5"/>
  <c r="AW167" i="5"/>
  <c r="AW168" i="5"/>
  <c r="AW169" i="5"/>
  <c r="AW170" i="5"/>
  <c r="AW171" i="5"/>
  <c r="AW172" i="5"/>
  <c r="AW173" i="5"/>
  <c r="AW174" i="5"/>
  <c r="AW175" i="5"/>
  <c r="AW176" i="5"/>
  <c r="AW177" i="5"/>
  <c r="AW178" i="5"/>
  <c r="AW179" i="5"/>
  <c r="AW180" i="5"/>
  <c r="AW181" i="5"/>
  <c r="AW182" i="5"/>
  <c r="AW183" i="5"/>
  <c r="AW184" i="5"/>
  <c r="AW185" i="5"/>
  <c r="AW186" i="5"/>
  <c r="AW187" i="5"/>
  <c r="AW188" i="5"/>
  <c r="AW189" i="5"/>
  <c r="AW190" i="5"/>
  <c r="AW191" i="5"/>
  <c r="AW192" i="5"/>
  <c r="AW193" i="5"/>
  <c r="AW194" i="5"/>
  <c r="AW195" i="5"/>
  <c r="AW196" i="5"/>
  <c r="AW197" i="5"/>
  <c r="AW198" i="5"/>
  <c r="AW199" i="5"/>
  <c r="AW200" i="5"/>
  <c r="AW201" i="5"/>
  <c r="AW202" i="5"/>
  <c r="AW203" i="5"/>
  <c r="AW204" i="5"/>
  <c r="AW205" i="5"/>
  <c r="AW206" i="5"/>
  <c r="AW207" i="5"/>
  <c r="AW208" i="5"/>
  <c r="AW209" i="5"/>
  <c r="AW210" i="5"/>
  <c r="AW211" i="5"/>
  <c r="AW212" i="5"/>
  <c r="AW213" i="5"/>
  <c r="AW214" i="5"/>
  <c r="AW215" i="5"/>
  <c r="AW216" i="5"/>
  <c r="AW217" i="5"/>
  <c r="AW218" i="5"/>
  <c r="AW219" i="5"/>
  <c r="AW220" i="5"/>
  <c r="AW221" i="5"/>
  <c r="AW222" i="5"/>
  <c r="AW223" i="5"/>
  <c r="AW224" i="5"/>
  <c r="AW225" i="5"/>
  <c r="AW226" i="5"/>
  <c r="AW227" i="5"/>
  <c r="AW228" i="5"/>
  <c r="AW229" i="5"/>
  <c r="AW230" i="5"/>
  <c r="AW231" i="5"/>
  <c r="AW232" i="5"/>
  <c r="AW233" i="5"/>
  <c r="AW234" i="5"/>
  <c r="AW235" i="5"/>
  <c r="AW236" i="5"/>
  <c r="AW237" i="5"/>
  <c r="AW238" i="5"/>
  <c r="AW239" i="5"/>
  <c r="AW240" i="5"/>
  <c r="Z97" i="5"/>
  <c r="Z98" i="5"/>
  <c r="Z99" i="5"/>
  <c r="Z100" i="5"/>
  <c r="Z101" i="5"/>
  <c r="Z102" i="5"/>
  <c r="Z103" i="5"/>
  <c r="Z104" i="5"/>
  <c r="Z105" i="5"/>
  <c r="Z106" i="5"/>
  <c r="Z107" i="5"/>
  <c r="Z108" i="5"/>
  <c r="Z109" i="5"/>
  <c r="Z110" i="5"/>
  <c r="Z111" i="5"/>
  <c r="Z112" i="5"/>
  <c r="Z113" i="5"/>
  <c r="Z114" i="5"/>
  <c r="Z115" i="5"/>
  <c r="Z116" i="5"/>
  <c r="Z117" i="5"/>
  <c r="Z118" i="5"/>
  <c r="Z119" i="5"/>
  <c r="Z120" i="5"/>
  <c r="Z121" i="5"/>
  <c r="Z122" i="5"/>
  <c r="Z123" i="5"/>
  <c r="Z124" i="5"/>
  <c r="Z11" i="5"/>
  <c r="Z8" i="5"/>
  <c r="Z9" i="5"/>
  <c r="Z10" i="5"/>
  <c r="Z5" i="5"/>
  <c r="Y3" i="7" l="1"/>
  <c r="AU3" i="7"/>
  <c r="Y4" i="7"/>
  <c r="AU4" i="7"/>
  <c r="Y5" i="7"/>
  <c r="AU5" i="7"/>
  <c r="Y6" i="7"/>
  <c r="Y237" i="7" s="1"/>
  <c r="AU6" i="7"/>
  <c r="Y7" i="7"/>
  <c r="AU7" i="7"/>
  <c r="Y8" i="7"/>
  <c r="AU8" i="7"/>
  <c r="Y9" i="7"/>
  <c r="AU9" i="7"/>
  <c r="Y10" i="7"/>
  <c r="L66" i="2" s="1"/>
  <c r="AU10" i="7"/>
  <c r="Y11" i="7"/>
  <c r="AU11" i="7"/>
  <c r="Y12" i="7"/>
  <c r="AU12" i="7"/>
  <c r="Y13" i="7"/>
  <c r="AU13" i="7"/>
  <c r="Y14" i="7"/>
  <c r="L240" i="2" s="1"/>
  <c r="AU14" i="7"/>
  <c r="Y15" i="7"/>
  <c r="AU15" i="7"/>
  <c r="Y16" i="7"/>
  <c r="AU16" i="7"/>
  <c r="Y17" i="7"/>
  <c r="AU17" i="7"/>
  <c r="Y18" i="7"/>
  <c r="L39" i="2" s="1"/>
  <c r="AU18" i="7"/>
  <c r="Y19" i="7"/>
  <c r="AU19" i="7"/>
  <c r="Y20" i="7"/>
  <c r="AU20" i="7"/>
  <c r="Y21" i="7"/>
  <c r="AU21" i="7"/>
  <c r="Y22" i="7"/>
  <c r="L98" i="2" s="1"/>
  <c r="AU22" i="7"/>
  <c r="Y23" i="7"/>
  <c r="AU23" i="7"/>
  <c r="Y24" i="7"/>
  <c r="AU24" i="7"/>
  <c r="Y25" i="7"/>
  <c r="AU25" i="7"/>
  <c r="Y26" i="7"/>
  <c r="AU26" i="7"/>
  <c r="Y27" i="7"/>
  <c r="AU27" i="7"/>
  <c r="Y28" i="7"/>
  <c r="AU28" i="7"/>
  <c r="Y29" i="7"/>
  <c r="AU29" i="7"/>
  <c r="Y30" i="7"/>
  <c r="L136" i="2" s="1"/>
  <c r="AU30" i="7"/>
  <c r="Y31" i="7"/>
  <c r="AU31" i="7"/>
  <c r="Y32" i="7"/>
  <c r="AU32" i="7"/>
  <c r="Y33" i="7"/>
  <c r="AU33" i="7"/>
  <c r="Y34" i="7"/>
  <c r="L5" i="2" s="1"/>
  <c r="AU34" i="7"/>
  <c r="Y35" i="7"/>
  <c r="AU35" i="7"/>
  <c r="Y36" i="7"/>
  <c r="AU36" i="7"/>
  <c r="Y37" i="7"/>
  <c r="AU37" i="7"/>
  <c r="Y38" i="7"/>
  <c r="L40" i="2" s="1"/>
  <c r="AU38" i="7"/>
  <c r="Y39" i="7"/>
  <c r="AU39" i="7"/>
  <c r="Y40" i="7"/>
  <c r="AU40" i="7"/>
  <c r="Y41" i="7"/>
  <c r="AU41" i="7"/>
  <c r="Y42" i="7"/>
  <c r="AU42" i="7"/>
  <c r="Y43" i="7"/>
  <c r="AU43" i="7"/>
  <c r="Y44" i="7"/>
  <c r="AU44" i="7"/>
  <c r="Y45" i="7"/>
  <c r="AU45" i="7"/>
  <c r="Y46" i="7"/>
  <c r="L100" i="2" s="1"/>
  <c r="AU46" i="7"/>
  <c r="Y47" i="7"/>
  <c r="AU47" i="7"/>
  <c r="Y48" i="7"/>
  <c r="AU48" i="7"/>
  <c r="Y49" i="7"/>
  <c r="AU49" i="7"/>
  <c r="Y50" i="7"/>
  <c r="L164" i="2" s="1"/>
  <c r="AU50" i="7"/>
  <c r="Y51" i="7"/>
  <c r="AU51" i="7"/>
  <c r="Y52" i="7"/>
  <c r="AU52" i="7"/>
  <c r="Y53" i="7"/>
  <c r="AU53" i="7"/>
  <c r="Y54" i="7"/>
  <c r="L211" i="2" s="1"/>
  <c r="AU54" i="7"/>
  <c r="Y55" i="7"/>
  <c r="AU55" i="7"/>
  <c r="Y56" i="7"/>
  <c r="AU56" i="7"/>
  <c r="Y57" i="7"/>
  <c r="AU57" i="7"/>
  <c r="Y58" i="7"/>
  <c r="L86" i="2" s="1"/>
  <c r="AU58" i="7"/>
  <c r="Y59" i="7"/>
  <c r="AU59" i="7"/>
  <c r="Y60" i="7"/>
  <c r="AU60" i="7"/>
  <c r="Y61" i="7"/>
  <c r="AU61" i="7"/>
  <c r="Y62" i="7"/>
  <c r="L183" i="2" s="1"/>
  <c r="AU62" i="7"/>
  <c r="Y63" i="7"/>
  <c r="AU63" i="7"/>
  <c r="Y64" i="7"/>
  <c r="AU64" i="7"/>
  <c r="Y65" i="7"/>
  <c r="AU65" i="7"/>
  <c r="Y66" i="7"/>
  <c r="L8" i="2" s="1"/>
  <c r="AU66" i="7"/>
  <c r="Y67" i="7"/>
  <c r="AU67" i="7"/>
  <c r="Y68" i="7"/>
  <c r="AU68" i="7"/>
  <c r="Y69" i="7"/>
  <c r="AU69" i="7"/>
  <c r="Y70" i="7"/>
  <c r="L204" i="2" s="1"/>
  <c r="AU70" i="7"/>
  <c r="Y71" i="7"/>
  <c r="AU71" i="7"/>
  <c r="Y72" i="7"/>
  <c r="AU72" i="7"/>
  <c r="Y73" i="7"/>
  <c r="AU73" i="7"/>
  <c r="Y74" i="7"/>
  <c r="L55" i="2" s="1"/>
  <c r="AU74" i="7"/>
  <c r="Y75" i="7"/>
  <c r="AU75" i="7"/>
  <c r="Y76" i="7"/>
  <c r="AU76" i="7"/>
  <c r="Y77" i="7"/>
  <c r="AU77" i="7"/>
  <c r="Y78" i="7"/>
  <c r="AU78" i="7"/>
  <c r="Y79" i="7"/>
  <c r="AU79" i="7"/>
  <c r="Y80" i="7"/>
  <c r="AU80" i="7"/>
  <c r="Y81" i="7"/>
  <c r="AU81" i="7"/>
  <c r="Y82" i="7"/>
  <c r="L10" i="2" s="1"/>
  <c r="AU82" i="7"/>
  <c r="Y83" i="7"/>
  <c r="AU83" i="7"/>
  <c r="Y84" i="7"/>
  <c r="AU84" i="7"/>
  <c r="Y85" i="7"/>
  <c r="AU85" i="7"/>
  <c r="Y86" i="7"/>
  <c r="AU86" i="7"/>
  <c r="Y87" i="7"/>
  <c r="AU87" i="7"/>
  <c r="Y88" i="7"/>
  <c r="AU88" i="7"/>
  <c r="Y89" i="7"/>
  <c r="AU89" i="7"/>
  <c r="Y90" i="7"/>
  <c r="L70" i="2" s="1"/>
  <c r="AU90" i="7"/>
  <c r="Y91" i="7"/>
  <c r="AU91" i="7"/>
  <c r="Y92" i="7"/>
  <c r="AU92" i="7"/>
  <c r="Y93" i="7"/>
  <c r="AU93" i="7"/>
  <c r="Y94" i="7"/>
  <c r="L51" i="2" s="1"/>
  <c r="AU94" i="7"/>
  <c r="Y95" i="7"/>
  <c r="AU95" i="7"/>
  <c r="Y96" i="7"/>
  <c r="AU96" i="7"/>
  <c r="Y97" i="7"/>
  <c r="AU97" i="7"/>
  <c r="Y98" i="7"/>
  <c r="L13" i="2" s="1"/>
  <c r="AU98" i="7"/>
  <c r="Y99" i="7"/>
  <c r="AU99" i="7"/>
  <c r="Y100" i="7"/>
  <c r="AU100" i="7"/>
  <c r="Y101" i="7"/>
  <c r="AU101" i="7"/>
  <c r="Y102" i="7"/>
  <c r="L216" i="2" s="1"/>
  <c r="AU102" i="7"/>
  <c r="Y103" i="7"/>
  <c r="AU103" i="7"/>
  <c r="Y104" i="7"/>
  <c r="AU104" i="7"/>
  <c r="Y105" i="7"/>
  <c r="AU105" i="7"/>
  <c r="Y106" i="7"/>
  <c r="L34" i="2" s="1"/>
  <c r="AU106" i="7"/>
  <c r="Y107" i="7"/>
  <c r="AU107" i="7"/>
  <c r="Y108" i="7"/>
  <c r="AU108" i="7"/>
  <c r="Y109" i="7"/>
  <c r="AU109" i="7"/>
  <c r="Y110" i="7"/>
  <c r="L206" i="2" s="1"/>
  <c r="AU110" i="7"/>
  <c r="Y111" i="7"/>
  <c r="AU111" i="7"/>
  <c r="Y112" i="7"/>
  <c r="AU112" i="7"/>
  <c r="Y113" i="7"/>
  <c r="AU113" i="7"/>
  <c r="Y114" i="7"/>
  <c r="L181" i="2" s="1"/>
  <c r="AU114" i="7"/>
  <c r="Y115" i="7"/>
  <c r="AU115" i="7"/>
  <c r="Y116" i="7"/>
  <c r="AU116" i="7"/>
  <c r="Y117" i="7"/>
  <c r="AU117" i="7"/>
  <c r="Y118" i="7"/>
  <c r="AU118" i="7"/>
  <c r="Y119" i="7"/>
  <c r="AU119" i="7"/>
  <c r="Y120" i="7"/>
  <c r="AU120" i="7"/>
  <c r="Y121" i="7"/>
  <c r="AU121" i="7"/>
  <c r="Y122" i="7"/>
  <c r="AU122" i="7"/>
  <c r="Y123" i="7"/>
  <c r="AU123" i="7"/>
  <c r="Y124" i="7"/>
  <c r="AU124" i="7"/>
  <c r="Y125" i="7"/>
  <c r="AU125" i="7"/>
  <c r="Y126" i="7"/>
  <c r="L207" i="2" s="1"/>
  <c r="AU126" i="7"/>
  <c r="Y127" i="7"/>
  <c r="AU127" i="7"/>
  <c r="Y128" i="7"/>
  <c r="AU128" i="7"/>
  <c r="Y129" i="7"/>
  <c r="AU129" i="7"/>
  <c r="Y130" i="7"/>
  <c r="AU130" i="7"/>
  <c r="Y131" i="7"/>
  <c r="AU131" i="7"/>
  <c r="Y132" i="7"/>
  <c r="AU132" i="7"/>
  <c r="Y133" i="7"/>
  <c r="AU133" i="7"/>
  <c r="Y134" i="7"/>
  <c r="AU134" i="7"/>
  <c r="Y135" i="7"/>
  <c r="AU135" i="7"/>
  <c r="Y136" i="7"/>
  <c r="AU136" i="7"/>
  <c r="Y137" i="7"/>
  <c r="AU137" i="7"/>
  <c r="Y138" i="7"/>
  <c r="L17" i="2" s="1"/>
  <c r="AU138" i="7"/>
  <c r="Y139" i="7"/>
  <c r="AU139" i="7"/>
  <c r="Y140" i="7"/>
  <c r="AU140" i="7"/>
  <c r="Y141" i="7"/>
  <c r="AU141" i="7"/>
  <c r="Y142" i="7"/>
  <c r="L161" i="2" s="1"/>
  <c r="AU142" i="7"/>
  <c r="Y143" i="7"/>
  <c r="AU143" i="7"/>
  <c r="Y144" i="7"/>
  <c r="AU144" i="7"/>
  <c r="Y145" i="7"/>
  <c r="AU145" i="7"/>
  <c r="Y146" i="7"/>
  <c r="L234" i="2" s="1"/>
  <c r="AU146" i="7"/>
  <c r="Y147" i="7"/>
  <c r="AU147" i="7"/>
  <c r="Y148" i="7"/>
  <c r="AU148" i="7"/>
  <c r="Y149" i="7"/>
  <c r="AU149" i="7"/>
  <c r="Y150" i="7"/>
  <c r="L19" i="2" s="1"/>
  <c r="AU150" i="7"/>
  <c r="Y151" i="7"/>
  <c r="AU151" i="7"/>
  <c r="Y152" i="7"/>
  <c r="AU152" i="7"/>
  <c r="Y153" i="7"/>
  <c r="AU153" i="7"/>
  <c r="Y154" i="7"/>
  <c r="L68" i="2" s="1"/>
  <c r="AU154" i="7"/>
  <c r="Y155" i="7"/>
  <c r="AU155" i="7"/>
  <c r="Y156" i="7"/>
  <c r="AU156" i="7"/>
  <c r="Y157" i="7"/>
  <c r="AU157" i="7"/>
  <c r="Y158" i="7"/>
  <c r="AU158" i="7"/>
  <c r="Y159" i="7"/>
  <c r="AU159" i="7"/>
  <c r="Y160" i="7"/>
  <c r="AU160" i="7"/>
  <c r="Y161" i="7"/>
  <c r="AU161" i="7"/>
  <c r="Y162" i="7"/>
  <c r="L219" i="2" s="1"/>
  <c r="AU162" i="7"/>
  <c r="Y163" i="7"/>
  <c r="AU163" i="7"/>
  <c r="Y164" i="7"/>
  <c r="AU164" i="7"/>
  <c r="Y165" i="7"/>
  <c r="AU165" i="7"/>
  <c r="Y166" i="7"/>
  <c r="AU166" i="7"/>
  <c r="Y167" i="7"/>
  <c r="AU167" i="7"/>
  <c r="Y168" i="7"/>
  <c r="AU168" i="7"/>
  <c r="Y169" i="7"/>
  <c r="AU169" i="7"/>
  <c r="Y170" i="7"/>
  <c r="L140" i="2" s="1"/>
  <c r="AU170" i="7"/>
  <c r="Y171" i="7"/>
  <c r="AU171" i="7"/>
  <c r="Y172" i="7"/>
  <c r="AU172" i="7"/>
  <c r="Y173" i="7"/>
  <c r="AU173" i="7"/>
  <c r="Y174" i="7"/>
  <c r="L36" i="2" s="1"/>
  <c r="AU174" i="7"/>
  <c r="Y175" i="7"/>
  <c r="AU175" i="7"/>
  <c r="Y176" i="7"/>
  <c r="AU176" i="7"/>
  <c r="Y177" i="7"/>
  <c r="AU177" i="7"/>
  <c r="Y178" i="7"/>
  <c r="L238" i="2" s="1"/>
  <c r="AU178" i="7"/>
  <c r="Y179" i="7"/>
  <c r="AU179" i="7"/>
  <c r="Y180" i="7"/>
  <c r="AU180" i="7"/>
  <c r="Y181" i="7"/>
  <c r="AU181" i="7"/>
  <c r="Y182" i="7"/>
  <c r="AU182" i="7"/>
  <c r="Y183" i="7"/>
  <c r="AU183" i="7"/>
  <c r="Y184" i="7"/>
  <c r="AU184" i="7"/>
  <c r="Y185" i="7"/>
  <c r="AU185" i="7"/>
  <c r="Y186" i="7"/>
  <c r="L61" i="2" s="1"/>
  <c r="AU186" i="7"/>
  <c r="Y187" i="7"/>
  <c r="AU187" i="7"/>
  <c r="Y188" i="7"/>
  <c r="AU188" i="7"/>
  <c r="Y189" i="7"/>
  <c r="AU189" i="7"/>
  <c r="Y190" i="7"/>
  <c r="L22" i="2" s="1"/>
  <c r="AU190" i="7"/>
  <c r="Y191" i="7"/>
  <c r="AU191" i="7"/>
  <c r="Y192" i="7"/>
  <c r="AU192" i="7"/>
  <c r="Y193" i="7"/>
  <c r="AU193" i="7"/>
  <c r="Y194" i="7"/>
  <c r="L110" i="2" s="1"/>
  <c r="AU194" i="7"/>
  <c r="Y195" i="7"/>
  <c r="AU195" i="7"/>
  <c r="Y196" i="7"/>
  <c r="AU196" i="7"/>
  <c r="Y197" i="7"/>
  <c r="AU197" i="7"/>
  <c r="Y198" i="7"/>
  <c r="L77" i="2" s="1"/>
  <c r="AU198" i="7"/>
  <c r="Y199" i="7"/>
  <c r="AU199" i="7"/>
  <c r="Y200" i="7"/>
  <c r="AU200" i="7"/>
  <c r="Y201" i="7"/>
  <c r="AU201" i="7"/>
  <c r="Y202" i="7"/>
  <c r="AU202" i="7"/>
  <c r="Y203" i="7"/>
  <c r="AU203" i="7"/>
  <c r="Y204" i="7"/>
  <c r="AU204" i="7"/>
  <c r="Y205" i="7"/>
  <c r="AU205" i="7"/>
  <c r="Y206" i="7"/>
  <c r="L27" i="2" s="1"/>
  <c r="AU206" i="7"/>
  <c r="Y207" i="7"/>
  <c r="AU207" i="7"/>
  <c r="Y208" i="7"/>
  <c r="AU208" i="7"/>
  <c r="Y209" i="7"/>
  <c r="AU209" i="7"/>
  <c r="Y210" i="7"/>
  <c r="L28" i="2" s="1"/>
  <c r="AU210" i="7"/>
  <c r="Y211" i="7"/>
  <c r="AU211" i="7"/>
  <c r="Y212" i="7"/>
  <c r="AU212" i="7"/>
  <c r="Y213" i="7"/>
  <c r="AU213" i="7"/>
  <c r="Y214" i="7"/>
  <c r="L120" i="2" s="1"/>
  <c r="AU214" i="7"/>
  <c r="N120" i="2" s="1"/>
  <c r="Y215" i="7"/>
  <c r="AU215" i="7"/>
  <c r="Y216" i="7"/>
  <c r="AU216" i="7"/>
  <c r="Y217" i="7"/>
  <c r="AU217" i="7"/>
  <c r="Y218" i="7"/>
  <c r="L31" i="2" s="1"/>
  <c r="AU218" i="7"/>
  <c r="Y219" i="7"/>
  <c r="AU219" i="7"/>
  <c r="Y220" i="7"/>
  <c r="AU220" i="7"/>
  <c r="Y221" i="7"/>
  <c r="AU221" i="7"/>
  <c r="Y222" i="7"/>
  <c r="L152" i="2" s="1"/>
  <c r="AU222" i="7"/>
  <c r="Y223" i="7"/>
  <c r="AU223" i="7"/>
  <c r="Y224" i="7"/>
  <c r="AU224" i="7"/>
  <c r="Y225" i="7"/>
  <c r="AU225" i="7"/>
  <c r="Y226" i="7"/>
  <c r="L82" i="2" s="1"/>
  <c r="AU226" i="7"/>
  <c r="Y227" i="7"/>
  <c r="AU227" i="7"/>
  <c r="Y228" i="7"/>
  <c r="AU228" i="7"/>
  <c r="Y229" i="7"/>
  <c r="AU229" i="7"/>
  <c r="Y230" i="7"/>
  <c r="L85" i="2" s="1"/>
  <c r="AU230" i="7"/>
  <c r="Y231" i="7"/>
  <c r="AU231" i="7"/>
  <c r="Y232" i="7"/>
  <c r="AU232" i="7"/>
  <c r="Y233" i="7"/>
  <c r="AU233" i="7"/>
  <c r="Y234" i="7"/>
  <c r="AU234" i="7"/>
  <c r="Y235" i="7"/>
  <c r="AU235" i="7"/>
  <c r="Y236" i="7"/>
  <c r="AU236" i="7"/>
  <c r="C237" i="7"/>
  <c r="D237" i="7"/>
  <c r="E237" i="7"/>
  <c r="R4" i="1" s="1"/>
  <c r="F237" i="7"/>
  <c r="R5" i="1" s="1"/>
  <c r="G237" i="7"/>
  <c r="H237" i="7"/>
  <c r="I237" i="7"/>
  <c r="J237" i="7"/>
  <c r="K237" i="7"/>
  <c r="L237" i="7"/>
  <c r="M237" i="7"/>
  <c r="R12" i="1" s="1"/>
  <c r="N237" i="7"/>
  <c r="R13" i="1" s="1"/>
  <c r="O237" i="7"/>
  <c r="P237" i="7"/>
  <c r="Q237" i="7"/>
  <c r="R237" i="7"/>
  <c r="S237" i="7"/>
  <c r="T237" i="7"/>
  <c r="U237" i="7"/>
  <c r="R20" i="1" s="1"/>
  <c r="V237" i="7"/>
  <c r="R21" i="1" s="1"/>
  <c r="W237" i="7"/>
  <c r="X237" i="7"/>
  <c r="Z237" i="7"/>
  <c r="AA237" i="7"/>
  <c r="AB237" i="7"/>
  <c r="AC237" i="7"/>
  <c r="AD237" i="7"/>
  <c r="S6" i="1" s="1"/>
  <c r="AE237" i="7"/>
  <c r="AF237" i="7"/>
  <c r="AG237" i="7"/>
  <c r="AH237" i="7"/>
  <c r="AI237" i="7"/>
  <c r="AJ237" i="7"/>
  <c r="AK237" i="7"/>
  <c r="AL237" i="7"/>
  <c r="S14" i="1" s="1"/>
  <c r="AM237" i="7"/>
  <c r="AN237" i="7"/>
  <c r="AO237" i="7"/>
  <c r="AP237" i="7"/>
  <c r="AQ237" i="7"/>
  <c r="AR237" i="7"/>
  <c r="AS237" i="7"/>
  <c r="S21" i="1" s="1"/>
  <c r="AT237" i="7"/>
  <c r="S22" i="1" s="1"/>
  <c r="AL2" i="6"/>
  <c r="AM2" i="6"/>
  <c r="AN2" i="6"/>
  <c r="AO2" i="6"/>
  <c r="AP2" i="6"/>
  <c r="AQ2" i="6"/>
  <c r="AR2" i="6"/>
  <c r="AS2" i="6"/>
  <c r="AT2" i="6"/>
  <c r="AU2" i="6"/>
  <c r="AV2" i="6"/>
  <c r="AW2" i="6"/>
  <c r="AX2" i="6"/>
  <c r="AY2" i="6"/>
  <c r="AZ2" i="6"/>
  <c r="BA2" i="6"/>
  <c r="BB2" i="6"/>
  <c r="BC2" i="6"/>
  <c r="BD2" i="6"/>
  <c r="BE2" i="6"/>
  <c r="BF2" i="6"/>
  <c r="BG2" i="6"/>
  <c r="BH2" i="6"/>
  <c r="BI2" i="6"/>
  <c r="BJ2" i="6"/>
  <c r="BK2" i="6"/>
  <c r="BL2" i="6"/>
  <c r="BM2" i="6"/>
  <c r="BN2" i="6"/>
  <c r="BO2" i="6"/>
  <c r="BP2" i="6"/>
  <c r="BQ2" i="6"/>
  <c r="BR2" i="6"/>
  <c r="AK3" i="6"/>
  <c r="BS3" i="6"/>
  <c r="AK4" i="6"/>
  <c r="BS4" i="6"/>
  <c r="AK5" i="6"/>
  <c r="BS5" i="6"/>
  <c r="AK6" i="6"/>
  <c r="K118" i="2" s="1"/>
  <c r="BS6" i="6"/>
  <c r="AK7" i="6"/>
  <c r="BS7" i="6"/>
  <c r="AK8" i="6"/>
  <c r="BS8" i="6"/>
  <c r="AK9" i="6"/>
  <c r="BS9" i="6"/>
  <c r="AK10" i="6"/>
  <c r="K66" i="2" s="1"/>
  <c r="BS10" i="6"/>
  <c r="AK11" i="6"/>
  <c r="BS11" i="6"/>
  <c r="AK12" i="6"/>
  <c r="BS12" i="6"/>
  <c r="AK13" i="6"/>
  <c r="BS13" i="6"/>
  <c r="AK14" i="6"/>
  <c r="K240" i="2" s="1"/>
  <c r="BS14" i="6"/>
  <c r="AK15" i="6"/>
  <c r="BS15" i="6"/>
  <c r="AK16" i="6"/>
  <c r="BS16" i="6"/>
  <c r="AK17" i="6"/>
  <c r="BS17" i="6"/>
  <c r="AK18" i="6"/>
  <c r="K39" i="2" s="1"/>
  <c r="BS18" i="6"/>
  <c r="AK19" i="6"/>
  <c r="BS19" i="6"/>
  <c r="AK20" i="6"/>
  <c r="BS20" i="6"/>
  <c r="AK21" i="6"/>
  <c r="BS21" i="6"/>
  <c r="AK22" i="6"/>
  <c r="BS22" i="6"/>
  <c r="AK23" i="6"/>
  <c r="BS23" i="6"/>
  <c r="AK24" i="6"/>
  <c r="BS24" i="6"/>
  <c r="AK25" i="6"/>
  <c r="BS25" i="6"/>
  <c r="AK26" i="6"/>
  <c r="K114" i="2" s="1"/>
  <c r="BS26" i="6"/>
  <c r="AK27" i="6"/>
  <c r="BS27" i="6"/>
  <c r="AK28" i="6"/>
  <c r="BS28" i="6"/>
  <c r="AK29" i="6"/>
  <c r="BS29" i="6"/>
  <c r="AK30" i="6"/>
  <c r="K136" i="2" s="1"/>
  <c r="BS30" i="6"/>
  <c r="AK31" i="6"/>
  <c r="BS31" i="6"/>
  <c r="AK32" i="6"/>
  <c r="BS32" i="6"/>
  <c r="AK33" i="6"/>
  <c r="BS33" i="6"/>
  <c r="AK34" i="6"/>
  <c r="K5" i="2" s="1"/>
  <c r="BS34" i="6"/>
  <c r="AK35" i="6"/>
  <c r="BS35" i="6"/>
  <c r="AK36" i="6"/>
  <c r="BS36" i="6"/>
  <c r="AK37" i="6"/>
  <c r="BS37" i="6"/>
  <c r="AK38" i="6"/>
  <c r="K40" i="2" s="1"/>
  <c r="BS38" i="6"/>
  <c r="AK39" i="6"/>
  <c r="BS39" i="6"/>
  <c r="AK40" i="6"/>
  <c r="BS40" i="6"/>
  <c r="AK41" i="6"/>
  <c r="BS41" i="6"/>
  <c r="AK42" i="6"/>
  <c r="K54" i="2" s="1"/>
  <c r="BS42" i="6"/>
  <c r="AK43" i="6"/>
  <c r="BS43" i="6"/>
  <c r="AK44" i="6"/>
  <c r="BS44" i="6"/>
  <c r="AK45" i="6"/>
  <c r="BS45" i="6"/>
  <c r="AK46" i="6"/>
  <c r="BS46" i="6"/>
  <c r="AK47" i="6"/>
  <c r="BS47" i="6"/>
  <c r="AK48" i="6"/>
  <c r="BS48" i="6"/>
  <c r="AK49" i="6"/>
  <c r="BS49" i="6"/>
  <c r="AK50" i="6"/>
  <c r="K164" i="2" s="1"/>
  <c r="BS50" i="6"/>
  <c r="AK51" i="6"/>
  <c r="BS51" i="6"/>
  <c r="AK52" i="6"/>
  <c r="BS52" i="6"/>
  <c r="AK53" i="6"/>
  <c r="BS53" i="6"/>
  <c r="AK54" i="6"/>
  <c r="K211" i="2" s="1"/>
  <c r="BS54" i="6"/>
  <c r="AK55" i="6"/>
  <c r="BS55" i="6"/>
  <c r="AK56" i="6"/>
  <c r="BS56" i="6"/>
  <c r="AK57" i="6"/>
  <c r="BS57" i="6"/>
  <c r="AK58" i="6"/>
  <c r="BS58" i="6"/>
  <c r="AK59" i="6"/>
  <c r="BS59" i="6"/>
  <c r="AK60" i="6"/>
  <c r="BS60" i="6"/>
  <c r="AK61" i="6"/>
  <c r="BS61" i="6"/>
  <c r="AK62" i="6"/>
  <c r="K183" i="2" s="1"/>
  <c r="BS62" i="6"/>
  <c r="AK63" i="6"/>
  <c r="BS63" i="6"/>
  <c r="AK64" i="6"/>
  <c r="BS64" i="6"/>
  <c r="AK65" i="6"/>
  <c r="BS65" i="6"/>
  <c r="AK66" i="6"/>
  <c r="K8" i="2" s="1"/>
  <c r="BS66" i="6"/>
  <c r="AK67" i="6"/>
  <c r="BS67" i="6"/>
  <c r="AK68" i="6"/>
  <c r="BS68" i="6"/>
  <c r="AK69" i="6"/>
  <c r="BS69" i="6"/>
  <c r="AK70" i="6"/>
  <c r="K204" i="2" s="1"/>
  <c r="BS70" i="6"/>
  <c r="AK71" i="6"/>
  <c r="BS71" i="6"/>
  <c r="AK72" i="6"/>
  <c r="BS72" i="6"/>
  <c r="AK73" i="6"/>
  <c r="BS73" i="6"/>
  <c r="AK74" i="6"/>
  <c r="K55" i="2" s="1"/>
  <c r="BS74" i="6"/>
  <c r="AK75" i="6"/>
  <c r="BS75" i="6"/>
  <c r="AK76" i="6"/>
  <c r="BS76" i="6"/>
  <c r="AK77" i="6"/>
  <c r="BS77" i="6"/>
  <c r="AK78" i="6"/>
  <c r="K237" i="2" s="1"/>
  <c r="BS78" i="6"/>
  <c r="AK79" i="6"/>
  <c r="BS79" i="6"/>
  <c r="AK80" i="6"/>
  <c r="BS80" i="6"/>
  <c r="AK81" i="6"/>
  <c r="BS81" i="6"/>
  <c r="AK82" i="6"/>
  <c r="K10" i="2" s="1"/>
  <c r="BS82" i="6"/>
  <c r="AK83" i="6"/>
  <c r="BS83" i="6"/>
  <c r="AK84" i="6"/>
  <c r="BS84" i="6"/>
  <c r="AK85" i="6"/>
  <c r="BS85" i="6"/>
  <c r="AK86" i="6"/>
  <c r="BS86" i="6"/>
  <c r="AK87" i="6"/>
  <c r="BS87" i="6"/>
  <c r="AK88" i="6"/>
  <c r="BS88" i="6"/>
  <c r="AK89" i="6"/>
  <c r="BS89" i="6"/>
  <c r="AK90" i="6"/>
  <c r="BS90" i="6"/>
  <c r="AK91" i="6"/>
  <c r="BS91" i="6"/>
  <c r="AK92" i="6"/>
  <c r="BS92" i="6"/>
  <c r="AK93" i="6"/>
  <c r="BS93" i="6"/>
  <c r="AK94" i="6"/>
  <c r="K51" i="2" s="1"/>
  <c r="BS94" i="6"/>
  <c r="AK95" i="6"/>
  <c r="BS95" i="6"/>
  <c r="AK96" i="6"/>
  <c r="BS96" i="6"/>
  <c r="AK97" i="6"/>
  <c r="BS97" i="6"/>
  <c r="AK98" i="6"/>
  <c r="K13" i="2" s="1"/>
  <c r="BS98" i="6"/>
  <c r="AK99" i="6"/>
  <c r="BS99" i="6"/>
  <c r="AK100" i="6"/>
  <c r="BS100" i="6"/>
  <c r="AK101" i="6"/>
  <c r="BS101" i="6"/>
  <c r="AK102" i="6"/>
  <c r="BS102" i="6"/>
  <c r="AK103" i="6"/>
  <c r="BS103" i="6"/>
  <c r="AK104" i="6"/>
  <c r="BS104" i="6"/>
  <c r="AK105" i="6"/>
  <c r="BS105" i="6"/>
  <c r="AK106" i="6"/>
  <c r="K217" i="2" s="1"/>
  <c r="BS106" i="6"/>
  <c r="AK107" i="6"/>
  <c r="BS107" i="6"/>
  <c r="AK108" i="6"/>
  <c r="BS108" i="6"/>
  <c r="AK109" i="6"/>
  <c r="BS109" i="6"/>
  <c r="AK110" i="6"/>
  <c r="K206" i="2" s="1"/>
  <c r="BS110" i="6"/>
  <c r="AK111" i="6"/>
  <c r="BS111" i="6"/>
  <c r="AK112" i="6"/>
  <c r="BS112" i="6"/>
  <c r="AK113" i="6"/>
  <c r="BS113" i="6"/>
  <c r="AK114" i="6"/>
  <c r="K181" i="2" s="1"/>
  <c r="BS114" i="6"/>
  <c r="AK115" i="6"/>
  <c r="BS115" i="6"/>
  <c r="AK116" i="6"/>
  <c r="BS116" i="6"/>
  <c r="AK117" i="6"/>
  <c r="BS117" i="6"/>
  <c r="AK118" i="6"/>
  <c r="K73" i="2" s="1"/>
  <c r="BS118" i="6"/>
  <c r="AK119" i="6"/>
  <c r="BS119" i="6"/>
  <c r="AK120" i="6"/>
  <c r="BS120" i="6"/>
  <c r="AK121" i="6"/>
  <c r="BS121" i="6"/>
  <c r="AK122" i="6"/>
  <c r="K107" i="2" s="1"/>
  <c r="BS122" i="6"/>
  <c r="AK123" i="6"/>
  <c r="BS123" i="6"/>
  <c r="AK124" i="6"/>
  <c r="BS124" i="6"/>
  <c r="AK125" i="6"/>
  <c r="BS125" i="6"/>
  <c r="AK126" i="6"/>
  <c r="K207" i="2" s="1"/>
  <c r="BS126" i="6"/>
  <c r="AK127" i="6"/>
  <c r="BS127" i="6"/>
  <c r="AK128" i="6"/>
  <c r="BS128" i="6"/>
  <c r="AK129" i="6"/>
  <c r="BS129" i="6"/>
  <c r="AK130" i="6"/>
  <c r="K76" i="2" s="1"/>
  <c r="BS130" i="6"/>
  <c r="AK131" i="6"/>
  <c r="BS131" i="6"/>
  <c r="AK132" i="6"/>
  <c r="BS132" i="6"/>
  <c r="AK133" i="6"/>
  <c r="BS133" i="6"/>
  <c r="AK134" i="6"/>
  <c r="K59" i="2" s="1"/>
  <c r="BS134" i="6"/>
  <c r="AK135" i="6"/>
  <c r="BS135" i="6"/>
  <c r="AK136" i="6"/>
  <c r="BS136" i="6"/>
  <c r="AK137" i="6"/>
  <c r="BS137" i="6"/>
  <c r="AK138" i="6"/>
  <c r="K17" i="2" s="1"/>
  <c r="M17" i="2" s="1"/>
  <c r="BS138" i="6"/>
  <c r="AK139" i="6"/>
  <c r="BS139" i="6"/>
  <c r="AK140" i="6"/>
  <c r="BS140" i="6"/>
  <c r="AK141" i="6"/>
  <c r="BS141" i="6"/>
  <c r="AK142" i="6"/>
  <c r="K161" i="2" s="1"/>
  <c r="BS142" i="6"/>
  <c r="AK143" i="6"/>
  <c r="BS143" i="6"/>
  <c r="AK144" i="6"/>
  <c r="BS144" i="6"/>
  <c r="AK145" i="6"/>
  <c r="BS145" i="6"/>
  <c r="AK146" i="6"/>
  <c r="K234" i="2" s="1"/>
  <c r="BS146" i="6"/>
  <c r="AK147" i="6"/>
  <c r="BS147" i="6"/>
  <c r="AK148" i="6"/>
  <c r="BS148" i="6"/>
  <c r="AK149" i="6"/>
  <c r="BS149" i="6"/>
  <c r="AK150" i="6"/>
  <c r="K19" i="2" s="1"/>
  <c r="BS150" i="6"/>
  <c r="AK151" i="6"/>
  <c r="BS151" i="6"/>
  <c r="AK152" i="6"/>
  <c r="BS152" i="6"/>
  <c r="AK153" i="6"/>
  <c r="BS153" i="6"/>
  <c r="AK154" i="6"/>
  <c r="K68" i="2" s="1"/>
  <c r="BS154" i="6"/>
  <c r="AK155" i="6"/>
  <c r="BS155" i="6"/>
  <c r="AK156" i="6"/>
  <c r="BS156" i="6"/>
  <c r="AK157" i="6"/>
  <c r="BS157" i="6"/>
  <c r="AK158" i="6"/>
  <c r="K92" i="2" s="1"/>
  <c r="BS158" i="6"/>
  <c r="AK159" i="6"/>
  <c r="BS159" i="6"/>
  <c r="AK160" i="6"/>
  <c r="BS160" i="6"/>
  <c r="AK161" i="6"/>
  <c r="BS161" i="6"/>
  <c r="AK162" i="6"/>
  <c r="BS162" i="6"/>
  <c r="AK163" i="6"/>
  <c r="BS163" i="6"/>
  <c r="AK164" i="6"/>
  <c r="BS164" i="6"/>
  <c r="AK165" i="6"/>
  <c r="BS165" i="6"/>
  <c r="AK166" i="6"/>
  <c r="K225" i="2" s="1"/>
  <c r="BS166" i="6"/>
  <c r="AK167" i="6"/>
  <c r="BS167" i="6"/>
  <c r="AK168" i="6"/>
  <c r="BS168" i="6"/>
  <c r="AK169" i="6"/>
  <c r="BS169" i="6"/>
  <c r="AK170" i="6"/>
  <c r="K140" i="2" s="1"/>
  <c r="BS170" i="6"/>
  <c r="AK171" i="6"/>
  <c r="BS171" i="6"/>
  <c r="AK172" i="6"/>
  <c r="BS172" i="6"/>
  <c r="AK173" i="6"/>
  <c r="BS173" i="6"/>
  <c r="AK174" i="6"/>
  <c r="K36" i="2" s="1"/>
  <c r="BS174" i="6"/>
  <c r="AK175" i="6"/>
  <c r="BS175" i="6"/>
  <c r="AK176" i="6"/>
  <c r="BS176" i="6"/>
  <c r="AK177" i="6"/>
  <c r="BS177" i="6"/>
  <c r="AK178" i="6"/>
  <c r="BS178" i="6"/>
  <c r="AK179" i="6"/>
  <c r="BS179" i="6"/>
  <c r="AK180" i="6"/>
  <c r="BS180" i="6"/>
  <c r="AK181" i="6"/>
  <c r="BS181" i="6"/>
  <c r="AK182" i="6"/>
  <c r="BS182" i="6"/>
  <c r="AK183" i="6"/>
  <c r="BS183" i="6"/>
  <c r="AK184" i="6"/>
  <c r="BS184" i="6"/>
  <c r="AK185" i="6"/>
  <c r="BS185" i="6"/>
  <c r="AK186" i="6"/>
  <c r="K61" i="2" s="1"/>
  <c r="BS186" i="6"/>
  <c r="AK187" i="6"/>
  <c r="BS187" i="6"/>
  <c r="AK188" i="6"/>
  <c r="BS188" i="6"/>
  <c r="AK189" i="6"/>
  <c r="BS189" i="6"/>
  <c r="AK190" i="6"/>
  <c r="K22" i="2" s="1"/>
  <c r="BS190" i="6"/>
  <c r="AK191" i="6"/>
  <c r="BS191" i="6"/>
  <c r="AK192" i="6"/>
  <c r="BS192" i="6"/>
  <c r="AK193" i="6"/>
  <c r="BS193" i="6"/>
  <c r="AK194" i="6"/>
  <c r="K110" i="2" s="1"/>
  <c r="BS194" i="6"/>
  <c r="AK195" i="6"/>
  <c r="BS195" i="6"/>
  <c r="AK196" i="6"/>
  <c r="BS196" i="6"/>
  <c r="AK197" i="6"/>
  <c r="BS197" i="6"/>
  <c r="AK198" i="6"/>
  <c r="BS198" i="6"/>
  <c r="AK199" i="6"/>
  <c r="BS199" i="6"/>
  <c r="AK200" i="6"/>
  <c r="BS200" i="6"/>
  <c r="AK201" i="6"/>
  <c r="BS201" i="6"/>
  <c r="AK202" i="6"/>
  <c r="BS202" i="6"/>
  <c r="AK203" i="6"/>
  <c r="BS203" i="6"/>
  <c r="AK204" i="6"/>
  <c r="BS204" i="6"/>
  <c r="AK205" i="6"/>
  <c r="BS205" i="6"/>
  <c r="AK206" i="6"/>
  <c r="K27" i="2" s="1"/>
  <c r="BS206" i="6"/>
  <c r="AK207" i="6"/>
  <c r="BS207" i="6"/>
  <c r="AK208" i="6"/>
  <c r="BS208" i="6"/>
  <c r="AK209" i="6"/>
  <c r="BS209" i="6"/>
  <c r="AK210" i="6"/>
  <c r="K28" i="2" s="1"/>
  <c r="BS210" i="6"/>
  <c r="AK211" i="6"/>
  <c r="BS211" i="6"/>
  <c r="AK212" i="6"/>
  <c r="BS212" i="6"/>
  <c r="AK213" i="6"/>
  <c r="BS213" i="6"/>
  <c r="AK214" i="6"/>
  <c r="K120" i="2" s="1"/>
  <c r="BS214" i="6"/>
  <c r="AK215" i="6"/>
  <c r="BS215" i="6"/>
  <c r="AK216" i="6"/>
  <c r="BS216" i="6"/>
  <c r="AK217" i="6"/>
  <c r="BS217" i="6"/>
  <c r="AK218" i="6"/>
  <c r="K31" i="2" s="1"/>
  <c r="BS218" i="6"/>
  <c r="AK219" i="6"/>
  <c r="BS219" i="6"/>
  <c r="AK220" i="6"/>
  <c r="BS220" i="6"/>
  <c r="AK221" i="6"/>
  <c r="BS221" i="6"/>
  <c r="AK222" i="6"/>
  <c r="K152" i="2" s="1"/>
  <c r="BS222" i="6"/>
  <c r="AK223" i="6"/>
  <c r="BS223" i="6"/>
  <c r="AK224" i="6"/>
  <c r="BS224" i="6"/>
  <c r="AK225" i="6"/>
  <c r="BS225" i="6"/>
  <c r="AK226" i="6"/>
  <c r="K82" i="2" s="1"/>
  <c r="BS226" i="6"/>
  <c r="AK227" i="6"/>
  <c r="BS227" i="6"/>
  <c r="AK228" i="6"/>
  <c r="BS228" i="6"/>
  <c r="AK229" i="6"/>
  <c r="BS229" i="6"/>
  <c r="AK230" i="6"/>
  <c r="BS230" i="6"/>
  <c r="AK231" i="6"/>
  <c r="BS231" i="6"/>
  <c r="AK232" i="6"/>
  <c r="BS232" i="6"/>
  <c r="AK233" i="6"/>
  <c r="BS233" i="6"/>
  <c r="AK234" i="6"/>
  <c r="K145" i="2" s="1"/>
  <c r="BS234" i="6"/>
  <c r="AK235" i="6"/>
  <c r="BS235" i="6"/>
  <c r="AK236" i="6"/>
  <c r="BS236" i="6"/>
  <c r="C237" i="6"/>
  <c r="D237" i="6"/>
  <c r="N3" i="1" s="1"/>
  <c r="E237" i="6"/>
  <c r="N4" i="1" s="1"/>
  <c r="F237" i="6"/>
  <c r="G237" i="6"/>
  <c r="N6" i="1" s="1"/>
  <c r="H237" i="6"/>
  <c r="I237" i="6"/>
  <c r="J237" i="6"/>
  <c r="K237" i="6"/>
  <c r="N10" i="1" s="1"/>
  <c r="L237" i="6"/>
  <c r="N11" i="1" s="1"/>
  <c r="M237" i="6"/>
  <c r="N12" i="1" s="1"/>
  <c r="N237" i="6"/>
  <c r="N13" i="1" s="1"/>
  <c r="O237" i="6"/>
  <c r="N14" i="1" s="1"/>
  <c r="P237" i="6"/>
  <c r="N15" i="1" s="1"/>
  <c r="Q237" i="6"/>
  <c r="R237" i="6"/>
  <c r="S237" i="6"/>
  <c r="T237" i="6"/>
  <c r="N19" i="1" s="1"/>
  <c r="U237" i="6"/>
  <c r="N20" i="1" s="1"/>
  <c r="V237" i="6"/>
  <c r="W237" i="6"/>
  <c r="X237" i="6"/>
  <c r="Y237" i="6"/>
  <c r="Z237" i="6"/>
  <c r="AA237" i="6"/>
  <c r="AB237" i="6"/>
  <c r="N27" i="1" s="1"/>
  <c r="AC237" i="6"/>
  <c r="N28" i="1" s="1"/>
  <c r="AD237" i="6"/>
  <c r="AE237" i="6"/>
  <c r="N30" i="1" s="1"/>
  <c r="AF237" i="6"/>
  <c r="AG237" i="6"/>
  <c r="N32" i="1" s="1"/>
  <c r="AH237" i="6"/>
  <c r="AI237" i="6"/>
  <c r="AJ237" i="6"/>
  <c r="N35" i="1" s="1"/>
  <c r="AL237" i="6"/>
  <c r="O2" i="1" s="1"/>
  <c r="AM237" i="6"/>
  <c r="AN237" i="6"/>
  <c r="AO237" i="6"/>
  <c r="AP237" i="6"/>
  <c r="AQ237" i="6"/>
  <c r="AR237" i="6"/>
  <c r="O8" i="1" s="1"/>
  <c r="AS237" i="6"/>
  <c r="AT237" i="6"/>
  <c r="O10" i="1" s="1"/>
  <c r="AU237" i="6"/>
  <c r="AV237" i="6"/>
  <c r="AW237" i="6"/>
  <c r="AX237" i="6"/>
  <c r="AY237" i="6"/>
  <c r="AZ237" i="6"/>
  <c r="O16" i="1" s="1"/>
  <c r="BA237" i="6"/>
  <c r="O17" i="1" s="1"/>
  <c r="BB237" i="6"/>
  <c r="O18" i="1" s="1"/>
  <c r="BC237" i="6"/>
  <c r="BD237" i="6"/>
  <c r="BE237" i="6"/>
  <c r="BF237" i="6"/>
  <c r="BG237" i="6"/>
  <c r="BH237" i="6"/>
  <c r="O24" i="1" s="1"/>
  <c r="BI237" i="6"/>
  <c r="O25" i="1" s="1"/>
  <c r="BJ237" i="6"/>
  <c r="BK237" i="6"/>
  <c r="BL237" i="6"/>
  <c r="BM237" i="6"/>
  <c r="BN237" i="6"/>
  <c r="BO237" i="6"/>
  <c r="BP237" i="6"/>
  <c r="O32" i="1" s="1"/>
  <c r="BQ237" i="6"/>
  <c r="O33" i="1" s="1"/>
  <c r="BR237" i="6"/>
  <c r="O34" i="1" s="1"/>
  <c r="AA2" i="5"/>
  <c r="AB2" i="5"/>
  <c r="AC2" i="5"/>
  <c r="AD2" i="5"/>
  <c r="AE2" i="5"/>
  <c r="AF2" i="5"/>
  <c r="AG2" i="5"/>
  <c r="AH2" i="5"/>
  <c r="AI2" i="5"/>
  <c r="AJ2" i="5"/>
  <c r="AK2" i="5"/>
  <c r="AL2" i="5"/>
  <c r="AM2" i="5"/>
  <c r="AN2" i="5"/>
  <c r="AO2" i="5"/>
  <c r="AP2" i="5"/>
  <c r="AQ2" i="5"/>
  <c r="AR2" i="5"/>
  <c r="AS2" i="5"/>
  <c r="AT2" i="5"/>
  <c r="AU2" i="5"/>
  <c r="AV2" i="5"/>
  <c r="Z3" i="5"/>
  <c r="J38" i="2" s="1"/>
  <c r="AW3" i="5"/>
  <c r="AW241" i="5" s="1"/>
  <c r="Z4" i="5"/>
  <c r="Z6" i="5"/>
  <c r="Z7" i="5"/>
  <c r="Z12" i="5"/>
  <c r="Z13" i="5"/>
  <c r="Z14" i="5"/>
  <c r="Z15" i="5"/>
  <c r="J67" i="2" s="1"/>
  <c r="Z16" i="5"/>
  <c r="J240" i="2" s="1"/>
  <c r="Z17" i="5"/>
  <c r="Z18" i="5"/>
  <c r="Z19" i="5"/>
  <c r="Z20" i="5"/>
  <c r="J39" i="2" s="1"/>
  <c r="Z21" i="5"/>
  <c r="Z22" i="5"/>
  <c r="Z23" i="5"/>
  <c r="J130" i="2" s="1"/>
  <c r="Z24" i="5"/>
  <c r="J98" i="2" s="1"/>
  <c r="Z25" i="5"/>
  <c r="Z26" i="5"/>
  <c r="Z27" i="5"/>
  <c r="Z28" i="5"/>
  <c r="J114" i="2" s="1"/>
  <c r="Z29" i="5"/>
  <c r="Z30" i="5"/>
  <c r="Z31" i="5"/>
  <c r="J123" i="2" s="1"/>
  <c r="Z32" i="5"/>
  <c r="J136" i="2" s="1"/>
  <c r="Z33" i="5"/>
  <c r="Z34" i="5"/>
  <c r="Z35" i="5"/>
  <c r="Z36" i="5"/>
  <c r="J5" i="2" s="1"/>
  <c r="Z37" i="5"/>
  <c r="Z38" i="5"/>
  <c r="Z39" i="5"/>
  <c r="Z40" i="5"/>
  <c r="J40" i="2" s="1"/>
  <c r="Z41" i="5"/>
  <c r="Z42" i="5"/>
  <c r="Z43" i="5"/>
  <c r="Z44" i="5"/>
  <c r="J54" i="2" s="1"/>
  <c r="Z45" i="5"/>
  <c r="Z46" i="5"/>
  <c r="Z47" i="5"/>
  <c r="Z48" i="5"/>
  <c r="Z49" i="5"/>
  <c r="Z50" i="5"/>
  <c r="Z51" i="5"/>
  <c r="Z52" i="5"/>
  <c r="J164" i="2" s="1"/>
  <c r="Z53" i="5"/>
  <c r="Z54" i="5"/>
  <c r="Z55" i="5"/>
  <c r="J78" i="2" s="1"/>
  <c r="Z56" i="5"/>
  <c r="J211" i="2" s="1"/>
  <c r="Z57" i="5"/>
  <c r="Z58" i="5"/>
  <c r="Z59" i="5"/>
  <c r="Z60" i="5"/>
  <c r="J86" i="2" s="1"/>
  <c r="Z61" i="5"/>
  <c r="Z62" i="5"/>
  <c r="Z63" i="5"/>
  <c r="J133" i="2" s="1"/>
  <c r="Z64" i="5"/>
  <c r="J183" i="2" s="1"/>
  <c r="Z65" i="5"/>
  <c r="Z66" i="5"/>
  <c r="Z67" i="5"/>
  <c r="Z68" i="5"/>
  <c r="J8" i="2" s="1"/>
  <c r="Z69" i="5"/>
  <c r="Z70" i="5"/>
  <c r="Z71" i="5"/>
  <c r="Z72" i="5"/>
  <c r="J204" i="2" s="1"/>
  <c r="Z73" i="5"/>
  <c r="Z74" i="5"/>
  <c r="Z75" i="5"/>
  <c r="Z76" i="5"/>
  <c r="Z77" i="5"/>
  <c r="Z78" i="5"/>
  <c r="Z79" i="5"/>
  <c r="J194" i="2" s="1"/>
  <c r="Z80" i="5"/>
  <c r="J237" i="2" s="1"/>
  <c r="Z81" i="5"/>
  <c r="Z82" i="5"/>
  <c r="Z83" i="5"/>
  <c r="Z84" i="5"/>
  <c r="Z85" i="5"/>
  <c r="Z86" i="5"/>
  <c r="Z87" i="5"/>
  <c r="J174" i="2" s="1"/>
  <c r="Z88" i="5"/>
  <c r="Z89" i="5"/>
  <c r="Z90" i="5"/>
  <c r="Z91" i="5"/>
  <c r="Z92" i="5"/>
  <c r="Z93" i="5"/>
  <c r="Z94" i="5"/>
  <c r="Z95" i="5"/>
  <c r="Z96" i="5"/>
  <c r="J13" i="2"/>
  <c r="J216" i="2"/>
  <c r="J73" i="2"/>
  <c r="Z125" i="5"/>
  <c r="Z126" i="5"/>
  <c r="Z127" i="5"/>
  <c r="Z128" i="5"/>
  <c r="J200" i="2" s="1"/>
  <c r="Z129" i="5"/>
  <c r="Z130" i="5"/>
  <c r="J207" i="2" s="1"/>
  <c r="Z131" i="5"/>
  <c r="Z132" i="5"/>
  <c r="Z133" i="5"/>
  <c r="Z134" i="5"/>
  <c r="Z135" i="5"/>
  <c r="Z136" i="5"/>
  <c r="Z137" i="5"/>
  <c r="J94" i="2" s="1"/>
  <c r="Z138" i="5"/>
  <c r="J59" i="2" s="1"/>
  <c r="Z139" i="5"/>
  <c r="Z140" i="5"/>
  <c r="Z141" i="5"/>
  <c r="Z142" i="5"/>
  <c r="J17" i="2" s="1"/>
  <c r="Z143" i="5"/>
  <c r="Z144" i="5"/>
  <c r="J209" i="2" s="1"/>
  <c r="Z145" i="5"/>
  <c r="J18" i="2" s="1"/>
  <c r="Z146" i="5"/>
  <c r="J161" i="2" s="1"/>
  <c r="Z147" i="5"/>
  <c r="Z148" i="5"/>
  <c r="Z149" i="5"/>
  <c r="Z150" i="5"/>
  <c r="J234" i="2" s="1"/>
  <c r="Z151" i="5"/>
  <c r="Z152" i="5"/>
  <c r="J197" i="2" s="1"/>
  <c r="Z153" i="5"/>
  <c r="J135" i="2" s="1"/>
  <c r="Z154" i="5"/>
  <c r="Z155" i="5"/>
  <c r="Z156" i="5"/>
  <c r="Z157" i="5"/>
  <c r="Z158" i="5"/>
  <c r="J68" i="2" s="1"/>
  <c r="Z159" i="5"/>
  <c r="Z160" i="5"/>
  <c r="Z161" i="5"/>
  <c r="J60" i="2" s="1"/>
  <c r="Z162" i="5"/>
  <c r="J92" i="2" s="1"/>
  <c r="Z163" i="5"/>
  <c r="Z164" i="5"/>
  <c r="Z165" i="5"/>
  <c r="Z166" i="5"/>
  <c r="J219" i="2" s="1"/>
  <c r="Z167" i="5"/>
  <c r="Z168" i="5"/>
  <c r="J239" i="2" s="1"/>
  <c r="Z169" i="5"/>
  <c r="J201" i="2" s="1"/>
  <c r="Z170" i="5"/>
  <c r="Z171" i="5"/>
  <c r="Z172" i="5"/>
  <c r="Z173" i="5"/>
  <c r="Z174" i="5"/>
  <c r="Z175" i="5"/>
  <c r="Z176" i="5"/>
  <c r="J241" i="2" s="1"/>
  <c r="Z177" i="5"/>
  <c r="J137" i="2" s="1"/>
  <c r="Z178" i="5"/>
  <c r="J36" i="2" s="1"/>
  <c r="Z179" i="5"/>
  <c r="Z180" i="5"/>
  <c r="Z181" i="5"/>
  <c r="Z182" i="5"/>
  <c r="J238" i="2" s="1"/>
  <c r="Z183" i="5"/>
  <c r="Z184" i="5"/>
  <c r="Z185" i="5"/>
  <c r="J48" i="2" s="1"/>
  <c r="Z186" i="5"/>
  <c r="Z187" i="5"/>
  <c r="Z188" i="5"/>
  <c r="Z189" i="5"/>
  <c r="Z190" i="5"/>
  <c r="J61" i="2" s="1"/>
  <c r="Z191" i="5"/>
  <c r="Z192" i="5"/>
  <c r="J221" i="2" s="1"/>
  <c r="Z193" i="5"/>
  <c r="Z194" i="5"/>
  <c r="J22" i="2" s="1"/>
  <c r="Z195" i="5"/>
  <c r="Z196" i="5"/>
  <c r="Z197" i="5"/>
  <c r="Z198" i="5"/>
  <c r="J110" i="2" s="1"/>
  <c r="Z199" i="5"/>
  <c r="Z200" i="5"/>
  <c r="Z201" i="5"/>
  <c r="Z202" i="5"/>
  <c r="Z203" i="5"/>
  <c r="Z204" i="5"/>
  <c r="Z205" i="5"/>
  <c r="Z206" i="5"/>
  <c r="Z207" i="5"/>
  <c r="Z208" i="5"/>
  <c r="J37" i="2" s="1"/>
  <c r="Z209" i="5"/>
  <c r="J26" i="2" s="1"/>
  <c r="Z210" i="5"/>
  <c r="Z211" i="5"/>
  <c r="Z212" i="5"/>
  <c r="Z213" i="5"/>
  <c r="Z214" i="5"/>
  <c r="Z215" i="5"/>
  <c r="Z216" i="5"/>
  <c r="J33" i="2" s="1"/>
  <c r="Z217" i="5"/>
  <c r="Z218" i="5"/>
  <c r="Z219" i="5"/>
  <c r="Z220" i="5"/>
  <c r="Z221" i="5"/>
  <c r="Z222" i="5"/>
  <c r="Z223" i="5"/>
  <c r="Z224" i="5"/>
  <c r="J213" i="2" s="1"/>
  <c r="Z225" i="5"/>
  <c r="J111" i="2" s="1"/>
  <c r="Z226" i="5"/>
  <c r="Z227" i="5"/>
  <c r="Z228" i="5"/>
  <c r="Z229" i="5"/>
  <c r="Z230" i="5"/>
  <c r="Z231" i="5"/>
  <c r="Z232" i="5"/>
  <c r="J192" i="2" s="1"/>
  <c r="Z233" i="5"/>
  <c r="J49" i="2" s="1"/>
  <c r="Z234" i="5"/>
  <c r="Z235" i="5"/>
  <c r="Z236" i="5"/>
  <c r="Z237" i="5"/>
  <c r="Z238" i="5"/>
  <c r="Z239" i="5"/>
  <c r="Z240" i="5"/>
  <c r="J180" i="2" s="1"/>
  <c r="C241" i="5"/>
  <c r="J2" i="1" s="1"/>
  <c r="D241" i="5"/>
  <c r="E241" i="5"/>
  <c r="F241" i="5"/>
  <c r="G241" i="5"/>
  <c r="H241" i="5"/>
  <c r="I241" i="5"/>
  <c r="J241" i="5"/>
  <c r="J9" i="1" s="1"/>
  <c r="K241" i="5"/>
  <c r="J10" i="1" s="1"/>
  <c r="L241" i="5"/>
  <c r="M241" i="5"/>
  <c r="N241" i="5"/>
  <c r="O241" i="5"/>
  <c r="P241" i="5"/>
  <c r="Q241" i="5"/>
  <c r="R241" i="5"/>
  <c r="J17" i="1" s="1"/>
  <c r="S241" i="5"/>
  <c r="J18" i="1" s="1"/>
  <c r="T241" i="5"/>
  <c r="U241" i="5"/>
  <c r="V241" i="5"/>
  <c r="W241" i="5"/>
  <c r="X241" i="5"/>
  <c r="AA241" i="5"/>
  <c r="AB241" i="5"/>
  <c r="K3" i="1" s="1"/>
  <c r="AC241" i="5"/>
  <c r="K4" i="1" s="1"/>
  <c r="AD241" i="5"/>
  <c r="AE241" i="5"/>
  <c r="AF241" i="5"/>
  <c r="AG241" i="5"/>
  <c r="AH241" i="5"/>
  <c r="AI241" i="5"/>
  <c r="AJ241" i="5"/>
  <c r="K11" i="1" s="1"/>
  <c r="AK241" i="5"/>
  <c r="K12" i="1" s="1"/>
  <c r="AL241" i="5"/>
  <c r="AM241" i="5"/>
  <c r="AN241" i="5"/>
  <c r="AO241" i="5"/>
  <c r="AP241" i="5"/>
  <c r="AQ241" i="5"/>
  <c r="AR241" i="5"/>
  <c r="K19" i="1" s="1"/>
  <c r="AS241" i="5"/>
  <c r="AT241" i="5"/>
  <c r="AU241" i="5"/>
  <c r="AV241" i="5"/>
  <c r="P2" i="4"/>
  <c r="Q2" i="4"/>
  <c r="R2" i="4"/>
  <c r="S2" i="4"/>
  <c r="T2" i="4"/>
  <c r="U2" i="4"/>
  <c r="V2" i="4"/>
  <c r="W2" i="4"/>
  <c r="X2" i="4"/>
  <c r="Y2" i="4"/>
  <c r="Z2" i="4"/>
  <c r="O3" i="4"/>
  <c r="I38" i="2" s="1"/>
  <c r="O4" i="4"/>
  <c r="AA4" i="4"/>
  <c r="O5" i="4"/>
  <c r="AA5" i="4"/>
  <c r="O6" i="4"/>
  <c r="AA6" i="4"/>
  <c r="O7" i="4"/>
  <c r="AA7" i="4"/>
  <c r="O8" i="4"/>
  <c r="AA8" i="4"/>
  <c r="O9" i="4"/>
  <c r="AA9" i="4"/>
  <c r="O10" i="4"/>
  <c r="O11" i="4"/>
  <c r="AA11" i="4"/>
  <c r="O12" i="4"/>
  <c r="I210" i="2" s="1"/>
  <c r="AA12" i="4"/>
  <c r="O13" i="4"/>
  <c r="AA13" i="4"/>
  <c r="O14" i="4"/>
  <c r="AA14" i="4"/>
  <c r="O15" i="4"/>
  <c r="AA15" i="4"/>
  <c r="O16" i="4"/>
  <c r="I242" i="2" s="1"/>
  <c r="AA16" i="4"/>
  <c r="O17" i="4"/>
  <c r="AA17" i="4"/>
  <c r="O18" i="4"/>
  <c r="AA18" i="4"/>
  <c r="O19" i="4"/>
  <c r="AA19" i="4"/>
  <c r="O20" i="4"/>
  <c r="I69" i="2" s="1"/>
  <c r="AA20" i="4"/>
  <c r="O21" i="4"/>
  <c r="AA21" i="4"/>
  <c r="O22" i="4"/>
  <c r="AA22" i="4"/>
  <c r="O23" i="4"/>
  <c r="AA23" i="4"/>
  <c r="O24" i="4"/>
  <c r="AA24" i="4"/>
  <c r="O25" i="4"/>
  <c r="AA25" i="4"/>
  <c r="O26" i="4"/>
  <c r="AA26" i="4"/>
  <c r="O27" i="4"/>
  <c r="AA27" i="4"/>
  <c r="O28" i="4"/>
  <c r="I198" i="2" s="1"/>
  <c r="AA28" i="4"/>
  <c r="O29" i="4"/>
  <c r="AA29" i="4"/>
  <c r="O30" i="4"/>
  <c r="AA30" i="4"/>
  <c r="O31" i="4"/>
  <c r="AA31" i="4"/>
  <c r="O32" i="4"/>
  <c r="I165" i="2" s="1"/>
  <c r="AA32" i="4"/>
  <c r="O33" i="4"/>
  <c r="AA33" i="4"/>
  <c r="O34" i="4"/>
  <c r="AA34" i="4"/>
  <c r="O35" i="4"/>
  <c r="AA35" i="4"/>
  <c r="O36" i="4"/>
  <c r="I141" i="2" s="1"/>
  <c r="AA36" i="4"/>
  <c r="O37" i="4"/>
  <c r="AA37" i="4"/>
  <c r="O38" i="4"/>
  <c r="AA38" i="4"/>
  <c r="O39" i="4"/>
  <c r="AA39" i="4"/>
  <c r="O40" i="4"/>
  <c r="I6" i="2" s="1"/>
  <c r="AA40" i="4"/>
  <c r="O41" i="4"/>
  <c r="AA41" i="4"/>
  <c r="O42" i="4"/>
  <c r="AA42" i="4"/>
  <c r="O43" i="4"/>
  <c r="AA43" i="4"/>
  <c r="O44" i="4"/>
  <c r="I132" i="2" s="1"/>
  <c r="AA44" i="4"/>
  <c r="O45" i="4"/>
  <c r="AA45" i="4"/>
  <c r="O46" i="4"/>
  <c r="AA46" i="4"/>
  <c r="O47" i="4"/>
  <c r="AA47" i="4"/>
  <c r="O48" i="4"/>
  <c r="I226" i="2" s="1"/>
  <c r="AA48" i="4"/>
  <c r="O49" i="4"/>
  <c r="AA49" i="4"/>
  <c r="O50" i="4"/>
  <c r="AA50" i="4"/>
  <c r="O51" i="4"/>
  <c r="AA51" i="4"/>
  <c r="O52" i="4"/>
  <c r="I224" i="2" s="1"/>
  <c r="AA52" i="4"/>
  <c r="O53" i="4"/>
  <c r="AA53" i="4"/>
  <c r="O54" i="4"/>
  <c r="AA54" i="4"/>
  <c r="O55" i="4"/>
  <c r="AA55" i="4"/>
  <c r="O56" i="4"/>
  <c r="I124" i="2" s="1"/>
  <c r="AA56" i="4"/>
  <c r="O57" i="4"/>
  <c r="AA57" i="4"/>
  <c r="O58" i="4"/>
  <c r="AA58" i="4"/>
  <c r="O59" i="4"/>
  <c r="AA59" i="4"/>
  <c r="O60" i="4"/>
  <c r="I155" i="2" s="1"/>
  <c r="AA60" i="4"/>
  <c r="O61" i="4"/>
  <c r="AA61" i="4"/>
  <c r="O62" i="4"/>
  <c r="AA62" i="4"/>
  <c r="O63" i="4"/>
  <c r="AA63" i="4"/>
  <c r="O64" i="4"/>
  <c r="I175" i="2" s="1"/>
  <c r="AA64" i="4"/>
  <c r="O65" i="4"/>
  <c r="AA65" i="4"/>
  <c r="O66" i="4"/>
  <c r="AA66" i="4"/>
  <c r="O67" i="4"/>
  <c r="AA67" i="4"/>
  <c r="O68" i="4"/>
  <c r="I185" i="2" s="1"/>
  <c r="AA68" i="4"/>
  <c r="O69" i="4"/>
  <c r="AA69" i="4"/>
  <c r="O70" i="4"/>
  <c r="AA70" i="4"/>
  <c r="O71" i="4"/>
  <c r="AA71" i="4"/>
  <c r="O72" i="4"/>
  <c r="I96" i="2" s="1"/>
  <c r="AA72" i="4"/>
  <c r="O73" i="4"/>
  <c r="AA73" i="4"/>
  <c r="O74" i="4"/>
  <c r="AA74" i="4"/>
  <c r="O75" i="4"/>
  <c r="AA75" i="4"/>
  <c r="O76" i="4"/>
  <c r="I88" i="2" s="1"/>
  <c r="AA76" i="4"/>
  <c r="O77" i="4"/>
  <c r="AA77" i="4"/>
  <c r="O78" i="4"/>
  <c r="AA78" i="4"/>
  <c r="O79" i="4"/>
  <c r="AA79" i="4"/>
  <c r="O80" i="4"/>
  <c r="AA80" i="4"/>
  <c r="O81" i="4"/>
  <c r="AA81" i="4"/>
  <c r="O82" i="4"/>
  <c r="AA82" i="4"/>
  <c r="O83" i="4"/>
  <c r="AA83" i="4"/>
  <c r="O84" i="4"/>
  <c r="AA84" i="4"/>
  <c r="O85" i="4"/>
  <c r="AA85" i="4"/>
  <c r="O86" i="4"/>
  <c r="AA86" i="4"/>
  <c r="O87" i="4"/>
  <c r="AA87" i="4"/>
  <c r="O88" i="4"/>
  <c r="I158" i="2" s="1"/>
  <c r="AA88" i="4"/>
  <c r="O89" i="4"/>
  <c r="AA89" i="4"/>
  <c r="O90" i="4"/>
  <c r="AA90" i="4"/>
  <c r="O91" i="4"/>
  <c r="AA91" i="4"/>
  <c r="O92" i="4"/>
  <c r="I11" i="2" s="1"/>
  <c r="AA92" i="4"/>
  <c r="O93" i="4"/>
  <c r="AA93" i="4"/>
  <c r="O94" i="4"/>
  <c r="AA94" i="4"/>
  <c r="O95" i="4"/>
  <c r="AA95" i="4"/>
  <c r="O96" i="4"/>
  <c r="I44" i="2" s="1"/>
  <c r="AA96" i="4"/>
  <c r="O97" i="4"/>
  <c r="AA97" i="4"/>
  <c r="O98" i="4"/>
  <c r="AA98" i="4"/>
  <c r="O99" i="4"/>
  <c r="AA99" i="4"/>
  <c r="O100" i="4"/>
  <c r="AA100" i="4"/>
  <c r="O101" i="4"/>
  <c r="AA101" i="4"/>
  <c r="O102" i="4"/>
  <c r="AA102" i="4"/>
  <c r="O103" i="4"/>
  <c r="AA103" i="4"/>
  <c r="O104" i="4"/>
  <c r="I72" i="2" s="1"/>
  <c r="AA104" i="4"/>
  <c r="O105" i="4"/>
  <c r="AA105" i="4"/>
  <c r="O106" i="4"/>
  <c r="AA106" i="4"/>
  <c r="O107" i="4"/>
  <c r="AA107" i="4"/>
  <c r="O108" i="4"/>
  <c r="I57" i="2" s="1"/>
  <c r="AA108" i="4"/>
  <c r="O109" i="4"/>
  <c r="AA109" i="4"/>
  <c r="O110" i="4"/>
  <c r="AA110" i="4"/>
  <c r="O111" i="4"/>
  <c r="AA111" i="4"/>
  <c r="O112" i="4"/>
  <c r="I104" i="2" s="1"/>
  <c r="AA112" i="4"/>
  <c r="O113" i="4"/>
  <c r="AA113" i="4"/>
  <c r="O114" i="4"/>
  <c r="AA114" i="4"/>
  <c r="O115" i="4"/>
  <c r="AA115" i="4"/>
  <c r="O116" i="4"/>
  <c r="I229" i="2" s="1"/>
  <c r="AA116" i="4"/>
  <c r="O117" i="4"/>
  <c r="AA117" i="4"/>
  <c r="O118" i="4"/>
  <c r="AA118" i="4"/>
  <c r="O119" i="4"/>
  <c r="AA119" i="4"/>
  <c r="O120" i="4"/>
  <c r="I138" i="2" s="1"/>
  <c r="AA120" i="4"/>
  <c r="O121" i="4"/>
  <c r="AA121" i="4"/>
  <c r="O122" i="4"/>
  <c r="AA122" i="4"/>
  <c r="O123" i="4"/>
  <c r="AA123" i="4"/>
  <c r="O124" i="4"/>
  <c r="AA124" i="4"/>
  <c r="O125" i="4"/>
  <c r="AA125" i="4"/>
  <c r="O126" i="4"/>
  <c r="AA126" i="4"/>
  <c r="O127" i="4"/>
  <c r="AA127" i="4"/>
  <c r="O128" i="4"/>
  <c r="I227" i="2" s="1"/>
  <c r="AA128" i="4"/>
  <c r="O129" i="4"/>
  <c r="AA129" i="4"/>
  <c r="O130" i="4"/>
  <c r="AA130" i="4"/>
  <c r="O131" i="4"/>
  <c r="AA131" i="4"/>
  <c r="O132" i="4"/>
  <c r="I58" i="2" s="1"/>
  <c r="AA132" i="4"/>
  <c r="O133" i="4"/>
  <c r="AA133" i="4"/>
  <c r="O134" i="4"/>
  <c r="AA134" i="4"/>
  <c r="O135" i="4"/>
  <c r="AA135" i="4"/>
  <c r="O136" i="4"/>
  <c r="I79" i="2" s="1"/>
  <c r="AA136" i="4"/>
  <c r="O137" i="4"/>
  <c r="AA137" i="4"/>
  <c r="O138" i="4"/>
  <c r="AA138" i="4"/>
  <c r="O139" i="4"/>
  <c r="AA139" i="4"/>
  <c r="O140" i="4"/>
  <c r="I209" i="2" s="1"/>
  <c r="AA140" i="4"/>
  <c r="O141" i="4"/>
  <c r="AA141" i="4"/>
  <c r="O142" i="4"/>
  <c r="AA142" i="4"/>
  <c r="O143" i="4"/>
  <c r="AA143" i="4"/>
  <c r="O144" i="4"/>
  <c r="I172" i="2" s="1"/>
  <c r="AA144" i="4"/>
  <c r="O145" i="4"/>
  <c r="AA145" i="4"/>
  <c r="O146" i="4"/>
  <c r="AA146" i="4"/>
  <c r="O147" i="4"/>
  <c r="AA147" i="4"/>
  <c r="O148" i="4"/>
  <c r="I197" i="2" s="1"/>
  <c r="AA148" i="4"/>
  <c r="O149" i="4"/>
  <c r="AA149" i="4"/>
  <c r="O150" i="4"/>
  <c r="AA150" i="4"/>
  <c r="O151" i="4"/>
  <c r="AA151" i="4"/>
  <c r="O152" i="4"/>
  <c r="I134" i="2" s="1"/>
  <c r="AA152" i="4"/>
  <c r="O153" i="4"/>
  <c r="AA153" i="4"/>
  <c r="O154" i="4"/>
  <c r="AA154" i="4"/>
  <c r="O155" i="4"/>
  <c r="AA155" i="4"/>
  <c r="O156" i="4"/>
  <c r="I20" i="2" s="1"/>
  <c r="AA156" i="4"/>
  <c r="O157" i="4"/>
  <c r="AA157" i="4"/>
  <c r="O158" i="4"/>
  <c r="AA158" i="4"/>
  <c r="O159" i="4"/>
  <c r="AA159" i="4"/>
  <c r="O160" i="4"/>
  <c r="I184" i="2" s="1"/>
  <c r="AA160" i="4"/>
  <c r="O161" i="4"/>
  <c r="AA161" i="4"/>
  <c r="O162" i="4"/>
  <c r="AA162" i="4"/>
  <c r="O163" i="4"/>
  <c r="AA163" i="4"/>
  <c r="O164" i="4"/>
  <c r="I239" i="2" s="1"/>
  <c r="AA164" i="4"/>
  <c r="O165" i="4"/>
  <c r="AA165" i="4"/>
  <c r="O166" i="4"/>
  <c r="AA166" i="4"/>
  <c r="O167" i="4"/>
  <c r="AA167" i="4"/>
  <c r="O168" i="4"/>
  <c r="AA168" i="4"/>
  <c r="O169" i="4"/>
  <c r="AA169" i="4"/>
  <c r="O170" i="4"/>
  <c r="AA170" i="4"/>
  <c r="O171" i="4"/>
  <c r="AA171" i="4"/>
  <c r="O172" i="4"/>
  <c r="I241" i="2" s="1"/>
  <c r="AA172" i="4"/>
  <c r="O173" i="4"/>
  <c r="AA173" i="4"/>
  <c r="O174" i="4"/>
  <c r="AA174" i="4"/>
  <c r="O175" i="4"/>
  <c r="AA175" i="4"/>
  <c r="O176" i="4"/>
  <c r="I169" i="2" s="1"/>
  <c r="AA176" i="4"/>
  <c r="O177" i="4"/>
  <c r="AA177" i="4"/>
  <c r="O178" i="4"/>
  <c r="AA178" i="4"/>
  <c r="O179" i="4"/>
  <c r="AA179" i="4"/>
  <c r="O180" i="4"/>
  <c r="I95" i="2" s="1"/>
  <c r="AA180" i="4"/>
  <c r="O181" i="4"/>
  <c r="AA181" i="4"/>
  <c r="O182" i="4"/>
  <c r="AA182" i="4"/>
  <c r="O183" i="4"/>
  <c r="AA183" i="4"/>
  <c r="O184" i="4"/>
  <c r="I121" i="2" s="1"/>
  <c r="AA184" i="4"/>
  <c r="O185" i="4"/>
  <c r="AA185" i="4"/>
  <c r="O186" i="4"/>
  <c r="AA186" i="4"/>
  <c r="O187" i="4"/>
  <c r="AA187" i="4"/>
  <c r="O188" i="4"/>
  <c r="I221" i="2" s="1"/>
  <c r="AA188" i="4"/>
  <c r="O189" i="4"/>
  <c r="AA189" i="4"/>
  <c r="O190" i="4"/>
  <c r="AA190" i="4"/>
  <c r="O191" i="4"/>
  <c r="AA191" i="4"/>
  <c r="O192" i="4"/>
  <c r="AA192" i="4"/>
  <c r="O193" i="4"/>
  <c r="AA193" i="4"/>
  <c r="O194" i="4"/>
  <c r="AA194" i="4"/>
  <c r="O195" i="4"/>
  <c r="AA195" i="4"/>
  <c r="O196" i="4"/>
  <c r="O197" i="4"/>
  <c r="AA197" i="4"/>
  <c r="O198" i="4"/>
  <c r="AA198" i="4"/>
  <c r="O199" i="4"/>
  <c r="AA199" i="4"/>
  <c r="O200" i="4"/>
  <c r="I64" i="2" s="1"/>
  <c r="AA200" i="4"/>
  <c r="O201" i="4"/>
  <c r="AA201" i="4"/>
  <c r="O202" i="4"/>
  <c r="I35" i="2" s="1"/>
  <c r="O203" i="4"/>
  <c r="AA203" i="4"/>
  <c r="O204" i="4"/>
  <c r="AA204" i="4"/>
  <c r="O205" i="4"/>
  <c r="I37" i="2" s="1"/>
  <c r="AA205" i="4"/>
  <c r="O206" i="4"/>
  <c r="AA206" i="4"/>
  <c r="O207" i="4"/>
  <c r="AA207" i="4"/>
  <c r="O208" i="4"/>
  <c r="AA208" i="4"/>
  <c r="O209" i="4"/>
  <c r="I87" i="2" s="1"/>
  <c r="AA209" i="4"/>
  <c r="O210" i="4"/>
  <c r="AA210" i="4"/>
  <c r="O211" i="4"/>
  <c r="AA211" i="4"/>
  <c r="O212" i="4"/>
  <c r="AA212" i="4"/>
  <c r="O213" i="4"/>
  <c r="I33" i="2" s="1"/>
  <c r="AA213" i="4"/>
  <c r="O214" i="4"/>
  <c r="AA214" i="4"/>
  <c r="O215" i="4"/>
  <c r="AA215" i="4"/>
  <c r="O216" i="4"/>
  <c r="AA216" i="4"/>
  <c r="O217" i="4"/>
  <c r="AA217" i="4"/>
  <c r="O218" i="4"/>
  <c r="AA218" i="4"/>
  <c r="O219" i="4"/>
  <c r="AA219" i="4"/>
  <c r="O220" i="4"/>
  <c r="AA220" i="4"/>
  <c r="O221" i="4"/>
  <c r="AA221" i="4"/>
  <c r="O222" i="4"/>
  <c r="AA222" i="4"/>
  <c r="O223" i="4"/>
  <c r="AA223" i="4"/>
  <c r="O224" i="4"/>
  <c r="AA224" i="4"/>
  <c r="O225" i="4"/>
  <c r="AA225" i="4"/>
  <c r="O226" i="4"/>
  <c r="AA226" i="4"/>
  <c r="O227" i="4"/>
  <c r="AA227" i="4"/>
  <c r="O228" i="4"/>
  <c r="AA228" i="4"/>
  <c r="O229" i="4"/>
  <c r="AA229" i="4"/>
  <c r="O230" i="4"/>
  <c r="AA230" i="4"/>
  <c r="O231" i="4"/>
  <c r="AA231" i="4"/>
  <c r="O232" i="4"/>
  <c r="AA232" i="4"/>
  <c r="O233" i="4"/>
  <c r="I186" i="2" s="1"/>
  <c r="AA233" i="4"/>
  <c r="O234" i="4"/>
  <c r="AA234" i="4"/>
  <c r="O235" i="4"/>
  <c r="AA235" i="4"/>
  <c r="O236" i="4"/>
  <c r="AA236" i="4"/>
  <c r="O237" i="4"/>
  <c r="I180" i="2" s="1"/>
  <c r="AA237" i="4"/>
  <c r="C238" i="4"/>
  <c r="F2" i="1" s="1"/>
  <c r="D238" i="4"/>
  <c r="F3" i="1" s="1"/>
  <c r="E238" i="4"/>
  <c r="F4" i="1" s="1"/>
  <c r="F238" i="4"/>
  <c r="F5" i="1" s="1"/>
  <c r="G238" i="4"/>
  <c r="F6" i="1" s="1"/>
  <c r="H238" i="4"/>
  <c r="F7" i="1" s="1"/>
  <c r="I238" i="4"/>
  <c r="F8" i="1" s="1"/>
  <c r="J238" i="4"/>
  <c r="F9" i="1" s="1"/>
  <c r="K238" i="4"/>
  <c r="F10" i="1" s="1"/>
  <c r="L238" i="4"/>
  <c r="F11" i="1" s="1"/>
  <c r="M238" i="4"/>
  <c r="F12" i="1" s="1"/>
  <c r="P238" i="4"/>
  <c r="G2" i="1" s="1"/>
  <c r="Q238" i="4"/>
  <c r="R238" i="4"/>
  <c r="G4" i="1" s="1"/>
  <c r="S238" i="4"/>
  <c r="G5" i="1" s="1"/>
  <c r="T238" i="4"/>
  <c r="U238" i="4"/>
  <c r="V238" i="4"/>
  <c r="W238" i="4"/>
  <c r="X238" i="4"/>
  <c r="G10" i="1" s="1"/>
  <c r="Y238" i="4"/>
  <c r="Z238" i="4"/>
  <c r="G12" i="1" s="1"/>
  <c r="P2" i="3"/>
  <c r="Q2" i="3"/>
  <c r="R2" i="3"/>
  <c r="S2" i="3"/>
  <c r="T2" i="3"/>
  <c r="U2" i="3"/>
  <c r="V2" i="3"/>
  <c r="W2" i="3"/>
  <c r="X2" i="3"/>
  <c r="Y2" i="3"/>
  <c r="Z2" i="3"/>
  <c r="O38" i="3"/>
  <c r="O113" i="3"/>
  <c r="AA113" i="3"/>
  <c r="O228" i="3"/>
  <c r="AA228" i="3"/>
  <c r="O115" i="3"/>
  <c r="AA115" i="3"/>
  <c r="O52" i="3"/>
  <c r="AA52" i="3"/>
  <c r="O159" i="3"/>
  <c r="H162" i="2" s="1"/>
  <c r="AA159" i="3"/>
  <c r="O193" i="3"/>
  <c r="O66" i="3"/>
  <c r="AA66" i="3"/>
  <c r="O84" i="3"/>
  <c r="AA84" i="3"/>
  <c r="O206" i="3"/>
  <c r="AA206" i="3"/>
  <c r="O67" i="3"/>
  <c r="O235" i="3"/>
  <c r="AA235" i="3"/>
  <c r="O126" i="3"/>
  <c r="AA126" i="3"/>
  <c r="O237" i="3"/>
  <c r="AA237" i="3"/>
  <c r="O3" i="3"/>
  <c r="AA3" i="3"/>
  <c r="O39" i="3"/>
  <c r="AA39" i="3"/>
  <c r="O96" i="3"/>
  <c r="AA96" i="3"/>
  <c r="O69" i="3"/>
  <c r="AA69" i="3"/>
  <c r="O127" i="3"/>
  <c r="AA127" i="3"/>
  <c r="O97" i="3"/>
  <c r="AA97" i="3"/>
  <c r="O4" i="3"/>
  <c r="AA4" i="3"/>
  <c r="O53" i="3"/>
  <c r="AA53" i="3"/>
  <c r="O98" i="3"/>
  <c r="AA98" i="3"/>
  <c r="O112" i="3"/>
  <c r="AA112" i="3"/>
  <c r="O140" i="3"/>
  <c r="AA140" i="3"/>
  <c r="O195" i="3"/>
  <c r="AA195" i="3"/>
  <c r="O120" i="3"/>
  <c r="AA120" i="3"/>
  <c r="O133" i="3"/>
  <c r="AA133" i="3"/>
  <c r="O157" i="3"/>
  <c r="AA157" i="3"/>
  <c r="O162" i="3"/>
  <c r="AA162" i="3"/>
  <c r="O163" i="3"/>
  <c r="AA163" i="3"/>
  <c r="O5" i="3"/>
  <c r="AA5" i="3"/>
  <c r="O124" i="3"/>
  <c r="AA124" i="3"/>
  <c r="O138" i="3"/>
  <c r="AA138" i="3"/>
  <c r="O204" i="3"/>
  <c r="AA204" i="3"/>
  <c r="O40" i="3"/>
  <c r="H40" i="2" s="1"/>
  <c r="AA40" i="3"/>
  <c r="O199" i="3"/>
  <c r="AA199" i="3"/>
  <c r="O6" i="3"/>
  <c r="AA6" i="3"/>
  <c r="O223" i="3"/>
  <c r="AA223" i="3"/>
  <c r="O54" i="3"/>
  <c r="H54" i="2" s="1"/>
  <c r="AA54" i="3"/>
  <c r="O144" i="3"/>
  <c r="H125" i="2" s="1"/>
  <c r="AA144" i="3"/>
  <c r="O129" i="3"/>
  <c r="AA129" i="3"/>
  <c r="O231" i="3"/>
  <c r="AA231" i="3"/>
  <c r="O99" i="3"/>
  <c r="AA99" i="3"/>
  <c r="O83" i="3"/>
  <c r="AA83" i="3"/>
  <c r="O221" i="3"/>
  <c r="AA221" i="3"/>
  <c r="O160" i="3"/>
  <c r="AA160" i="3"/>
  <c r="O161" i="3"/>
  <c r="AA161" i="3"/>
  <c r="O185" i="3"/>
  <c r="AA185" i="3"/>
  <c r="O219" i="3"/>
  <c r="AA219" i="3"/>
  <c r="N224" i="2" s="1"/>
  <c r="O78" i="3"/>
  <c r="H78" i="2" s="1"/>
  <c r="AA78" i="3"/>
  <c r="O207" i="3"/>
  <c r="H211" i="2" s="1"/>
  <c r="AA207" i="3"/>
  <c r="O148" i="3"/>
  <c r="H151" i="2" s="1"/>
  <c r="AA148" i="3"/>
  <c r="O121" i="3"/>
  <c r="AA121" i="3"/>
  <c r="O41" i="3"/>
  <c r="AA41" i="3"/>
  <c r="O86" i="3"/>
  <c r="AA86" i="3"/>
  <c r="O192" i="3"/>
  <c r="H80" i="2" s="1"/>
  <c r="AA192" i="3"/>
  <c r="O152" i="3"/>
  <c r="H155" i="2" s="1"/>
  <c r="AA152" i="3"/>
  <c r="O130" i="3"/>
  <c r="AA130" i="3"/>
  <c r="O180" i="3"/>
  <c r="AA180" i="3"/>
  <c r="O211" i="3"/>
  <c r="O172" i="3"/>
  <c r="AA172" i="3"/>
  <c r="O7" i="3"/>
  <c r="AA7" i="3"/>
  <c r="O8" i="3"/>
  <c r="AA8" i="3"/>
  <c r="O196" i="3"/>
  <c r="H205" i="2" s="1"/>
  <c r="AA196" i="3"/>
  <c r="O182" i="3"/>
  <c r="AA182" i="3"/>
  <c r="O89" i="3"/>
  <c r="AA89" i="3"/>
  <c r="O200" i="3"/>
  <c r="AA200" i="3"/>
  <c r="O153" i="3"/>
  <c r="AA153" i="3"/>
  <c r="O95" i="3"/>
  <c r="AA95" i="3"/>
  <c r="O9" i="3"/>
  <c r="AA9" i="3"/>
  <c r="O55" i="3"/>
  <c r="AA55" i="3"/>
  <c r="O125" i="3"/>
  <c r="AA125" i="3"/>
  <c r="O88" i="3"/>
  <c r="AA88" i="3"/>
  <c r="O191" i="3"/>
  <c r="AA191" i="3"/>
  <c r="O232" i="3"/>
  <c r="AA232" i="3"/>
  <c r="O56" i="3"/>
  <c r="AA56" i="3"/>
  <c r="O75" i="3"/>
  <c r="AA75" i="3"/>
  <c r="O141" i="3"/>
  <c r="AA141" i="3"/>
  <c r="O10" i="3"/>
  <c r="AA10" i="3"/>
  <c r="O179" i="3"/>
  <c r="H238" i="2" s="1"/>
  <c r="AA179" i="3"/>
  <c r="O42" i="3"/>
  <c r="AA42" i="3"/>
  <c r="O167" i="3"/>
  <c r="AA167" i="3"/>
  <c r="O171" i="3"/>
  <c r="AA171" i="3"/>
  <c r="O186" i="3"/>
  <c r="AA186" i="3"/>
  <c r="O100" i="3"/>
  <c r="H101" i="2" s="1"/>
  <c r="AA100" i="3"/>
  <c r="O155" i="3"/>
  <c r="H158" i="2" s="1"/>
  <c r="AA155" i="3"/>
  <c r="N158" i="2" s="1"/>
  <c r="O128" i="3"/>
  <c r="AA128" i="3"/>
  <c r="O70" i="3"/>
  <c r="AA70" i="3"/>
  <c r="O208" i="3"/>
  <c r="AA208" i="3"/>
  <c r="O11" i="3"/>
  <c r="H11" i="2" s="1"/>
  <c r="AA11" i="3"/>
  <c r="N11" i="2" s="1"/>
  <c r="O71" i="3"/>
  <c r="AA71" i="3"/>
  <c r="O51" i="3"/>
  <c r="H188" i="2" s="1"/>
  <c r="AA51" i="3"/>
  <c r="O43" i="3"/>
  <c r="AA43" i="3"/>
  <c r="O44" i="3"/>
  <c r="AA44" i="3"/>
  <c r="O12" i="3"/>
  <c r="AA12" i="3"/>
  <c r="O13" i="3"/>
  <c r="AA13" i="3"/>
  <c r="O111" i="3"/>
  <c r="H113" i="2" s="1"/>
  <c r="AA111" i="3"/>
  <c r="O14" i="3"/>
  <c r="AA14" i="3"/>
  <c r="O32" i="3"/>
  <c r="AA32" i="3"/>
  <c r="O212" i="3"/>
  <c r="AA212" i="3"/>
  <c r="O15" i="3"/>
  <c r="AA15" i="3"/>
  <c r="O72" i="3"/>
  <c r="AA72" i="3"/>
  <c r="O16" i="3"/>
  <c r="AA16" i="3"/>
  <c r="O34" i="3"/>
  <c r="AA34" i="3"/>
  <c r="O101" i="3"/>
  <c r="AA101" i="3"/>
  <c r="O57" i="3"/>
  <c r="AA57" i="3"/>
  <c r="O45" i="3"/>
  <c r="AA45" i="3"/>
  <c r="O202" i="3"/>
  <c r="AA202" i="3"/>
  <c r="O173" i="3"/>
  <c r="H176" i="2" s="1"/>
  <c r="AA173" i="3"/>
  <c r="O102" i="3"/>
  <c r="AA102" i="3"/>
  <c r="N104" i="2" s="1"/>
  <c r="O103" i="3"/>
  <c r="AA103" i="3"/>
  <c r="O178" i="3"/>
  <c r="AA178" i="3"/>
  <c r="O143" i="3"/>
  <c r="AA143" i="3"/>
  <c r="O224" i="3"/>
  <c r="AA224" i="3"/>
  <c r="O146" i="3"/>
  <c r="AA146" i="3"/>
  <c r="O73" i="3"/>
  <c r="AA73" i="3"/>
  <c r="O104" i="3"/>
  <c r="AA104" i="3"/>
  <c r="O135" i="3"/>
  <c r="AA135" i="3"/>
  <c r="N138" i="2" s="1"/>
  <c r="O123" i="3"/>
  <c r="AA123" i="3"/>
  <c r="O105" i="3"/>
  <c r="AA105" i="3"/>
  <c r="O114" i="3"/>
  <c r="AA114" i="3"/>
  <c r="O197" i="3"/>
  <c r="AA197" i="3"/>
  <c r="O106" i="3"/>
  <c r="AA106" i="3"/>
  <c r="O203" i="3"/>
  <c r="AA203" i="3"/>
  <c r="O119" i="3"/>
  <c r="H122" i="2" s="1"/>
  <c r="AA119" i="3"/>
  <c r="O222" i="3"/>
  <c r="AA222" i="3"/>
  <c r="O165" i="3"/>
  <c r="AA165" i="3"/>
  <c r="O76" i="3"/>
  <c r="AA76" i="3"/>
  <c r="O225" i="3"/>
  <c r="H230" i="2" s="1"/>
  <c r="AA225" i="3"/>
  <c r="O58" i="3"/>
  <c r="AA58" i="3"/>
  <c r="O93" i="3"/>
  <c r="AA93" i="3"/>
  <c r="O59" i="3"/>
  <c r="AA59" i="3"/>
  <c r="O30" i="3"/>
  <c r="AA30" i="3"/>
  <c r="O79" i="3"/>
  <c r="AA79" i="3"/>
  <c r="O176" i="3"/>
  <c r="AA176" i="3"/>
  <c r="O17" i="3"/>
  <c r="AA17" i="3"/>
  <c r="O213" i="3"/>
  <c r="AA213" i="3"/>
  <c r="O205" i="3"/>
  <c r="H209" i="2" s="1"/>
  <c r="AA205" i="3"/>
  <c r="N209" i="2" s="1"/>
  <c r="O18" i="3"/>
  <c r="AA18" i="3"/>
  <c r="O158" i="3"/>
  <c r="AA158" i="3"/>
  <c r="O122" i="3"/>
  <c r="AA122" i="3"/>
  <c r="O169" i="3"/>
  <c r="AA169" i="3"/>
  <c r="N172" i="2" s="1"/>
  <c r="O175" i="3"/>
  <c r="H178" i="2" s="1"/>
  <c r="AA175" i="3"/>
  <c r="O229" i="3"/>
  <c r="AA229" i="3"/>
  <c r="O74" i="3"/>
  <c r="AA74" i="3"/>
  <c r="O194" i="3"/>
  <c r="AA194" i="3"/>
  <c r="O132" i="3"/>
  <c r="AA132" i="3"/>
  <c r="O19" i="3"/>
  <c r="H97" i="2" s="1"/>
  <c r="AA19" i="3"/>
  <c r="O47" i="3"/>
  <c r="AA47" i="3"/>
  <c r="O131" i="3"/>
  <c r="AA131" i="3"/>
  <c r="O154" i="3"/>
  <c r="H157" i="2" s="1"/>
  <c r="AA154" i="3"/>
  <c r="O68" i="3"/>
  <c r="H185" i="2" s="1"/>
  <c r="AA68" i="3"/>
  <c r="O81" i="3"/>
  <c r="AA81" i="3"/>
  <c r="O20" i="3"/>
  <c r="AA20" i="3"/>
  <c r="N20" i="2" s="1"/>
  <c r="O60" i="3"/>
  <c r="AA60" i="3"/>
  <c r="O91" i="3"/>
  <c r="AA91" i="3"/>
  <c r="O90" i="3"/>
  <c r="AA90" i="3"/>
  <c r="O181" i="3"/>
  <c r="AA181" i="3"/>
  <c r="O170" i="3"/>
  <c r="AA170" i="3"/>
  <c r="O214" i="3"/>
  <c r="AA214" i="3"/>
  <c r="O21" i="3"/>
  <c r="AA21" i="3"/>
  <c r="O234" i="3"/>
  <c r="H239" i="2" s="1"/>
  <c r="AA234" i="3"/>
  <c r="N239" i="2" s="1"/>
  <c r="O198" i="3"/>
  <c r="AA198" i="3"/>
  <c r="O220" i="3"/>
  <c r="H153" i="2" s="1"/>
  <c r="AA220" i="3"/>
  <c r="O107" i="3"/>
  <c r="AA107" i="3"/>
  <c r="O190" i="3"/>
  <c r="H193" i="2" s="1"/>
  <c r="AA190" i="3"/>
  <c r="N193" i="2" s="1"/>
  <c r="O215" i="3"/>
  <c r="H220" i="2" s="1"/>
  <c r="AA215" i="3"/>
  <c r="O137" i="3"/>
  <c r="AA137" i="3"/>
  <c r="O139" i="3"/>
  <c r="H142" i="2" s="1"/>
  <c r="AA139" i="3"/>
  <c r="O236" i="3"/>
  <c r="AA236" i="3"/>
  <c r="N241" i="2" s="1"/>
  <c r="O134" i="3"/>
  <c r="AA134" i="3"/>
  <c r="O36" i="3"/>
  <c r="H141" i="2" s="1"/>
  <c r="AA36" i="3"/>
  <c r="O187" i="3"/>
  <c r="AA187" i="3"/>
  <c r="O166" i="3"/>
  <c r="AA166" i="3"/>
  <c r="N169" i="2" s="1"/>
  <c r="O62" i="3"/>
  <c r="AA62" i="3"/>
  <c r="O233" i="3"/>
  <c r="AA233" i="3"/>
  <c r="O147" i="3"/>
  <c r="AA147" i="3"/>
  <c r="O94" i="3"/>
  <c r="H95" i="2" s="1"/>
  <c r="AA94" i="3"/>
  <c r="N95" i="2" s="1"/>
  <c r="O48" i="3"/>
  <c r="AA48" i="3"/>
  <c r="O136" i="3"/>
  <c r="AA136" i="3"/>
  <c r="O50" i="3"/>
  <c r="AA50" i="3"/>
  <c r="O118" i="3"/>
  <c r="AA118" i="3"/>
  <c r="N121" i="2" s="1"/>
  <c r="O46" i="3"/>
  <c r="AA46" i="3"/>
  <c r="O61" i="3"/>
  <c r="AA61" i="3"/>
  <c r="O226" i="3"/>
  <c r="AA226" i="3"/>
  <c r="O216" i="3"/>
  <c r="AA216" i="3"/>
  <c r="N221" i="2" s="1"/>
  <c r="O230" i="3"/>
  <c r="AA230" i="3"/>
  <c r="O22" i="3"/>
  <c r="H22" i="2" s="1"/>
  <c r="AA22" i="3"/>
  <c r="O80" i="3"/>
  <c r="AA80" i="3"/>
  <c r="O63" i="3"/>
  <c r="H63" i="2" s="1"/>
  <c r="AA63" i="3"/>
  <c r="O164" i="3"/>
  <c r="H167" i="2" s="1"/>
  <c r="AA164" i="3"/>
  <c r="O108" i="3"/>
  <c r="AA108" i="3"/>
  <c r="O201" i="3"/>
  <c r="AA201" i="3"/>
  <c r="O23" i="3"/>
  <c r="H23" i="2" s="1"/>
  <c r="AA23" i="3"/>
  <c r="O145" i="3"/>
  <c r="H148" i="2" s="1"/>
  <c r="AA145" i="3"/>
  <c r="O77" i="3"/>
  <c r="AA77" i="3"/>
  <c r="O64" i="3"/>
  <c r="AA64" i="3"/>
  <c r="O24" i="3"/>
  <c r="AA24" i="3"/>
  <c r="N24" i="2" s="1"/>
  <c r="O35" i="3"/>
  <c r="AA35" i="3"/>
  <c r="O92" i="3"/>
  <c r="H93" i="2" s="1"/>
  <c r="AA92" i="3"/>
  <c r="O25" i="3"/>
  <c r="AA25" i="3"/>
  <c r="O37" i="3"/>
  <c r="H37" i="2" s="1"/>
  <c r="AA37" i="3"/>
  <c r="N37" i="2" s="1"/>
  <c r="O26" i="3"/>
  <c r="H26" i="2" s="1"/>
  <c r="AA26" i="3"/>
  <c r="O27" i="3"/>
  <c r="AA27" i="3"/>
  <c r="O217" i="3"/>
  <c r="AA217" i="3"/>
  <c r="O87" i="3"/>
  <c r="AA87" i="3"/>
  <c r="N87" i="2" s="1"/>
  <c r="O116" i="3"/>
  <c r="AA116" i="3"/>
  <c r="O28" i="3"/>
  <c r="AA28" i="3"/>
  <c r="O29" i="3"/>
  <c r="AA29" i="3"/>
  <c r="O33" i="3"/>
  <c r="AA33" i="3"/>
  <c r="N33" i="2" s="1"/>
  <c r="O151" i="3"/>
  <c r="AA151" i="3"/>
  <c r="O117" i="3"/>
  <c r="H120" i="2" s="1"/>
  <c r="AA117" i="3"/>
  <c r="O156" i="3"/>
  <c r="H159" i="2" s="1"/>
  <c r="AA156" i="3"/>
  <c r="O174" i="3"/>
  <c r="AA174" i="3"/>
  <c r="N177" i="2" s="1"/>
  <c r="O188" i="3"/>
  <c r="AA188" i="3"/>
  <c r="O31" i="3"/>
  <c r="O150" i="3"/>
  <c r="AA150" i="3"/>
  <c r="O209" i="3"/>
  <c r="H213" i="2" s="1"/>
  <c r="AA209" i="3"/>
  <c r="N213" i="2" s="1"/>
  <c r="O109" i="3"/>
  <c r="H111" i="2" s="1"/>
  <c r="AA109" i="3"/>
  <c r="O149" i="3"/>
  <c r="AA149" i="3"/>
  <c r="O65" i="3"/>
  <c r="H65" i="2" s="1"/>
  <c r="AA65" i="3"/>
  <c r="O227" i="3"/>
  <c r="H232" i="2" s="1"/>
  <c r="AA227" i="3"/>
  <c r="O210" i="3"/>
  <c r="H214" i="2" s="1"/>
  <c r="AA210" i="3"/>
  <c r="O82" i="3"/>
  <c r="AA82" i="3"/>
  <c r="O168" i="3"/>
  <c r="H171" i="2" s="1"/>
  <c r="AA168" i="3"/>
  <c r="O189" i="3"/>
  <c r="AA189" i="3"/>
  <c r="O49" i="3"/>
  <c r="AA49" i="3"/>
  <c r="O85" i="3"/>
  <c r="AA85" i="3"/>
  <c r="O184" i="3"/>
  <c r="H50" i="2" s="1"/>
  <c r="AA184" i="3"/>
  <c r="O183" i="3"/>
  <c r="AA183" i="3"/>
  <c r="O110" i="3"/>
  <c r="H112" i="2" s="1"/>
  <c r="O142" i="3"/>
  <c r="H145" i="2" s="1"/>
  <c r="AA142" i="3"/>
  <c r="O218" i="3"/>
  <c r="AA218" i="3"/>
  <c r="O177" i="3"/>
  <c r="H180" i="2" s="1"/>
  <c r="AA177" i="3"/>
  <c r="N180" i="2" s="1"/>
  <c r="C238" i="3"/>
  <c r="B2" i="1" s="1"/>
  <c r="D238" i="3"/>
  <c r="B3" i="1" s="1"/>
  <c r="E238" i="3"/>
  <c r="B4" i="1" s="1"/>
  <c r="F238" i="3"/>
  <c r="B5" i="1" s="1"/>
  <c r="G238" i="3"/>
  <c r="B6" i="1" s="1"/>
  <c r="H238" i="3"/>
  <c r="B7" i="1" s="1"/>
  <c r="I238" i="3"/>
  <c r="B8" i="1" s="1"/>
  <c r="J238" i="3"/>
  <c r="B9" i="1" s="1"/>
  <c r="K238" i="3"/>
  <c r="B10" i="1" s="1"/>
  <c r="L238" i="3"/>
  <c r="B11" i="1" s="1"/>
  <c r="M238" i="3"/>
  <c r="B12" i="1" s="1"/>
  <c r="P238" i="3"/>
  <c r="C2" i="1" s="1"/>
  <c r="Q238" i="3"/>
  <c r="C3" i="1" s="1"/>
  <c r="R238" i="3"/>
  <c r="C4" i="1" s="1"/>
  <c r="S238" i="3"/>
  <c r="C5" i="1" s="1"/>
  <c r="T238" i="3"/>
  <c r="C6" i="1" s="1"/>
  <c r="U238" i="3"/>
  <c r="C7" i="1" s="1"/>
  <c r="V238" i="3"/>
  <c r="C8" i="1" s="1"/>
  <c r="W238" i="3"/>
  <c r="C9" i="1" s="1"/>
  <c r="X238" i="3"/>
  <c r="C10" i="1" s="1"/>
  <c r="Y238" i="3"/>
  <c r="C11" i="1" s="1"/>
  <c r="Z238" i="3"/>
  <c r="C12" i="1" s="1"/>
  <c r="K38" i="2"/>
  <c r="L38" i="2"/>
  <c r="I116" i="2"/>
  <c r="J116" i="2"/>
  <c r="K116" i="2"/>
  <c r="L116" i="2"/>
  <c r="I233" i="2"/>
  <c r="J233" i="2"/>
  <c r="K233" i="2"/>
  <c r="L233" i="2"/>
  <c r="I118" i="2"/>
  <c r="H52" i="2"/>
  <c r="I52" i="2"/>
  <c r="J52" i="2"/>
  <c r="K52" i="2"/>
  <c r="L52" i="2"/>
  <c r="I162" i="2"/>
  <c r="J162" i="2"/>
  <c r="K162" i="2"/>
  <c r="L162" i="2"/>
  <c r="I196" i="2"/>
  <c r="J196" i="2"/>
  <c r="K196" i="2"/>
  <c r="L196" i="2"/>
  <c r="J66" i="2"/>
  <c r="H84" i="2"/>
  <c r="I84" i="2"/>
  <c r="J84" i="2"/>
  <c r="K84" i="2"/>
  <c r="L84" i="2"/>
  <c r="J210" i="2"/>
  <c r="K210" i="2"/>
  <c r="L210" i="2"/>
  <c r="I67" i="2"/>
  <c r="K67" i="2"/>
  <c r="L67" i="2"/>
  <c r="I240" i="2"/>
  <c r="I129" i="2"/>
  <c r="J129" i="2"/>
  <c r="K129" i="2"/>
  <c r="L129" i="2"/>
  <c r="J242" i="2"/>
  <c r="K242" i="2"/>
  <c r="L242" i="2"/>
  <c r="J3" i="2"/>
  <c r="K3" i="2"/>
  <c r="L3" i="2"/>
  <c r="I39" i="2"/>
  <c r="J97" i="2"/>
  <c r="K97" i="2"/>
  <c r="L97" i="2"/>
  <c r="J69" i="2"/>
  <c r="K69" i="2"/>
  <c r="L69" i="2"/>
  <c r="I130" i="2"/>
  <c r="K130" i="2"/>
  <c r="L130" i="2"/>
  <c r="I98" i="2"/>
  <c r="K98" i="2"/>
  <c r="I4" i="2"/>
  <c r="J4" i="2"/>
  <c r="K4" i="2"/>
  <c r="L4" i="2"/>
  <c r="H53" i="2"/>
  <c r="J53" i="2"/>
  <c r="K53" i="2"/>
  <c r="L53" i="2"/>
  <c r="I99" i="2"/>
  <c r="J99" i="2"/>
  <c r="K99" i="2"/>
  <c r="L99" i="2"/>
  <c r="L114" i="2"/>
  <c r="H143" i="2"/>
  <c r="I143" i="2"/>
  <c r="J143" i="2"/>
  <c r="K143" i="2"/>
  <c r="L143" i="2"/>
  <c r="J198" i="2"/>
  <c r="K198" i="2"/>
  <c r="L198" i="2"/>
  <c r="I123" i="2"/>
  <c r="K123" i="2"/>
  <c r="L123" i="2"/>
  <c r="I136" i="2"/>
  <c r="H160" i="2"/>
  <c r="I160" i="2"/>
  <c r="J160" i="2"/>
  <c r="K160" i="2"/>
  <c r="L160" i="2"/>
  <c r="H165" i="2"/>
  <c r="J165" i="2"/>
  <c r="K165" i="2"/>
  <c r="L165" i="2"/>
  <c r="I166" i="2"/>
  <c r="J166" i="2"/>
  <c r="K166" i="2"/>
  <c r="L166" i="2"/>
  <c r="I5" i="2"/>
  <c r="I127" i="2"/>
  <c r="J127" i="2"/>
  <c r="K127" i="2"/>
  <c r="L127" i="2"/>
  <c r="J141" i="2"/>
  <c r="K141" i="2"/>
  <c r="L141" i="2"/>
  <c r="K208" i="2"/>
  <c r="L208" i="2"/>
  <c r="I40" i="2"/>
  <c r="J202" i="2"/>
  <c r="J6" i="2"/>
  <c r="K6" i="2"/>
  <c r="L6" i="2"/>
  <c r="I228" i="2"/>
  <c r="J228" i="2"/>
  <c r="K228" i="2"/>
  <c r="L228" i="2"/>
  <c r="I54" i="2"/>
  <c r="L54" i="2"/>
  <c r="I147" i="2"/>
  <c r="K147" i="2"/>
  <c r="L147" i="2"/>
  <c r="H132" i="2"/>
  <c r="J132" i="2"/>
  <c r="K132" i="2"/>
  <c r="L132" i="2"/>
  <c r="I236" i="2"/>
  <c r="J236" i="2"/>
  <c r="K236" i="2"/>
  <c r="L236" i="2"/>
  <c r="I100" i="2"/>
  <c r="H83" i="2"/>
  <c r="I83" i="2"/>
  <c r="J83" i="2"/>
  <c r="L83" i="2"/>
  <c r="H226" i="2"/>
  <c r="J226" i="2"/>
  <c r="K226" i="2"/>
  <c r="L226" i="2"/>
  <c r="I163" i="2"/>
  <c r="J163" i="2"/>
  <c r="K163" i="2"/>
  <c r="L163" i="2"/>
  <c r="I164" i="2"/>
  <c r="I188" i="2"/>
  <c r="J188" i="2"/>
  <c r="K188" i="2"/>
  <c r="L188" i="2"/>
  <c r="H224" i="2"/>
  <c r="J224" i="2"/>
  <c r="K224" i="2"/>
  <c r="L224" i="2"/>
  <c r="I78" i="2"/>
  <c r="K78" i="2"/>
  <c r="L78" i="2"/>
  <c r="I211" i="2"/>
  <c r="I151" i="2"/>
  <c r="J151" i="2"/>
  <c r="K151" i="2"/>
  <c r="L151" i="2"/>
  <c r="J124" i="2"/>
  <c r="K124" i="2"/>
  <c r="L124" i="2"/>
  <c r="I41" i="2"/>
  <c r="J41" i="2"/>
  <c r="K41" i="2"/>
  <c r="L41" i="2"/>
  <c r="I86" i="2"/>
  <c r="K86" i="2"/>
  <c r="I195" i="2"/>
  <c r="J195" i="2"/>
  <c r="K195" i="2"/>
  <c r="J155" i="2"/>
  <c r="L155" i="2"/>
  <c r="I133" i="2"/>
  <c r="K133" i="2"/>
  <c r="L133" i="2"/>
  <c r="I183" i="2"/>
  <c r="I215" i="2"/>
  <c r="J215" i="2"/>
  <c r="K215" i="2"/>
  <c r="L215" i="2"/>
  <c r="H175" i="2"/>
  <c r="J175" i="2"/>
  <c r="K175" i="2"/>
  <c r="L175" i="2"/>
  <c r="I7" i="2"/>
  <c r="L7" i="2"/>
  <c r="H199" i="2"/>
  <c r="I199" i="2"/>
  <c r="J199" i="2"/>
  <c r="K199" i="2"/>
  <c r="L199" i="2"/>
  <c r="J185" i="2"/>
  <c r="K185" i="2"/>
  <c r="L185" i="2"/>
  <c r="I89" i="2"/>
  <c r="J89" i="2"/>
  <c r="K89" i="2"/>
  <c r="L89" i="2"/>
  <c r="I204" i="2"/>
  <c r="I156" i="2"/>
  <c r="J156" i="2"/>
  <c r="K156" i="2"/>
  <c r="L156" i="2"/>
  <c r="H96" i="2"/>
  <c r="J96" i="2"/>
  <c r="K96" i="2"/>
  <c r="L96" i="2"/>
  <c r="I9" i="2"/>
  <c r="J9" i="2"/>
  <c r="K9" i="2"/>
  <c r="I55" i="2"/>
  <c r="I128" i="2"/>
  <c r="J128" i="2"/>
  <c r="K128" i="2"/>
  <c r="L128" i="2"/>
  <c r="H88" i="2"/>
  <c r="J88" i="2"/>
  <c r="K88" i="2"/>
  <c r="L88" i="2"/>
  <c r="I194" i="2"/>
  <c r="K194" i="2"/>
  <c r="L194" i="2"/>
  <c r="I237" i="2"/>
  <c r="I56" i="2"/>
  <c r="J56" i="2"/>
  <c r="K56" i="2"/>
  <c r="L56" i="2"/>
  <c r="K75" i="2"/>
  <c r="L75" i="2"/>
  <c r="I144" i="2"/>
  <c r="K144" i="2"/>
  <c r="L144" i="2"/>
  <c r="J42" i="2"/>
  <c r="K42" i="2"/>
  <c r="L42" i="2"/>
  <c r="J170" i="2"/>
  <c r="K170" i="2"/>
  <c r="K174" i="2"/>
  <c r="L174" i="2"/>
  <c r="I189" i="2"/>
  <c r="K189" i="2"/>
  <c r="M189" i="2" s="1"/>
  <c r="I101" i="2"/>
  <c r="J101" i="2"/>
  <c r="K101" i="2"/>
  <c r="L101" i="2"/>
  <c r="J158" i="2"/>
  <c r="K158" i="2"/>
  <c r="L158" i="2"/>
  <c r="I131" i="2"/>
  <c r="J131" i="2"/>
  <c r="K131" i="2"/>
  <c r="L131" i="2"/>
  <c r="J70" i="2"/>
  <c r="I212" i="2"/>
  <c r="J212" i="2"/>
  <c r="K212" i="2"/>
  <c r="L212" i="2"/>
  <c r="J11" i="2"/>
  <c r="K11" i="2"/>
  <c r="L11" i="2"/>
  <c r="I71" i="2"/>
  <c r="K71" i="2"/>
  <c r="L71" i="2"/>
  <c r="I51" i="2"/>
  <c r="I43" i="2"/>
  <c r="J43" i="2"/>
  <c r="K43" i="2"/>
  <c r="L43" i="2"/>
  <c r="M102" i="2"/>
  <c r="O102" i="2" s="1"/>
  <c r="J44" i="2"/>
  <c r="K44" i="2"/>
  <c r="L44" i="2"/>
  <c r="I12" i="2"/>
  <c r="J12" i="2"/>
  <c r="K12" i="2"/>
  <c r="L12" i="2"/>
  <c r="I13" i="2"/>
  <c r="I113" i="2"/>
  <c r="J113" i="2"/>
  <c r="K113" i="2"/>
  <c r="L113" i="2"/>
  <c r="I14" i="2"/>
  <c r="K14" i="2"/>
  <c r="I32" i="2"/>
  <c r="J32" i="2"/>
  <c r="K32" i="2"/>
  <c r="L32" i="2"/>
  <c r="H216" i="2"/>
  <c r="I216" i="2"/>
  <c r="K216" i="2"/>
  <c r="H15" i="2"/>
  <c r="I15" i="2"/>
  <c r="J15" i="2"/>
  <c r="K15" i="2"/>
  <c r="L15" i="2"/>
  <c r="J72" i="2"/>
  <c r="K72" i="2"/>
  <c r="L72" i="2"/>
  <c r="I16" i="2"/>
  <c r="J16" i="2"/>
  <c r="K16" i="2"/>
  <c r="L16" i="2"/>
  <c r="I217" i="2"/>
  <c r="L217" i="2"/>
  <c r="I34" i="2"/>
  <c r="J34" i="2"/>
  <c r="I103" i="2"/>
  <c r="J103" i="2"/>
  <c r="K103" i="2"/>
  <c r="L103" i="2"/>
  <c r="J57" i="2"/>
  <c r="K57" i="2"/>
  <c r="L57" i="2"/>
  <c r="I45" i="2"/>
  <c r="J45" i="2"/>
  <c r="K45" i="2"/>
  <c r="L45" i="2"/>
  <c r="I206" i="2"/>
  <c r="J206" i="2"/>
  <c r="I176" i="2"/>
  <c r="J176" i="2"/>
  <c r="K176" i="2"/>
  <c r="L176" i="2"/>
  <c r="J104" i="2"/>
  <c r="K104" i="2"/>
  <c r="L104" i="2"/>
  <c r="I105" i="2"/>
  <c r="J105" i="2"/>
  <c r="K105" i="2"/>
  <c r="L105" i="2"/>
  <c r="I181" i="2"/>
  <c r="J181" i="2"/>
  <c r="I146" i="2"/>
  <c r="J146" i="2"/>
  <c r="K146" i="2"/>
  <c r="L146" i="2"/>
  <c r="J229" i="2"/>
  <c r="K229" i="2"/>
  <c r="L229" i="2"/>
  <c r="I149" i="2"/>
  <c r="J149" i="2"/>
  <c r="L149" i="2"/>
  <c r="I106" i="2"/>
  <c r="L106" i="2"/>
  <c r="J138" i="2"/>
  <c r="K138" i="2"/>
  <c r="I126" i="2"/>
  <c r="J126" i="2"/>
  <c r="L126" i="2"/>
  <c r="I107" i="2"/>
  <c r="J107" i="2"/>
  <c r="L107" i="2"/>
  <c r="I117" i="2"/>
  <c r="J117" i="2"/>
  <c r="K117" i="2"/>
  <c r="L117" i="2"/>
  <c r="K200" i="2"/>
  <c r="I108" i="2"/>
  <c r="J108" i="2"/>
  <c r="K108" i="2"/>
  <c r="I207" i="2"/>
  <c r="I122" i="2"/>
  <c r="J122" i="2"/>
  <c r="K122" i="2"/>
  <c r="L122" i="2"/>
  <c r="J227" i="2"/>
  <c r="K227" i="2"/>
  <c r="L227" i="2"/>
  <c r="I168" i="2"/>
  <c r="J168" i="2"/>
  <c r="K168" i="2"/>
  <c r="L168" i="2"/>
  <c r="I76" i="2"/>
  <c r="I230" i="2"/>
  <c r="J230" i="2"/>
  <c r="K230" i="2"/>
  <c r="L230" i="2"/>
  <c r="J58" i="2"/>
  <c r="K58" i="2"/>
  <c r="L58" i="2"/>
  <c r="I94" i="2"/>
  <c r="K94" i="2"/>
  <c r="L94" i="2"/>
  <c r="I59" i="2"/>
  <c r="L59" i="2"/>
  <c r="I30" i="2"/>
  <c r="J30" i="2"/>
  <c r="L30" i="2"/>
  <c r="J79" i="2"/>
  <c r="K79" i="2"/>
  <c r="L79" i="2"/>
  <c r="I179" i="2"/>
  <c r="J179" i="2"/>
  <c r="K179" i="2"/>
  <c r="L179" i="2"/>
  <c r="I17" i="2"/>
  <c r="I218" i="2"/>
  <c r="J218" i="2"/>
  <c r="K218" i="2"/>
  <c r="L218" i="2"/>
  <c r="K209" i="2"/>
  <c r="L209" i="2"/>
  <c r="I18" i="2"/>
  <c r="K18" i="2"/>
  <c r="L18" i="2"/>
  <c r="H161" i="2"/>
  <c r="I161" i="2"/>
  <c r="I125" i="2"/>
  <c r="J125" i="2"/>
  <c r="K125" i="2"/>
  <c r="L125" i="2"/>
  <c r="K172" i="2"/>
  <c r="L172" i="2"/>
  <c r="I178" i="2"/>
  <c r="J178" i="2"/>
  <c r="K178" i="2"/>
  <c r="L178" i="2"/>
  <c r="H234" i="2"/>
  <c r="I234" i="2"/>
  <c r="I74" i="2"/>
  <c r="J74" i="2"/>
  <c r="K74" i="2"/>
  <c r="L74" i="2"/>
  <c r="K197" i="2"/>
  <c r="L197" i="2"/>
  <c r="I135" i="2"/>
  <c r="K135" i="2"/>
  <c r="L135" i="2"/>
  <c r="H19" i="2"/>
  <c r="I19" i="2"/>
  <c r="I47" i="2"/>
  <c r="J47" i="2"/>
  <c r="K47" i="2"/>
  <c r="L47" i="2"/>
  <c r="J134" i="2"/>
  <c r="K134" i="2"/>
  <c r="L134" i="2"/>
  <c r="I157" i="2"/>
  <c r="J157" i="2"/>
  <c r="K157" i="2"/>
  <c r="L157" i="2"/>
  <c r="I68" i="2"/>
  <c r="I81" i="2"/>
  <c r="J81" i="2"/>
  <c r="L81" i="2"/>
  <c r="J20" i="2"/>
  <c r="K20" i="2"/>
  <c r="L20" i="2"/>
  <c r="I60" i="2"/>
  <c r="K60" i="2"/>
  <c r="H92" i="2"/>
  <c r="I92" i="2"/>
  <c r="L92" i="2"/>
  <c r="I90" i="2"/>
  <c r="J90" i="2"/>
  <c r="K90" i="2"/>
  <c r="L90" i="2"/>
  <c r="J184" i="2"/>
  <c r="K184" i="2"/>
  <c r="L184" i="2"/>
  <c r="I173" i="2"/>
  <c r="J173" i="2"/>
  <c r="K173" i="2"/>
  <c r="L173" i="2"/>
  <c r="I219" i="2"/>
  <c r="H21" i="2"/>
  <c r="I21" i="2"/>
  <c r="J21" i="2"/>
  <c r="K21" i="2"/>
  <c r="L21" i="2"/>
  <c r="K239" i="2"/>
  <c r="L239" i="2"/>
  <c r="I201" i="2"/>
  <c r="K201" i="2"/>
  <c r="L201" i="2"/>
  <c r="H225" i="2"/>
  <c r="I225" i="2"/>
  <c r="L225" i="2"/>
  <c r="K109" i="2"/>
  <c r="L109" i="2"/>
  <c r="J193" i="2"/>
  <c r="K193" i="2"/>
  <c r="L193" i="2"/>
  <c r="I220" i="2"/>
  <c r="J220" i="2"/>
  <c r="K220" i="2"/>
  <c r="L220" i="2"/>
  <c r="H140" i="2"/>
  <c r="I140" i="2"/>
  <c r="I142" i="2"/>
  <c r="J142" i="2"/>
  <c r="K142" i="2"/>
  <c r="L142" i="2"/>
  <c r="K241" i="2"/>
  <c r="L241" i="2"/>
  <c r="K137" i="2"/>
  <c r="L137" i="2"/>
  <c r="H36" i="2"/>
  <c r="I36" i="2"/>
  <c r="H190" i="2"/>
  <c r="J190" i="2"/>
  <c r="K190" i="2"/>
  <c r="L190" i="2"/>
  <c r="J169" i="2"/>
  <c r="K169" i="2"/>
  <c r="L169" i="2"/>
  <c r="I62" i="2"/>
  <c r="J62" i="2"/>
  <c r="K62" i="2"/>
  <c r="L62" i="2"/>
  <c r="I238" i="2"/>
  <c r="K238" i="2"/>
  <c r="H150" i="2"/>
  <c r="I150" i="2"/>
  <c r="J150" i="2"/>
  <c r="K150" i="2"/>
  <c r="L150" i="2"/>
  <c r="J95" i="2"/>
  <c r="K95" i="2"/>
  <c r="L95" i="2"/>
  <c r="I48" i="2"/>
  <c r="K48" i="2"/>
  <c r="L48" i="2"/>
  <c r="M139" i="2"/>
  <c r="I50" i="2"/>
  <c r="J50" i="2"/>
  <c r="K50" i="2"/>
  <c r="L50" i="2"/>
  <c r="J121" i="2"/>
  <c r="K121" i="2"/>
  <c r="L121" i="2"/>
  <c r="I46" i="2"/>
  <c r="J46" i="2"/>
  <c r="K46" i="2"/>
  <c r="L46" i="2"/>
  <c r="I61" i="2"/>
  <c r="I231" i="2"/>
  <c r="J231" i="2"/>
  <c r="K231" i="2"/>
  <c r="L231" i="2"/>
  <c r="K221" i="2"/>
  <c r="L221" i="2"/>
  <c r="I235" i="2"/>
  <c r="K235" i="2"/>
  <c r="L235" i="2"/>
  <c r="I22" i="2"/>
  <c r="I80" i="2"/>
  <c r="J80" i="2"/>
  <c r="K80" i="2"/>
  <c r="L80" i="2"/>
  <c r="I63" i="2"/>
  <c r="J63" i="2"/>
  <c r="K63" i="2"/>
  <c r="L63" i="2"/>
  <c r="I167" i="2"/>
  <c r="J167" i="2"/>
  <c r="K167" i="2"/>
  <c r="L167" i="2"/>
  <c r="I110" i="2"/>
  <c r="I205" i="2"/>
  <c r="J205" i="2"/>
  <c r="L205" i="2"/>
  <c r="I23" i="2"/>
  <c r="J23" i="2"/>
  <c r="K23" i="2"/>
  <c r="M203" i="2"/>
  <c r="O203" i="2" s="1"/>
  <c r="I148" i="2"/>
  <c r="K148" i="2"/>
  <c r="L148" i="2"/>
  <c r="I77" i="2"/>
  <c r="J77" i="2"/>
  <c r="K77" i="2"/>
  <c r="H64" i="2"/>
  <c r="J64" i="2"/>
  <c r="K64" i="2"/>
  <c r="L64" i="2"/>
  <c r="I24" i="2"/>
  <c r="J24" i="2"/>
  <c r="K24" i="2"/>
  <c r="L24" i="2"/>
  <c r="J35" i="2"/>
  <c r="K35" i="2"/>
  <c r="L35" i="2"/>
  <c r="J93" i="2"/>
  <c r="H25" i="2"/>
  <c r="I25" i="2"/>
  <c r="J25" i="2"/>
  <c r="K25" i="2"/>
  <c r="L25" i="2"/>
  <c r="K37" i="2"/>
  <c r="L37" i="2"/>
  <c r="I26" i="2"/>
  <c r="K26" i="2"/>
  <c r="L26" i="2"/>
  <c r="I27" i="2"/>
  <c r="H222" i="2"/>
  <c r="I222" i="2"/>
  <c r="J222" i="2"/>
  <c r="K222" i="2"/>
  <c r="L222" i="2"/>
  <c r="J87" i="2"/>
  <c r="K87" i="2"/>
  <c r="L87" i="2"/>
  <c r="I119" i="2"/>
  <c r="K119" i="2"/>
  <c r="L119" i="2"/>
  <c r="I28" i="2"/>
  <c r="I29" i="2"/>
  <c r="J29" i="2"/>
  <c r="K29" i="2"/>
  <c r="L29" i="2"/>
  <c r="K33" i="2"/>
  <c r="L33" i="2"/>
  <c r="I154" i="2"/>
  <c r="I120" i="2"/>
  <c r="J120" i="2"/>
  <c r="I159" i="2"/>
  <c r="J159" i="2"/>
  <c r="K159" i="2"/>
  <c r="L159" i="2"/>
  <c r="I177" i="2"/>
  <c r="J177" i="2"/>
  <c r="K177" i="2"/>
  <c r="L177" i="2"/>
  <c r="I191" i="2"/>
  <c r="J191" i="2"/>
  <c r="K191" i="2"/>
  <c r="I31" i="2"/>
  <c r="J31" i="2"/>
  <c r="I153" i="2"/>
  <c r="J153" i="2"/>
  <c r="K153" i="2"/>
  <c r="L153" i="2"/>
  <c r="I213" i="2"/>
  <c r="K213" i="2"/>
  <c r="L213" i="2"/>
  <c r="I111" i="2"/>
  <c r="K111" i="2"/>
  <c r="L111" i="2"/>
  <c r="I152" i="2"/>
  <c r="J152" i="2"/>
  <c r="I65" i="2"/>
  <c r="J65" i="2"/>
  <c r="K65" i="2"/>
  <c r="L65" i="2"/>
  <c r="I232" i="2"/>
  <c r="J232" i="2"/>
  <c r="K232" i="2"/>
  <c r="L232" i="2"/>
  <c r="I214" i="2"/>
  <c r="J214" i="2"/>
  <c r="K214" i="2"/>
  <c r="L214" i="2"/>
  <c r="I82" i="2"/>
  <c r="J82" i="2"/>
  <c r="I171" i="2"/>
  <c r="J171" i="2"/>
  <c r="K171" i="2"/>
  <c r="L171" i="2"/>
  <c r="I192" i="2"/>
  <c r="K192" i="2"/>
  <c r="L192" i="2"/>
  <c r="K49" i="2"/>
  <c r="L49" i="2"/>
  <c r="J85" i="2"/>
  <c r="K85" i="2"/>
  <c r="J187" i="2"/>
  <c r="L187" i="2"/>
  <c r="J186" i="2"/>
  <c r="K186" i="2"/>
  <c r="L186" i="2"/>
  <c r="I112" i="2"/>
  <c r="J112" i="2"/>
  <c r="K112" i="2"/>
  <c r="L112" i="2"/>
  <c r="I145" i="2"/>
  <c r="J145" i="2"/>
  <c r="L145" i="2"/>
  <c r="I223" i="2"/>
  <c r="J223" i="2"/>
  <c r="K223" i="2"/>
  <c r="L223" i="2"/>
  <c r="K180" i="2"/>
  <c r="L180" i="2"/>
  <c r="W243" i="2"/>
  <c r="K2" i="1"/>
  <c r="N2" i="1"/>
  <c r="R2" i="1"/>
  <c r="S2" i="1"/>
  <c r="G3" i="1"/>
  <c r="J3" i="1"/>
  <c r="O3" i="1"/>
  <c r="R3" i="1"/>
  <c r="S3" i="1"/>
  <c r="J4" i="1"/>
  <c r="O4" i="1"/>
  <c r="S4" i="1"/>
  <c r="J5" i="1"/>
  <c r="K5" i="1"/>
  <c r="N5" i="1"/>
  <c r="O5" i="1"/>
  <c r="S5" i="1"/>
  <c r="G6" i="1"/>
  <c r="J6" i="1"/>
  <c r="K6" i="1"/>
  <c r="O6" i="1"/>
  <c r="R6" i="1"/>
  <c r="G7" i="1"/>
  <c r="J7" i="1"/>
  <c r="K7" i="1"/>
  <c r="N7" i="1"/>
  <c r="O7" i="1"/>
  <c r="R7" i="1"/>
  <c r="S7" i="1"/>
  <c r="G8" i="1"/>
  <c r="J8" i="1"/>
  <c r="K8" i="1"/>
  <c r="N8" i="1"/>
  <c r="R8" i="1"/>
  <c r="S8" i="1"/>
  <c r="G9" i="1"/>
  <c r="K9" i="1"/>
  <c r="N9" i="1"/>
  <c r="O9" i="1"/>
  <c r="R9" i="1"/>
  <c r="S9" i="1"/>
  <c r="K10" i="1"/>
  <c r="R10" i="1"/>
  <c r="S10" i="1"/>
  <c r="G11" i="1"/>
  <c r="J11" i="1"/>
  <c r="O11" i="1"/>
  <c r="R11" i="1"/>
  <c r="S11" i="1"/>
  <c r="J12" i="1"/>
  <c r="O12" i="1"/>
  <c r="S12" i="1"/>
  <c r="J13" i="1"/>
  <c r="K13" i="1"/>
  <c r="O13" i="1"/>
  <c r="S13" i="1"/>
  <c r="J14" i="1"/>
  <c r="K14" i="1"/>
  <c r="O14" i="1"/>
  <c r="R14" i="1"/>
  <c r="J15" i="1"/>
  <c r="K15" i="1"/>
  <c r="O15" i="1"/>
  <c r="R15" i="1"/>
  <c r="S15" i="1"/>
  <c r="J16" i="1"/>
  <c r="K16" i="1"/>
  <c r="N16" i="1"/>
  <c r="R16" i="1"/>
  <c r="S16" i="1"/>
  <c r="K17" i="1"/>
  <c r="N17" i="1"/>
  <c r="R17" i="1"/>
  <c r="S17" i="1"/>
  <c r="K18" i="1"/>
  <c r="N18" i="1"/>
  <c r="R18" i="1"/>
  <c r="S18" i="1"/>
  <c r="J19" i="1"/>
  <c r="O19" i="1"/>
  <c r="R19" i="1"/>
  <c r="S19" i="1"/>
  <c r="J20" i="1"/>
  <c r="K20" i="1"/>
  <c r="O20" i="1"/>
  <c r="S20" i="1"/>
  <c r="J21" i="1"/>
  <c r="K21" i="1"/>
  <c r="N21" i="1"/>
  <c r="O21" i="1"/>
  <c r="J22" i="1"/>
  <c r="K22" i="1"/>
  <c r="N22" i="1"/>
  <c r="O22" i="1"/>
  <c r="R22" i="1"/>
  <c r="J23" i="1"/>
  <c r="K23" i="1"/>
  <c r="N23" i="1"/>
  <c r="O23" i="1"/>
  <c r="R23" i="1"/>
  <c r="N24" i="1"/>
  <c r="N25" i="1"/>
  <c r="N26" i="1"/>
  <c r="O26" i="1"/>
  <c r="O27" i="1"/>
  <c r="O28" i="1"/>
  <c r="N29" i="1"/>
  <c r="O29" i="1"/>
  <c r="O30" i="1"/>
  <c r="N31" i="1"/>
  <c r="O31" i="1"/>
  <c r="N33" i="1"/>
  <c r="N34" i="1"/>
  <c r="H28" i="2" l="1"/>
  <c r="H181" i="2"/>
  <c r="H212" i="2"/>
  <c r="L182" i="2"/>
  <c r="L118" i="2"/>
  <c r="H183" i="2"/>
  <c r="H86" i="2"/>
  <c r="M86" i="2" s="1"/>
  <c r="H100" i="2"/>
  <c r="M100" i="2" s="1"/>
  <c r="H5" i="2"/>
  <c r="H98" i="2"/>
  <c r="H39" i="2"/>
  <c r="H240" i="2"/>
  <c r="H196" i="2"/>
  <c r="H74" i="2"/>
  <c r="K182" i="2"/>
  <c r="K243" i="2" s="1"/>
  <c r="H191" i="2"/>
  <c r="H154" i="2"/>
  <c r="H35" i="2"/>
  <c r="H46" i="2"/>
  <c r="H62" i="2"/>
  <c r="H60" i="2"/>
  <c r="H108" i="2"/>
  <c r="H8" i="2"/>
  <c r="N184" i="2"/>
  <c r="N134" i="2"/>
  <c r="N197" i="2"/>
  <c r="N79" i="2"/>
  <c r="N58" i="2"/>
  <c r="N200" i="2"/>
  <c r="N229" i="2"/>
  <c r="N57" i="2"/>
  <c r="N72" i="2"/>
  <c r="N44" i="2"/>
  <c r="N170" i="2"/>
  <c r="H133" i="2"/>
  <c r="H41" i="2"/>
  <c r="H208" i="2"/>
  <c r="H166" i="2"/>
  <c r="H123" i="2"/>
  <c r="M123" i="2" s="1"/>
  <c r="H99" i="2"/>
  <c r="M99" i="2" s="1"/>
  <c r="H130" i="2"/>
  <c r="H3" i="2"/>
  <c r="N210" i="2"/>
  <c r="H116" i="2"/>
  <c r="H77" i="2"/>
  <c r="K34" i="2"/>
  <c r="N186" i="2"/>
  <c r="H121" i="2"/>
  <c r="M121" i="2" s="1"/>
  <c r="O121" i="2" s="1"/>
  <c r="H20" i="2"/>
  <c r="H134" i="2"/>
  <c r="H79" i="2"/>
  <c r="H72" i="2"/>
  <c r="H186" i="2"/>
  <c r="H192" i="2"/>
  <c r="N80" i="2"/>
  <c r="N150" i="2"/>
  <c r="N74" i="2"/>
  <c r="N122" i="2"/>
  <c r="N113" i="2"/>
  <c r="N88" i="2"/>
  <c r="N185" i="2"/>
  <c r="H124" i="2"/>
  <c r="H198" i="2"/>
  <c r="H69" i="2"/>
  <c r="M69" i="2" s="1"/>
  <c r="O69" i="2" s="1"/>
  <c r="H242" i="2"/>
  <c r="H29" i="2"/>
  <c r="H231" i="2"/>
  <c r="H109" i="2"/>
  <c r="H218" i="2"/>
  <c r="H30" i="2"/>
  <c r="H117" i="2"/>
  <c r="M117" i="2" s="1"/>
  <c r="H146" i="2"/>
  <c r="M146" i="2" s="1"/>
  <c r="H103" i="2"/>
  <c r="H43" i="2"/>
  <c r="M200" i="2"/>
  <c r="H236" i="2"/>
  <c r="M236" i="2" s="1"/>
  <c r="H219" i="2"/>
  <c r="M219" i="2" s="1"/>
  <c r="H223" i="2"/>
  <c r="M223" i="2" s="1"/>
  <c r="H215" i="2"/>
  <c r="M215" i="2" s="1"/>
  <c r="H195" i="2"/>
  <c r="M195" i="2" s="1"/>
  <c r="H147" i="2"/>
  <c r="M147" i="2" s="1"/>
  <c r="H202" i="2"/>
  <c r="M202" i="2" s="1"/>
  <c r="H127" i="2"/>
  <c r="M127" i="2" s="1"/>
  <c r="H4" i="2"/>
  <c r="M4" i="2" s="1"/>
  <c r="H129" i="2"/>
  <c r="M129" i="2" s="1"/>
  <c r="H118" i="2"/>
  <c r="N234" i="2"/>
  <c r="N56" i="2"/>
  <c r="H31" i="2"/>
  <c r="H27" i="2"/>
  <c r="M27" i="2" s="1"/>
  <c r="H110" i="2"/>
  <c r="H61" i="2"/>
  <c r="M61" i="2" s="1"/>
  <c r="H59" i="2"/>
  <c r="M59" i="2" s="1"/>
  <c r="H76" i="2"/>
  <c r="M76" i="2" s="1"/>
  <c r="O76" i="2" s="1"/>
  <c r="H207" i="2"/>
  <c r="M207" i="2" s="1"/>
  <c r="H107" i="2"/>
  <c r="M107" i="2" s="1"/>
  <c r="H73" i="2"/>
  <c r="H206" i="2"/>
  <c r="M206" i="2" s="1"/>
  <c r="H34" i="2"/>
  <c r="H13" i="2"/>
  <c r="M13" i="2" s="1"/>
  <c r="H51" i="2"/>
  <c r="M51" i="2" s="1"/>
  <c r="O51" i="2" s="1"/>
  <c r="H182" i="2"/>
  <c r="H56" i="2"/>
  <c r="M56" i="2" s="1"/>
  <c r="H128" i="2"/>
  <c r="M128" i="2" s="1"/>
  <c r="H156" i="2"/>
  <c r="H66" i="2"/>
  <c r="H85" i="2"/>
  <c r="H82" i="2"/>
  <c r="M82" i="2" s="1"/>
  <c r="H152" i="2"/>
  <c r="M152" i="2" s="1"/>
  <c r="N235" i="2"/>
  <c r="N135" i="2"/>
  <c r="H164" i="2"/>
  <c r="M164" i="2" s="1"/>
  <c r="H136" i="2"/>
  <c r="H233" i="2"/>
  <c r="H119" i="2"/>
  <c r="M119" i="2" s="1"/>
  <c r="H235" i="2"/>
  <c r="M235" i="2" s="1"/>
  <c r="H48" i="2"/>
  <c r="M48" i="2" s="1"/>
  <c r="H137" i="2"/>
  <c r="H201" i="2"/>
  <c r="M201" i="2" s="1"/>
  <c r="H173" i="2"/>
  <c r="M173" i="2" s="1"/>
  <c r="H135" i="2"/>
  <c r="H18" i="2"/>
  <c r="H179" i="2"/>
  <c r="H94" i="2"/>
  <c r="M94" i="2" s="1"/>
  <c r="H168" i="2"/>
  <c r="M168" i="2" s="1"/>
  <c r="H126" i="2"/>
  <c r="M126" i="2" s="1"/>
  <c r="H105" i="2"/>
  <c r="M105" i="2" s="1"/>
  <c r="H45" i="2"/>
  <c r="M45" i="2" s="1"/>
  <c r="H16" i="2"/>
  <c r="H32" i="2"/>
  <c r="H12" i="2"/>
  <c r="M12" i="2" s="1"/>
  <c r="H131" i="2"/>
  <c r="M131" i="2" s="1"/>
  <c r="H174" i="2"/>
  <c r="M174" i="2" s="1"/>
  <c r="O174" i="2" s="1"/>
  <c r="H10" i="2"/>
  <c r="M10" i="2" s="1"/>
  <c r="O10" i="2" s="1"/>
  <c r="H237" i="2"/>
  <c r="M237" i="2" s="1"/>
  <c r="H55" i="2"/>
  <c r="M55" i="2" s="1"/>
  <c r="O55" i="2" s="1"/>
  <c r="H204" i="2"/>
  <c r="H67" i="2"/>
  <c r="N162" i="2"/>
  <c r="N116" i="2"/>
  <c r="H163" i="2"/>
  <c r="M163" i="2" s="1"/>
  <c r="H228" i="2"/>
  <c r="M228" i="2" s="1"/>
  <c r="N232" i="2"/>
  <c r="H33" i="2"/>
  <c r="M33" i="2" s="1"/>
  <c r="O33" i="2" s="1"/>
  <c r="H87" i="2"/>
  <c r="H24" i="2"/>
  <c r="M24" i="2" s="1"/>
  <c r="O24" i="2" s="1"/>
  <c r="H221" i="2"/>
  <c r="H169" i="2"/>
  <c r="M169" i="2" s="1"/>
  <c r="O169" i="2" s="1"/>
  <c r="H241" i="2"/>
  <c r="M241" i="2" s="1"/>
  <c r="O241" i="2" s="1"/>
  <c r="H184" i="2"/>
  <c r="M184" i="2" s="1"/>
  <c r="H197" i="2"/>
  <c r="H172" i="2"/>
  <c r="M172" i="2" s="1"/>
  <c r="O172" i="2" s="1"/>
  <c r="H58" i="2"/>
  <c r="H138" i="2"/>
  <c r="M138" i="2" s="1"/>
  <c r="O138" i="2" s="1"/>
  <c r="H229" i="2"/>
  <c r="M229" i="2" s="1"/>
  <c r="O229" i="2" s="1"/>
  <c r="H104" i="2"/>
  <c r="M104" i="2" s="1"/>
  <c r="O104" i="2" s="1"/>
  <c r="H57" i="2"/>
  <c r="M57" i="2" s="1"/>
  <c r="H14" i="2"/>
  <c r="H44" i="2"/>
  <c r="M44" i="2" s="1"/>
  <c r="O44" i="2" s="1"/>
  <c r="H170" i="2"/>
  <c r="M170" i="2" s="1"/>
  <c r="O170" i="2" s="1"/>
  <c r="H144" i="2"/>
  <c r="M144" i="2" s="1"/>
  <c r="H194" i="2"/>
  <c r="M194" i="2" s="1"/>
  <c r="H9" i="2"/>
  <c r="M9" i="2" s="1"/>
  <c r="O9" i="2" s="1"/>
  <c r="H89" i="2"/>
  <c r="M89" i="2" s="1"/>
  <c r="H7" i="2"/>
  <c r="M7" i="2" s="1"/>
  <c r="N155" i="2"/>
  <c r="N124" i="2"/>
  <c r="N226" i="2"/>
  <c r="N132" i="2"/>
  <c r="N141" i="2"/>
  <c r="N165" i="2"/>
  <c r="N198" i="2"/>
  <c r="N53" i="2"/>
  <c r="N69" i="2"/>
  <c r="N242" i="2"/>
  <c r="H210" i="2"/>
  <c r="M210" i="2" s="1"/>
  <c r="O210" i="2" s="1"/>
  <c r="H38" i="2"/>
  <c r="N75" i="2"/>
  <c r="N96" i="2"/>
  <c r="N175" i="2"/>
  <c r="H90" i="2"/>
  <c r="H81" i="2"/>
  <c r="H47" i="2"/>
  <c r="M47" i="2" s="1"/>
  <c r="H106" i="2"/>
  <c r="M106" i="2" s="1"/>
  <c r="N159" i="2"/>
  <c r="N29" i="2"/>
  <c r="N222" i="2"/>
  <c r="N25" i="2"/>
  <c r="N64" i="2"/>
  <c r="N223" i="2"/>
  <c r="N171" i="2"/>
  <c r="N65" i="2"/>
  <c r="N153" i="2"/>
  <c r="M125" i="2"/>
  <c r="M155" i="2"/>
  <c r="M130" i="2"/>
  <c r="M187" i="2"/>
  <c r="O187" i="2" s="1"/>
  <c r="M205" i="2"/>
  <c r="O205" i="2" s="1"/>
  <c r="M159" i="2"/>
  <c r="O159" i="2" s="1"/>
  <c r="M120" i="2"/>
  <c r="M209" i="2"/>
  <c r="O209" i="2" s="1"/>
  <c r="M218" i="2"/>
  <c r="M93" i="2"/>
  <c r="H217" i="2"/>
  <c r="M217" i="2" s="1"/>
  <c r="M110" i="2"/>
  <c r="M191" i="2"/>
  <c r="M190" i="2"/>
  <c r="O190" i="2" s="1"/>
  <c r="M18" i="2"/>
  <c r="M50" i="2"/>
  <c r="M60" i="2"/>
  <c r="O60" i="2" s="1"/>
  <c r="M85" i="2"/>
  <c r="O85" i="2" s="1"/>
  <c r="M154" i="2"/>
  <c r="M231" i="2"/>
  <c r="M161" i="2"/>
  <c r="M142" i="2"/>
  <c r="M239" i="2"/>
  <c r="O239" i="2" s="1"/>
  <c r="M88" i="2"/>
  <c r="O88" i="2" s="1"/>
  <c r="M175" i="2"/>
  <c r="M62" i="2"/>
  <c r="M193" i="2"/>
  <c r="O193" i="2" s="1"/>
  <c r="M157" i="2"/>
  <c r="M134" i="2"/>
  <c r="O134" i="2" s="1"/>
  <c r="M30" i="2"/>
  <c r="M227" i="2"/>
  <c r="O227" i="2" s="1"/>
  <c r="M34" i="2"/>
  <c r="L243" i="2"/>
  <c r="M42" i="2"/>
  <c r="R24" i="1"/>
  <c r="M65" i="2"/>
  <c r="M153" i="2"/>
  <c r="J25" i="1"/>
  <c r="K25" i="1"/>
  <c r="M26" i="2"/>
  <c r="M63" i="2"/>
  <c r="O63" i="2" s="1"/>
  <c r="M221" i="2"/>
  <c r="O221" i="2" s="1"/>
  <c r="M46" i="2"/>
  <c r="M150" i="2"/>
  <c r="M140" i="2"/>
  <c r="M21" i="2"/>
  <c r="M81" i="2"/>
  <c r="M19" i="2"/>
  <c r="O19" i="2" s="1"/>
  <c r="M74" i="2"/>
  <c r="O74" i="2" s="1"/>
  <c r="M58" i="2"/>
  <c r="O58" i="2" s="1"/>
  <c r="M103" i="2"/>
  <c r="M70" i="2"/>
  <c r="O70" i="2" s="1"/>
  <c r="M101" i="2"/>
  <c r="M183" i="2"/>
  <c r="M133" i="2"/>
  <c r="M83" i="2"/>
  <c r="M208" i="2"/>
  <c r="M98" i="2"/>
  <c r="M240" i="2"/>
  <c r="M84" i="2"/>
  <c r="AK237" i="6"/>
  <c r="M75" i="2"/>
  <c r="M96" i="2"/>
  <c r="O96" i="2" s="1"/>
  <c r="M8" i="2"/>
  <c r="O8" i="2" s="1"/>
  <c r="M188" i="2"/>
  <c r="M40" i="2"/>
  <c r="M143" i="2"/>
  <c r="M97" i="2"/>
  <c r="M242" i="2"/>
  <c r="M162" i="2"/>
  <c r="O162" i="2" s="1"/>
  <c r="N231" i="2"/>
  <c r="N50" i="2"/>
  <c r="N142" i="2"/>
  <c r="N109" i="2"/>
  <c r="N21" i="2"/>
  <c r="N90" i="2"/>
  <c r="N81" i="2"/>
  <c r="N47" i="2"/>
  <c r="N125" i="2"/>
  <c r="N218" i="2"/>
  <c r="N30" i="2"/>
  <c r="N230" i="2"/>
  <c r="N117" i="2"/>
  <c r="N106" i="2"/>
  <c r="N146" i="2"/>
  <c r="N176" i="2"/>
  <c r="N103" i="2"/>
  <c r="N15" i="2"/>
  <c r="N43" i="2"/>
  <c r="N212" i="2"/>
  <c r="N101" i="2"/>
  <c r="N42" i="2"/>
  <c r="N112" i="2"/>
  <c r="N214" i="2"/>
  <c r="N111" i="2"/>
  <c r="N191" i="2"/>
  <c r="N154" i="2"/>
  <c r="N119" i="2"/>
  <c r="N26" i="2"/>
  <c r="N35" i="2"/>
  <c r="N167" i="2"/>
  <c r="N46" i="2"/>
  <c r="N48" i="2"/>
  <c r="N62" i="2"/>
  <c r="N137" i="2"/>
  <c r="N220" i="2"/>
  <c r="N201" i="2"/>
  <c r="N173" i="2"/>
  <c r="N157" i="2"/>
  <c r="N178" i="2"/>
  <c r="N18" i="2"/>
  <c r="N179" i="2"/>
  <c r="N94" i="2"/>
  <c r="N168" i="2"/>
  <c r="N108" i="2"/>
  <c r="N126" i="2"/>
  <c r="N149" i="2"/>
  <c r="N105" i="2"/>
  <c r="N45" i="2"/>
  <c r="N16" i="2"/>
  <c r="N32" i="2"/>
  <c r="N12" i="2"/>
  <c r="N71" i="2"/>
  <c r="N131" i="2"/>
  <c r="N144" i="2"/>
  <c r="N194" i="2"/>
  <c r="N89" i="2"/>
  <c r="N7" i="2"/>
  <c r="N133" i="2"/>
  <c r="N41" i="2"/>
  <c r="N78" i="2"/>
  <c r="N163" i="2"/>
  <c r="N236" i="2"/>
  <c r="N228" i="2"/>
  <c r="N208" i="2"/>
  <c r="N166" i="2"/>
  <c r="N123" i="2"/>
  <c r="N99" i="2"/>
  <c r="N130" i="2"/>
  <c r="N3" i="2"/>
  <c r="N67" i="2"/>
  <c r="N196" i="2"/>
  <c r="M52" i="2"/>
  <c r="G14" i="1"/>
  <c r="I243" i="2"/>
  <c r="F14" i="1"/>
  <c r="O238" i="3"/>
  <c r="C14" i="1"/>
  <c r="B14" i="1"/>
  <c r="M38" i="2"/>
  <c r="N145" i="2"/>
  <c r="N82" i="2"/>
  <c r="N152" i="2"/>
  <c r="M73" i="2"/>
  <c r="M71" i="2"/>
  <c r="M165" i="2"/>
  <c r="O165" i="2" s="1"/>
  <c r="M225" i="2"/>
  <c r="O225" i="2" s="1"/>
  <c r="M136" i="2"/>
  <c r="M197" i="2"/>
  <c r="O197" i="2" s="1"/>
  <c r="M132" i="2"/>
  <c r="O132" i="2" s="1"/>
  <c r="M166" i="2"/>
  <c r="M179" i="2"/>
  <c r="M122" i="2"/>
  <c r="O122" i="2" s="1"/>
  <c r="M72" i="2"/>
  <c r="M180" i="2"/>
  <c r="O180" i="2" s="1"/>
  <c r="M112" i="2"/>
  <c r="M49" i="2"/>
  <c r="O49" i="2" s="1"/>
  <c r="M177" i="2"/>
  <c r="O177" i="2" s="1"/>
  <c r="M108" i="2"/>
  <c r="M192" i="2"/>
  <c r="O192" i="2" s="1"/>
  <c r="M111" i="2"/>
  <c r="M37" i="2"/>
  <c r="O37" i="2" s="1"/>
  <c r="M16" i="2"/>
  <c r="N31" i="2"/>
  <c r="N27" i="2"/>
  <c r="N93" i="2"/>
  <c r="N22" i="2"/>
  <c r="N238" i="2"/>
  <c r="N207" i="2"/>
  <c r="N73" i="2"/>
  <c r="N13" i="2"/>
  <c r="N237" i="2"/>
  <c r="N204" i="2"/>
  <c r="N183" i="2"/>
  <c r="N86" i="2"/>
  <c r="N211" i="2"/>
  <c r="N164" i="2"/>
  <c r="N100" i="2"/>
  <c r="N54" i="2"/>
  <c r="N40" i="2"/>
  <c r="N5" i="2"/>
  <c r="N136" i="2"/>
  <c r="N114" i="2"/>
  <c r="N98" i="2"/>
  <c r="N39" i="2"/>
  <c r="N240" i="2"/>
  <c r="N91" i="2"/>
  <c r="O91" i="2" s="1"/>
  <c r="O36" i="1"/>
  <c r="N36" i="1"/>
  <c r="M20" i="2"/>
  <c r="O20" i="2" s="1"/>
  <c r="M77" i="2"/>
  <c r="M137" i="2"/>
  <c r="M68" i="2"/>
  <c r="M156" i="2"/>
  <c r="M224" i="2"/>
  <c r="O224" i="2" s="1"/>
  <c r="M6" i="2"/>
  <c r="O6" i="2" s="1"/>
  <c r="M3" i="2"/>
  <c r="M196" i="2"/>
  <c r="M54" i="2"/>
  <c r="M114" i="2"/>
  <c r="M145" i="2"/>
  <c r="M28" i="2"/>
  <c r="O28" i="2" s="1"/>
  <c r="M35" i="2"/>
  <c r="M167" i="2"/>
  <c r="M95" i="2"/>
  <c r="O95" i="2" s="1"/>
  <c r="M15" i="2"/>
  <c r="M158" i="2"/>
  <c r="O158" i="2" s="1"/>
  <c r="M151" i="2"/>
  <c r="M141" i="2"/>
  <c r="O141" i="2" s="1"/>
  <c r="M198" i="2"/>
  <c r="M171" i="2"/>
  <c r="M213" i="2"/>
  <c r="O213" i="2" s="1"/>
  <c r="M178" i="2"/>
  <c r="M232" i="2"/>
  <c r="M222" i="2"/>
  <c r="O222" i="2" s="1"/>
  <c r="M135" i="2"/>
  <c r="M181" i="2"/>
  <c r="M176" i="2"/>
  <c r="M32" i="2"/>
  <c r="M43" i="2"/>
  <c r="M78" i="2"/>
  <c r="M5" i="2"/>
  <c r="M160" i="2"/>
  <c r="M66" i="2"/>
  <c r="O66" i="2" s="1"/>
  <c r="M109" i="2"/>
  <c r="M238" i="2"/>
  <c r="M234" i="2"/>
  <c r="M212" i="2"/>
  <c r="M53" i="2"/>
  <c r="M214" i="2"/>
  <c r="M113" i="2"/>
  <c r="O113" i="2" s="1"/>
  <c r="M186" i="2"/>
  <c r="O186" i="2" s="1"/>
  <c r="M31" i="2"/>
  <c r="M87" i="2"/>
  <c r="O87" i="2" s="1"/>
  <c r="M80" i="2"/>
  <c r="M29" i="2"/>
  <c r="O29" i="2" s="1"/>
  <c r="M25" i="2"/>
  <c r="M64" i="2"/>
  <c r="M220" i="2"/>
  <c r="M216" i="2"/>
  <c r="M14" i="2"/>
  <c r="O14" i="2" s="1"/>
  <c r="O200" i="2"/>
  <c r="O120" i="2"/>
  <c r="S24" i="1"/>
  <c r="BS237" i="6"/>
  <c r="N233" i="2"/>
  <c r="M90" i="2"/>
  <c r="M36" i="2"/>
  <c r="M92" i="2"/>
  <c r="Z241" i="5"/>
  <c r="J118" i="2"/>
  <c r="J243" i="2" s="1"/>
  <c r="M148" i="2"/>
  <c r="O148" i="2" s="1"/>
  <c r="O238" i="4"/>
  <c r="AA238" i="4"/>
  <c r="M79" i="2"/>
  <c r="O79" i="2" s="1"/>
  <c r="M230" i="2"/>
  <c r="M11" i="2"/>
  <c r="O11" i="2" s="1"/>
  <c r="M204" i="2"/>
  <c r="M199" i="2"/>
  <c r="M124" i="2"/>
  <c r="M226" i="2"/>
  <c r="M116" i="2"/>
  <c r="M23" i="2"/>
  <c r="O23" i="2" s="1"/>
  <c r="M211" i="2"/>
  <c r="M39" i="2"/>
  <c r="N77" i="2"/>
  <c r="N110" i="2"/>
  <c r="N61" i="2"/>
  <c r="N139" i="2"/>
  <c r="O139" i="2" s="1"/>
  <c r="N36" i="2"/>
  <c r="N140" i="2"/>
  <c r="N219" i="2"/>
  <c r="N92" i="2"/>
  <c r="N68" i="2"/>
  <c r="N161" i="2"/>
  <c r="N17" i="2"/>
  <c r="O17" i="2" s="1"/>
  <c r="N59" i="2"/>
  <c r="N107" i="2"/>
  <c r="N181" i="2"/>
  <c r="N206" i="2"/>
  <c r="N217" i="2"/>
  <c r="N34" i="2"/>
  <c r="N216" i="2"/>
  <c r="N189" i="2"/>
  <c r="O189" i="2" s="1"/>
  <c r="N182" i="2"/>
  <c r="N128" i="2"/>
  <c r="N156" i="2"/>
  <c r="N199" i="2"/>
  <c r="N215" i="2"/>
  <c r="N195" i="2"/>
  <c r="N151" i="2"/>
  <c r="N188" i="2"/>
  <c r="N83" i="2"/>
  <c r="N147" i="2"/>
  <c r="N202" i="2"/>
  <c r="N127" i="2"/>
  <c r="N160" i="2"/>
  <c r="N143" i="2"/>
  <c r="N4" i="2"/>
  <c r="N97" i="2"/>
  <c r="N129" i="2"/>
  <c r="N84" i="2"/>
  <c r="N52" i="2"/>
  <c r="N38" i="2"/>
  <c r="AA238" i="3"/>
  <c r="AU237" i="7"/>
  <c r="N118" i="2"/>
  <c r="M22" i="2"/>
  <c r="M41" i="2"/>
  <c r="M67" i="2"/>
  <c r="M233" i="2"/>
  <c r="M149" i="2"/>
  <c r="M185" i="2"/>
  <c r="O185" i="2" s="1"/>
  <c r="O135" i="2" l="1"/>
  <c r="O157" i="2"/>
  <c r="O184" i="2"/>
  <c r="O223" i="2"/>
  <c r="O72" i="2"/>
  <c r="O57" i="2"/>
  <c r="O232" i="2"/>
  <c r="M182" i="2"/>
  <c r="O182" i="2" s="1"/>
  <c r="O215" i="2"/>
  <c r="O80" i="2"/>
  <c r="O234" i="2"/>
  <c r="O150" i="2"/>
  <c r="O110" i="2"/>
  <c r="O53" i="2"/>
  <c r="O155" i="2"/>
  <c r="O235" i="2"/>
  <c r="O56" i="2"/>
  <c r="O226" i="2"/>
  <c r="O124" i="2"/>
  <c r="O130" i="2"/>
  <c r="O153" i="2"/>
  <c r="O105" i="2"/>
  <c r="O171" i="2"/>
  <c r="O40" i="2"/>
  <c r="O242" i="2"/>
  <c r="O219" i="2"/>
  <c r="O75" i="2"/>
  <c r="O175" i="2"/>
  <c r="O218" i="2"/>
  <c r="O202" i="2"/>
  <c r="O125" i="2"/>
  <c r="O198" i="2"/>
  <c r="O64" i="2"/>
  <c r="O16" i="2"/>
  <c r="O25" i="2"/>
  <c r="O65" i="2"/>
  <c r="O3" i="2"/>
  <c r="O166" i="2"/>
  <c r="O240" i="2"/>
  <c r="O100" i="2"/>
  <c r="O93" i="2"/>
  <c r="O149" i="2"/>
  <c r="O191" i="2"/>
  <c r="O231" i="2"/>
  <c r="O214" i="2"/>
  <c r="O68" i="2"/>
  <c r="O21" i="2"/>
  <c r="O50" i="2"/>
  <c r="O18" i="2"/>
  <c r="O45" i="2"/>
  <c r="O71" i="2"/>
  <c r="O217" i="2"/>
  <c r="O27" i="2"/>
  <c r="O42" i="2"/>
  <c r="O78" i="2"/>
  <c r="O103" i="2"/>
  <c r="O201" i="2"/>
  <c r="O140" i="2"/>
  <c r="O89" i="2"/>
  <c r="O176" i="2"/>
  <c r="O196" i="2"/>
  <c r="O111" i="2"/>
  <c r="O126" i="2"/>
  <c r="O106" i="2"/>
  <c r="O48" i="2"/>
  <c r="O108" i="2"/>
  <c r="O212" i="2"/>
  <c r="O173" i="2"/>
  <c r="O179" i="2"/>
  <c r="O117" i="2"/>
  <c r="O161" i="2"/>
  <c r="O163" i="2"/>
  <c r="O90" i="2"/>
  <c r="O220" i="2"/>
  <c r="O12" i="2"/>
  <c r="O43" i="2"/>
  <c r="O99" i="2"/>
  <c r="O109" i="2"/>
  <c r="O154" i="2"/>
  <c r="O83" i="2"/>
  <c r="O230" i="2"/>
  <c r="O194" i="2"/>
  <c r="O46" i="2"/>
  <c r="O183" i="2"/>
  <c r="O26" i="2"/>
  <c r="O142" i="2"/>
  <c r="O15" i="2"/>
  <c r="O131" i="2"/>
  <c r="O112" i="2"/>
  <c r="O119" i="2"/>
  <c r="O168" i="2"/>
  <c r="O41" i="2"/>
  <c r="O32" i="2"/>
  <c r="O137" i="2"/>
  <c r="O67" i="2"/>
  <c r="O152" i="2"/>
  <c r="O98" i="2"/>
  <c r="O133" i="2"/>
  <c r="O30" i="2"/>
  <c r="O146" i="2"/>
  <c r="O123" i="2"/>
  <c r="O94" i="2"/>
  <c r="O160" i="2"/>
  <c r="O167" i="2"/>
  <c r="O181" i="2"/>
  <c r="O35" i="2"/>
  <c r="O236" i="2"/>
  <c r="O208" i="2"/>
  <c r="O101" i="2"/>
  <c r="O62" i="2"/>
  <c r="O228" i="2"/>
  <c r="O128" i="2"/>
  <c r="O129" i="2"/>
  <c r="O81" i="2"/>
  <c r="O86" i="2"/>
  <c r="O22" i="2"/>
  <c r="O188" i="2"/>
  <c r="O144" i="2"/>
  <c r="O178" i="2"/>
  <c r="O84" i="2"/>
  <c r="O147" i="2"/>
  <c r="O156" i="2"/>
  <c r="O97" i="2"/>
  <c r="O143" i="2"/>
  <c r="O195" i="2"/>
  <c r="O34" i="2"/>
  <c r="O127" i="2"/>
  <c r="O206" i="2"/>
  <c r="O7" i="2"/>
  <c r="O4" i="2"/>
  <c r="O77" i="2"/>
  <c r="O136" i="2"/>
  <c r="O145" i="2"/>
  <c r="O5" i="2"/>
  <c r="O207" i="2"/>
  <c r="O47" i="2"/>
  <c r="O82" i="2"/>
  <c r="O31" i="2"/>
  <c r="O73" i="2"/>
  <c r="O13" i="2"/>
  <c r="O238" i="2"/>
  <c r="O237" i="2"/>
  <c r="O204" i="2"/>
  <c r="O52" i="2"/>
  <c r="H243" i="2"/>
  <c r="O211" i="2"/>
  <c r="O107" i="2"/>
  <c r="O164" i="2"/>
  <c r="O151" i="2"/>
  <c r="O54" i="2"/>
  <c r="O216" i="2"/>
  <c r="O199" i="2"/>
  <c r="O59" i="2"/>
  <c r="O114" i="2"/>
  <c r="O92" i="2"/>
  <c r="O39" i="2"/>
  <c r="O36" i="2"/>
  <c r="O233" i="2"/>
  <c r="O61" i="2"/>
  <c r="M118" i="2"/>
  <c r="M243" i="2" s="1"/>
  <c r="O116" i="2"/>
  <c r="O38" i="2"/>
  <c r="N243" i="2"/>
  <c r="O118" i="2" l="1"/>
</calcChain>
</file>

<file path=xl/sharedStrings.xml><?xml version="1.0" encoding="utf-8"?>
<sst xmlns="http://schemas.openxmlformats.org/spreadsheetml/2006/main" count="4291" uniqueCount="700">
  <si>
    <t xml:space="preserve">Localité </t>
  </si>
  <si>
    <t>Nom</t>
  </si>
  <si>
    <t>Quantité déclarée par client</t>
  </si>
  <si>
    <t>Quantité reçue à Ludres</t>
  </si>
  <si>
    <t>Localité</t>
  </si>
  <si>
    <t>Etat</t>
  </si>
  <si>
    <t>Clôturé</t>
  </si>
  <si>
    <t>Non répondant</t>
  </si>
  <si>
    <t>Stock 0</t>
  </si>
  <si>
    <t>en attente validation Z4</t>
  </si>
  <si>
    <t>en attente validation reprise</t>
  </si>
  <si>
    <t>Appeler Client</t>
  </si>
  <si>
    <t>envoi Colissimo</t>
  </si>
  <si>
    <t>en attente BLR</t>
  </si>
  <si>
    <t>certificat de destruction</t>
  </si>
  <si>
    <t>en attente certificat Destruction</t>
  </si>
  <si>
    <t>Ecart à valider</t>
  </si>
  <si>
    <t>en attente Z4</t>
  </si>
  <si>
    <t>Colis jamais reçu</t>
  </si>
  <si>
    <t>ETAT</t>
  </si>
  <si>
    <t>relances 1</t>
  </si>
  <si>
    <t>relances 2</t>
  </si>
  <si>
    <t>Avis de clôture</t>
  </si>
  <si>
    <t>Total Quantité reçue à Ludres</t>
  </si>
  <si>
    <t>Date réception AR</t>
  </si>
  <si>
    <t>Date Reception Quantités</t>
  </si>
  <si>
    <t>Ecart</t>
  </si>
  <si>
    <t>N° BLR</t>
  </si>
  <si>
    <t>N° Z4</t>
  </si>
  <si>
    <t>reconcilliation</t>
  </si>
  <si>
    <t>Commentaires</t>
  </si>
  <si>
    <t>Nom du contact</t>
  </si>
  <si>
    <t>adresse email</t>
  </si>
  <si>
    <t>telephone</t>
  </si>
  <si>
    <t>Agen</t>
  </si>
  <si>
    <t>C.E.R.P. Rouen</t>
  </si>
  <si>
    <t>Aix-en-Provence cedex 1</t>
  </si>
  <si>
    <t>CHPA - CHI Aix-Pertuis</t>
  </si>
  <si>
    <t>Amilly</t>
  </si>
  <si>
    <t>PUI HAD LNA Centre Montargis</t>
  </si>
  <si>
    <t>Angers</t>
  </si>
  <si>
    <t>Clinique de l'Anjou</t>
  </si>
  <si>
    <t>Arras</t>
  </si>
  <si>
    <t>C.H. d'Arras</t>
  </si>
  <si>
    <t>Hôpital Privé Les Bonnettes</t>
  </si>
  <si>
    <t>ATTON</t>
  </si>
  <si>
    <t>O.C.P. Répartition Metz</t>
  </si>
  <si>
    <t>Aurillac</t>
  </si>
  <si>
    <t>C.H. Henri Mondor</t>
  </si>
  <si>
    <t>C.M.C. de Tronquières</t>
  </si>
  <si>
    <t>AUXERRE</t>
  </si>
  <si>
    <t>Pheonix Pharma</t>
  </si>
  <si>
    <t>Bagnols-sur-Cèze</t>
  </si>
  <si>
    <t>C.H. Louis Pasteur</t>
  </si>
  <si>
    <t>BAIE MAHAULT</t>
  </si>
  <si>
    <t>Sopharma Guadeloupe</t>
  </si>
  <si>
    <t>Baie-Mahault</t>
  </si>
  <si>
    <t>Clinique Les Eaux Claires</t>
  </si>
  <si>
    <t>Ubipharm Guadeloupe S.A</t>
  </si>
  <si>
    <t>BALMA</t>
  </si>
  <si>
    <t>Alliance Healthcare Répartitio</t>
  </si>
  <si>
    <t>Bavilliers</t>
  </si>
  <si>
    <t>CERP Rhin Rhône Méditerranée</t>
  </si>
  <si>
    <t>Beauvais</t>
  </si>
  <si>
    <t>C.H.G. de Beauvais</t>
  </si>
  <si>
    <t>Bénodet</t>
  </si>
  <si>
    <t>Clinique Les Glenan</t>
  </si>
  <si>
    <t>Besançon</t>
  </si>
  <si>
    <t>BEZIERS</t>
  </si>
  <si>
    <t>Béziers</t>
  </si>
  <si>
    <t>C.H. de Béziers</t>
  </si>
  <si>
    <t>Béziers Cedex</t>
  </si>
  <si>
    <t>Bischwiller</t>
  </si>
  <si>
    <t>CH Départemental de Bischwille</t>
  </si>
  <si>
    <t>Ets Hospitalier Départemental</t>
  </si>
  <si>
    <t>BLOIS</t>
  </si>
  <si>
    <t>OCP Blois</t>
  </si>
  <si>
    <t>Bois-Guillaume</t>
  </si>
  <si>
    <t>Clinique du Cèdre</t>
  </si>
  <si>
    <t>Bordeaux</t>
  </si>
  <si>
    <t>Clinique Tivoli</t>
  </si>
  <si>
    <t>Hôpital Pellegrin - C.H.U. de</t>
  </si>
  <si>
    <t>Hôpital Saint André - C.H.U. d</t>
  </si>
  <si>
    <t>BORGO</t>
  </si>
  <si>
    <t>Boulogne-Billancourt</t>
  </si>
  <si>
    <t>Clinique du Pont de Sèvres</t>
  </si>
  <si>
    <t>ESTELLE CLANCHE</t>
  </si>
  <si>
    <t>Pharmacie Mettoudi</t>
  </si>
  <si>
    <t>Boulogne-sur-Mer</t>
  </si>
  <si>
    <t>BOURG ACHARD</t>
  </si>
  <si>
    <t>OCP Répartition Rouen - Le Hav</t>
  </si>
  <si>
    <t>BRUGES CEDEX</t>
  </si>
  <si>
    <t>Caen</t>
  </si>
  <si>
    <t>Polyclinique du Parc</t>
  </si>
  <si>
    <t>Calais</t>
  </si>
  <si>
    <t>C.H. de Calais</t>
  </si>
  <si>
    <t>Carcassonne</t>
  </si>
  <si>
    <t>GAPM - Plateforme Médico-Logis</t>
  </si>
  <si>
    <t>CASTELNAU-LE-LEZ</t>
  </si>
  <si>
    <t>Clinique Médicale Le Mas du Ro</t>
  </si>
  <si>
    <t>Sogiphar</t>
  </si>
  <si>
    <t>CHALON S/ SAONE</t>
  </si>
  <si>
    <t>Chambray-lès-Tours</t>
  </si>
  <si>
    <t>C.H.U. de Tours - Trousseau</t>
  </si>
  <si>
    <t>Pôle Santé Léonard de Vinci</t>
  </si>
  <si>
    <t>Champigny-sur-Marne</t>
  </si>
  <si>
    <t>Hôpital Privé Paul d'Egine</t>
  </si>
  <si>
    <t>CHANTEPIE</t>
  </si>
  <si>
    <t>O.C.P.  Répartition Rennes 370</t>
  </si>
  <si>
    <t>CHASSIEU CEDEX</t>
  </si>
  <si>
    <t>Phoenix Pharma Lyon</t>
  </si>
  <si>
    <t>Châteaubernard</t>
  </si>
  <si>
    <t>C.H.I. du Pays de Cognac</t>
  </si>
  <si>
    <t>CHATELLERAULT</t>
  </si>
  <si>
    <t>Châtellerault</t>
  </si>
  <si>
    <t>Groupe Hospitalier Nord Vienne</t>
  </si>
  <si>
    <t>Châtenoy-le-Royal</t>
  </si>
  <si>
    <t>Clinique du Chalonnais</t>
  </si>
  <si>
    <t>Cholet</t>
  </si>
  <si>
    <t>Civray</t>
  </si>
  <si>
    <t>Centre de Conv. L'Orégon</t>
  </si>
  <si>
    <t>CLERMONT FERRAND</t>
  </si>
  <si>
    <t>O.C.P. Répartition Cfl 629</t>
  </si>
  <si>
    <t>Colmar</t>
  </si>
  <si>
    <t>Hôpital Albert Schweitzer</t>
  </si>
  <si>
    <t>Cormeilles-en-Parisis</t>
  </si>
  <si>
    <t>Clinique Parisis Capio</t>
  </si>
  <si>
    <t>CRETEIL</t>
  </si>
  <si>
    <t>O.C.P.  Répartition Crt 250</t>
  </si>
  <si>
    <t>Créteil Cédex</t>
  </si>
  <si>
    <t>Phoenix Pharma</t>
  </si>
  <si>
    <t>Cugnaux</t>
  </si>
  <si>
    <t>Logipharma</t>
  </si>
  <si>
    <t>DECINES CHARPIEU</t>
  </si>
  <si>
    <t>DEOLS</t>
  </si>
  <si>
    <t>DURTAL</t>
  </si>
  <si>
    <t>OCP Durtal</t>
  </si>
  <si>
    <t>ECHIROLLES CEDEX</t>
  </si>
  <si>
    <t>O.C.P.  Répartition Gre 637</t>
  </si>
  <si>
    <t>Epinal Cédex</t>
  </si>
  <si>
    <t>Centre hospitalier Emile Durkheim</t>
  </si>
  <si>
    <t>Flavigny-sur-Moselle</t>
  </si>
  <si>
    <t>Office d'Hygiène Sociale M.M</t>
  </si>
  <si>
    <t>Freyming-Merlebach</t>
  </si>
  <si>
    <t>Hôpital de Freyming-Merlebach</t>
  </si>
  <si>
    <t>GENAS</t>
  </si>
  <si>
    <t>Cerp Rhin Rhone Mediterranee</t>
  </si>
  <si>
    <t>GENNEVILLIERS</t>
  </si>
  <si>
    <t>Gérardmer</t>
  </si>
  <si>
    <t>C.H. de Gérardmer</t>
  </si>
  <si>
    <t>Gien</t>
  </si>
  <si>
    <t>Clinique Jeanne d'Arc</t>
  </si>
  <si>
    <t>Golbey</t>
  </si>
  <si>
    <t>Centre hospitalier Emile Durkh</t>
  </si>
  <si>
    <t>GRADIGNAN CEDEX</t>
  </si>
  <si>
    <t>O.C.P. Répartition Bdx 310</t>
  </si>
  <si>
    <t>GRANDVILLIERS</t>
  </si>
  <si>
    <t>Guise</t>
  </si>
  <si>
    <t>C.H. de Guise</t>
  </si>
  <si>
    <t>Haguenau</t>
  </si>
  <si>
    <t>C.H.G. d'Haguenau</t>
  </si>
  <si>
    <t>Fondation Saint-François</t>
  </si>
  <si>
    <t>HEROUVILLE ST CLAIR</t>
  </si>
  <si>
    <t>O.C.P.  Répartition Caen 420</t>
  </si>
  <si>
    <t>Hérouville-Saint-Clair</t>
  </si>
  <si>
    <t>HYERES</t>
  </si>
  <si>
    <t>Hyères Pharma Sarl</t>
  </si>
  <si>
    <t>Ifs</t>
  </si>
  <si>
    <t>Korian Côte Normande</t>
  </si>
  <si>
    <t>ILLKIRCH GRAFFENSTADEN</t>
  </si>
  <si>
    <t>O.C.P.  Répartition Str 485</t>
  </si>
  <si>
    <t>ILLZACH</t>
  </si>
  <si>
    <t>Ingwiller</t>
  </si>
  <si>
    <t>Hôpital Le Neuenberg</t>
  </si>
  <si>
    <t>Issoire</t>
  </si>
  <si>
    <t>Clinique Les Sorbiers</t>
  </si>
  <si>
    <t>Jonzac</t>
  </si>
  <si>
    <t>C.H.G. de Jonzac</t>
  </si>
  <si>
    <t>LA CHAUSSEE SAINT - VICTO</t>
  </si>
  <si>
    <t>LA CHAUSSEE ST VICTOR</t>
  </si>
  <si>
    <t>La Rochelle</t>
  </si>
  <si>
    <t>C.H.G. de La Rochelle</t>
  </si>
  <si>
    <t>La Teste-de-Buch</t>
  </si>
  <si>
    <t>C.H. d'Arcachon - Jean Hameau</t>
  </si>
  <si>
    <t>Laigneville</t>
  </si>
  <si>
    <t>Le Havre</t>
  </si>
  <si>
    <t>LE MANS CEDEX</t>
  </si>
  <si>
    <t>LE PASSAGE</t>
  </si>
  <si>
    <t>Le Plessis-Robinson</t>
  </si>
  <si>
    <t>CERP Rouen Paris Sud</t>
  </si>
  <si>
    <t>LE PONTET</t>
  </si>
  <si>
    <t>Les Abymes</t>
  </si>
  <si>
    <t>Audra</t>
  </si>
  <si>
    <t>LES MUREAUX</t>
  </si>
  <si>
    <t>LES SORINIERES</t>
  </si>
  <si>
    <t>Libourne</t>
  </si>
  <si>
    <t>C.H.G. de Libourne - R. Boulin</t>
  </si>
  <si>
    <t>LONGJUMEAU CEDEX</t>
  </si>
  <si>
    <t>LONS BILLERE</t>
  </si>
  <si>
    <t>C.E.R.P.</t>
  </si>
  <si>
    <t>Lons-le-Saunier</t>
  </si>
  <si>
    <t>Lunel</t>
  </si>
  <si>
    <t>C.H. de Lunel</t>
  </si>
  <si>
    <t>Mâcon</t>
  </si>
  <si>
    <t>Maintenon</t>
  </si>
  <si>
    <t>Pharmacie du Marché</t>
  </si>
  <si>
    <t>Maisons-Laffitte</t>
  </si>
  <si>
    <t>M.G.E.N. Clinique Médicale</t>
  </si>
  <si>
    <t>MANDELIEU</t>
  </si>
  <si>
    <t>Mandelieu-la-Napoule</t>
  </si>
  <si>
    <t>MARSEILLE</t>
  </si>
  <si>
    <t>O.C.P.  Répartition</t>
  </si>
  <si>
    <t>Marseille 8ème</t>
  </si>
  <si>
    <t>G.C.M. Clinique Bonneveine</t>
  </si>
  <si>
    <t>Maubeuge</t>
  </si>
  <si>
    <t>Melle</t>
  </si>
  <si>
    <t>GHMS</t>
  </si>
  <si>
    <t>Mende</t>
  </si>
  <si>
    <t>C.H.G. de Mende</t>
  </si>
  <si>
    <t>METZ</t>
  </si>
  <si>
    <t>MONACO</t>
  </si>
  <si>
    <t>Comptoir Pharmac.Méditerranéen</t>
  </si>
  <si>
    <t>Montauban</t>
  </si>
  <si>
    <t>Clinique du Pont de Chaume</t>
  </si>
  <si>
    <t>MONTELIMAR</t>
  </si>
  <si>
    <t>MONTPELLIER</t>
  </si>
  <si>
    <t>Clinique Clémentville</t>
  </si>
  <si>
    <t>OCP Répartition Montpellier</t>
  </si>
  <si>
    <t>Montpellier Cedex 3</t>
  </si>
  <si>
    <t>Mulhouse</t>
  </si>
  <si>
    <t>Pharmacie Kibler</t>
  </si>
  <si>
    <t>Muret</t>
  </si>
  <si>
    <t>Clinique d'Occitanie</t>
  </si>
  <si>
    <t>Nancy</t>
  </si>
  <si>
    <t>Polyclinique de Gentilly</t>
  </si>
  <si>
    <t>Nantes</t>
  </si>
  <si>
    <t>Hôpital Saint-Jacques - Pharma</t>
  </si>
  <si>
    <t>Neufchâteau</t>
  </si>
  <si>
    <t>C.H.I de l'Ouest Vosgien</t>
  </si>
  <si>
    <t>Nevers</t>
  </si>
  <si>
    <t>Polyclinique du Val de Loire</t>
  </si>
  <si>
    <t>Niort</t>
  </si>
  <si>
    <t>C.H. de Niort</t>
  </si>
  <si>
    <t>CERP Bretagne Nord</t>
  </si>
  <si>
    <t>Niort Cedex</t>
  </si>
  <si>
    <t>NOGENT LE PHAYE</t>
  </si>
  <si>
    <t>Alliance Santé Chartres</t>
  </si>
  <si>
    <t>Nogent-sur-Marne</t>
  </si>
  <si>
    <t>C.H.P. Armand Brillard</t>
  </si>
  <si>
    <t>Oberhausbergen</t>
  </si>
  <si>
    <t>Maison Retraite Amreso-Bethel</t>
  </si>
  <si>
    <t>OISSEL</t>
  </si>
  <si>
    <t>OLLIOULES</t>
  </si>
  <si>
    <t>OTHIS</t>
  </si>
  <si>
    <t>Pharmacie NOTO</t>
  </si>
  <si>
    <t>PANTIN</t>
  </si>
  <si>
    <t>Paris 13ème</t>
  </si>
  <si>
    <t>Hôpital Privé des Peupliers</t>
  </si>
  <si>
    <t>Paris 17ème</t>
  </si>
  <si>
    <t>Clinique du Parc Monceau</t>
  </si>
  <si>
    <t>Paris 5ème</t>
  </si>
  <si>
    <t>Institut Curie - Paris</t>
  </si>
  <si>
    <t>Paris 8ème</t>
  </si>
  <si>
    <t>Maison de Chirurgie Turin</t>
  </si>
  <si>
    <t>Penne-d'Agenais</t>
  </si>
  <si>
    <t>Réseau Synergie Santé Service</t>
  </si>
  <si>
    <t>Périgueux</t>
  </si>
  <si>
    <t>C.H.G. de Périgueux</t>
  </si>
  <si>
    <t>PERONNE</t>
  </si>
  <si>
    <t>OCP Artois Picardie</t>
  </si>
  <si>
    <t>Perpignan</t>
  </si>
  <si>
    <t>Clinique Saint-Pierre</t>
  </si>
  <si>
    <t>PERPIGNAN CEDEX</t>
  </si>
  <si>
    <t>Pessac</t>
  </si>
  <si>
    <t>C.E.R.P. Rouen Bordeaux</t>
  </si>
  <si>
    <t>Clinique Saint-Martin</t>
  </si>
  <si>
    <t>Hôpital Haut-Lévêque - CHU Bor</t>
  </si>
  <si>
    <t>Pezenas</t>
  </si>
  <si>
    <t>C.H. Pezenas</t>
  </si>
  <si>
    <t>Poitiers</t>
  </si>
  <si>
    <t>C.H.U de Poitiers</t>
  </si>
  <si>
    <t>PONT A MOUSSON</t>
  </si>
  <si>
    <t>Pont-à-Mousson</t>
  </si>
  <si>
    <t>C.H. de Pont-à-Mousson</t>
  </si>
  <si>
    <t>Cerp</t>
  </si>
  <si>
    <t>Pont-Saint-Vincent</t>
  </si>
  <si>
    <t>Centre Jacques Parisot</t>
  </si>
  <si>
    <t>QUETIGNY</t>
  </si>
  <si>
    <t>O.C.P.  Répartition Dij 431</t>
  </si>
  <si>
    <t>Reims</t>
  </si>
  <si>
    <t>Institut Jean-Godinot</t>
  </si>
  <si>
    <t>RICHWILLER</t>
  </si>
  <si>
    <t>Rillieux-la-Pape</t>
  </si>
  <si>
    <t>Soins et Santé</t>
  </si>
  <si>
    <t>ROISSY EN FRANCE</t>
  </si>
  <si>
    <t>OCP Répartition Roissy</t>
  </si>
  <si>
    <t>SAINT ALBAN</t>
  </si>
  <si>
    <t>Phoenix Pharma SAS</t>
  </si>
  <si>
    <t>SAINT APPOLINAIRE</t>
  </si>
  <si>
    <t>SAINT OUEN</t>
  </si>
  <si>
    <t>O.C.P. Paris</t>
  </si>
  <si>
    <t>SAINT SYMPHORIEN</t>
  </si>
  <si>
    <t>Saint-Cloud</t>
  </si>
  <si>
    <t>CRLC René Huguenin</t>
  </si>
  <si>
    <t>Estelle Clanché/C. SCHOTT</t>
  </si>
  <si>
    <t>Saint-Didier-Au-Mont-D'Or</t>
  </si>
  <si>
    <t>SSR Val Rosay</t>
  </si>
  <si>
    <t>Sainte-Colombe</t>
  </si>
  <si>
    <t>Clinique Trénel</t>
  </si>
  <si>
    <t>Saintes</t>
  </si>
  <si>
    <t>C.E.R.P. Bretagne Atlantique</t>
  </si>
  <si>
    <t>SAINTES CEDEX</t>
  </si>
  <si>
    <t>O.C.P.  Répartition STS 475</t>
  </si>
  <si>
    <t>Saint-Genis-Laval</t>
  </si>
  <si>
    <t>Hospices Civils de Lyon</t>
  </si>
  <si>
    <t>Saint-Junien</t>
  </si>
  <si>
    <t>C.H. de Saint-Junien</t>
  </si>
  <si>
    <t>Saint-Léger-des-Bois</t>
  </si>
  <si>
    <t>Saint-Maixent-l'École</t>
  </si>
  <si>
    <t>GHMS du Val de Seine et du Mel</t>
  </si>
  <si>
    <t>Saint-Martin-des-Champs</t>
  </si>
  <si>
    <t>Saint-Martin-sur-le-Pré</t>
  </si>
  <si>
    <t>C.E.R.P. Rouen SAS</t>
  </si>
  <si>
    <t>Saint-Maurice-l'Exil</t>
  </si>
  <si>
    <t>Comptoir Pharmaceutique Du Rhô</t>
  </si>
  <si>
    <t>Saint-Michel</t>
  </si>
  <si>
    <t>C.H. d'Angoulême</t>
  </si>
  <si>
    <t>Saint-Pierre-du-Mont</t>
  </si>
  <si>
    <t>Clinique des Landes</t>
  </si>
  <si>
    <t>Saint-Quentin</t>
  </si>
  <si>
    <t>C.H. de Saint Quentin</t>
  </si>
  <si>
    <t>Polyclinique Saint-Claude</t>
  </si>
  <si>
    <t>Saint-Symphorien</t>
  </si>
  <si>
    <t>Sallanches</t>
  </si>
  <si>
    <t>SFDTM</t>
  </si>
  <si>
    <t>SARAN</t>
  </si>
  <si>
    <t>Sarcelles</t>
  </si>
  <si>
    <t>C.H.P. Nord Parisien</t>
  </si>
  <si>
    <t>Sarreguemines</t>
  </si>
  <si>
    <t>C.H. de Sarreguemines Hôp. R.</t>
  </si>
  <si>
    <t>Saverne</t>
  </si>
  <si>
    <t>Hôpital Sainte Catherine</t>
  </si>
  <si>
    <t>SCHILTIGHEIM</t>
  </si>
  <si>
    <t>ORPEA - Résidence de l' Aar</t>
  </si>
  <si>
    <t>SEMOY</t>
  </si>
  <si>
    <t>Serris</t>
  </si>
  <si>
    <t>GCS Noble Age</t>
  </si>
  <si>
    <t>Sète</t>
  </si>
  <si>
    <t>C.H.I. du Bassin de Thau</t>
  </si>
  <si>
    <t>Soissons</t>
  </si>
  <si>
    <t>C.H. de Soissons</t>
  </si>
  <si>
    <t>SOYAUX</t>
  </si>
  <si>
    <t>C.E.R.P. Angoulême</t>
  </si>
  <si>
    <t>ST BRIEUC</t>
  </si>
  <si>
    <t>CERP Bretagne Atlantique</t>
  </si>
  <si>
    <t>ST GERMAIN DU PUY</t>
  </si>
  <si>
    <t>ST JEAN D'ANGELY</t>
  </si>
  <si>
    <t>C.E.R.P. Bretagne Nord</t>
  </si>
  <si>
    <t>ST LAURENT DU VAR CEDEX</t>
  </si>
  <si>
    <t>ST MEMMIE</t>
  </si>
  <si>
    <t>ST.AIGNAN DE GRAND LIEU</t>
  </si>
  <si>
    <t>Stains</t>
  </si>
  <si>
    <t>Centre de Dialyse de l'Estrée</t>
  </si>
  <si>
    <t>Clinique de l'Estrées</t>
  </si>
  <si>
    <t>STE GEMMES SUR LOIRE</t>
  </si>
  <si>
    <t>STRASBOURG</t>
  </si>
  <si>
    <t>Aural HAD</t>
  </si>
  <si>
    <t>Hôp. Universitaires de Strasbo</t>
  </si>
  <si>
    <t>Strasbourg Cedex</t>
  </si>
  <si>
    <t>Clinique de l'Orangerie</t>
  </si>
  <si>
    <t>Thizy-les-Bourgs</t>
  </si>
  <si>
    <t>Hôpital Local  intercommunal T</t>
  </si>
  <si>
    <t>Toulouse</t>
  </si>
  <si>
    <t>Magasin Médicaments IUC</t>
  </si>
  <si>
    <t>O.C.P.  Répartition Tls 488</t>
  </si>
  <si>
    <t>Tours</t>
  </si>
  <si>
    <t>Alliance Santé Tours</t>
  </si>
  <si>
    <t>HAD Val de Loire</t>
  </si>
  <si>
    <t>TREMERY</t>
  </si>
  <si>
    <t>Valence</t>
  </si>
  <si>
    <t>H.A.D. du C.H. de Crest</t>
  </si>
  <si>
    <t>Valenciennes</t>
  </si>
  <si>
    <t>C.H. de Valenciennes</t>
  </si>
  <si>
    <t>Polyclinique Vauban</t>
  </si>
  <si>
    <t>VANDOEUVRE LES NANCY</t>
  </si>
  <si>
    <t>Vandoeuvre-lès-Nancy</t>
  </si>
  <si>
    <t>C.H.U Nancy</t>
  </si>
  <si>
    <t>Institut Cancérologie de Lorra</t>
  </si>
  <si>
    <t>VAULX EN VELIN</t>
  </si>
  <si>
    <t>O.C.P.  Répartition Vev 390</t>
  </si>
  <si>
    <t>Verneuil-sur-Avre</t>
  </si>
  <si>
    <t>C.E.R.P.Rouen</t>
  </si>
  <si>
    <t>Verneuil-sur-Vienne</t>
  </si>
  <si>
    <t>Centre de Conv. La Chênaie</t>
  </si>
  <si>
    <t>VERTOU</t>
  </si>
  <si>
    <t>O.C.P.  Répartition Nts  458</t>
  </si>
  <si>
    <t>VILLENEUVE D ASQ</t>
  </si>
  <si>
    <t>O.C.P.  Répartition Lil 340</t>
  </si>
  <si>
    <t>Villeneuve-d'Ascq</t>
  </si>
  <si>
    <t>CERP Rouen Grand Lille</t>
  </si>
  <si>
    <t>Villeneuve-la-Garenne</t>
  </si>
  <si>
    <t>Fondation Sante Service</t>
  </si>
  <si>
    <t>WAMBRECHIES</t>
  </si>
  <si>
    <t>WITRY LES REIMS</t>
  </si>
  <si>
    <t>O.C.P.  Champagne-Ardennes</t>
  </si>
  <si>
    <t>Quantité déclarée par le client</t>
  </si>
  <si>
    <t>Ref 351140</t>
  </si>
  <si>
    <t>Ref 3511448</t>
  </si>
  <si>
    <t>Ref 3511464</t>
  </si>
  <si>
    <t>Ref 3511472</t>
  </si>
  <si>
    <t>Ref 3511480</t>
  </si>
  <si>
    <t>174 658 051</t>
  </si>
  <si>
    <t>175 128 052</t>
  </si>
  <si>
    <t>180 618 052</t>
  </si>
  <si>
    <t>181 028 052</t>
  </si>
  <si>
    <t>181 448 051</t>
  </si>
  <si>
    <t>182 238 051</t>
  </si>
  <si>
    <t>182 838 051</t>
  </si>
  <si>
    <t>183 448 051</t>
  </si>
  <si>
    <t>183 838 051</t>
  </si>
  <si>
    <t>190 428 052</t>
  </si>
  <si>
    <t>191 248 052</t>
  </si>
  <si>
    <t>Mélange</t>
  </si>
  <si>
    <t>Total</t>
  </si>
  <si>
    <t>174 458 051</t>
  </si>
  <si>
    <t>174 638 051</t>
  </si>
  <si>
    <t>174 938 052</t>
  </si>
  <si>
    <t>180 638 052</t>
  </si>
  <si>
    <t>180 858 051</t>
  </si>
  <si>
    <t>180 938 051</t>
  </si>
  <si>
    <t>181 528 051</t>
  </si>
  <si>
    <t>181 928 053</t>
  </si>
  <si>
    <t>182 138 051</t>
  </si>
  <si>
    <t>182 448 051</t>
  </si>
  <si>
    <t>182 858 051</t>
  </si>
  <si>
    <t>183 438 052</t>
  </si>
  <si>
    <t>184 138 051</t>
  </si>
  <si>
    <t>184 348 051</t>
  </si>
  <si>
    <t>184 838 051</t>
  </si>
  <si>
    <t>190 238 051</t>
  </si>
  <si>
    <t>190 648 051</t>
  </si>
  <si>
    <t>191 048 051</t>
  </si>
  <si>
    <t>191 348 051</t>
  </si>
  <si>
    <t>191 348 052</t>
  </si>
  <si>
    <t>191 438 051</t>
  </si>
  <si>
    <t>174 448 051</t>
  </si>
  <si>
    <t>174 738 051</t>
  </si>
  <si>
    <t>175 028 051</t>
  </si>
  <si>
    <t>175 138 051</t>
  </si>
  <si>
    <t>180 238 052</t>
  </si>
  <si>
    <t>180 428 052</t>
  </si>
  <si>
    <t>180 638 051</t>
  </si>
  <si>
    <t>180 838 051</t>
  </si>
  <si>
    <t>180 928 051</t>
  </si>
  <si>
    <t>181 338 051</t>
  </si>
  <si>
    <t>181 628 052</t>
  </si>
  <si>
    <t>182 328 051</t>
  </si>
  <si>
    <t>182 438 051</t>
  </si>
  <si>
    <t>182 628 051</t>
  </si>
  <si>
    <t>182 838 052</t>
  </si>
  <si>
    <t>183 258 052</t>
  </si>
  <si>
    <t>183 338 051</t>
  </si>
  <si>
    <t>183 528 051</t>
  </si>
  <si>
    <t>183 738 052</t>
  </si>
  <si>
    <t>183 928 051</t>
  </si>
  <si>
    <t>184 248 051</t>
  </si>
  <si>
    <t>184 638 051</t>
  </si>
  <si>
    <t>184 748 051</t>
  </si>
  <si>
    <t>185 058 052</t>
  </si>
  <si>
    <t>190 148 051</t>
  </si>
  <si>
    <t>190 558 051</t>
  </si>
  <si>
    <t>190 738 051</t>
  </si>
  <si>
    <t>190 758 051</t>
  </si>
  <si>
    <t>190 948 052</t>
  </si>
  <si>
    <t>191 138 051</t>
  </si>
  <si>
    <t>191 228 052</t>
  </si>
  <si>
    <t>175 038 051</t>
  </si>
  <si>
    <t>175 148 051</t>
  </si>
  <si>
    <t>183 628 051</t>
  </si>
  <si>
    <t>174 648 051</t>
  </si>
  <si>
    <t>175 158 051</t>
  </si>
  <si>
    <t>180 338 052</t>
  </si>
  <si>
    <t>181 348 051</t>
  </si>
  <si>
    <t>182 128 051</t>
  </si>
  <si>
    <t>182 748 052</t>
  </si>
  <si>
    <t>183 248 051</t>
  </si>
  <si>
    <t>183 838 052</t>
  </si>
  <si>
    <t>184 658 051</t>
  </si>
  <si>
    <t>190 448 051</t>
  </si>
  <si>
    <t>Total Quantité déclarée par client</t>
  </si>
  <si>
    <t>TOTAL</t>
  </si>
  <si>
    <t>Ref 35 11 430</t>
  </si>
  <si>
    <t>Ref 35 11 448</t>
  </si>
  <si>
    <t>Ref 35 11 464</t>
  </si>
  <si>
    <t>Ref 35 11 472</t>
  </si>
  <si>
    <t>Ref 35 11 480</t>
  </si>
  <si>
    <t>Client</t>
  </si>
  <si>
    <t>Ludres</t>
  </si>
  <si>
    <t>Mme DOUHARD Estelle</t>
  </si>
  <si>
    <t>pharmacie@ch-gerardmer.fr</t>
  </si>
  <si>
    <t>03 29 60 29 31</t>
  </si>
  <si>
    <t>0140805181 /0699205307</t>
  </si>
  <si>
    <t>Mr MERAIHI</t>
  </si>
  <si>
    <t>Lyes.MERAHI@alliance-healthcare.fr</t>
  </si>
  <si>
    <t>Madame PICARD</t>
  </si>
  <si>
    <t>pharma4.hadvaldeloire@lna-sante.com</t>
  </si>
  <si>
    <t>02 47 25 27 40</t>
  </si>
  <si>
    <t>formulaire envoyé le 30/10</t>
  </si>
  <si>
    <t>Emilie THIBERT</t>
  </si>
  <si>
    <t>ethibert@clinique-pontdechaume.fr</t>
  </si>
  <si>
    <t>envoi formulaire le 30/10</t>
  </si>
  <si>
    <t>BAUDRY Pierre</t>
  </si>
  <si>
    <t>03 83 80 20 15</t>
  </si>
  <si>
    <t>David ATTIVI</t>
  </si>
  <si>
    <t>d.attivi@ch-ouestvosgien.fr</t>
  </si>
  <si>
    <t>DOMINIQUE Erelle</t>
  </si>
  <si>
    <t>e.dominique@ch-hvsm.fr</t>
  </si>
  <si>
    <t>05 49 27 44 52</t>
  </si>
  <si>
    <t>Valérie</t>
  </si>
  <si>
    <t>pharmacie@ch-sarreguemines.fr</t>
  </si>
  <si>
    <t>03 87 27 34 40</t>
  </si>
  <si>
    <t>atu@iuct-toulouse.fr</t>
  </si>
  <si>
    <t>paul.bennett@korian.fr</t>
  </si>
  <si>
    <t>Mme Christophe</t>
  </si>
  <si>
    <t>marianne.christophe@elsan.care</t>
  </si>
  <si>
    <t>envoi formulaire le 31/10</t>
  </si>
  <si>
    <t xml:space="preserve">envoi formualire le </t>
  </si>
  <si>
    <t>Mme Lamiche</t>
  </si>
  <si>
    <t>lenaic.lamiche@ugecam.assurance-maladie.fr</t>
  </si>
  <si>
    <t>BLANCHARD Cédric
Mme ATTIAS
Mme METTOUDI</t>
  </si>
  <si>
    <t>cedric.blanchard@ville-hopital.fr
nathyattias@hotmail.fr
ordo.mettoudi@gmail.com</t>
  </si>
  <si>
    <t>Nicolas EHRHARD</t>
  </si>
  <si>
    <t>nicolas.ehrhard@diaconat-mulhouse.fr</t>
  </si>
  <si>
    <t>formulaire envoyé le 31/10</t>
  </si>
  <si>
    <t>Mme Coralie SAUJOT</t>
  </si>
  <si>
    <t>pharma5.ims@lna-sante.com</t>
  </si>
  <si>
    <t>Mme WOLFF</t>
  </si>
  <si>
    <t>rouen-lehavre-appro@ocp.fr</t>
  </si>
  <si>
    <t>Mme Chollet</t>
  </si>
  <si>
    <t>a.chollet@ch-jonzac.fr</t>
  </si>
  <si>
    <t>formulaire envoyé le 31/10/19</t>
  </si>
  <si>
    <t>Mme Cotard</t>
  </si>
  <si>
    <t>rebecca.cotard@avitum.com</t>
  </si>
  <si>
    <t>Mr Cornet</t>
  </si>
  <si>
    <t>commandes.pharmacie@reims.unicancer.fr</t>
  </si>
  <si>
    <t>Mme Dufour</t>
  </si>
  <si>
    <t>pharmacie@ch-arcachon.fr</t>
  </si>
  <si>
    <t>formulaire envoyé le 04/11/2019</t>
  </si>
  <si>
    <t>Mme Anglade
Mme Perez</t>
  </si>
  <si>
    <t>k-anglade@hopital-pezenas.fr
d-perez@hopital-pezenas.fr</t>
  </si>
  <si>
    <t>Mme VOGT
Mme Vallet</t>
  </si>
  <si>
    <t>envoi formulaire le 31/10
envoi formulaire le 05/11</t>
  </si>
  <si>
    <t>pharmacie2.schiltigheim@orpea.net
pharmacie.schiltigheim@orpea.net</t>
  </si>
  <si>
    <t>03 88 20 84 20
03 88 20 84 15</t>
  </si>
  <si>
    <t>baudry.p@ch-pontamousson.fr</t>
  </si>
  <si>
    <t>Alain Laffont
Evelyne Vallet</t>
  </si>
  <si>
    <t>alain.laffont@clinique-trenel.com
evelyne.vallet@clinique-trenel.com</t>
  </si>
  <si>
    <t>Delphine Fernandez</t>
  </si>
  <si>
    <t>dfernandez@cerp-rrm.com</t>
  </si>
  <si>
    <t>Sonia</t>
  </si>
  <si>
    <t>nantes-appro@ocp.fr</t>
  </si>
  <si>
    <t>M. Loïc Fouré</t>
  </si>
  <si>
    <t>caen-appro@ocp.fr</t>
  </si>
  <si>
    <t>Mme Meunier</t>
  </si>
  <si>
    <t>christiane.meunier@alliance-healthcare.fr</t>
  </si>
  <si>
    <t>Myriam THOMAS</t>
  </si>
  <si>
    <t>myriam.thomas@alliance-healthcare.fr</t>
  </si>
  <si>
    <t>Mme Gruskovnjak</t>
  </si>
  <si>
    <t>dominique.gruskovnjak@phoenixpharma.fr</t>
  </si>
  <si>
    <t>Mme Sylvie ROUMES</t>
  </si>
  <si>
    <t>Sylvie.ROUMES@alliance-healthcare.fr</t>
  </si>
  <si>
    <t>M. José-Luis RODRIGUEZ</t>
  </si>
  <si>
    <t>Mme Meydeville</t>
  </si>
  <si>
    <t>anne.meydeville@alliance-healthcare.fr</t>
  </si>
  <si>
    <t>Mme Desrousseaux</t>
  </si>
  <si>
    <t>valerie.desrousseaux@alliance-healthcare.fr</t>
  </si>
  <si>
    <t>31/10/2019
06/11/2019</t>
  </si>
  <si>
    <t>Mme Deboisgrollier Anne-Caroline</t>
  </si>
  <si>
    <t>anne-caroline.de-bois-grollier-de-ruolz@chu-poitiers.fr</t>
  </si>
  <si>
    <t>formulaire envoyé le 07/11</t>
  </si>
  <si>
    <t>M. François CARTIER</t>
  </si>
  <si>
    <t>francois.cartier@curie.fr</t>
  </si>
  <si>
    <t>M. Thierry PIOCHE
Mme Vivianne MARTIN</t>
  </si>
  <si>
    <t>vivianne.martin@alliance-healthcare.fr</t>
  </si>
  <si>
    <t>Mme Marie-Odile PAUL</t>
  </si>
  <si>
    <t>Marie-Christine PEYTAVY</t>
  </si>
  <si>
    <t>mcpeytavy@cerp-rrm.com</t>
  </si>
  <si>
    <t>Mme Claire COUTEAU</t>
  </si>
  <si>
    <t>claire.couteau@alliance-healthcare.fr</t>
  </si>
  <si>
    <t>Mme Elise COURPON</t>
  </si>
  <si>
    <t>saintes-appro@ocp.fr</t>
  </si>
  <si>
    <t>Claude LABUSSIERE</t>
  </si>
  <si>
    <t>clermont-appro@ocp.fr</t>
  </si>
  <si>
    <t>CRLC René Huguenin (Curie)</t>
  </si>
  <si>
    <t>envoi formulaire le 07/11</t>
  </si>
  <si>
    <t>Mme DIASVARELA
M. GENEVEE</t>
  </si>
  <si>
    <t>yvonne.diasvarela@curie.fr
thomas.genevee@curie.fr</t>
  </si>
  <si>
    <t>0147111591
0147112334</t>
  </si>
  <si>
    <t>Véronique MARTIN</t>
  </si>
  <si>
    <t>appro@cpm.mc</t>
  </si>
  <si>
    <t>GHMS du Val de Seine et du Melle</t>
  </si>
  <si>
    <t>voir à Melle</t>
  </si>
  <si>
    <t>Mme Magali RICHARD</t>
  </si>
  <si>
    <t>magali.richard@phoenixpharma.fr</t>
  </si>
  <si>
    <t>Jessica</t>
  </si>
  <si>
    <t>pharmacie@clinique-st-francois.fr</t>
  </si>
  <si>
    <t>ALBIGNY SUR SAONE</t>
  </si>
  <si>
    <t>CHG Mont d'Ord</t>
  </si>
  <si>
    <t>Mme Agnès LEPINE</t>
  </si>
  <si>
    <t>pharmacie@ch-montdor.fr</t>
  </si>
  <si>
    <t>Mme MANAT</t>
  </si>
  <si>
    <t>pharmacien@cpharma.fr</t>
  </si>
  <si>
    <t>04 81 43 00 46</t>
  </si>
  <si>
    <t>envoi formulaire le 19/11</t>
  </si>
  <si>
    <t>229057267
229057267</t>
  </si>
  <si>
    <t xml:space="preserve">201743730
201746431 </t>
  </si>
  <si>
    <t>Mme Delrieu</t>
  </si>
  <si>
    <t>pharmacie.dm@ch-beziers.fr</t>
  </si>
  <si>
    <t>CHG Mont d'Or</t>
  </si>
  <si>
    <t xml:space="preserve">va voir avec son grossiste car ne commande pas directement </t>
  </si>
  <si>
    <t xml:space="preserve">ne passe pas commande chez nous pour cette réf donc va se rapprocher de son grossiste pour la reprise </t>
  </si>
  <si>
    <t>Olivier BARAN</t>
  </si>
  <si>
    <t>obaran@cerp-rrm.com</t>
  </si>
  <si>
    <t>Mme Audrey BIGOT</t>
  </si>
  <si>
    <t>a.bigot@ch-aurillac.fr</t>
  </si>
  <si>
    <t>Marion BONNET</t>
  </si>
  <si>
    <t>toulouse-appro@ocp.fr</t>
  </si>
  <si>
    <t>08/11/2019
21/11/2019</t>
  </si>
  <si>
    <t>Cécile PICHOT</t>
  </si>
  <si>
    <t>Cecile.pichot@alliance-healthcare.fr</t>
  </si>
  <si>
    <t>sgoncalves@cerp-rrm.com</t>
  </si>
  <si>
    <t>Mme Sophie GONCALVES</t>
  </si>
  <si>
    <t>envoi du formulaire le 27/11</t>
  </si>
  <si>
    <t>Mme SIKNER</t>
  </si>
  <si>
    <t>c.sikner@ramsaygds.fr</t>
  </si>
  <si>
    <t>03 85 47 13 19</t>
  </si>
  <si>
    <t>Eric Griesemann</t>
  </si>
  <si>
    <t>eric.griesemann@ght-atlantique17.fr</t>
  </si>
  <si>
    <t>Mme Hélène FABRE</t>
  </si>
  <si>
    <t>s.benhaoua.cli@clinique-estree.fr</t>
  </si>
  <si>
    <t>SEMEAC</t>
  </si>
  <si>
    <t>OCP Tarbes</t>
  </si>
  <si>
    <t>Mme Magali TESNIERE</t>
  </si>
  <si>
    <t>tarbes-appro@ocp.fr</t>
  </si>
  <si>
    <t>Mme Girard Letitia</t>
  </si>
  <si>
    <t>ch-retours@cerp-rrm.com</t>
  </si>
  <si>
    <t>Mme Aurélia Fouré</t>
  </si>
  <si>
    <t>aurelia.chasseray@giphar.net</t>
  </si>
  <si>
    <t>Leticia DAS NEVES</t>
  </si>
  <si>
    <t>secpharma@ch-bischwiller.fr</t>
  </si>
  <si>
    <t>la commande n’a pas été passée en direct chez B Braun mais par le biais de la CERP de Dijon (21). Le client doit rappeler pour dire s'il renvoie les produits à la CERP de Dijon, sachant que l’avoir que nous ferons en retour des produit sera fait sur le compte de la CERP de Dijon, ou bien reprise chez eux à la CERP de Bavilliers.</t>
  </si>
  <si>
    <t>La Valette du Var</t>
  </si>
  <si>
    <t>sec.pharmacie@pml.gapm.fr</t>
  </si>
  <si>
    <t>retour.stbrieuc@cerpba.com</t>
  </si>
  <si>
    <t>Réception en plus d'une référence non rappelée (3611610-mednutriflex lipide)
validation écart du client du 06/12</t>
  </si>
  <si>
    <t>Mme Sarah WECKEL</t>
  </si>
  <si>
    <t>PharmacieDMSStockes@chru-strasbourg.fr</t>
  </si>
  <si>
    <t>Quantité validée par Ludres</t>
  </si>
  <si>
    <t>mail écart envoyé le 11/12 au client</t>
  </si>
  <si>
    <t>229057142
229057219</t>
  </si>
  <si>
    <t>2 unités réf 3511120 - REANUTRIFL. LIP. N3C G144/N8/E 625 ML - du lot  181128051 -&gt; référence hors rappel de lot
mail écart envoyé le 12/12 au client</t>
  </si>
  <si>
    <t>mail écart envoyé le 12/12</t>
  </si>
  <si>
    <t>Mme Stéphanie Villeneuve</t>
  </si>
  <si>
    <t>stephanie.villeneuve@alliance-healthcare.fr</t>
  </si>
  <si>
    <t>Angélique</t>
  </si>
  <si>
    <t>secpharmacie@ch-haguenau.fr</t>
  </si>
  <si>
    <t>écart par rapport aux lots déclarés mais quantité totale identique de celle annoncée
mail écart envoyé le 16/12</t>
  </si>
  <si>
    <t>Mme Sarande REXHEP</t>
  </si>
  <si>
    <t>sarande.rexhep@alliance-healthcare.fr</t>
  </si>
  <si>
    <t>Aubagne</t>
  </si>
  <si>
    <t>CERP</t>
  </si>
  <si>
    <t>Mme RENAUD</t>
  </si>
  <si>
    <t>erenaud@cerp-rrm.com</t>
  </si>
  <si>
    <t>mail confirmation écart client le 18/12</t>
  </si>
  <si>
    <t>David GIRARD</t>
  </si>
  <si>
    <t>david.girard@phoenixpharma.fr</t>
  </si>
  <si>
    <t>LONS</t>
  </si>
  <si>
    <t>Domonique CAUNEILLE</t>
  </si>
  <si>
    <t>dominique.cauneille@phoenixpharma.fr</t>
  </si>
  <si>
    <t>Mme Girard</t>
  </si>
  <si>
    <t>magirard@cerp-rrm.com</t>
  </si>
  <si>
    <t>Maxime COZIC</t>
  </si>
  <si>
    <t>mail écart envoyé le 19/12</t>
  </si>
  <si>
    <t>doublon avec Mandelieu</t>
  </si>
  <si>
    <t>mail écart au client le 18/12
mail confirmation réception qté déclarée</t>
  </si>
  <si>
    <t>229058701
229063023</t>
  </si>
  <si>
    <t>transporteur est passé mais rien à reprendre. Corinne a recontacté cliente mais non dispo, cliente doit revenir vers nous à son retour</t>
  </si>
  <si>
    <t>TEST3</t>
  </si>
  <si>
    <t>TEST</t>
  </si>
  <si>
    <t>TEST4</t>
  </si>
  <si>
    <t/>
  </si>
  <si>
    <t>0</t>
  </si>
  <si>
    <t>5</t>
  </si>
  <si>
    <t>6</t>
  </si>
  <si>
    <t>16</t>
  </si>
  <si>
    <t>1</t>
  </si>
  <si>
    <t>gmb4</t>
  </si>
  <si>
    <t>TEST2</t>
  </si>
  <si>
    <t>TOTO</t>
  </si>
  <si>
    <t>lol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</si>
</sst>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2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RotisSansSerif"/>
      <family val="2"/>
    </font>
    <font>
      <b/>
      <sz val="10"/>
      <color theme="0"/>
      <name val="RotisSansSerif"/>
      <family val="2"/>
    </font>
    <font>
      <b/>
      <sz val="11"/>
      <color rgb="FF9C0006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/>
        <bgColor theme="6"/>
      </patternFill>
    </fill>
    <fill>
      <patternFill patternType="solid">
        <fgColor theme="9"/>
        <bgColor theme="9"/>
      </patternFill>
    </fill>
    <fill>
      <patternFill patternType="solid">
        <fgColor theme="7"/>
        <bgColor theme="7"/>
      </patternFill>
    </fill>
    <fill>
      <patternFill patternType="solid">
        <fgColor theme="5"/>
        <bgColor theme="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3"/>
        <bgColor theme="4" tint="0.79998168889431442"/>
      </patternFill>
    </fill>
    <fill>
      <patternFill patternType="solid">
        <fgColor theme="6"/>
        <bgColor theme="4" tint="0.79998168889431442"/>
      </patternFill>
    </fill>
    <fill>
      <patternFill patternType="solid">
        <fgColor theme="9" tint="-0.249977111117893"/>
        <bgColor theme="4" tint="0.79998168889431442"/>
      </patternFill>
    </fill>
    <fill>
      <patternFill patternType="solid">
        <fgColor rgb="FF7030A0"/>
        <bgColor theme="4" tint="0.79998168889431442"/>
      </patternFill>
    </fill>
    <fill>
      <patternFill patternType="solid">
        <fgColor rgb="FFC00000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ck">
        <color indexed="6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double">
        <color theme="4"/>
      </top>
      <bottom style="thin">
        <color theme="4"/>
      </bottom>
      <diagonal/>
    </border>
    <border>
      <left/>
      <right/>
      <top style="double">
        <color theme="4"/>
      </top>
      <bottom style="thin">
        <color theme="4"/>
      </bottom>
      <diagonal/>
    </border>
    <border>
      <left/>
      <right style="thin">
        <color theme="4"/>
      </right>
      <top style="double">
        <color theme="4"/>
      </top>
      <bottom style="thin">
        <color theme="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/>
      <right style="thin">
        <color theme="6"/>
      </right>
      <top style="thin">
        <color indexed="64"/>
      </top>
      <bottom/>
      <diagonal/>
    </border>
    <border>
      <left style="thin">
        <color theme="6"/>
      </left>
      <right/>
      <top style="double">
        <color theme="6"/>
      </top>
      <bottom style="thin">
        <color theme="6"/>
      </bottom>
      <diagonal/>
    </border>
    <border>
      <left/>
      <right/>
      <top style="double">
        <color theme="6"/>
      </top>
      <bottom style="thin">
        <color theme="6"/>
      </bottom>
      <diagonal/>
    </border>
    <border>
      <left/>
      <right style="thin">
        <color theme="6"/>
      </right>
      <top style="double">
        <color theme="6"/>
      </top>
      <bottom style="thin">
        <color theme="6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 style="thin">
        <color theme="9"/>
      </left>
      <right/>
      <top style="double">
        <color theme="9"/>
      </top>
      <bottom style="thin">
        <color theme="9"/>
      </bottom>
      <diagonal/>
    </border>
    <border>
      <left/>
      <right/>
      <top style="double">
        <color theme="9"/>
      </top>
      <bottom style="thin">
        <color theme="9"/>
      </bottom>
      <diagonal/>
    </border>
    <border>
      <left/>
      <right style="thin">
        <color theme="9"/>
      </right>
      <top style="double">
        <color theme="9"/>
      </top>
      <bottom style="thin">
        <color theme="9"/>
      </bottom>
      <diagonal/>
    </border>
    <border>
      <left style="thin">
        <color indexed="64"/>
      </left>
      <right style="thin">
        <color theme="9"/>
      </right>
      <top style="thin">
        <color indexed="64"/>
      </top>
      <bottom/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indexed="64"/>
      </left>
      <right style="thin">
        <color theme="7"/>
      </right>
      <top style="thin">
        <color indexed="64"/>
      </top>
      <bottom/>
      <diagonal/>
    </border>
    <border>
      <left style="thin">
        <color theme="7"/>
      </left>
      <right/>
      <top style="double">
        <color theme="7"/>
      </top>
      <bottom style="thin">
        <color theme="7"/>
      </bottom>
      <diagonal/>
    </border>
    <border>
      <left/>
      <right/>
      <top style="double">
        <color theme="7"/>
      </top>
      <bottom style="thin">
        <color theme="7"/>
      </bottom>
      <diagonal/>
    </border>
    <border>
      <left/>
      <right style="thin">
        <color theme="7"/>
      </right>
      <top style="double">
        <color theme="7"/>
      </top>
      <bottom style="thin">
        <color theme="7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 style="thin">
        <color theme="5"/>
      </right>
      <top style="thin">
        <color indexed="64"/>
      </top>
      <bottom/>
      <diagonal/>
    </border>
    <border>
      <left/>
      <right style="thin">
        <color theme="5"/>
      </right>
      <top style="thin">
        <color indexed="64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double">
        <color theme="5"/>
      </top>
      <bottom style="thin">
        <color theme="5"/>
      </bottom>
      <diagonal/>
    </border>
    <border>
      <left/>
      <right/>
      <top style="double">
        <color theme="5"/>
      </top>
      <bottom style="thin">
        <color theme="5"/>
      </bottom>
      <diagonal/>
    </border>
    <border>
      <left/>
      <right style="thin">
        <color theme="5"/>
      </right>
      <top style="double">
        <color theme="5"/>
      </top>
      <bottom style="thin">
        <color theme="5"/>
      </bottom>
      <diagonal/>
    </border>
    <border>
      <left style="thin">
        <color theme="1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  <border>
      <left style="thin">
        <color indexed="64"/>
      </left>
      <right/>
      <top style="double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theme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1" fillId="0" borderId="0" applyNumberFormat="0" applyFill="0" applyBorder="0" applyAlignment="0" applyProtection="0"/>
  </cellStyleXfs>
  <cellXfs count="202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3" fontId="0" fillId="0" borderId="0" xfId="0" applyNumberFormat="1" applyFill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3" fontId="3" fillId="5" borderId="1" xfId="0" applyNumberFormat="1" applyFon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left" vertical="center"/>
    </xf>
    <xf numFmtId="3" fontId="4" fillId="7" borderId="1" xfId="0" applyNumberFormat="1" applyFont="1" applyFill="1" applyBorder="1" applyAlignment="1">
      <alignment horizontal="left"/>
    </xf>
    <xf numFmtId="3" fontId="2" fillId="0" borderId="1" xfId="0" applyNumberFormat="1" applyFont="1" applyBorder="1" applyAlignment="1">
      <alignment horizontal="left" vertical="center"/>
    </xf>
    <xf numFmtId="0" fontId="2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2" fillId="0" borderId="0" xfId="0" applyFont="1" applyAlignment="1">
      <alignment horizontal="center"/>
    </xf>
    <xf numFmtId="3" fontId="3" fillId="5" borderId="1" xfId="0" applyNumberFormat="1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left" vertical="center"/>
    </xf>
    <xf numFmtId="3" fontId="4" fillId="7" borderId="1" xfId="0" applyNumberFormat="1" applyFont="1" applyFill="1" applyBorder="1" applyAlignment="1">
      <alignment horizontal="left"/>
    </xf>
    <xf numFmtId="3" fontId="2" fillId="0" borderId="1" xfId="0" applyNumberFormat="1" applyFont="1" applyBorder="1" applyAlignment="1">
      <alignment horizontal="left" vertical="center"/>
    </xf>
    <xf numFmtId="0" fontId="0" fillId="0" borderId="2" xfId="0" applyBorder="1"/>
    <xf numFmtId="0" fontId="2" fillId="8" borderId="3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2" fillId="0" borderId="1" xfId="0" applyFont="1" applyBorder="1" applyAlignment="1">
      <alignment horizontal="center"/>
    </xf>
    <xf numFmtId="0" fontId="2" fillId="9" borderId="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3" fontId="0" fillId="0" borderId="1" xfId="0" applyNumberFormat="1" applyFill="1" applyBorder="1"/>
    <xf numFmtId="0" fontId="2" fillId="0" borderId="0" xfId="0" applyFont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/>
    </xf>
    <xf numFmtId="3" fontId="0" fillId="0" borderId="8" xfId="0" applyNumberFormat="1" applyFill="1" applyBorder="1"/>
    <xf numFmtId="0" fontId="0" fillId="0" borderId="0" xfId="0" applyAlignment="1">
      <alignment horizontal="left"/>
    </xf>
    <xf numFmtId="0" fontId="3" fillId="10" borderId="8" xfId="0" applyFont="1" applyFill="1" applyBorder="1" applyAlignment="1">
      <alignment vertical="center"/>
    </xf>
    <xf numFmtId="0" fontId="3" fillId="11" borderId="8" xfId="0" applyFont="1" applyFill="1" applyBorder="1" applyAlignment="1">
      <alignment vertical="center"/>
    </xf>
    <xf numFmtId="0" fontId="2" fillId="6" borderId="8" xfId="0" applyFont="1" applyFill="1" applyBorder="1" applyAlignment="1">
      <alignment vertical="center"/>
    </xf>
    <xf numFmtId="0" fontId="3" fillId="12" borderId="8" xfId="0" applyFont="1" applyFill="1" applyBorder="1" applyAlignment="1">
      <alignment vertical="center"/>
    </xf>
    <xf numFmtId="0" fontId="3" fillId="13" borderId="8" xfId="0" applyFont="1" applyFill="1" applyBorder="1" applyAlignment="1">
      <alignment vertical="center"/>
    </xf>
    <xf numFmtId="3" fontId="0" fillId="0" borderId="4" xfId="0" applyNumberFormat="1" applyFill="1" applyBorder="1"/>
    <xf numFmtId="3" fontId="0" fillId="0" borderId="9" xfId="0" applyNumberFormat="1" applyFill="1" applyBorder="1"/>
    <xf numFmtId="3" fontId="0" fillId="0" borderId="10" xfId="0" applyNumberFormat="1" applyFill="1" applyBorder="1" applyAlignment="1">
      <alignment horizontal="center"/>
    </xf>
    <xf numFmtId="3" fontId="0" fillId="0" borderId="11" xfId="0" applyNumberFormat="1" applyFill="1" applyBorder="1" applyAlignment="1">
      <alignment horizontal="center"/>
    </xf>
    <xf numFmtId="3" fontId="0" fillId="0" borderId="4" xfId="0" applyNumberFormat="1" applyFill="1" applyBorder="1" applyAlignment="1">
      <alignment horizontal="center"/>
    </xf>
    <xf numFmtId="3" fontId="0" fillId="14" borderId="1" xfId="0" applyNumberFormat="1" applyFill="1" applyBorder="1" applyAlignment="1">
      <alignment horizontal="center"/>
    </xf>
    <xf numFmtId="3" fontId="0" fillId="14" borderId="4" xfId="0" applyNumberFormat="1" applyFill="1" applyBorder="1" applyAlignment="1">
      <alignment horizontal="center"/>
    </xf>
    <xf numFmtId="3" fontId="3" fillId="15" borderId="1" xfId="0" applyNumberFormat="1" applyFont="1" applyFill="1" applyBorder="1" applyAlignment="1">
      <alignment horizontal="left"/>
    </xf>
    <xf numFmtId="3" fontId="3" fillId="15" borderId="12" xfId="0" applyNumberFormat="1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16" borderId="17" xfId="0" applyFont="1" applyFill="1" applyBorder="1" applyAlignment="1">
      <alignment horizontal="center"/>
    </xf>
    <xf numFmtId="0" fontId="3" fillId="16" borderId="18" xfId="0" applyFont="1" applyFill="1" applyBorder="1" applyAlignment="1">
      <alignment horizontal="center"/>
    </xf>
    <xf numFmtId="3" fontId="3" fillId="16" borderId="18" xfId="0" applyNumberFormat="1" applyFont="1" applyFill="1" applyBorder="1" applyAlignment="1">
      <alignment horizontal="center" vertical="center"/>
    </xf>
    <xf numFmtId="0" fontId="2" fillId="0" borderId="17" xfId="0" applyFont="1" applyBorder="1"/>
    <xf numFmtId="0" fontId="0" fillId="0" borderId="18" xfId="0" applyFont="1" applyBorder="1"/>
    <xf numFmtId="0" fontId="0" fillId="0" borderId="18" xfId="0" applyFont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3" fontId="3" fillId="16" borderId="20" xfId="0" applyNumberFormat="1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2" xfId="0" applyFont="1" applyBorder="1"/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4" fillId="17" borderId="24" xfId="0" applyFont="1" applyFill="1" applyBorder="1" applyAlignment="1">
      <alignment horizontal="left"/>
    </xf>
    <xf numFmtId="0" fontId="4" fillId="17" borderId="25" xfId="0" applyFont="1" applyFill="1" applyBorder="1" applyAlignment="1">
      <alignment horizontal="left"/>
    </xf>
    <xf numFmtId="0" fontId="2" fillId="0" borderId="24" xfId="0" applyFont="1" applyBorder="1"/>
    <xf numFmtId="0" fontId="0" fillId="0" borderId="25" xfId="0" applyFont="1" applyBorder="1"/>
    <xf numFmtId="0" fontId="0" fillId="0" borderId="25" xfId="0" applyFont="1" applyBorder="1" applyAlignment="1">
      <alignment horizontal="center" vertical="center"/>
    </xf>
    <xf numFmtId="0" fontId="2" fillId="9" borderId="26" xfId="0" applyFont="1" applyFill="1" applyBorder="1" applyAlignment="1">
      <alignment horizontal="center" vertical="center"/>
    </xf>
    <xf numFmtId="3" fontId="4" fillId="17" borderId="13" xfId="0" applyNumberFormat="1" applyFont="1" applyFill="1" applyBorder="1" applyAlignment="1">
      <alignment horizontal="left"/>
    </xf>
    <xf numFmtId="3" fontId="4" fillId="17" borderId="4" xfId="0" applyNumberFormat="1" applyFont="1" applyFill="1" applyBorder="1" applyAlignment="1">
      <alignment horizontal="left"/>
    </xf>
    <xf numFmtId="0" fontId="0" fillId="0" borderId="14" xfId="0" applyFont="1" applyBorder="1" applyAlignment="1">
      <alignment horizontal="center" vertical="center"/>
    </xf>
    <xf numFmtId="0" fontId="2" fillId="9" borderId="27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4" fillId="18" borderId="31" xfId="0" applyFont="1" applyFill="1" applyBorder="1" applyAlignment="1">
      <alignment horizontal="left"/>
    </xf>
    <xf numFmtId="0" fontId="4" fillId="18" borderId="32" xfId="0" applyFont="1" applyFill="1" applyBorder="1" applyAlignment="1">
      <alignment horizontal="left"/>
    </xf>
    <xf numFmtId="0" fontId="2" fillId="0" borderId="31" xfId="0" applyFont="1" applyBorder="1"/>
    <xf numFmtId="0" fontId="0" fillId="0" borderId="32" xfId="0" applyFont="1" applyBorder="1"/>
    <xf numFmtId="0" fontId="0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3" fontId="4" fillId="18" borderId="13" xfId="0" applyNumberFormat="1" applyFont="1" applyFill="1" applyBorder="1" applyAlignment="1">
      <alignment horizontal="left"/>
    </xf>
    <xf numFmtId="3" fontId="4" fillId="18" borderId="36" xfId="0" applyNumberFormat="1" applyFont="1" applyFill="1" applyBorder="1" applyAlignment="1">
      <alignment horizontal="left"/>
    </xf>
    <xf numFmtId="0" fontId="3" fillId="19" borderId="37" xfId="0" applyFont="1" applyFill="1" applyBorder="1" applyAlignment="1">
      <alignment horizontal="center"/>
    </xf>
    <xf numFmtId="0" fontId="3" fillId="19" borderId="38" xfId="0" applyFont="1" applyFill="1" applyBorder="1" applyAlignment="1">
      <alignment horizontal="center"/>
    </xf>
    <xf numFmtId="0" fontId="2" fillId="0" borderId="37" xfId="0" applyFont="1" applyBorder="1" applyAlignment="1">
      <alignment horizontal="left"/>
    </xf>
    <xf numFmtId="0" fontId="0" fillId="0" borderId="38" xfId="0" applyFont="1" applyBorder="1"/>
    <xf numFmtId="0" fontId="0" fillId="0" borderId="38" xfId="0" applyFont="1" applyBorder="1" applyAlignment="1">
      <alignment horizontal="center" vertical="center"/>
    </xf>
    <xf numFmtId="3" fontId="3" fillId="19" borderId="13" xfId="0" applyNumberFormat="1" applyFont="1" applyFill="1" applyBorder="1"/>
    <xf numFmtId="3" fontId="3" fillId="19" borderId="39" xfId="0" applyNumberFormat="1" applyFont="1" applyFill="1" applyBorder="1"/>
    <xf numFmtId="0" fontId="2" fillId="0" borderId="40" xfId="0" applyFont="1" applyBorder="1" applyAlignment="1">
      <alignment horizontal="left"/>
    </xf>
    <xf numFmtId="0" fontId="2" fillId="0" borderId="41" xfId="0" applyFont="1" applyBorder="1"/>
    <xf numFmtId="0" fontId="2" fillId="0" borderId="41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3" fillId="20" borderId="43" xfId="0" applyFont="1" applyFill="1" applyBorder="1" applyAlignment="1">
      <alignment horizontal="left"/>
    </xf>
    <xf numFmtId="0" fontId="3" fillId="20" borderId="44" xfId="0" applyFont="1" applyFill="1" applyBorder="1" applyAlignment="1">
      <alignment horizontal="left"/>
    </xf>
    <xf numFmtId="0" fontId="2" fillId="0" borderId="43" xfId="0" applyFont="1" applyBorder="1"/>
    <xf numFmtId="0" fontId="0" fillId="0" borderId="44" xfId="0" applyFont="1" applyBorder="1"/>
    <xf numFmtId="0" fontId="0" fillId="0" borderId="44" xfId="0" applyFont="1" applyBorder="1" applyAlignment="1">
      <alignment horizontal="center" vertical="center"/>
    </xf>
    <xf numFmtId="3" fontId="3" fillId="20" borderId="13" xfId="0" applyNumberFormat="1" applyFont="1" applyFill="1" applyBorder="1" applyAlignment="1">
      <alignment horizontal="left"/>
    </xf>
    <xf numFmtId="3" fontId="3" fillId="20" borderId="45" xfId="0" applyNumberFormat="1" applyFont="1" applyFill="1" applyBorder="1" applyAlignment="1">
      <alignment horizontal="left"/>
    </xf>
    <xf numFmtId="0" fontId="2" fillId="9" borderId="46" xfId="0" applyFont="1" applyFill="1" applyBorder="1" applyAlignment="1">
      <alignment horizontal="center" vertical="center"/>
    </xf>
    <xf numFmtId="0" fontId="2" fillId="9" borderId="47" xfId="0" applyFont="1" applyFill="1" applyBorder="1" applyAlignment="1">
      <alignment horizontal="center" vertical="center"/>
    </xf>
    <xf numFmtId="0" fontId="2" fillId="0" borderId="48" xfId="0" applyFont="1" applyBorder="1"/>
    <xf numFmtId="0" fontId="2" fillId="0" borderId="49" xfId="0" applyFont="1" applyBorder="1"/>
    <xf numFmtId="0" fontId="2" fillId="0" borderId="49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2" fillId="21" borderId="51" xfId="0" applyFont="1" applyFill="1" applyBorder="1" applyAlignment="1">
      <alignment horizontal="center" vertical="center" wrapText="1"/>
    </xf>
    <xf numFmtId="0" fontId="5" fillId="22" borderId="51" xfId="0" applyFont="1" applyFill="1" applyBorder="1" applyAlignment="1">
      <alignment horizontal="center" vertical="center" wrapText="1"/>
    </xf>
    <xf numFmtId="14" fontId="5" fillId="22" borderId="51" xfId="0" applyNumberFormat="1" applyFont="1" applyFill="1" applyBorder="1" applyAlignment="1">
      <alignment horizontal="center" vertical="center" wrapText="1"/>
    </xf>
    <xf numFmtId="14" fontId="6" fillId="23" borderId="51" xfId="0" applyNumberFormat="1" applyFont="1" applyFill="1" applyBorder="1" applyAlignment="1">
      <alignment horizontal="center" vertical="center" wrapText="1"/>
    </xf>
    <xf numFmtId="14" fontId="6" fillId="24" borderId="51" xfId="0" applyNumberFormat="1" applyFont="1" applyFill="1" applyBorder="1" applyAlignment="1">
      <alignment horizontal="center" vertical="center" wrapText="1"/>
    </xf>
    <xf numFmtId="14" fontId="6" fillId="25" borderId="51" xfId="0" applyNumberFormat="1" applyFont="1" applyFill="1" applyBorder="1" applyAlignment="1">
      <alignment horizontal="center" vertical="center" wrapText="1"/>
    </xf>
    <xf numFmtId="14" fontId="6" fillId="26" borderId="51" xfId="0" applyNumberFormat="1" applyFont="1" applyFill="1" applyBorder="1" applyAlignment="1">
      <alignment horizontal="center" vertical="center" wrapText="1"/>
    </xf>
    <xf numFmtId="14" fontId="6" fillId="27" borderId="51" xfId="0" applyNumberFormat="1" applyFont="1" applyFill="1" applyBorder="1" applyAlignment="1">
      <alignment horizontal="center" vertical="center" wrapText="1"/>
    </xf>
    <xf numFmtId="0" fontId="2" fillId="0" borderId="51" xfId="0" applyFont="1" applyBorder="1" applyAlignment="1">
      <alignment horizontal="center" vertical="center" wrapText="1"/>
    </xf>
    <xf numFmtId="0" fontId="7" fillId="2" borderId="51" xfId="1" applyFont="1" applyFill="1" applyBorder="1" applyAlignment="1">
      <alignment horizontal="center" vertical="center" wrapText="1"/>
    </xf>
    <xf numFmtId="0" fontId="5" fillId="21" borderId="51" xfId="0" applyFont="1" applyFill="1" applyBorder="1" applyAlignment="1">
      <alignment horizontal="center" vertical="center" wrapText="1"/>
    </xf>
    <xf numFmtId="164" fontId="5" fillId="21" borderId="52" xfId="0" applyNumberFormat="1" applyFont="1" applyFill="1" applyBorder="1" applyAlignment="1">
      <alignment horizontal="center" vertical="center" wrapText="1"/>
    </xf>
    <xf numFmtId="0" fontId="2" fillId="28" borderId="13" xfId="0" applyFont="1" applyFill="1" applyBorder="1"/>
    <xf numFmtId="0" fontId="0" fillId="28" borderId="13" xfId="0" applyFont="1" applyFill="1" applyBorder="1"/>
    <xf numFmtId="14" fontId="0" fillId="28" borderId="13" xfId="0" applyNumberFormat="1" applyFont="1" applyFill="1" applyBorder="1" applyAlignment="1">
      <alignment horizontal="center"/>
    </xf>
    <xf numFmtId="1" fontId="0" fillId="28" borderId="13" xfId="0" applyNumberFormat="1" applyFont="1" applyFill="1" applyBorder="1" applyAlignment="1">
      <alignment horizontal="center"/>
    </xf>
    <xf numFmtId="0" fontId="0" fillId="28" borderId="13" xfId="0" applyFont="1" applyFill="1" applyBorder="1" applyAlignment="1">
      <alignment horizontal="center"/>
    </xf>
    <xf numFmtId="164" fontId="0" fillId="28" borderId="4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0" fillId="0" borderId="13" xfId="0" applyFont="1" applyBorder="1"/>
    <xf numFmtId="14" fontId="0" fillId="0" borderId="13" xfId="0" applyNumberFormat="1" applyFont="1" applyBorder="1" applyAlignment="1">
      <alignment horizontal="center"/>
    </xf>
    <xf numFmtId="1" fontId="0" fillId="0" borderId="13" xfId="0" applyNumberFormat="1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164" fontId="0" fillId="0" borderId="4" xfId="0" applyNumberFormat="1" applyFont="1" applyBorder="1" applyAlignment="1">
      <alignment horizontal="center" vertical="center"/>
    </xf>
    <xf numFmtId="0" fontId="2" fillId="0" borderId="53" xfId="0" applyFont="1" applyBorder="1"/>
    <xf numFmtId="0" fontId="2" fillId="0" borderId="53" xfId="0" applyFont="1" applyBorder="1" applyAlignment="1">
      <alignment horizontal="center"/>
    </xf>
    <xf numFmtId="1" fontId="2" fillId="0" borderId="8" xfId="0" applyNumberFormat="1" applyFont="1" applyBorder="1" applyAlignment="1">
      <alignment horizontal="center"/>
    </xf>
    <xf numFmtId="1" fontId="2" fillId="0" borderId="53" xfId="0" applyNumberFormat="1" applyFont="1" applyBorder="1" applyAlignment="1">
      <alignment horizontal="center"/>
    </xf>
    <xf numFmtId="0" fontId="2" fillId="0" borderId="54" xfId="0" applyFont="1" applyBorder="1" applyAlignment="1">
      <alignment horizontal="center" vertical="center"/>
    </xf>
    <xf numFmtId="0" fontId="0" fillId="28" borderId="13" xfId="0" applyFont="1" applyFill="1" applyBorder="1" applyAlignment="1">
      <alignment vertical="top" wrapText="1"/>
    </xf>
    <xf numFmtId="0" fontId="0" fillId="28" borderId="13" xfId="0" applyFont="1" applyFill="1" applyBorder="1" applyAlignment="1">
      <alignment horizontal="center" vertical="center"/>
    </xf>
    <xf numFmtId="0" fontId="0" fillId="0" borderId="13" xfId="0" applyFont="1" applyBorder="1" applyAlignment="1">
      <alignment wrapText="1"/>
    </xf>
    <xf numFmtId="0" fontId="0" fillId="28" borderId="13" xfId="0" applyFont="1" applyFill="1" applyBorder="1" applyAlignment="1">
      <alignment wrapText="1"/>
    </xf>
    <xf numFmtId="164" fontId="0" fillId="28" borderId="4" xfId="0" applyNumberFormat="1" applyFont="1" applyFill="1" applyBorder="1" applyAlignment="1">
      <alignment horizontal="center" vertical="center" wrapText="1"/>
    </xf>
    <xf numFmtId="14" fontId="0" fillId="0" borderId="13" xfId="0" applyNumberFormat="1" applyFont="1" applyBorder="1" applyAlignment="1">
      <alignment horizontal="center" wrapText="1"/>
    </xf>
    <xf numFmtId="164" fontId="0" fillId="0" borderId="4" xfId="0" applyNumberFormat="1" applyFont="1" applyBorder="1" applyAlignment="1">
      <alignment horizontal="center" vertical="center" wrapText="1"/>
    </xf>
    <xf numFmtId="0" fontId="0" fillId="29" borderId="13" xfId="0" applyFont="1" applyFill="1" applyBorder="1"/>
    <xf numFmtId="14" fontId="0" fillId="29" borderId="13" xfId="0" applyNumberFormat="1" applyFont="1" applyFill="1" applyBorder="1" applyAlignment="1">
      <alignment horizontal="center"/>
    </xf>
    <xf numFmtId="1" fontId="0" fillId="29" borderId="13" xfId="0" applyNumberFormat="1" applyFont="1" applyFill="1" applyBorder="1" applyAlignment="1">
      <alignment horizontal="center"/>
    </xf>
    <xf numFmtId="1" fontId="0" fillId="30" borderId="13" xfId="0" applyNumberFormat="1" applyFont="1" applyFill="1" applyBorder="1" applyAlignment="1">
      <alignment horizontal="center"/>
    </xf>
    <xf numFmtId="0" fontId="0" fillId="29" borderId="13" xfId="0" applyFont="1" applyFill="1" applyBorder="1" applyAlignment="1">
      <alignment horizontal="center"/>
    </xf>
    <xf numFmtId="164" fontId="0" fillId="29" borderId="4" xfId="0" applyNumberFormat="1" applyFont="1" applyFill="1" applyBorder="1" applyAlignment="1">
      <alignment horizontal="center" vertical="center"/>
    </xf>
    <xf numFmtId="0" fontId="2" fillId="29" borderId="31" xfId="0" applyFont="1" applyFill="1" applyBorder="1"/>
    <xf numFmtId="0" fontId="0" fillId="29" borderId="31" xfId="0" applyFont="1" applyFill="1" applyBorder="1"/>
    <xf numFmtId="0" fontId="8" fillId="29" borderId="13" xfId="0" applyFont="1" applyFill="1" applyBorder="1"/>
    <xf numFmtId="0" fontId="9" fillId="29" borderId="13" xfId="0" applyFont="1" applyFill="1" applyBorder="1"/>
    <xf numFmtId="0" fontId="0" fillId="31" borderId="13" xfId="0" applyFont="1" applyFill="1" applyBorder="1"/>
    <xf numFmtId="14" fontId="0" fillId="28" borderId="13" xfId="0" applyNumberFormat="1" applyFont="1" applyFill="1" applyBorder="1" applyAlignment="1">
      <alignment horizontal="center" wrapText="1"/>
    </xf>
    <xf numFmtId="0" fontId="0" fillId="0" borderId="13" xfId="0" applyNumberFormat="1" applyFont="1" applyBorder="1" applyAlignment="1">
      <alignment horizontal="center"/>
    </xf>
    <xf numFmtId="0" fontId="8" fillId="28" borderId="13" xfId="0" applyFont="1" applyFill="1" applyBorder="1"/>
    <xf numFmtId="0" fontId="9" fillId="28" borderId="13" xfId="0" applyFont="1" applyFill="1" applyBorder="1"/>
    <xf numFmtId="3" fontId="3" fillId="16" borderId="0" xfId="0" applyNumberFormat="1" applyFont="1" applyFill="1" applyBorder="1" applyAlignment="1">
      <alignment horizontal="center" vertical="center"/>
    </xf>
    <xf numFmtId="3" fontId="3" fillId="16" borderId="55" xfId="0" applyNumberFormat="1" applyFont="1" applyFill="1" applyBorder="1" applyAlignment="1">
      <alignment horizontal="center" vertical="center"/>
    </xf>
    <xf numFmtId="3" fontId="3" fillId="16" borderId="56" xfId="0" applyNumberFormat="1" applyFont="1" applyFill="1" applyBorder="1" applyAlignment="1">
      <alignment horizontal="center" vertical="center"/>
    </xf>
    <xf numFmtId="3" fontId="3" fillId="16" borderId="57" xfId="0" applyNumberFormat="1" applyFont="1" applyFill="1" applyBorder="1" applyAlignment="1">
      <alignment horizontal="center" vertical="center"/>
    </xf>
    <xf numFmtId="3" fontId="4" fillId="17" borderId="58" xfId="0" applyNumberFormat="1" applyFont="1" applyFill="1" applyBorder="1" applyAlignment="1">
      <alignment horizontal="left"/>
    </xf>
    <xf numFmtId="3" fontId="4" fillId="17" borderId="55" xfId="0" applyNumberFormat="1" applyFont="1" applyFill="1" applyBorder="1" applyAlignment="1">
      <alignment horizontal="left"/>
    </xf>
    <xf numFmtId="3" fontId="4" fillId="17" borderId="59" xfId="0" applyNumberFormat="1" applyFont="1" applyFill="1" applyBorder="1" applyAlignment="1">
      <alignment horizontal="left"/>
    </xf>
    <xf numFmtId="3" fontId="4" fillId="17" borderId="60" xfId="0" applyNumberFormat="1" applyFont="1" applyFill="1" applyBorder="1" applyAlignment="1">
      <alignment horizontal="left"/>
    </xf>
    <xf numFmtId="0" fontId="11" fillId="0" borderId="0" xfId="2"/>
    <xf numFmtId="0" fontId="0" fillId="0" borderId="2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" xfId="0" applyFont="1" applyBorder="1"/>
    <xf numFmtId="0" fontId="2" fillId="32" borderId="0" xfId="0" applyFont="1" applyFill="1" applyBorder="1" applyAlignment="1">
      <alignment horizontal="center" vertical="center"/>
    </xf>
    <xf numFmtId="0" fontId="2" fillId="32" borderId="15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10" fillId="4" borderId="3" xfId="0" applyFont="1" applyFill="1" applyBorder="1" applyAlignment="1">
      <alignment horizontal="center" vertical="top"/>
    </xf>
    <xf numFmtId="0" fontId="0" fillId="4" borderId="3" xfId="0" applyFill="1" applyBorder="1" applyAlignment="1">
      <alignment horizontal="center"/>
    </xf>
    <xf numFmtId="0" fontId="0" fillId="33" borderId="0" xfId="0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32" borderId="3" xfId="0" applyFont="1" applyFill="1" applyBorder="1" applyAlignment="1">
      <alignment horizontal="center"/>
    </xf>
  </cellXfs>
  <cellStyles count="3">
    <cellStyle name="Insatisfaisant" xfId="1" builtinId="27"/>
    <cellStyle name="Lien hypertexte" xfId="2" builtinId="8"/>
    <cellStyle name="Normal" xfId="0" builtinId="0"/>
  </cellStyles>
  <dxfs count="11"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C0C0C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11 430</a:t>
            </a:r>
          </a:p>
        </c:rich>
      </c:tx>
      <c:overlay val="0"/>
      <c:spPr>
        <a:solidFill>
          <a:srgbClr val="1F497D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bord'!$B$1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bord'!$A$2:$A$13</c:f>
              <c:strCache>
                <c:ptCount val="12"/>
                <c:pt idx="0">
                  <c:v>174 658 051</c:v>
                </c:pt>
                <c:pt idx="1">
                  <c:v>175 128 052</c:v>
                </c:pt>
                <c:pt idx="2">
                  <c:v>180 618 052</c:v>
                </c:pt>
                <c:pt idx="3">
                  <c:v>181 028 052</c:v>
                </c:pt>
                <c:pt idx="4">
                  <c:v>181 448 051</c:v>
                </c:pt>
                <c:pt idx="5">
                  <c:v>182 238 051</c:v>
                </c:pt>
                <c:pt idx="6">
                  <c:v>182 838 051</c:v>
                </c:pt>
                <c:pt idx="7">
                  <c:v>183 448 051</c:v>
                </c:pt>
                <c:pt idx="8">
                  <c:v>183 838 051</c:v>
                </c:pt>
                <c:pt idx="9">
                  <c:v>190 428 052</c:v>
                </c:pt>
                <c:pt idx="10">
                  <c:v>191 248 052</c:v>
                </c:pt>
                <c:pt idx="11">
                  <c:v>Mélange</c:v>
                </c:pt>
              </c:strCache>
            </c:strRef>
          </c:cat>
          <c:val>
            <c:numRef>
              <c:f>'Tableau de bord'!$B$2:$B$13</c:f>
              <c:numCache>
                <c:formatCode>#,##0</c:formatCode>
                <c:ptCount val="12"/>
                <c:pt idx="0">
                  <c:v>0</c:v>
                </c:pt>
                <c:pt idx="1">
                  <c:v>16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15</c:v>
                </c:pt>
                <c:pt idx="6">
                  <c:v>15</c:v>
                </c:pt>
                <c:pt idx="7">
                  <c:v>121</c:v>
                </c:pt>
                <c:pt idx="8">
                  <c:v>5</c:v>
                </c:pt>
                <c:pt idx="9">
                  <c:v>50</c:v>
                </c:pt>
                <c:pt idx="10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10-4BBE-A9B3-0F03DB10FD0C}"/>
            </c:ext>
          </c:extLst>
        </c:ser>
        <c:ser>
          <c:idx val="1"/>
          <c:order val="1"/>
          <c:tx>
            <c:strRef>
              <c:f>'Tableau de bord'!$C$1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dLbl>
              <c:idx val="7"/>
              <c:layout>
                <c:manualLayout>
                  <c:x val="1.2476370758006654E-2"/>
                  <c:y val="-3.2865249372197309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410-4BBE-A9B3-0F03DB10FD0C}"/>
                </c:ext>
              </c:extLst>
            </c:dLbl>
            <c:dLbl>
              <c:idx val="9"/>
              <c:layout>
                <c:manualLayout>
                  <c:x val="9.7038439228940634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410-4BBE-A9B3-0F03DB10FD0C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bord'!$A$2:$A$13</c:f>
              <c:strCache>
                <c:ptCount val="12"/>
                <c:pt idx="0">
                  <c:v>174 658 051</c:v>
                </c:pt>
                <c:pt idx="1">
                  <c:v>175 128 052</c:v>
                </c:pt>
                <c:pt idx="2">
                  <c:v>180 618 052</c:v>
                </c:pt>
                <c:pt idx="3">
                  <c:v>181 028 052</c:v>
                </c:pt>
                <c:pt idx="4">
                  <c:v>181 448 051</c:v>
                </c:pt>
                <c:pt idx="5">
                  <c:v>182 238 051</c:v>
                </c:pt>
                <c:pt idx="6">
                  <c:v>182 838 051</c:v>
                </c:pt>
                <c:pt idx="7">
                  <c:v>183 448 051</c:v>
                </c:pt>
                <c:pt idx="8">
                  <c:v>183 838 051</c:v>
                </c:pt>
                <c:pt idx="9">
                  <c:v>190 428 052</c:v>
                </c:pt>
                <c:pt idx="10">
                  <c:v>191 248 052</c:v>
                </c:pt>
                <c:pt idx="11">
                  <c:v>Mélange</c:v>
                </c:pt>
              </c:strCache>
            </c:strRef>
          </c:cat>
          <c:val>
            <c:numRef>
              <c:f>'Tableau de bord'!$C$2:$C$13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15</c:v>
                </c:pt>
                <c:pt idx="6">
                  <c:v>0</c:v>
                </c:pt>
                <c:pt idx="7">
                  <c:v>19</c:v>
                </c:pt>
                <c:pt idx="8">
                  <c:v>20</c:v>
                </c:pt>
                <c:pt idx="9">
                  <c:v>44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410-4BBE-A9B3-0F03DB10FD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7176840"/>
        <c:axId val="467175272"/>
        <c:axId val="0"/>
      </c:bar3DChart>
      <c:catAx>
        <c:axId val="467176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67175272"/>
        <c:crosses val="autoZero"/>
        <c:auto val="1"/>
        <c:lblAlgn val="ctr"/>
        <c:lblOffset val="100"/>
        <c:noMultiLvlLbl val="0"/>
      </c:catAx>
      <c:valAx>
        <c:axId val="467175272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46717684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5346868212630544"/>
          <c:y val="0.47673476760386974"/>
          <c:w val="0.10679617074885688"/>
          <c:h val="5.6218128067098409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11 448</a:t>
            </a:r>
          </a:p>
        </c:rich>
      </c:tx>
      <c:overlay val="0"/>
      <c:spPr>
        <a:solidFill>
          <a:srgbClr val="9BBB59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bord'!$F$1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bord'!$E$2:$E$13</c:f>
              <c:strCache>
                <c:ptCount val="12"/>
                <c:pt idx="0">
                  <c:v>174 648 051</c:v>
                </c:pt>
                <c:pt idx="1">
                  <c:v>175 158 051</c:v>
                </c:pt>
                <c:pt idx="2">
                  <c:v>180 338 052</c:v>
                </c:pt>
                <c:pt idx="3">
                  <c:v>180 618 052</c:v>
                </c:pt>
                <c:pt idx="4">
                  <c:v>181 348 051</c:v>
                </c:pt>
                <c:pt idx="5">
                  <c:v>182 128 051</c:v>
                </c:pt>
                <c:pt idx="6">
                  <c:v>182 748 052</c:v>
                </c:pt>
                <c:pt idx="7">
                  <c:v>183 248 051</c:v>
                </c:pt>
                <c:pt idx="8">
                  <c:v>183 838 052</c:v>
                </c:pt>
                <c:pt idx="9">
                  <c:v>184 658 051</c:v>
                </c:pt>
                <c:pt idx="10">
                  <c:v>190 448 051</c:v>
                </c:pt>
                <c:pt idx="11">
                  <c:v>Mélange</c:v>
                </c:pt>
              </c:strCache>
            </c:strRef>
          </c:cat>
          <c:val>
            <c:numRef>
              <c:f>'Tableau de bord'!$F$2:$F$13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10</c:v>
                </c:pt>
                <c:pt idx="9">
                  <c:v>0</c:v>
                </c:pt>
                <c:pt idx="1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8B-4B85-8EF8-7AB314555213}"/>
            </c:ext>
          </c:extLst>
        </c:ser>
        <c:ser>
          <c:idx val="1"/>
          <c:order val="1"/>
          <c:tx>
            <c:strRef>
              <c:f>'Tableau de bord'!$G$1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bord'!$E$2:$E$13</c:f>
              <c:strCache>
                <c:ptCount val="12"/>
                <c:pt idx="0">
                  <c:v>174 648 051</c:v>
                </c:pt>
                <c:pt idx="1">
                  <c:v>175 158 051</c:v>
                </c:pt>
                <c:pt idx="2">
                  <c:v>180 338 052</c:v>
                </c:pt>
                <c:pt idx="3">
                  <c:v>180 618 052</c:v>
                </c:pt>
                <c:pt idx="4">
                  <c:v>181 348 051</c:v>
                </c:pt>
                <c:pt idx="5">
                  <c:v>182 128 051</c:v>
                </c:pt>
                <c:pt idx="6">
                  <c:v>182 748 052</c:v>
                </c:pt>
                <c:pt idx="7">
                  <c:v>183 248 051</c:v>
                </c:pt>
                <c:pt idx="8">
                  <c:v>183 838 052</c:v>
                </c:pt>
                <c:pt idx="9">
                  <c:v>184 658 051</c:v>
                </c:pt>
                <c:pt idx="10">
                  <c:v>190 448 051</c:v>
                </c:pt>
                <c:pt idx="11">
                  <c:v>Mélange</c:v>
                </c:pt>
              </c:strCache>
            </c:strRef>
          </c:cat>
          <c:val>
            <c:numRef>
              <c:f>'Tableau de bord'!$G$2:$G$13</c:f>
              <c:numCache>
                <c:formatCode>#,##0</c:formatCode>
                <c:ptCount val="12"/>
                <c:pt idx="0">
                  <c:v>10</c:v>
                </c:pt>
                <c:pt idx="1">
                  <c:v>0</c:v>
                </c:pt>
                <c:pt idx="2">
                  <c:v>10</c:v>
                </c:pt>
                <c:pt idx="3">
                  <c:v>0</c:v>
                </c:pt>
                <c:pt idx="4">
                  <c:v>59</c:v>
                </c:pt>
                <c:pt idx="5">
                  <c:v>15</c:v>
                </c:pt>
                <c:pt idx="6">
                  <c:v>30</c:v>
                </c:pt>
                <c:pt idx="7">
                  <c:v>10</c:v>
                </c:pt>
                <c:pt idx="8">
                  <c:v>60</c:v>
                </c:pt>
                <c:pt idx="9">
                  <c:v>14</c:v>
                </c:pt>
                <c:pt idx="10">
                  <c:v>101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38B-4B85-8EF8-7AB3145552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7172528"/>
        <c:axId val="467172920"/>
        <c:axId val="0"/>
      </c:bar3DChart>
      <c:catAx>
        <c:axId val="467172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67172920"/>
        <c:crosses val="autoZero"/>
        <c:auto val="1"/>
        <c:lblAlgn val="ctr"/>
        <c:lblOffset val="100"/>
        <c:noMultiLvlLbl val="0"/>
      </c:catAx>
      <c:valAx>
        <c:axId val="467172920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46717252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390619243606394"/>
          <c:y val="0.9339006237601557"/>
          <c:w val="0.10664828960242409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11 464</a:t>
            </a:r>
          </a:p>
        </c:rich>
      </c:tx>
      <c:overlay val="0"/>
      <c:spPr>
        <a:solidFill>
          <a:srgbClr val="F79646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bord'!$J$1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bord'!$I$2:$I$24</c:f>
              <c:strCache>
                <c:ptCount val="23"/>
                <c:pt idx="0">
                  <c:v>174 638 051</c:v>
                </c:pt>
                <c:pt idx="1">
                  <c:v>175 038 051</c:v>
                </c:pt>
                <c:pt idx="2">
                  <c:v>175 148 051</c:v>
                </c:pt>
                <c:pt idx="3">
                  <c:v>180 638 051</c:v>
                </c:pt>
                <c:pt idx="4">
                  <c:v>180 638 052</c:v>
                </c:pt>
                <c:pt idx="5">
                  <c:v>180 848 051</c:v>
                </c:pt>
                <c:pt idx="6">
                  <c:v>181 338 051</c:v>
                </c:pt>
                <c:pt idx="7">
                  <c:v>182 328 051</c:v>
                </c:pt>
                <c:pt idx="8">
                  <c:v>182 438 051</c:v>
                </c:pt>
                <c:pt idx="9">
                  <c:v>182 628 051</c:v>
                </c:pt>
                <c:pt idx="10">
                  <c:v>183 338 051</c:v>
                </c:pt>
                <c:pt idx="11">
                  <c:v>183 528 051</c:v>
                </c:pt>
                <c:pt idx="12">
                  <c:v>183 628 051</c:v>
                </c:pt>
                <c:pt idx="13">
                  <c:v>183 738 052</c:v>
                </c:pt>
                <c:pt idx="14">
                  <c:v>183 928 051</c:v>
                </c:pt>
                <c:pt idx="15">
                  <c:v>190 148 051</c:v>
                </c:pt>
                <c:pt idx="16">
                  <c:v>190 558 051</c:v>
                </c:pt>
                <c:pt idx="17">
                  <c:v>190 648 051</c:v>
                </c:pt>
                <c:pt idx="18">
                  <c:v>190 948 052</c:v>
                </c:pt>
                <c:pt idx="19">
                  <c:v>191 138 051</c:v>
                </c:pt>
                <c:pt idx="20">
                  <c:v>191 228 052</c:v>
                </c:pt>
                <c:pt idx="21">
                  <c:v>191 438 051</c:v>
                </c:pt>
                <c:pt idx="22">
                  <c:v>Mélange</c:v>
                </c:pt>
              </c:strCache>
            </c:strRef>
          </c:cat>
          <c:val>
            <c:numRef>
              <c:f>'Tableau de bord'!$J$2:$J$24</c:f>
              <c:numCache>
                <c:formatCode>#,##0</c:formatCode>
                <c:ptCount val="23"/>
                <c:pt idx="0">
                  <c:v>10</c:v>
                </c:pt>
                <c:pt idx="1">
                  <c:v>37</c:v>
                </c:pt>
                <c:pt idx="2">
                  <c:v>5</c:v>
                </c:pt>
                <c:pt idx="3">
                  <c:v>14</c:v>
                </c:pt>
                <c:pt idx="4">
                  <c:v>18</c:v>
                </c:pt>
                <c:pt idx="5">
                  <c:v>18</c:v>
                </c:pt>
                <c:pt idx="6">
                  <c:v>10</c:v>
                </c:pt>
                <c:pt idx="7">
                  <c:v>0</c:v>
                </c:pt>
                <c:pt idx="8">
                  <c:v>6</c:v>
                </c:pt>
                <c:pt idx="9">
                  <c:v>10</c:v>
                </c:pt>
                <c:pt idx="10">
                  <c:v>5</c:v>
                </c:pt>
                <c:pt idx="11">
                  <c:v>21</c:v>
                </c:pt>
                <c:pt idx="12">
                  <c:v>0</c:v>
                </c:pt>
                <c:pt idx="13">
                  <c:v>70</c:v>
                </c:pt>
                <c:pt idx="14">
                  <c:v>17</c:v>
                </c:pt>
                <c:pt idx="15">
                  <c:v>48</c:v>
                </c:pt>
                <c:pt idx="16">
                  <c:v>9</c:v>
                </c:pt>
                <c:pt idx="17">
                  <c:v>3</c:v>
                </c:pt>
                <c:pt idx="18">
                  <c:v>108</c:v>
                </c:pt>
                <c:pt idx="19">
                  <c:v>132</c:v>
                </c:pt>
                <c:pt idx="20">
                  <c:v>20</c:v>
                </c:pt>
                <c:pt idx="21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6A7-4070-ABC1-B3E27CF4BF02}"/>
            </c:ext>
          </c:extLst>
        </c:ser>
        <c:ser>
          <c:idx val="1"/>
          <c:order val="1"/>
          <c:tx>
            <c:strRef>
              <c:f>'Tableau de bord'!$K$1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bord'!$I$2:$I$24</c:f>
              <c:strCache>
                <c:ptCount val="23"/>
                <c:pt idx="0">
                  <c:v>174 638 051</c:v>
                </c:pt>
                <c:pt idx="1">
                  <c:v>175 038 051</c:v>
                </c:pt>
                <c:pt idx="2">
                  <c:v>175 148 051</c:v>
                </c:pt>
                <c:pt idx="3">
                  <c:v>180 638 051</c:v>
                </c:pt>
                <c:pt idx="4">
                  <c:v>180 638 052</c:v>
                </c:pt>
                <c:pt idx="5">
                  <c:v>180 848 051</c:v>
                </c:pt>
                <c:pt idx="6">
                  <c:v>181 338 051</c:v>
                </c:pt>
                <c:pt idx="7">
                  <c:v>182 328 051</c:v>
                </c:pt>
                <c:pt idx="8">
                  <c:v>182 438 051</c:v>
                </c:pt>
                <c:pt idx="9">
                  <c:v>182 628 051</c:v>
                </c:pt>
                <c:pt idx="10">
                  <c:v>183 338 051</c:v>
                </c:pt>
                <c:pt idx="11">
                  <c:v>183 528 051</c:v>
                </c:pt>
                <c:pt idx="12">
                  <c:v>183 628 051</c:v>
                </c:pt>
                <c:pt idx="13">
                  <c:v>183 738 052</c:v>
                </c:pt>
                <c:pt idx="14">
                  <c:v>183 928 051</c:v>
                </c:pt>
                <c:pt idx="15">
                  <c:v>190 148 051</c:v>
                </c:pt>
                <c:pt idx="16">
                  <c:v>190 558 051</c:v>
                </c:pt>
                <c:pt idx="17">
                  <c:v>190 648 051</c:v>
                </c:pt>
                <c:pt idx="18">
                  <c:v>190 948 052</c:v>
                </c:pt>
                <c:pt idx="19">
                  <c:v>191 138 051</c:v>
                </c:pt>
                <c:pt idx="20">
                  <c:v>191 228 052</c:v>
                </c:pt>
                <c:pt idx="21">
                  <c:v>191 438 051</c:v>
                </c:pt>
                <c:pt idx="22">
                  <c:v>Mélange</c:v>
                </c:pt>
              </c:strCache>
            </c:strRef>
          </c:cat>
          <c:val>
            <c:numRef>
              <c:f>'Tableau de bord'!$K$2:$K$24</c:f>
              <c:numCache>
                <c:formatCode>#,##0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14</c:v>
                </c:pt>
                <c:pt idx="5">
                  <c:v>18</c:v>
                </c:pt>
                <c:pt idx="6">
                  <c:v>10</c:v>
                </c:pt>
                <c:pt idx="7">
                  <c:v>0</c:v>
                </c:pt>
                <c:pt idx="8">
                  <c:v>6</c:v>
                </c:pt>
                <c:pt idx="9">
                  <c:v>10</c:v>
                </c:pt>
                <c:pt idx="10">
                  <c:v>30</c:v>
                </c:pt>
                <c:pt idx="11">
                  <c:v>31</c:v>
                </c:pt>
                <c:pt idx="12">
                  <c:v>0</c:v>
                </c:pt>
                <c:pt idx="13">
                  <c:v>37</c:v>
                </c:pt>
                <c:pt idx="14">
                  <c:v>17</c:v>
                </c:pt>
                <c:pt idx="15">
                  <c:v>59</c:v>
                </c:pt>
                <c:pt idx="16">
                  <c:v>9</c:v>
                </c:pt>
                <c:pt idx="17">
                  <c:v>3</c:v>
                </c:pt>
                <c:pt idx="18">
                  <c:v>14</c:v>
                </c:pt>
                <c:pt idx="19">
                  <c:v>125</c:v>
                </c:pt>
                <c:pt idx="20">
                  <c:v>20</c:v>
                </c:pt>
                <c:pt idx="2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6A7-4070-ABC1-B3E27CF4BF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57860456"/>
        <c:axId val="676854096"/>
        <c:axId val="0"/>
      </c:bar3DChart>
      <c:catAx>
        <c:axId val="257860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76854096"/>
        <c:crosses val="autoZero"/>
        <c:auto val="1"/>
        <c:lblAlgn val="ctr"/>
        <c:lblOffset val="100"/>
        <c:noMultiLvlLbl val="0"/>
      </c:catAx>
      <c:valAx>
        <c:axId val="676854096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25786045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313476044493211"/>
          <c:y val="0.9339006237601557"/>
          <c:w val="0.10679617074885688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11 472</a:t>
            </a:r>
          </a:p>
        </c:rich>
      </c:tx>
      <c:overlay val="0"/>
      <c:spPr>
        <a:solidFill>
          <a:srgbClr val="8064A2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bord'!$N$1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bord'!$M$2:$M$35</c:f>
              <c:strCache>
                <c:ptCount val="34"/>
                <c:pt idx="0">
                  <c:v>174 448 051</c:v>
                </c:pt>
                <c:pt idx="1">
                  <c:v>174 738 051</c:v>
                </c:pt>
                <c:pt idx="2">
                  <c:v>175 028 051</c:v>
                </c:pt>
                <c:pt idx="3">
                  <c:v>175 138 051</c:v>
                </c:pt>
                <c:pt idx="4">
                  <c:v>180 238 052</c:v>
                </c:pt>
                <c:pt idx="5">
                  <c:v>180 428 052</c:v>
                </c:pt>
                <c:pt idx="6">
                  <c:v>180 638 051</c:v>
                </c:pt>
                <c:pt idx="7">
                  <c:v>180 838 051</c:v>
                </c:pt>
                <c:pt idx="8">
                  <c:v>180 928 051</c:v>
                </c:pt>
                <c:pt idx="9">
                  <c:v>181 338 051</c:v>
                </c:pt>
                <c:pt idx="10">
                  <c:v>181 628 052</c:v>
                </c:pt>
                <c:pt idx="11">
                  <c:v>182 328 051</c:v>
                </c:pt>
                <c:pt idx="12">
                  <c:v>182 438 051</c:v>
                </c:pt>
                <c:pt idx="13">
                  <c:v>182 628 051</c:v>
                </c:pt>
                <c:pt idx="14">
                  <c:v>182 838 052</c:v>
                </c:pt>
                <c:pt idx="15">
                  <c:v>183 258 052</c:v>
                </c:pt>
                <c:pt idx="16">
                  <c:v>183 338 051</c:v>
                </c:pt>
                <c:pt idx="17">
                  <c:v>183 528 051</c:v>
                </c:pt>
                <c:pt idx="18">
                  <c:v>183 738 052</c:v>
                </c:pt>
                <c:pt idx="19">
                  <c:v>183 928 051</c:v>
                </c:pt>
                <c:pt idx="20">
                  <c:v>184 248 051</c:v>
                </c:pt>
                <c:pt idx="21">
                  <c:v>184 638 051</c:v>
                </c:pt>
                <c:pt idx="22">
                  <c:v>184 748 051</c:v>
                </c:pt>
                <c:pt idx="23">
                  <c:v>184 838 051</c:v>
                </c:pt>
                <c:pt idx="24">
                  <c:v>185 058 052</c:v>
                </c:pt>
                <c:pt idx="25">
                  <c:v>190 148 051</c:v>
                </c:pt>
                <c:pt idx="26">
                  <c:v>190 558 051</c:v>
                </c:pt>
                <c:pt idx="27">
                  <c:v>190 738 051</c:v>
                </c:pt>
                <c:pt idx="28">
                  <c:v>190 758 051</c:v>
                </c:pt>
                <c:pt idx="29">
                  <c:v>190 948 052</c:v>
                </c:pt>
                <c:pt idx="30">
                  <c:v>191 138 051</c:v>
                </c:pt>
                <c:pt idx="31">
                  <c:v>191 228 052</c:v>
                </c:pt>
                <c:pt idx="32">
                  <c:v>191 348 052</c:v>
                </c:pt>
                <c:pt idx="33">
                  <c:v>Mélange</c:v>
                </c:pt>
              </c:strCache>
            </c:strRef>
          </c:cat>
          <c:val>
            <c:numRef>
              <c:f>'Tableau de bord'!$N$2:$N$35</c:f>
              <c:numCache>
                <c:formatCode>#,##0</c:formatCode>
                <c:ptCount val="34"/>
                <c:pt idx="0">
                  <c:v>0</c:v>
                </c:pt>
                <c:pt idx="1">
                  <c:v>5</c:v>
                </c:pt>
                <c:pt idx="2">
                  <c:v>0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3</c:v>
                </c:pt>
                <c:pt idx="9">
                  <c:v>29</c:v>
                </c:pt>
                <c:pt idx="10">
                  <c:v>0</c:v>
                </c:pt>
                <c:pt idx="11">
                  <c:v>21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31</c:v>
                </c:pt>
                <c:pt idx="19">
                  <c:v>0</c:v>
                </c:pt>
                <c:pt idx="20">
                  <c:v>0</c:v>
                </c:pt>
                <c:pt idx="21">
                  <c:v>2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73</c:v>
                </c:pt>
                <c:pt idx="26">
                  <c:v>13</c:v>
                </c:pt>
                <c:pt idx="27">
                  <c:v>5</c:v>
                </c:pt>
                <c:pt idx="28">
                  <c:v>30</c:v>
                </c:pt>
                <c:pt idx="29">
                  <c:v>3</c:v>
                </c:pt>
                <c:pt idx="30">
                  <c:v>19</c:v>
                </c:pt>
                <c:pt idx="31">
                  <c:v>0</c:v>
                </c:pt>
                <c:pt idx="32">
                  <c:v>1</c:v>
                </c:pt>
                <c:pt idx="33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28-4C00-9C5D-A0AA750E0080}"/>
            </c:ext>
          </c:extLst>
        </c:ser>
        <c:ser>
          <c:idx val="1"/>
          <c:order val="1"/>
          <c:tx>
            <c:strRef>
              <c:f>'Tableau de bord'!$O$1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bord'!$M$2:$M$35</c:f>
              <c:strCache>
                <c:ptCount val="34"/>
                <c:pt idx="0">
                  <c:v>174 448 051</c:v>
                </c:pt>
                <c:pt idx="1">
                  <c:v>174 738 051</c:v>
                </c:pt>
                <c:pt idx="2">
                  <c:v>175 028 051</c:v>
                </c:pt>
                <c:pt idx="3">
                  <c:v>175 138 051</c:v>
                </c:pt>
                <c:pt idx="4">
                  <c:v>180 238 052</c:v>
                </c:pt>
                <c:pt idx="5">
                  <c:v>180 428 052</c:v>
                </c:pt>
                <c:pt idx="6">
                  <c:v>180 638 051</c:v>
                </c:pt>
                <c:pt idx="7">
                  <c:v>180 838 051</c:v>
                </c:pt>
                <c:pt idx="8">
                  <c:v>180 928 051</c:v>
                </c:pt>
                <c:pt idx="9">
                  <c:v>181 338 051</c:v>
                </c:pt>
                <c:pt idx="10">
                  <c:v>181 628 052</c:v>
                </c:pt>
                <c:pt idx="11">
                  <c:v>182 328 051</c:v>
                </c:pt>
                <c:pt idx="12">
                  <c:v>182 438 051</c:v>
                </c:pt>
                <c:pt idx="13">
                  <c:v>182 628 051</c:v>
                </c:pt>
                <c:pt idx="14">
                  <c:v>182 838 052</c:v>
                </c:pt>
                <c:pt idx="15">
                  <c:v>183 258 052</c:v>
                </c:pt>
                <c:pt idx="16">
                  <c:v>183 338 051</c:v>
                </c:pt>
                <c:pt idx="17">
                  <c:v>183 528 051</c:v>
                </c:pt>
                <c:pt idx="18">
                  <c:v>183 738 052</c:v>
                </c:pt>
                <c:pt idx="19">
                  <c:v>183 928 051</c:v>
                </c:pt>
                <c:pt idx="20">
                  <c:v>184 248 051</c:v>
                </c:pt>
                <c:pt idx="21">
                  <c:v>184 638 051</c:v>
                </c:pt>
                <c:pt idx="22">
                  <c:v>184 748 051</c:v>
                </c:pt>
                <c:pt idx="23">
                  <c:v>184 838 051</c:v>
                </c:pt>
                <c:pt idx="24">
                  <c:v>185 058 052</c:v>
                </c:pt>
                <c:pt idx="25">
                  <c:v>190 148 051</c:v>
                </c:pt>
                <c:pt idx="26">
                  <c:v>190 558 051</c:v>
                </c:pt>
                <c:pt idx="27">
                  <c:v>190 738 051</c:v>
                </c:pt>
                <c:pt idx="28">
                  <c:v>190 758 051</c:v>
                </c:pt>
                <c:pt idx="29">
                  <c:v>190 948 052</c:v>
                </c:pt>
                <c:pt idx="30">
                  <c:v>191 138 051</c:v>
                </c:pt>
                <c:pt idx="31">
                  <c:v>191 228 052</c:v>
                </c:pt>
                <c:pt idx="32">
                  <c:v>191 348 052</c:v>
                </c:pt>
                <c:pt idx="33">
                  <c:v>Mélange</c:v>
                </c:pt>
              </c:strCache>
            </c:strRef>
          </c:cat>
          <c:val>
            <c:numRef>
              <c:f>'Tableau de bord'!$O$2:$O$35</c:f>
              <c:numCache>
                <c:formatCode>#,##0</c:formatCode>
                <c:ptCount val="3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0</c:v>
                </c:pt>
                <c:pt idx="5">
                  <c:v>25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26</c:v>
                </c:pt>
                <c:pt idx="10">
                  <c:v>0</c:v>
                </c:pt>
                <c:pt idx="11">
                  <c:v>24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5</c:v>
                </c:pt>
                <c:pt idx="17">
                  <c:v>5</c:v>
                </c:pt>
                <c:pt idx="18">
                  <c:v>16</c:v>
                </c:pt>
                <c:pt idx="19">
                  <c:v>0</c:v>
                </c:pt>
                <c:pt idx="20">
                  <c:v>0</c:v>
                </c:pt>
                <c:pt idx="21">
                  <c:v>10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39</c:v>
                </c:pt>
                <c:pt idx="26">
                  <c:v>13</c:v>
                </c:pt>
                <c:pt idx="27">
                  <c:v>10</c:v>
                </c:pt>
                <c:pt idx="28">
                  <c:v>15</c:v>
                </c:pt>
                <c:pt idx="29">
                  <c:v>3</c:v>
                </c:pt>
                <c:pt idx="30">
                  <c:v>19</c:v>
                </c:pt>
                <c:pt idx="31">
                  <c:v>0</c:v>
                </c:pt>
                <c:pt idx="32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028-4C00-9C5D-A0AA750E00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76857624"/>
        <c:axId val="676855272"/>
        <c:axId val="0"/>
      </c:bar3DChart>
      <c:catAx>
        <c:axId val="676857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76855272"/>
        <c:crosses val="autoZero"/>
        <c:auto val="1"/>
        <c:lblAlgn val="ctr"/>
        <c:lblOffset val="100"/>
        <c:noMultiLvlLbl val="0"/>
      </c:catAx>
      <c:valAx>
        <c:axId val="676855272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7685762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7288047919160808"/>
          <c:y val="0.93197433695780341"/>
          <c:w val="4.8005005797961534E-2"/>
          <c:h val="5.612254218906481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11 472</a:t>
            </a:r>
          </a:p>
        </c:rich>
      </c:tx>
      <c:overlay val="0"/>
      <c:spPr>
        <a:solidFill>
          <a:srgbClr val="C0504D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bord'!$R$1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bord'!$Q$2:$Q$23</c:f>
              <c:strCache>
                <c:ptCount val="22"/>
                <c:pt idx="0">
                  <c:v>174 458 051</c:v>
                </c:pt>
                <c:pt idx="1">
                  <c:v>174 638 051</c:v>
                </c:pt>
                <c:pt idx="2">
                  <c:v>174 938 052</c:v>
                </c:pt>
                <c:pt idx="3">
                  <c:v>180 638 052</c:v>
                </c:pt>
                <c:pt idx="4">
                  <c:v>180 858 051</c:v>
                </c:pt>
                <c:pt idx="5">
                  <c:v>180 938 051</c:v>
                </c:pt>
                <c:pt idx="6">
                  <c:v>181 528 051</c:v>
                </c:pt>
                <c:pt idx="7">
                  <c:v>181 928 053</c:v>
                </c:pt>
                <c:pt idx="8">
                  <c:v>182 138 051</c:v>
                </c:pt>
                <c:pt idx="9">
                  <c:v>182 448 051</c:v>
                </c:pt>
                <c:pt idx="10">
                  <c:v>182 858 051</c:v>
                </c:pt>
                <c:pt idx="11">
                  <c:v>183 438 052</c:v>
                </c:pt>
                <c:pt idx="12">
                  <c:v>184 138 051</c:v>
                </c:pt>
                <c:pt idx="13">
                  <c:v>184 348 051</c:v>
                </c:pt>
                <c:pt idx="14">
                  <c:v>184 838 051</c:v>
                </c:pt>
                <c:pt idx="15">
                  <c:v>190 238 051</c:v>
                </c:pt>
                <c:pt idx="16">
                  <c:v>190 648 051</c:v>
                </c:pt>
                <c:pt idx="17">
                  <c:v>191 048 051</c:v>
                </c:pt>
                <c:pt idx="18">
                  <c:v>191 348 051</c:v>
                </c:pt>
                <c:pt idx="19">
                  <c:v>191 348 052</c:v>
                </c:pt>
                <c:pt idx="20">
                  <c:v>191 438 051</c:v>
                </c:pt>
                <c:pt idx="21">
                  <c:v>Mélange</c:v>
                </c:pt>
              </c:strCache>
            </c:strRef>
          </c:cat>
          <c:val>
            <c:numRef>
              <c:f>'Tableau de bord'!$R$2:$R$23</c:f>
              <c:numCache>
                <c:formatCode>General</c:formatCode>
                <c:ptCount val="22"/>
                <c:pt idx="0">
                  <c:v>2</c:v>
                </c:pt>
                <c:pt idx="1">
                  <c:v>0</c:v>
                </c:pt>
                <c:pt idx="2">
                  <c:v>5</c:v>
                </c:pt>
                <c:pt idx="3">
                  <c:v>11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3</c:v>
                </c:pt>
                <c:pt idx="16">
                  <c:v>36</c:v>
                </c:pt>
                <c:pt idx="17">
                  <c:v>211</c:v>
                </c:pt>
                <c:pt idx="18">
                  <c:v>17</c:v>
                </c:pt>
                <c:pt idx="19">
                  <c:v>35</c:v>
                </c:pt>
                <c:pt idx="20">
                  <c:v>153</c:v>
                </c:pt>
                <c:pt idx="21" formatCode="#,##0">
                  <c:v>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8C-4AB8-9D97-7AA0AC7C3865}"/>
            </c:ext>
          </c:extLst>
        </c:ser>
        <c:ser>
          <c:idx val="1"/>
          <c:order val="1"/>
          <c:tx>
            <c:strRef>
              <c:f>'Tableau de bord'!$S$1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bord'!$Q$2:$Q$23</c:f>
              <c:strCache>
                <c:ptCount val="22"/>
                <c:pt idx="0">
                  <c:v>174 458 051</c:v>
                </c:pt>
                <c:pt idx="1">
                  <c:v>174 638 051</c:v>
                </c:pt>
                <c:pt idx="2">
                  <c:v>174 938 052</c:v>
                </c:pt>
                <c:pt idx="3">
                  <c:v>180 638 052</c:v>
                </c:pt>
                <c:pt idx="4">
                  <c:v>180 858 051</c:v>
                </c:pt>
                <c:pt idx="5">
                  <c:v>180 938 051</c:v>
                </c:pt>
                <c:pt idx="6">
                  <c:v>181 528 051</c:v>
                </c:pt>
                <c:pt idx="7">
                  <c:v>181 928 053</c:v>
                </c:pt>
                <c:pt idx="8">
                  <c:v>182 138 051</c:v>
                </c:pt>
                <c:pt idx="9">
                  <c:v>182 448 051</c:v>
                </c:pt>
                <c:pt idx="10">
                  <c:v>182 858 051</c:v>
                </c:pt>
                <c:pt idx="11">
                  <c:v>183 438 052</c:v>
                </c:pt>
                <c:pt idx="12">
                  <c:v>184 138 051</c:v>
                </c:pt>
                <c:pt idx="13">
                  <c:v>184 348 051</c:v>
                </c:pt>
                <c:pt idx="14">
                  <c:v>184 838 051</c:v>
                </c:pt>
                <c:pt idx="15">
                  <c:v>190 238 051</c:v>
                </c:pt>
                <c:pt idx="16">
                  <c:v>190 648 051</c:v>
                </c:pt>
                <c:pt idx="17">
                  <c:v>191 048 051</c:v>
                </c:pt>
                <c:pt idx="18">
                  <c:v>191 348 051</c:v>
                </c:pt>
                <c:pt idx="19">
                  <c:v>191 348 052</c:v>
                </c:pt>
                <c:pt idx="20">
                  <c:v>191 438 051</c:v>
                </c:pt>
                <c:pt idx="21">
                  <c:v>Mélange</c:v>
                </c:pt>
              </c:strCache>
            </c:strRef>
          </c:cat>
          <c:val>
            <c:numRef>
              <c:f>'Tableau de bord'!$S$2:$S$23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1</c:v>
                </c:pt>
                <c:pt idx="16">
                  <c:v>35</c:v>
                </c:pt>
                <c:pt idx="17">
                  <c:v>151</c:v>
                </c:pt>
                <c:pt idx="18">
                  <c:v>5</c:v>
                </c:pt>
                <c:pt idx="19">
                  <c:v>48</c:v>
                </c:pt>
                <c:pt idx="20">
                  <c:v>190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38C-4AB8-9D97-7AA0AC7C38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76856056"/>
        <c:axId val="676859192"/>
        <c:axId val="0"/>
      </c:bar3DChart>
      <c:catAx>
        <c:axId val="6768560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76859192"/>
        <c:crosses val="autoZero"/>
        <c:auto val="1"/>
        <c:lblAlgn val="ctr"/>
        <c:lblOffset val="100"/>
        <c:noMultiLvlLbl val="0"/>
      </c:catAx>
      <c:valAx>
        <c:axId val="67685919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67685605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920585857304252"/>
          <c:y val="0.9339006237601557"/>
          <c:w val="0.10642723418499776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bord'!$A$1</c:f>
              <c:strCache>
                <c:ptCount val="1"/>
                <c:pt idx="0">
                  <c:v>Ref 35 11 430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1.4770160355095256E-2"/>
                  <c:y val="-7.3995766742969704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48CA-4369-B6CB-47551127353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bord'!$B$14</c:f>
              <c:numCache>
                <c:formatCode>#,##0</c:formatCode>
                <c:ptCount val="1"/>
                <c:pt idx="0">
                  <c:v>236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8CA-4369-B6CB-47551127353E}"/>
            </c:ext>
          </c:extLst>
        </c:ser>
        <c:ser>
          <c:idx val="1"/>
          <c:order val="1"/>
          <c:tx>
            <c:strRef>
              <c:f>'Tableau de bord'!$E$1</c:f>
              <c:strCache>
                <c:ptCount val="1"/>
                <c:pt idx="0">
                  <c:v>Ref 35 11 448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4.2200458157414635E-3"/>
                  <c:y val="-6.8076105403532122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bord'!$F$14</c:f>
              <c:numCache>
                <c:formatCode>#,##0</c:formatCode>
                <c:ptCount val="1"/>
                <c:pt idx="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8CA-4369-B6CB-47551127353E}"/>
            </c:ext>
          </c:extLst>
        </c:ser>
        <c:ser>
          <c:idx val="2"/>
          <c:order val="2"/>
          <c:tx>
            <c:strRef>
              <c:f>'Tableau de bord'!$I$1</c:f>
              <c:strCache>
                <c:ptCount val="1"/>
                <c:pt idx="0">
                  <c:v>Ref 35 11 464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2.1100229078707511E-2"/>
                  <c:y val="-5.4263563683348039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bord'!$J$25</c:f>
              <c:numCache>
                <c:formatCode>#,##0</c:formatCode>
                <c:ptCount val="1"/>
                <c:pt idx="0">
                  <c:v>577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48CA-4369-B6CB-47551127353E}"/>
            </c:ext>
          </c:extLst>
        </c:ser>
        <c:ser>
          <c:idx val="3"/>
          <c:order val="3"/>
          <c:tx>
            <c:strRef>
              <c:f>'Tableau de bord'!$M$1</c:f>
              <c:strCache>
                <c:ptCount val="1"/>
                <c:pt idx="0">
                  <c:v>Ref 35 11 472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3.5870389433802767E-2"/>
                  <c:y val="-7.2351418244464047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bord'!$N$36</c:f>
              <c:numCache>
                <c:formatCode>#,##0</c:formatCode>
                <c:ptCount val="1"/>
                <c:pt idx="0">
                  <c:v>269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8CA-4369-B6CB-47551127353E}"/>
            </c:ext>
          </c:extLst>
        </c:ser>
        <c:ser>
          <c:idx val="4"/>
          <c:order val="4"/>
          <c:tx>
            <c:strRef>
              <c:f>'Tableau de bord'!$Q$1</c:f>
              <c:strCache>
                <c:ptCount val="1"/>
                <c:pt idx="0">
                  <c:v>Ref 35 11 480</c:v>
                </c:pt>
              </c:strCache>
            </c:strRef>
          </c:tx>
          <c:spPr>
            <a:solidFill>
              <a:srgbClr val="C00000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4.0090435249544115E-2"/>
                  <c:y val="-6.1498705507794509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bord'!$R$24</c:f>
              <c:numCache>
                <c:formatCode>#,##0</c:formatCode>
                <c:ptCount val="1"/>
                <c:pt idx="0">
                  <c:v>542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48CA-4369-B6CB-4755112735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76858408"/>
        <c:axId val="676857232"/>
        <c:axId val="0"/>
      </c:bar3DChart>
      <c:catAx>
        <c:axId val="676858408"/>
        <c:scaling>
          <c:orientation val="minMax"/>
        </c:scaling>
        <c:delete val="1"/>
        <c:axPos val="b"/>
        <c:majorTickMark val="out"/>
        <c:minorTickMark val="none"/>
        <c:tickLblPos val="nextTo"/>
        <c:crossAx val="676857232"/>
        <c:crosses val="autoZero"/>
        <c:auto val="1"/>
        <c:lblAlgn val="ctr"/>
        <c:lblOffset val="100"/>
        <c:noMultiLvlLbl val="0"/>
      </c:catAx>
      <c:valAx>
        <c:axId val="676857232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7685840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8586578844626476"/>
          <c:y val="0.32796486090775989"/>
          <c:w val="0.20675126783284281"/>
          <c:h val="0.33235724743777451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1285" b="1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36</xdr:row>
      <xdr:rowOff>101600</xdr:rowOff>
    </xdr:from>
    <xdr:to>
      <xdr:col>13</xdr:col>
      <xdr:colOff>95250</xdr:colOff>
      <xdr:row>57</xdr:row>
      <xdr:rowOff>86591</xdr:rowOff>
    </xdr:to>
    <xdr:graphicFrame macro="">
      <xdr:nvGraphicFramePr>
        <xdr:cNvPr id="3553298" name="Graphique 2">
          <a:extLst>
            <a:ext uri="{FF2B5EF4-FFF2-40B4-BE49-F238E27FC236}">
              <a16:creationId xmlns:a16="http://schemas.microsoft.com/office/drawing/2014/main" id="{00000000-0008-0000-0000-0000123836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13</xdr:col>
      <xdr:colOff>165100</xdr:colOff>
      <xdr:row>36</xdr:row>
      <xdr:rowOff>120650</xdr:rowOff>
    </xdr:from>
    <xdr:to>
      <xdr:col>25</xdr:col>
      <xdr:colOff>565150</xdr:colOff>
      <xdr:row>56</xdr:row>
      <xdr:rowOff>184150</xdr:rowOff>
    </xdr:to>
    <xdr:graphicFrame macro="">
      <xdr:nvGraphicFramePr>
        <xdr:cNvPr id="3553299" name="Graphique 3">
          <a:extLst>
            <a:ext uri="{FF2B5EF4-FFF2-40B4-BE49-F238E27FC236}">
              <a16:creationId xmlns:a16="http://schemas.microsoft.com/office/drawing/2014/main" id="{00000000-0008-0000-0000-0000133836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0</xdr:col>
      <xdr:colOff>101600</xdr:colOff>
      <xdr:row>57</xdr:row>
      <xdr:rowOff>152400</xdr:rowOff>
    </xdr:from>
    <xdr:to>
      <xdr:col>13</xdr:col>
      <xdr:colOff>101600</xdr:colOff>
      <xdr:row>78</xdr:row>
      <xdr:rowOff>31750</xdr:rowOff>
    </xdr:to>
    <xdr:graphicFrame macro="">
      <xdr:nvGraphicFramePr>
        <xdr:cNvPr id="3553300" name="Graphique 4">
          <a:extLst>
            <a:ext uri="{FF2B5EF4-FFF2-40B4-BE49-F238E27FC236}">
              <a16:creationId xmlns:a16="http://schemas.microsoft.com/office/drawing/2014/main" id="{00000000-0008-0000-0000-0000143836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0</xdr:col>
      <xdr:colOff>0</xdr:colOff>
      <xdr:row>79</xdr:row>
      <xdr:rowOff>101600</xdr:rowOff>
    </xdr:from>
    <xdr:to>
      <xdr:col>28</xdr:col>
      <xdr:colOff>158750</xdr:colOff>
      <xdr:row>99</xdr:row>
      <xdr:rowOff>152400</xdr:rowOff>
    </xdr:to>
    <xdr:graphicFrame macro="">
      <xdr:nvGraphicFramePr>
        <xdr:cNvPr id="3553301" name="Graphique 5">
          <a:extLst>
            <a:ext uri="{FF2B5EF4-FFF2-40B4-BE49-F238E27FC236}">
              <a16:creationId xmlns:a16="http://schemas.microsoft.com/office/drawing/2014/main" id="{00000000-0008-0000-0000-0000153836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13</xdr:col>
      <xdr:colOff>254000</xdr:colOff>
      <xdr:row>57</xdr:row>
      <xdr:rowOff>120650</xdr:rowOff>
    </xdr:from>
    <xdr:to>
      <xdr:col>25</xdr:col>
      <xdr:colOff>673100</xdr:colOff>
      <xdr:row>77</xdr:row>
      <xdr:rowOff>184150</xdr:rowOff>
    </xdr:to>
    <xdr:graphicFrame macro="">
      <xdr:nvGraphicFramePr>
        <xdr:cNvPr id="3553302" name="Graphique 6">
          <a:extLst>
            <a:ext uri="{FF2B5EF4-FFF2-40B4-BE49-F238E27FC236}">
              <a16:creationId xmlns:a16="http://schemas.microsoft.com/office/drawing/2014/main" id="{00000000-0008-0000-0000-0000163836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19</xdr:col>
      <xdr:colOff>412750</xdr:colOff>
      <xdr:row>1</xdr:row>
      <xdr:rowOff>38100</xdr:rowOff>
    </xdr:from>
    <xdr:to>
      <xdr:col>27</xdr:col>
      <xdr:colOff>336550</xdr:colOff>
      <xdr:row>24</xdr:row>
      <xdr:rowOff>114300</xdr:rowOff>
    </xdr:to>
    <xdr:graphicFrame macro="">
      <xdr:nvGraphicFramePr>
        <xdr:cNvPr id="3553303" name="Graphique 7">
          <a:extLst>
            <a:ext uri="{FF2B5EF4-FFF2-40B4-BE49-F238E27FC236}">
              <a16:creationId xmlns:a16="http://schemas.microsoft.com/office/drawing/2014/main" id="{00000000-0008-0000-0000-0000173836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1181100</xdr:colOff>
      <xdr:row>0</xdr:row>
      <xdr:rowOff>57150</xdr:rowOff>
    </xdr:from>
    <xdr:to>
      <xdr:col>1</xdr:col>
      <xdr:colOff>561975</xdr:colOff>
      <xdr:row>0</xdr:row>
      <xdr:rowOff>390525</xdr:rowOff>
    </xdr:to>
    <xdr:sp macro="[0]!Formulaire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181100" y="57150"/>
          <a:ext cx="990600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Ref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7" Type="http://schemas.openxmlformats.org/officeDocument/2006/relationships/drawing" Target="../drawings/drawing2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5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16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1.bin"/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Relationship Id="rId6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23.bin"/><Relationship Id="rId4" Type="http://schemas.openxmlformats.org/officeDocument/2006/relationships/printerSettings" Target="../printerSettings/printerSettings2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7.bin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Relationship Id="rId6" Type="http://schemas.openxmlformats.org/officeDocument/2006/relationships/printerSettings" Target="../printerSettings/printerSettings30.bin"/><Relationship Id="rId5" Type="http://schemas.openxmlformats.org/officeDocument/2006/relationships/printerSettings" Target="../printerSettings/printerSettings29.bin"/><Relationship Id="rId4" Type="http://schemas.openxmlformats.org/officeDocument/2006/relationships/printerSettings" Target="../printerSettings/printerSettings28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3.bin"/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Relationship Id="rId6" Type="http://schemas.openxmlformats.org/officeDocument/2006/relationships/printerSettings" Target="../printerSettings/printerSettings36.bin"/><Relationship Id="rId5" Type="http://schemas.openxmlformats.org/officeDocument/2006/relationships/printerSettings" Target="../printerSettings/printerSettings35.bin"/><Relationship Id="rId4" Type="http://schemas.openxmlformats.org/officeDocument/2006/relationships/printerSettings" Target="../printerSettings/printerSettings3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Relationship Id="rId6" Type="http://schemas.openxmlformats.org/officeDocument/2006/relationships/printerSettings" Target="../printerSettings/printerSettings42.bin"/><Relationship Id="rId5" Type="http://schemas.openxmlformats.org/officeDocument/2006/relationships/printerSettings" Target="../printerSettings/printerSettings41.bin"/><Relationship Id="rId4" Type="http://schemas.openxmlformats.org/officeDocument/2006/relationships/printerSettings" Target="../printerSettings/printerSettings40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6.bin"/><Relationship Id="rId2" Type="http://schemas.openxmlformats.org/officeDocument/2006/relationships/printerSettings" Target="../printerSettings/printerSettings45.bin"/><Relationship Id="rId1" Type="http://schemas.openxmlformats.org/officeDocument/2006/relationships/printerSettings" Target="../printerSettings/printerSettings44.bin"/><Relationship Id="rId6" Type="http://schemas.openxmlformats.org/officeDocument/2006/relationships/printerSettings" Target="../printerSettings/printerSettings49.bin"/><Relationship Id="rId5" Type="http://schemas.openxmlformats.org/officeDocument/2006/relationships/printerSettings" Target="../printerSettings/printerSettings48.bin"/><Relationship Id="rId4" Type="http://schemas.openxmlformats.org/officeDocument/2006/relationships/printerSettings" Target="../printerSettings/printerSettings4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S36"/>
  <sheetViews>
    <sheetView showGridLines="0" zoomScale="110" zoomScaleNormal="110" workbookViewId="0">
      <selection activeCell="A17" sqref="A17"/>
    </sheetView>
  </sheetViews>
  <sheetFormatPr baseColWidth="10" defaultRowHeight="14.5"/>
  <cols>
    <col min="1" max="1" width="13.453125" bestFit="1" customWidth="1"/>
    <col min="2" max="3" width="10.81640625" style="26" customWidth="1"/>
    <col min="4" max="4" width="4.453125" style="26" customWidth="1"/>
    <col min="5" max="5" width="12.453125" customWidth="1"/>
    <col min="6" max="7" width="10.81640625" style="26" customWidth="1"/>
    <col min="8" max="8" width="5" style="26" customWidth="1"/>
    <col min="9" max="9" width="13.453125" bestFit="1" customWidth="1"/>
    <col min="10" max="11" width="10.81640625" style="26" customWidth="1"/>
    <col min="12" max="12" width="4" style="26" customWidth="1"/>
    <col min="13" max="13" width="13.1796875" customWidth="1"/>
    <col min="14" max="15" width="10.81640625" style="26" customWidth="1"/>
    <col min="16" max="16" width="3.1796875" style="26" customWidth="1"/>
    <col min="17" max="17" width="13.453125" bestFit="1" customWidth="1"/>
  </cols>
  <sheetData>
    <row r="1" spans="1:19">
      <c r="A1" s="52" t="s">
        <v>491</v>
      </c>
      <c r="B1" s="44" t="s">
        <v>496</v>
      </c>
      <c r="C1" s="44" t="s">
        <v>497</v>
      </c>
      <c r="D1" s="48"/>
      <c r="E1" s="53" t="s">
        <v>492</v>
      </c>
      <c r="F1" s="44" t="s">
        <v>496</v>
      </c>
      <c r="G1" s="44" t="s">
        <v>497</v>
      </c>
      <c r="H1" s="48"/>
      <c r="I1" s="54" t="s">
        <v>493</v>
      </c>
      <c r="J1" s="44" t="s">
        <v>496</v>
      </c>
      <c r="K1" s="44" t="s">
        <v>497</v>
      </c>
      <c r="L1" s="3"/>
      <c r="M1" s="55" t="s">
        <v>494</v>
      </c>
      <c r="N1" s="44" t="s">
        <v>496</v>
      </c>
      <c r="O1" s="44" t="s">
        <v>497</v>
      </c>
      <c r="P1" s="3"/>
      <c r="Q1" s="56" t="s">
        <v>495</v>
      </c>
      <c r="R1" s="44" t="s">
        <v>496</v>
      </c>
      <c r="S1" s="44" t="s">
        <v>497</v>
      </c>
    </row>
    <row r="2" spans="1:19">
      <c r="A2" s="50">
        <v>174658051</v>
      </c>
      <c r="B2" s="49">
        <f>'Ref 3511430'!$C$238</f>
        <v>0</v>
      </c>
      <c r="C2" s="49">
        <f>'Ref 3511430'!P238</f>
        <v>0</v>
      </c>
      <c r="D2" s="7"/>
      <c r="E2" s="47">
        <v>174648051</v>
      </c>
      <c r="F2" s="49">
        <f>'Ref 3511448'!$C$238</f>
        <v>0</v>
      </c>
      <c r="G2" s="49">
        <f>'Ref 3511448'!P238</f>
        <v>10</v>
      </c>
      <c r="H2" s="7"/>
      <c r="I2" s="47">
        <v>174638051</v>
      </c>
      <c r="J2" s="49">
        <f>'Ref 3511464'!$C$241</f>
        <v>10</v>
      </c>
      <c r="K2" s="49">
        <f>'Ref 3511464'!AA241</f>
        <v>0</v>
      </c>
      <c r="L2" s="7"/>
      <c r="M2" s="50">
        <v>174448051</v>
      </c>
      <c r="N2" s="49">
        <f>'Ref 3511472'!$C$237</f>
        <v>0</v>
      </c>
      <c r="O2" s="49">
        <f>'Ref 3511472'!AL237</f>
        <v>0</v>
      </c>
      <c r="P2" s="7"/>
      <c r="Q2" s="47">
        <v>174458051</v>
      </c>
      <c r="R2" s="19">
        <f>'Ref 3511480'!$C$237</f>
        <v>2</v>
      </c>
      <c r="S2" s="19">
        <f>'Ref 3511480'!Z237</f>
        <v>0</v>
      </c>
    </row>
    <row r="3" spans="1:19">
      <c r="A3" s="50">
        <v>175128052</v>
      </c>
      <c r="B3" s="49">
        <f>'Ref 3511430'!$D$238</f>
        <v>16</v>
      </c>
      <c r="C3" s="49">
        <f>'Ref 3511430'!Q238</f>
        <v>0</v>
      </c>
      <c r="D3" s="7"/>
      <c r="E3" s="47">
        <v>175158051</v>
      </c>
      <c r="F3" s="49">
        <f>'Ref 3511448'!$D$238</f>
        <v>0</v>
      </c>
      <c r="G3" s="49">
        <f>'Ref 3511448'!Q238</f>
        <v>0</v>
      </c>
      <c r="H3" s="7"/>
      <c r="I3" s="47">
        <v>175038051</v>
      </c>
      <c r="J3" s="49">
        <f>'Ref 3511464'!$D$241</f>
        <v>37</v>
      </c>
      <c r="K3" s="49">
        <f>'Ref 3511464'!AB241</f>
        <v>0</v>
      </c>
      <c r="L3" s="7"/>
      <c r="M3" s="50">
        <v>174738051</v>
      </c>
      <c r="N3" s="49">
        <f>'Ref 3511472'!$D$237</f>
        <v>5</v>
      </c>
      <c r="O3" s="49">
        <f>'Ref 3511472'!AM237</f>
        <v>0</v>
      </c>
      <c r="P3" s="7"/>
      <c r="Q3" s="47">
        <v>174638051</v>
      </c>
      <c r="R3" s="19">
        <f>'Ref 3511480'!$D$237</f>
        <v>0</v>
      </c>
      <c r="S3" s="19">
        <f>'Ref 3511480'!AA237</f>
        <v>0</v>
      </c>
    </row>
    <row r="4" spans="1:19">
      <c r="A4" s="50">
        <v>180618052</v>
      </c>
      <c r="B4" s="49">
        <f>'Ref 3511430'!$E$238</f>
        <v>0</v>
      </c>
      <c r="C4" s="49">
        <f>'Ref 3511430'!R238</f>
        <v>0</v>
      </c>
      <c r="D4" s="7"/>
      <c r="E4" s="47">
        <v>180338052</v>
      </c>
      <c r="F4" s="49">
        <f>'Ref 3511448'!$E$238</f>
        <v>0</v>
      </c>
      <c r="G4" s="49">
        <f>'Ref 3511448'!R238</f>
        <v>10</v>
      </c>
      <c r="H4" s="7"/>
      <c r="I4" s="47">
        <v>175148051</v>
      </c>
      <c r="J4" s="49">
        <f>'Ref 3511464'!$F$241</f>
        <v>5</v>
      </c>
      <c r="K4" s="49">
        <f>'Ref 3511464'!AC241</f>
        <v>0</v>
      </c>
      <c r="L4" s="7"/>
      <c r="M4" s="50">
        <v>175028051</v>
      </c>
      <c r="N4" s="49">
        <f>'Ref 3511472'!$E$237</f>
        <v>0</v>
      </c>
      <c r="O4" s="49">
        <f>'Ref 3511472'!AN237</f>
        <v>0</v>
      </c>
      <c r="P4" s="7"/>
      <c r="Q4" s="47">
        <v>174938052</v>
      </c>
      <c r="R4" s="19">
        <f>'Ref 3511480'!$E$237</f>
        <v>5</v>
      </c>
      <c r="S4" s="19">
        <f>'Ref 3511480'!AB237</f>
        <v>0</v>
      </c>
    </row>
    <row r="5" spans="1:19">
      <c r="A5" s="50">
        <v>181028052</v>
      </c>
      <c r="B5" s="49">
        <f>'Ref 3511430'!$F$238</f>
        <v>2</v>
      </c>
      <c r="C5" s="49">
        <f>'Ref 3511430'!S238</f>
        <v>2</v>
      </c>
      <c r="D5" s="7"/>
      <c r="E5" s="47">
        <v>180618052</v>
      </c>
      <c r="F5" s="49">
        <f>'Ref 3511448'!$F$238</f>
        <v>0</v>
      </c>
      <c r="G5" s="49">
        <f>'Ref 3511448'!S238</f>
        <v>0</v>
      </c>
      <c r="H5" s="7"/>
      <c r="I5" s="47">
        <v>180638051</v>
      </c>
      <c r="J5" s="49">
        <f>'Ref 3511464'!$G$241</f>
        <v>14</v>
      </c>
      <c r="K5" s="49">
        <f>'Ref 3511464'!AD241</f>
        <v>10</v>
      </c>
      <c r="L5" s="7"/>
      <c r="M5" s="50">
        <v>175138051</v>
      </c>
      <c r="N5" s="49">
        <f>'Ref 3511472'!$F$237</f>
        <v>5</v>
      </c>
      <c r="O5" s="49">
        <f>'Ref 3511472'!AO237</f>
        <v>10</v>
      </c>
      <c r="P5" s="7"/>
      <c r="Q5" s="47">
        <v>180638052</v>
      </c>
      <c r="R5" s="19">
        <f>'Ref 3511480'!$F$237</f>
        <v>11</v>
      </c>
      <c r="S5" s="19">
        <f>'Ref 3511480'!AC237</f>
        <v>1</v>
      </c>
    </row>
    <row r="6" spans="1:19">
      <c r="A6" s="50">
        <v>181448051</v>
      </c>
      <c r="B6" s="49">
        <f>'Ref 3511430'!$G$238</f>
        <v>0</v>
      </c>
      <c r="C6" s="49">
        <f>'Ref 3511430'!T238</f>
        <v>0</v>
      </c>
      <c r="D6" s="7"/>
      <c r="E6" s="47">
        <v>181348051</v>
      </c>
      <c r="F6" s="49">
        <f>'Ref 3511448'!$G$238</f>
        <v>0</v>
      </c>
      <c r="G6" s="49">
        <f>'Ref 3511448'!T238</f>
        <v>59</v>
      </c>
      <c r="H6" s="7"/>
      <c r="I6" s="47">
        <v>180638052</v>
      </c>
      <c r="J6" s="49">
        <f>'Ref 3511464'!$H$241</f>
        <v>18</v>
      </c>
      <c r="K6" s="49">
        <f>'Ref 3511464'!AE241</f>
        <v>14</v>
      </c>
      <c r="L6" s="7"/>
      <c r="M6" s="50">
        <v>180238052</v>
      </c>
      <c r="N6" s="49">
        <f>'Ref 3511472'!$G$237</f>
        <v>0</v>
      </c>
      <c r="O6" s="49">
        <f>'Ref 3511472'!AP237</f>
        <v>0</v>
      </c>
      <c r="P6" s="7"/>
      <c r="Q6" s="47">
        <v>180858051</v>
      </c>
      <c r="R6" s="19">
        <f>'Ref 3511480'!$G$237</f>
        <v>0</v>
      </c>
      <c r="S6" s="19">
        <f>'Ref 3511480'!AD237</f>
        <v>0</v>
      </c>
    </row>
    <row r="7" spans="1:19">
      <c r="A7" s="50">
        <v>182238051</v>
      </c>
      <c r="B7" s="49">
        <f>'Ref 3511430'!$H$238</f>
        <v>15</v>
      </c>
      <c r="C7" s="49">
        <f>'Ref 3511430'!U238</f>
        <v>15</v>
      </c>
      <c r="D7" s="7"/>
      <c r="E7" s="47">
        <v>182128051</v>
      </c>
      <c r="F7" s="49">
        <f>'Ref 3511448'!$H$238</f>
        <v>0</v>
      </c>
      <c r="G7" s="49">
        <f>'Ref 3511448'!U238</f>
        <v>15</v>
      </c>
      <c r="H7" s="7"/>
      <c r="I7" s="47">
        <v>180848051</v>
      </c>
      <c r="J7" s="49">
        <f>'Ref 3511464'!$H$241</f>
        <v>18</v>
      </c>
      <c r="K7" s="49">
        <f>'Ref 3511464'!AF241</f>
        <v>18</v>
      </c>
      <c r="L7" s="7"/>
      <c r="M7" s="50">
        <v>180428052</v>
      </c>
      <c r="N7" s="49">
        <f>'Ref 3511472'!$H$237</f>
        <v>0</v>
      </c>
      <c r="O7" s="49">
        <f>'Ref 3511472'!AQ237</f>
        <v>25</v>
      </c>
      <c r="P7" s="7"/>
      <c r="Q7" s="47">
        <v>180938051</v>
      </c>
      <c r="R7" s="19">
        <f>'Ref 3511480'!$H$237</f>
        <v>0</v>
      </c>
      <c r="S7" s="19">
        <f>'Ref 3511480'!AE237</f>
        <v>10</v>
      </c>
    </row>
    <row r="8" spans="1:19">
      <c r="A8" s="50">
        <v>182838051</v>
      </c>
      <c r="B8" s="49">
        <f>'Ref 3511430'!$I$238</f>
        <v>15</v>
      </c>
      <c r="C8" s="49">
        <f>'Ref 3511430'!V238</f>
        <v>0</v>
      </c>
      <c r="D8" s="7"/>
      <c r="E8" s="47">
        <v>182748052</v>
      </c>
      <c r="F8" s="49">
        <f>'Ref 3511448'!$I$238</f>
        <v>0</v>
      </c>
      <c r="G8" s="49">
        <f>'Ref 3511448'!V238</f>
        <v>30</v>
      </c>
      <c r="H8" s="7"/>
      <c r="I8" s="47">
        <v>181338051</v>
      </c>
      <c r="J8" s="49">
        <f>'Ref 3511464'!$I$241</f>
        <v>10</v>
      </c>
      <c r="K8" s="49">
        <f>'Ref 3511464'!AG241</f>
        <v>10</v>
      </c>
      <c r="L8" s="7"/>
      <c r="M8" s="50">
        <v>180638051</v>
      </c>
      <c r="N8" s="49">
        <f>'Ref 3511472'!$I$237</f>
        <v>0</v>
      </c>
      <c r="O8" s="49">
        <f>'Ref 3511472'!AR237</f>
        <v>0</v>
      </c>
      <c r="P8" s="7"/>
      <c r="Q8" s="47">
        <v>181528051</v>
      </c>
      <c r="R8" s="19">
        <f>'Ref 3511480'!$I$237</f>
        <v>0</v>
      </c>
      <c r="S8" s="19">
        <f>'Ref 3511480'!AF237</f>
        <v>0</v>
      </c>
    </row>
    <row r="9" spans="1:19">
      <c r="A9" s="50">
        <v>183448051</v>
      </c>
      <c r="B9" s="49">
        <f>'Ref 3511430'!$J$238</f>
        <v>121</v>
      </c>
      <c r="C9" s="49">
        <f>'Ref 3511430'!W238</f>
        <v>19</v>
      </c>
      <c r="D9" s="7"/>
      <c r="E9" s="47">
        <v>183248051</v>
      </c>
      <c r="F9" s="49">
        <f>'Ref 3511448'!$J$238</f>
        <v>0</v>
      </c>
      <c r="G9" s="49">
        <f>'Ref 3511448'!W238</f>
        <v>10</v>
      </c>
      <c r="H9" s="7"/>
      <c r="I9" s="47">
        <v>182328051</v>
      </c>
      <c r="J9" s="49">
        <f>'Ref 3511464'!$J$241</f>
        <v>0</v>
      </c>
      <c r="K9" s="49">
        <f>'Ref 3511464'!AH241</f>
        <v>0</v>
      </c>
      <c r="L9" s="7"/>
      <c r="M9" s="50">
        <v>180838051</v>
      </c>
      <c r="N9" s="49">
        <f>'Ref 3511472'!$J$237</f>
        <v>3</v>
      </c>
      <c r="O9" s="49">
        <f>'Ref 3511472'!AS237</f>
        <v>0</v>
      </c>
      <c r="P9" s="7"/>
      <c r="Q9" s="47">
        <v>181928053</v>
      </c>
      <c r="R9" s="19">
        <f>'Ref 3511480'!$J$237</f>
        <v>0</v>
      </c>
      <c r="S9" s="19">
        <f>'Ref 3511480'!AG237</f>
        <v>0</v>
      </c>
    </row>
    <row r="10" spans="1:19">
      <c r="A10" s="50">
        <v>183838051</v>
      </c>
      <c r="B10" s="49">
        <f>'Ref 3511430'!$K$238</f>
        <v>5</v>
      </c>
      <c r="C10" s="49">
        <f>'Ref 3511430'!X238</f>
        <v>20</v>
      </c>
      <c r="D10" s="7"/>
      <c r="E10" s="47">
        <v>183838052</v>
      </c>
      <c r="F10" s="49">
        <f>'Ref 3511448'!$K$238</f>
        <v>10</v>
      </c>
      <c r="G10" s="49">
        <f>'Ref 3511448'!X238</f>
        <v>60</v>
      </c>
      <c r="H10" s="7"/>
      <c r="I10" s="47">
        <v>182438051</v>
      </c>
      <c r="J10" s="49">
        <f>'Ref 3511464'!$K$241</f>
        <v>6</v>
      </c>
      <c r="K10" s="49">
        <f>'Ref 3511464'!AI241</f>
        <v>6</v>
      </c>
      <c r="L10" s="7"/>
      <c r="M10" s="50">
        <v>180928051</v>
      </c>
      <c r="N10" s="49">
        <f>'Ref 3511472'!$K$237</f>
        <v>3</v>
      </c>
      <c r="O10" s="49">
        <f>'Ref 3511472'!AT237</f>
        <v>5</v>
      </c>
      <c r="P10" s="7"/>
      <c r="Q10" s="47">
        <v>182138051</v>
      </c>
      <c r="R10" s="19">
        <f>'Ref 3511480'!$K$237</f>
        <v>2</v>
      </c>
      <c r="S10" s="19">
        <f>'Ref 3511480'!AH237</f>
        <v>2</v>
      </c>
    </row>
    <row r="11" spans="1:19">
      <c r="A11" s="50">
        <v>190428052</v>
      </c>
      <c r="B11" s="49">
        <f>'Ref 3511430'!$L$238</f>
        <v>50</v>
      </c>
      <c r="C11" s="49">
        <f>'Ref 3511430'!Y238</f>
        <v>44</v>
      </c>
      <c r="D11" s="7"/>
      <c r="E11" s="47">
        <v>184658051</v>
      </c>
      <c r="F11" s="49">
        <f>'Ref 3511448'!$L$238</f>
        <v>0</v>
      </c>
      <c r="G11" s="49">
        <f>'Ref 3511448'!Y238</f>
        <v>14</v>
      </c>
      <c r="H11" s="7"/>
      <c r="I11" s="47">
        <v>182628051</v>
      </c>
      <c r="J11" s="49">
        <f>'Ref 3511464'!$L$241</f>
        <v>10</v>
      </c>
      <c r="K11" s="49">
        <f>'Ref 3511464'!AJ241</f>
        <v>10</v>
      </c>
      <c r="L11" s="7"/>
      <c r="M11" s="50">
        <v>181338051</v>
      </c>
      <c r="N11" s="49">
        <f>'Ref 3511472'!$L$237</f>
        <v>29</v>
      </c>
      <c r="O11" s="49">
        <f>'Ref 3511472'!AU237</f>
        <v>26</v>
      </c>
      <c r="P11" s="7"/>
      <c r="Q11" s="47">
        <v>182448051</v>
      </c>
      <c r="R11" s="19">
        <f>'Ref 3511480'!$L$237</f>
        <v>0</v>
      </c>
      <c r="S11" s="19">
        <f>'Ref 3511480'!AI237</f>
        <v>0</v>
      </c>
    </row>
    <row r="12" spans="1:19">
      <c r="A12" s="50">
        <v>191248052</v>
      </c>
      <c r="B12" s="49">
        <f>'Ref 3511430'!$M$238</f>
        <v>12</v>
      </c>
      <c r="C12" s="49">
        <f>'Ref 3511430'!Z238</f>
        <v>0</v>
      </c>
      <c r="D12" s="7"/>
      <c r="E12" s="47">
        <v>190448051</v>
      </c>
      <c r="F12" s="49">
        <f>'Ref 3511448'!$M$238</f>
        <v>10</v>
      </c>
      <c r="G12" s="49">
        <f>'Ref 3511448'!Z238</f>
        <v>101</v>
      </c>
      <c r="H12" s="7"/>
      <c r="I12" s="47">
        <v>183338051</v>
      </c>
      <c r="J12" s="49">
        <f>'Ref 3511464'!$M$241</f>
        <v>5</v>
      </c>
      <c r="K12" s="49">
        <f>'Ref 3511464'!AK241</f>
        <v>30</v>
      </c>
      <c r="L12" s="7"/>
      <c r="M12" s="50">
        <v>181628052</v>
      </c>
      <c r="N12" s="49">
        <f>'Ref 3511472'!$M$237</f>
        <v>0</v>
      </c>
      <c r="O12" s="49">
        <f>'Ref 3511472'!AV237</f>
        <v>0</v>
      </c>
      <c r="P12" s="7"/>
      <c r="Q12" s="47">
        <v>182858051</v>
      </c>
      <c r="R12" s="19">
        <f>'Ref 3511480'!$M$237</f>
        <v>0</v>
      </c>
      <c r="S12" s="19">
        <f>'Ref 3511480'!AJ237</f>
        <v>0</v>
      </c>
    </row>
    <row r="13" spans="1:19" ht="15" thickBot="1">
      <c r="A13" s="57" t="s">
        <v>422</v>
      </c>
      <c r="B13" s="61"/>
      <c r="C13" s="63"/>
      <c r="D13" s="7"/>
      <c r="E13" s="47" t="s">
        <v>422</v>
      </c>
      <c r="F13" s="49"/>
      <c r="G13" s="62"/>
      <c r="H13" s="7"/>
      <c r="I13" s="47">
        <v>183528051</v>
      </c>
      <c r="J13" s="49">
        <f>'Ref 3511464'!$N$241</f>
        <v>21</v>
      </c>
      <c r="K13" s="49">
        <f>'Ref 3511464'!AL241</f>
        <v>31</v>
      </c>
      <c r="L13" s="7"/>
      <c r="M13" s="50">
        <v>182328051</v>
      </c>
      <c r="N13" s="49">
        <f>'Ref 3511472'!$N$237</f>
        <v>21</v>
      </c>
      <c r="O13" s="49">
        <f>'Ref 3511472'!AW237</f>
        <v>24</v>
      </c>
      <c r="P13" s="7"/>
      <c r="Q13" s="47">
        <v>183438052</v>
      </c>
      <c r="R13" s="19">
        <f>'Ref 3511480'!$N$237</f>
        <v>1</v>
      </c>
      <c r="S13" s="19">
        <f>'Ref 3511480'!AK237</f>
        <v>1</v>
      </c>
    </row>
    <row r="14" spans="1:19" ht="15" thickBot="1">
      <c r="A14" s="58" t="s">
        <v>490</v>
      </c>
      <c r="B14" s="59">
        <f>SUM(B2:B13)</f>
        <v>236</v>
      </c>
      <c r="C14" s="60">
        <f>SUM(C2:C13)</f>
        <v>100</v>
      </c>
      <c r="D14" s="7"/>
      <c r="E14" s="58" t="s">
        <v>490</v>
      </c>
      <c r="F14" s="59">
        <f>SUM(F2:F13)</f>
        <v>20</v>
      </c>
      <c r="G14" s="60">
        <f>SUM(G2:G13)</f>
        <v>309</v>
      </c>
      <c r="H14" s="7"/>
      <c r="I14" s="47">
        <v>183628051</v>
      </c>
      <c r="J14" s="49">
        <f>'Ref 3511464'!$O$241</f>
        <v>0</v>
      </c>
      <c r="K14" s="49">
        <f>'Ref 3511464'!AM241</f>
        <v>0</v>
      </c>
      <c r="L14" s="7"/>
      <c r="M14" s="50">
        <v>182438051</v>
      </c>
      <c r="N14" s="49">
        <f>'Ref 3511472'!$O$237</f>
        <v>0</v>
      </c>
      <c r="O14" s="49">
        <f>'Ref 3511472'!AX237</f>
        <v>0</v>
      </c>
      <c r="P14" s="7"/>
      <c r="Q14" s="47">
        <v>184138051</v>
      </c>
      <c r="R14" s="19">
        <f>'Ref 3511480'!$O$237</f>
        <v>0</v>
      </c>
      <c r="S14" s="19">
        <f>'Ref 3511480'!AL237</f>
        <v>0</v>
      </c>
    </row>
    <row r="15" spans="1:19">
      <c r="A15" s="7"/>
      <c r="B15" s="7"/>
      <c r="C15" s="7"/>
      <c r="D15" s="7"/>
      <c r="E15" s="7"/>
      <c r="F15" s="7"/>
      <c r="G15" s="7"/>
      <c r="H15" s="7"/>
      <c r="I15" s="47">
        <v>183738052</v>
      </c>
      <c r="J15" s="49">
        <f>'Ref 3511464'!$P$241</f>
        <v>70</v>
      </c>
      <c r="K15" s="49">
        <f>'Ref 3511464'!AN241</f>
        <v>37</v>
      </c>
      <c r="L15" s="7"/>
      <c r="M15" s="50">
        <v>182628051</v>
      </c>
      <c r="N15" s="49">
        <f>'Ref 3511472'!$P$237</f>
        <v>0</v>
      </c>
      <c r="O15" s="49">
        <f>'Ref 3511472'!AY237</f>
        <v>0</v>
      </c>
      <c r="P15" s="7"/>
      <c r="Q15" s="47">
        <v>184348051</v>
      </c>
      <c r="R15" s="19">
        <f>'Ref 3511480'!$P$237</f>
        <v>0</v>
      </c>
      <c r="S15" s="19">
        <f>'Ref 3511480'!AM237</f>
        <v>0</v>
      </c>
    </row>
    <row r="16" spans="1:19">
      <c r="A16" s="7"/>
      <c r="B16" s="7"/>
      <c r="C16" s="7"/>
      <c r="D16" s="7"/>
      <c r="E16" s="7"/>
      <c r="F16" s="7"/>
      <c r="G16" s="7"/>
      <c r="H16" s="7"/>
      <c r="I16" s="47">
        <v>183928051</v>
      </c>
      <c r="J16" s="49">
        <f>'Ref 3511464'!$Q$241</f>
        <v>17</v>
      </c>
      <c r="K16" s="49">
        <f>'Ref 3511464'!AO241</f>
        <v>17</v>
      </c>
      <c r="L16" s="7"/>
      <c r="M16" s="50">
        <v>182838052</v>
      </c>
      <c r="N16" s="49">
        <f>'Ref 3511472'!$Q$237</f>
        <v>0</v>
      </c>
      <c r="O16" s="49">
        <f>'Ref 3511472'!AZ237</f>
        <v>0</v>
      </c>
      <c r="P16" s="7"/>
      <c r="Q16" s="47">
        <v>184838051</v>
      </c>
      <c r="R16" s="19">
        <f>'Ref 3511480'!$Q$237</f>
        <v>11</v>
      </c>
      <c r="S16" s="19">
        <f>'Ref 3511480'!AN237</f>
        <v>11</v>
      </c>
    </row>
    <row r="17" spans="1:19">
      <c r="A17" s="7"/>
      <c r="B17" s="7"/>
      <c r="C17" s="7"/>
      <c r="D17" s="7"/>
      <c r="E17" s="7"/>
      <c r="F17" s="7"/>
      <c r="G17" s="7"/>
      <c r="H17" s="7"/>
      <c r="I17" s="47">
        <v>190148051</v>
      </c>
      <c r="J17" s="49">
        <f>'Ref 3511464'!$R$241</f>
        <v>48</v>
      </c>
      <c r="K17" s="49">
        <f>'Ref 3511464'!AP241</f>
        <v>59</v>
      </c>
      <c r="L17" s="7"/>
      <c r="M17" s="50">
        <v>183258052</v>
      </c>
      <c r="N17" s="49">
        <f>'Ref 3511472'!$R$237</f>
        <v>0</v>
      </c>
      <c r="O17" s="49">
        <f>'Ref 3511472'!BA237</f>
        <v>0</v>
      </c>
      <c r="P17" s="7"/>
      <c r="Q17" s="47">
        <v>190238051</v>
      </c>
      <c r="R17" s="19">
        <f>'Ref 3511480'!$R$237</f>
        <v>3</v>
      </c>
      <c r="S17" s="19">
        <f>'Ref 3511480'!AO237</f>
        <v>1</v>
      </c>
    </row>
    <row r="18" spans="1:19">
      <c r="A18" s="7"/>
      <c r="B18" s="7"/>
      <c r="C18" s="7"/>
      <c r="D18" s="7"/>
      <c r="E18" s="7"/>
      <c r="F18" s="7"/>
      <c r="G18" s="7"/>
      <c r="H18" s="7"/>
      <c r="I18" s="47">
        <v>190558051</v>
      </c>
      <c r="J18" s="49">
        <f>'Ref 3511464'!$S$241</f>
        <v>9</v>
      </c>
      <c r="K18" s="49">
        <f>'Ref 3511464'!AQ241</f>
        <v>9</v>
      </c>
      <c r="L18" s="7"/>
      <c r="M18" s="50">
        <v>183338051</v>
      </c>
      <c r="N18" s="49">
        <f>'Ref 3511472'!$S$237</f>
        <v>0</v>
      </c>
      <c r="O18" s="49">
        <f>'Ref 3511472'!BB237</f>
        <v>5</v>
      </c>
      <c r="P18" s="7"/>
      <c r="Q18" s="47">
        <v>190648051</v>
      </c>
      <c r="R18" s="19">
        <f>'Ref 3511480'!$S$237</f>
        <v>36</v>
      </c>
      <c r="S18" s="19">
        <f>'Ref 3511480'!AP237</f>
        <v>35</v>
      </c>
    </row>
    <row r="19" spans="1:19">
      <c r="A19" s="7"/>
      <c r="B19" s="7"/>
      <c r="C19" s="7"/>
      <c r="D19" s="7"/>
      <c r="E19" s="7"/>
      <c r="F19" s="7"/>
      <c r="G19" s="7"/>
      <c r="H19" s="7"/>
      <c r="I19" s="47">
        <v>190648051</v>
      </c>
      <c r="J19" s="49">
        <f>'Ref 3511464'!$T$241</f>
        <v>3</v>
      </c>
      <c r="K19" s="49">
        <f>'Ref 3511464'!AR241</f>
        <v>3</v>
      </c>
      <c r="L19" s="7"/>
      <c r="M19" s="50">
        <v>183528051</v>
      </c>
      <c r="N19" s="49">
        <f>'Ref 3511472'!$T$237</f>
        <v>0</v>
      </c>
      <c r="O19" s="49">
        <f>'Ref 3511472'!BC237</f>
        <v>5</v>
      </c>
      <c r="P19" s="7"/>
      <c r="Q19" s="47">
        <v>191048051</v>
      </c>
      <c r="R19" s="19">
        <f>'Ref 3511480'!$T$237</f>
        <v>211</v>
      </c>
      <c r="S19" s="19">
        <f>'Ref 3511480'!AQ237</f>
        <v>151</v>
      </c>
    </row>
    <row r="20" spans="1:19">
      <c r="A20" s="7"/>
      <c r="B20" s="7"/>
      <c r="C20" s="7"/>
      <c r="D20" s="7"/>
      <c r="E20" s="7"/>
      <c r="F20" s="7"/>
      <c r="G20" s="7"/>
      <c r="H20" s="7"/>
      <c r="I20" s="47">
        <v>190948052</v>
      </c>
      <c r="J20" s="49">
        <f>'Ref 3511464'!$U$241</f>
        <v>108</v>
      </c>
      <c r="K20" s="49">
        <f>'Ref 3511464'!AS241</f>
        <v>14</v>
      </c>
      <c r="L20" s="7"/>
      <c r="M20" s="50">
        <v>183738052</v>
      </c>
      <c r="N20" s="49">
        <f>'Ref 3511472'!$U$237</f>
        <v>31</v>
      </c>
      <c r="O20" s="49">
        <f>'Ref 3511472'!BD237</f>
        <v>16</v>
      </c>
      <c r="P20" s="7"/>
      <c r="Q20" s="47">
        <v>191348051</v>
      </c>
      <c r="R20" s="19">
        <f>'Ref 3511480'!$U$237</f>
        <v>17</v>
      </c>
      <c r="S20" s="19">
        <f>'Ref 3511480'!AR237</f>
        <v>5</v>
      </c>
    </row>
    <row r="21" spans="1:19">
      <c r="A21" s="7"/>
      <c r="B21" s="7"/>
      <c r="C21" s="7"/>
      <c r="D21" s="7"/>
      <c r="E21" s="7"/>
      <c r="F21" s="7"/>
      <c r="G21" s="7"/>
      <c r="H21" s="7"/>
      <c r="I21" s="47">
        <v>191138051</v>
      </c>
      <c r="J21" s="49">
        <f>'Ref 3511464'!$V$241</f>
        <v>132</v>
      </c>
      <c r="K21" s="49">
        <f>'Ref 3511464'!AT241</f>
        <v>125</v>
      </c>
      <c r="L21" s="7"/>
      <c r="M21" s="50">
        <v>183928051</v>
      </c>
      <c r="N21" s="49">
        <f>'Ref 3511472'!$V$237</f>
        <v>0</v>
      </c>
      <c r="O21" s="49">
        <f>'Ref 3511472'!BE237</f>
        <v>0</v>
      </c>
      <c r="P21" s="7"/>
      <c r="Q21" s="47">
        <v>191348052</v>
      </c>
      <c r="R21" s="19">
        <f>'Ref 3511480'!$V$237</f>
        <v>35</v>
      </c>
      <c r="S21" s="19">
        <f>'Ref 3511480'!AS237</f>
        <v>48</v>
      </c>
    </row>
    <row r="22" spans="1:19">
      <c r="A22" s="7"/>
      <c r="B22" s="7"/>
      <c r="C22" s="7"/>
      <c r="D22" s="7"/>
      <c r="E22" s="7"/>
      <c r="F22" s="7"/>
      <c r="G22" s="7"/>
      <c r="H22" s="7"/>
      <c r="I22" s="47">
        <v>191228052</v>
      </c>
      <c r="J22" s="49">
        <f>'Ref 3511464'!$W$241</f>
        <v>20</v>
      </c>
      <c r="K22" s="49">
        <f>'Ref 3511464'!AU241</f>
        <v>20</v>
      </c>
      <c r="L22" s="7"/>
      <c r="M22" s="50">
        <v>184248051</v>
      </c>
      <c r="N22" s="49">
        <f>'Ref 3511472'!$W$237</f>
        <v>0</v>
      </c>
      <c r="O22" s="49">
        <f>'Ref 3511472'!BF237</f>
        <v>0</v>
      </c>
      <c r="P22" s="7"/>
      <c r="Q22" s="47">
        <v>191438051</v>
      </c>
      <c r="R22" s="19">
        <f>'Ref 3511480'!$W$237</f>
        <v>153</v>
      </c>
      <c r="S22" s="19">
        <f>'Ref 3511480'!AT237</f>
        <v>190</v>
      </c>
    </row>
    <row r="23" spans="1:19" ht="15" thickBot="1">
      <c r="A23" s="7"/>
      <c r="B23" s="7"/>
      <c r="C23" s="7"/>
      <c r="D23" s="7"/>
      <c r="E23" s="7"/>
      <c r="F23" s="7"/>
      <c r="G23" s="7"/>
      <c r="H23" s="7"/>
      <c r="I23" s="47">
        <v>191438051</v>
      </c>
      <c r="J23" s="49">
        <f>'Ref 3511464'!$X$241</f>
        <v>16</v>
      </c>
      <c r="K23" s="49">
        <f>'Ref 3511464'!AV241</f>
        <v>0</v>
      </c>
      <c r="L23" s="7"/>
      <c r="M23" s="50">
        <v>184638051</v>
      </c>
      <c r="N23" s="49">
        <f>'Ref 3511472'!$X$237</f>
        <v>2</v>
      </c>
      <c r="O23" s="49">
        <f>'Ref 3511472'!BG237</f>
        <v>10</v>
      </c>
      <c r="P23" s="7"/>
      <c r="Q23" s="47" t="s">
        <v>422</v>
      </c>
      <c r="R23" s="49">
        <f>'Ref 3511480'!$X$237</f>
        <v>55</v>
      </c>
      <c r="S23" s="62"/>
    </row>
    <row r="24" spans="1:19" ht="15" thickBot="1">
      <c r="A24" s="7"/>
      <c r="B24" s="7"/>
      <c r="C24" s="7"/>
      <c r="D24" s="7"/>
      <c r="E24" s="7"/>
      <c r="F24" s="7"/>
      <c r="G24" s="7"/>
      <c r="H24" s="7"/>
      <c r="I24" s="47" t="s">
        <v>422</v>
      </c>
      <c r="J24" s="49"/>
      <c r="K24" s="62"/>
      <c r="L24" s="7"/>
      <c r="M24" s="50">
        <v>184748051</v>
      </c>
      <c r="N24" s="49">
        <f>'Ref 3511472'!$Y$237</f>
        <v>0</v>
      </c>
      <c r="O24" s="49">
        <f>'Ref 3511472'!BH237</f>
        <v>0</v>
      </c>
      <c r="P24" s="7"/>
      <c r="Q24" s="58" t="s">
        <v>490</v>
      </c>
      <c r="R24" s="59">
        <f>SUM(R2:R23)</f>
        <v>542</v>
      </c>
      <c r="S24" s="59">
        <f>SUM(S2:S23)</f>
        <v>455</v>
      </c>
    </row>
    <row r="25" spans="1:19" ht="15" thickBot="1">
      <c r="A25" s="7"/>
      <c r="B25" s="7"/>
      <c r="C25" s="7"/>
      <c r="D25" s="7"/>
      <c r="E25" s="7"/>
      <c r="F25" s="7"/>
      <c r="G25" s="7"/>
      <c r="H25" s="7"/>
      <c r="I25" s="58" t="s">
        <v>490</v>
      </c>
      <c r="J25" s="59">
        <f>SUM(J2:J24)</f>
        <v>577</v>
      </c>
      <c r="K25" s="59">
        <f>SUM(K2:K24)</f>
        <v>413</v>
      </c>
      <c r="L25" s="7"/>
      <c r="M25" s="50">
        <v>184838051</v>
      </c>
      <c r="N25" s="49">
        <f>'Ref 3511472'!$Z$237</f>
        <v>0</v>
      </c>
      <c r="O25" s="49">
        <f>'Ref 3511472'!BI237</f>
        <v>0</v>
      </c>
      <c r="P25" s="7"/>
      <c r="Q25" s="7"/>
    </row>
    <row r="26" spans="1:19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50">
        <v>185058052</v>
      </c>
      <c r="N26" s="49">
        <f>'Ref 3511472'!$AA$237</f>
        <v>1</v>
      </c>
      <c r="O26" s="49">
        <f>'Ref 3511472'!BJ237</f>
        <v>1</v>
      </c>
      <c r="P26" s="7"/>
      <c r="Q26" s="7"/>
    </row>
    <row r="27" spans="1:19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50">
        <v>190148051</v>
      </c>
      <c r="N27" s="49">
        <f>'Ref 3511472'!$AB$237</f>
        <v>73</v>
      </c>
      <c r="O27" s="49">
        <f>'Ref 3511472'!BK237</f>
        <v>39</v>
      </c>
      <c r="P27" s="7"/>
      <c r="Q27" s="7"/>
    </row>
    <row r="28" spans="1:19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50">
        <v>190558051</v>
      </c>
      <c r="N28" s="49">
        <f>'Ref 3511472'!$AC$237</f>
        <v>13</v>
      </c>
      <c r="O28" s="49">
        <f>'Ref 3511472'!BL237</f>
        <v>13</v>
      </c>
      <c r="P28" s="7"/>
      <c r="Q28" s="7"/>
    </row>
    <row r="29" spans="1:19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50">
        <v>190738051</v>
      </c>
      <c r="N29" s="49">
        <f>'Ref 3511472'!$AD$237</f>
        <v>5</v>
      </c>
      <c r="O29" s="49">
        <f>'Ref 3511472'!BM237</f>
        <v>10</v>
      </c>
      <c r="P29" s="7"/>
      <c r="Q29" s="7"/>
    </row>
    <row r="30" spans="1:19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50">
        <v>190758051</v>
      </c>
      <c r="N30" s="49">
        <f>'Ref 3511472'!$AE$237</f>
        <v>30</v>
      </c>
      <c r="O30" s="49">
        <f>'Ref 3511472'!BN237</f>
        <v>15</v>
      </c>
      <c r="P30" s="7"/>
      <c r="Q30" s="7"/>
    </row>
    <row r="31" spans="1:19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50">
        <v>190948052</v>
      </c>
      <c r="N31" s="49">
        <f>'Ref 3511472'!$AF$237</f>
        <v>3</v>
      </c>
      <c r="O31" s="49">
        <f>'Ref 3511472'!BO237</f>
        <v>3</v>
      </c>
      <c r="P31" s="7"/>
      <c r="Q31" s="7"/>
    </row>
    <row r="32" spans="1:19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50">
        <v>191138051</v>
      </c>
      <c r="N32" s="49">
        <f>'Ref 3511472'!$AG$237</f>
        <v>19</v>
      </c>
      <c r="O32" s="49">
        <f>'Ref 3511472'!BP237</f>
        <v>19</v>
      </c>
      <c r="P32" s="7"/>
      <c r="Q32" s="7"/>
    </row>
    <row r="33" spans="1:17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50">
        <v>191228052</v>
      </c>
      <c r="N33" s="49">
        <f>'Ref 3511472'!$AH$237</f>
        <v>0</v>
      </c>
      <c r="O33" s="49">
        <f>'Ref 3511472'!BQ237</f>
        <v>0</v>
      </c>
      <c r="P33" s="7"/>
      <c r="Q33" s="7"/>
    </row>
    <row r="34" spans="1:17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50">
        <v>191348052</v>
      </c>
      <c r="N34" s="49">
        <f>'Ref 3511472'!$AI$237</f>
        <v>1</v>
      </c>
      <c r="O34" s="49">
        <f>'Ref 3511472'!BR237</f>
        <v>16</v>
      </c>
      <c r="P34" s="7"/>
      <c r="Q34" s="7"/>
    </row>
    <row r="35" spans="1:17" ht="15" thickBot="1">
      <c r="M35" s="49" t="s">
        <v>422</v>
      </c>
      <c r="N35" s="49">
        <f>'Ref 3511472'!$AJ$237</f>
        <v>25</v>
      </c>
      <c r="O35" s="62"/>
    </row>
    <row r="36" spans="1:17" ht="15" thickBot="1">
      <c r="M36" s="58" t="s">
        <v>490</v>
      </c>
      <c r="N36" s="59">
        <f>SUM(N2:N35)</f>
        <v>269</v>
      </c>
      <c r="O36" s="59">
        <f>SUM(O2:O35)</f>
        <v>242</v>
      </c>
    </row>
  </sheetData>
  <customSheetViews>
    <customSheetView guid="{9EB1060E-06ED-41BD-80B9-A101623ACB2A}" scale="90" showGridLines="0">
      <selection activeCell="C31" sqref="C31"/>
      <pageMargins left="0.7" right="0.7" top="0.75" bottom="0.75" header="0.3" footer="0.3"/>
      <pageSetup paperSize="9" orientation="portrait" r:id="rId1"/>
    </customSheetView>
    <customSheetView guid="{529BB185-C48B-4848-9148-EC2CC5EE3B53}" scale="90" showGridLines="0">
      <selection activeCell="C31" sqref="C31"/>
      <pageMargins left="0.7" right="0.7" top="0.75" bottom="0.75" header="0.3" footer="0.3"/>
      <pageSetup paperSize="9" orientation="portrait" r:id="rId2"/>
    </customSheetView>
    <customSheetView guid="{4DD895C1-B24F-4DA9-98B8-C749DD05FF1A}" scale="90" showGridLines="0">
      <selection activeCell="C31" sqref="C31"/>
      <pageMargins left="0.7" right="0.7" top="0.75" bottom="0.75" header="0.3" footer="0.3"/>
      <pageSetup paperSize="9" orientation="portrait" r:id="rId3"/>
    </customSheetView>
    <customSheetView guid="{08BF9C14-C02D-431F-A165-FC8CBF7967AA}" scale="90" showGridLines="0" topLeftCell="C1">
      <selection activeCell="C31" sqref="C31"/>
      <pageMargins left="0.7" right="0.7" top="0.75" bottom="0.75" header="0.3" footer="0.3"/>
      <pageSetup paperSize="9" orientation="portrait" r:id="rId4"/>
    </customSheetView>
    <customSheetView guid="{ED06F20A-5721-4E75-ADFF-47B1ACC15A96}" scale="90" showGridLines="0">
      <selection activeCell="A12" sqref="A12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W243"/>
  <sheetViews>
    <sheetView showGridLines="0" tabSelected="1" zoomScaleNormal="100" workbookViewId="0">
      <pane xSplit="5" ySplit="2" topLeftCell="G3" activePane="bottomRight" state="frozen"/>
      <selection pane="topRight" activeCell="F1" sqref="F1"/>
      <selection pane="bottomLeft" activeCell="A3" sqref="A3"/>
      <selection pane="bottomRight" activeCell="M1" sqref="M1:N1"/>
    </sheetView>
  </sheetViews>
  <sheetFormatPr baseColWidth="10" defaultColWidth="8.81640625" defaultRowHeight="14.5"/>
  <cols>
    <col min="1" max="1" width="24.1796875" style="2" bestFit="1" customWidth="1"/>
    <col min="2" max="2" width="29.1796875" bestFit="1" customWidth="1"/>
    <col min="3" max="4" width="10.453125" hidden="1" customWidth="1"/>
    <col min="5" max="5" width="13.81640625" hidden="1" customWidth="1"/>
    <col min="6" max="6" width="19.453125" style="4" bestFit="1" customWidth="1"/>
    <col min="7" max="7" width="21.54296875" style="4" customWidth="1"/>
    <col min="8" max="12" width="13.453125" style="4" customWidth="1"/>
    <col min="13" max="13" width="21.453125" style="5" customWidth="1"/>
    <col min="14" max="14" width="15.54296875" style="27" customWidth="1"/>
    <col min="15" max="15" width="8.81640625" style="27" customWidth="1"/>
    <col min="16" max="16" width="10.81640625" bestFit="1" customWidth="1"/>
    <col min="17" max="17" width="10" bestFit="1" customWidth="1"/>
    <col min="18" max="18" width="15.81640625" bestFit="1" customWidth="1"/>
    <col min="19" max="19" width="24.1796875" bestFit="1" customWidth="1"/>
    <col min="20" max="20" width="55.1796875" customWidth="1"/>
    <col min="21" max="21" width="20.54296875" bestFit="1" customWidth="1"/>
    <col min="22" max="22" width="33.453125" bestFit="1" customWidth="1"/>
    <col min="23" max="23" width="31.54296875" customWidth="1"/>
  </cols>
  <sheetData>
    <row r="1" spans="1:23" ht="40.5" customHeight="1">
      <c r="M1" s="186"/>
    </row>
    <row r="2" spans="1:23" s="6" customFormat="1" ht="29">
      <c r="A2" s="127" t="s">
        <v>0</v>
      </c>
      <c r="B2" s="127" t="s">
        <v>1</v>
      </c>
      <c r="C2" s="128" t="s">
        <v>20</v>
      </c>
      <c r="D2" s="128" t="s">
        <v>21</v>
      </c>
      <c r="E2" s="128" t="s">
        <v>22</v>
      </c>
      <c r="F2" s="129" t="s">
        <v>24</v>
      </c>
      <c r="G2" s="129" t="s">
        <v>25</v>
      </c>
      <c r="H2" s="130" t="s">
        <v>491</v>
      </c>
      <c r="I2" s="131" t="s">
        <v>492</v>
      </c>
      <c r="J2" s="132" t="s">
        <v>493</v>
      </c>
      <c r="K2" s="133" t="s">
        <v>494</v>
      </c>
      <c r="L2" s="134" t="s">
        <v>495</v>
      </c>
      <c r="M2" s="135" t="s">
        <v>489</v>
      </c>
      <c r="N2" s="128" t="s">
        <v>23</v>
      </c>
      <c r="O2" s="136" t="s">
        <v>26</v>
      </c>
      <c r="P2" s="137" t="s">
        <v>27</v>
      </c>
      <c r="Q2" s="137" t="s">
        <v>28</v>
      </c>
      <c r="R2" s="137" t="s">
        <v>29</v>
      </c>
      <c r="S2" s="137" t="s">
        <v>5</v>
      </c>
      <c r="T2" s="137" t="s">
        <v>30</v>
      </c>
      <c r="U2" s="137" t="s">
        <v>31</v>
      </c>
      <c r="V2" s="137" t="s">
        <v>32</v>
      </c>
      <c r="W2" s="138" t="s">
        <v>33</v>
      </c>
    </row>
    <row r="3" spans="1:23">
      <c r="A3" s="139" t="s">
        <v>59</v>
      </c>
      <c r="B3" s="140" t="s">
        <v>60</v>
      </c>
      <c r="C3" s="140"/>
      <c r="D3" s="140"/>
      <c r="E3" s="140"/>
      <c r="F3" s="141"/>
      <c r="G3" s="141">
        <v>43811</v>
      </c>
      <c r="H3" s="142">
        <f>'Ref 3511430'!$O17</f>
        <v>0</v>
      </c>
      <c r="I3" s="142">
        <v>10</v>
      </c>
      <c r="J3" s="142">
        <f>'Ref 3511464'!$Z19</f>
        <v>0</v>
      </c>
      <c r="K3" s="142">
        <f>'Ref 3511472'!$AK17</f>
        <v>0</v>
      </c>
      <c r="L3" s="142">
        <f>'Ref 3511480'!$Y17</f>
        <v>0</v>
      </c>
      <c r="M3" s="142">
        <f t="shared" ref="M3:M34" si="0">SUM(H3:L3)</f>
        <v>10</v>
      </c>
      <c r="N3" s="143">
        <f>'Ref 3511430'!AA17+'Ref 3511448'!AA17+'Ref 3511464'!AW19+'Ref 3511472'!BS17+'Ref 3511480'!AU17</f>
        <v>20</v>
      </c>
      <c r="O3" s="143">
        <f t="shared" ref="O3:O34" si="1">N3-M3</f>
        <v>10</v>
      </c>
      <c r="P3" s="140">
        <v>229062146</v>
      </c>
      <c r="Q3" s="140">
        <v>201759446</v>
      </c>
      <c r="R3" s="140"/>
      <c r="S3" s="140" t="s">
        <v>6</v>
      </c>
      <c r="T3" s="140"/>
      <c r="U3" s="140" t="s">
        <v>662</v>
      </c>
      <c r="V3" s="140" t="s">
        <v>663</v>
      </c>
      <c r="W3" s="144">
        <v>562572177</v>
      </c>
    </row>
    <row r="4" spans="1:23">
      <c r="A4" s="139" t="s">
        <v>68</v>
      </c>
      <c r="B4" s="140" t="s">
        <v>60</v>
      </c>
      <c r="C4" s="140"/>
      <c r="D4" s="140"/>
      <c r="E4" s="140"/>
      <c r="F4" s="141"/>
      <c r="G4" s="141">
        <v>43812</v>
      </c>
      <c r="H4" s="142">
        <f>'Ref 3511430'!$O23</f>
        <v>5</v>
      </c>
      <c r="I4" s="142">
        <f>'Ref 3511448'!$O23</f>
        <v>5</v>
      </c>
      <c r="J4" s="142">
        <f>'Ref 3511464'!$Z25</f>
        <v>0</v>
      </c>
      <c r="K4" s="142">
        <f>'Ref 3511472'!$AK23</f>
        <v>0</v>
      </c>
      <c r="L4" s="142">
        <f>'Ref 3511480'!$Y23</f>
        <v>0</v>
      </c>
      <c r="M4" s="142">
        <f t="shared" si="0"/>
        <v>10</v>
      </c>
      <c r="N4" s="143">
        <f>'Ref 3511430'!AA23+'Ref 3511448'!AA23+'Ref 3511464'!AW25+'Ref 3511472'!BS23+'Ref 3511480'!AU23</f>
        <v>0</v>
      </c>
      <c r="O4" s="143">
        <f t="shared" si="1"/>
        <v>-10</v>
      </c>
      <c r="P4" s="140">
        <v>229062640</v>
      </c>
      <c r="Q4" s="140">
        <v>201761441</v>
      </c>
      <c r="R4" s="140"/>
      <c r="S4" s="140" t="s">
        <v>10</v>
      </c>
      <c r="T4" s="140"/>
      <c r="U4" s="140" t="s">
        <v>667</v>
      </c>
      <c r="V4" s="140" t="s">
        <v>668</v>
      </c>
      <c r="W4" s="144">
        <v>671704592</v>
      </c>
    </row>
    <row r="5" spans="1:23" s="26" customFormat="1">
      <c r="A5" s="145" t="s">
        <v>83</v>
      </c>
      <c r="B5" s="146" t="s">
        <v>60</v>
      </c>
      <c r="C5" s="146"/>
      <c r="D5" s="146"/>
      <c r="E5" s="146"/>
      <c r="F5" s="147"/>
      <c r="G5" s="147"/>
      <c r="H5" s="148">
        <f>'Ref 3511430'!$O34</f>
        <v>0</v>
      </c>
      <c r="I5" s="148">
        <f>'Ref 3511448'!$O34</f>
        <v>0</v>
      </c>
      <c r="J5" s="148">
        <f>'Ref 3511464'!$Z36</f>
        <v>0</v>
      </c>
      <c r="K5" s="148">
        <f>'Ref 3511472'!$AK34</f>
        <v>0</v>
      </c>
      <c r="L5" s="148">
        <f>'Ref 3511480'!$Y34</f>
        <v>0</v>
      </c>
      <c r="M5" s="142">
        <f t="shared" si="0"/>
        <v>0</v>
      </c>
      <c r="N5" s="149">
        <f>'Ref 3511430'!AA34+'Ref 3511448'!AA34+'Ref 3511464'!AW36+'Ref 3511472'!BS34+'Ref 3511480'!AU34</f>
        <v>0</v>
      </c>
      <c r="O5" s="149">
        <f t="shared" si="1"/>
        <v>0</v>
      </c>
      <c r="P5" s="146"/>
      <c r="Q5" s="146"/>
      <c r="R5" s="146"/>
      <c r="S5" s="146"/>
      <c r="T5" s="146"/>
      <c r="U5" s="146"/>
      <c r="V5" s="146"/>
      <c r="W5" s="150"/>
    </row>
    <row r="6" spans="1:23">
      <c r="A6" s="145" t="s">
        <v>91</v>
      </c>
      <c r="B6" s="146" t="s">
        <v>60</v>
      </c>
      <c r="C6" s="146"/>
      <c r="D6" s="146"/>
      <c r="E6" s="146"/>
      <c r="F6" s="147"/>
      <c r="G6" s="147">
        <v>43774</v>
      </c>
      <c r="H6" s="148">
        <v>15</v>
      </c>
      <c r="I6" s="148">
        <f>'Ref 3511448'!$O40</f>
        <v>0</v>
      </c>
      <c r="J6" s="148">
        <f>'Ref 3511464'!$Z42</f>
        <v>0</v>
      </c>
      <c r="K6" s="148">
        <f>'Ref 3511472'!$AK40</f>
        <v>0</v>
      </c>
      <c r="L6" s="148">
        <f>'Ref 3511480'!$Y40</f>
        <v>0</v>
      </c>
      <c r="M6" s="142">
        <f t="shared" si="0"/>
        <v>15</v>
      </c>
      <c r="N6" s="149">
        <v>15</v>
      </c>
      <c r="O6" s="149">
        <f t="shared" si="1"/>
        <v>0</v>
      </c>
      <c r="P6" s="146">
        <v>229057786</v>
      </c>
      <c r="Q6" s="146">
        <v>201744942</v>
      </c>
      <c r="R6" s="146"/>
      <c r="S6" s="146" t="s">
        <v>6</v>
      </c>
      <c r="T6" s="146"/>
      <c r="U6" s="146" t="s">
        <v>569</v>
      </c>
      <c r="V6" s="146" t="s">
        <v>570</v>
      </c>
      <c r="W6" s="150">
        <v>556117054</v>
      </c>
    </row>
    <row r="7" spans="1:23">
      <c r="A7" s="139" t="s">
        <v>133</v>
      </c>
      <c r="B7" s="140" t="s">
        <v>60</v>
      </c>
      <c r="C7" s="140"/>
      <c r="D7" s="140"/>
      <c r="E7" s="140"/>
      <c r="F7" s="141"/>
      <c r="G7" s="141">
        <v>43776</v>
      </c>
      <c r="H7" s="142">
        <f>'Ref 3511430'!$O65</f>
        <v>0</v>
      </c>
      <c r="I7" s="142">
        <f>'Ref 3511448'!$O65</f>
        <v>0</v>
      </c>
      <c r="J7" s="142">
        <v>75</v>
      </c>
      <c r="K7" s="142"/>
      <c r="L7" s="142">
        <f>'Ref 3511480'!$Y65</f>
        <v>0</v>
      </c>
      <c r="M7" s="142">
        <f t="shared" si="0"/>
        <v>75</v>
      </c>
      <c r="N7" s="143">
        <f>'Ref 3511430'!AA65+'Ref 3511448'!AA65+'Ref 3511464'!AW67+'Ref 3511472'!BS65+'Ref 3511480'!AU65</f>
        <v>75</v>
      </c>
      <c r="O7" s="143">
        <f t="shared" si="1"/>
        <v>0</v>
      </c>
      <c r="P7" s="140">
        <v>229057941</v>
      </c>
      <c r="Q7" s="140">
        <v>201746477</v>
      </c>
      <c r="R7" s="140"/>
      <c r="S7" s="140" t="s">
        <v>6</v>
      </c>
      <c r="T7" s="140"/>
      <c r="U7" s="140" t="s">
        <v>584</v>
      </c>
      <c r="V7" s="140"/>
      <c r="W7" s="144">
        <v>472143549</v>
      </c>
    </row>
    <row r="8" spans="1:23" ht="29">
      <c r="A8" s="145" t="s">
        <v>134</v>
      </c>
      <c r="B8" s="146" t="s">
        <v>60</v>
      </c>
      <c r="C8" s="146"/>
      <c r="D8" s="146"/>
      <c r="E8" s="146"/>
      <c r="F8" s="147"/>
      <c r="G8" s="147">
        <v>43776</v>
      </c>
      <c r="H8" s="148">
        <f>'Ref 3511430'!$O66</f>
        <v>5</v>
      </c>
      <c r="I8" s="148">
        <v>5</v>
      </c>
      <c r="J8" s="148">
        <f>'Ref 3511464'!$Z68</f>
        <v>0</v>
      </c>
      <c r="K8" s="148">
        <f>'Ref 3511472'!$AK66</f>
        <v>0</v>
      </c>
      <c r="L8" s="148">
        <f>'Ref 3511480'!$Y66</f>
        <v>0</v>
      </c>
      <c r="M8" s="142">
        <f t="shared" si="0"/>
        <v>10</v>
      </c>
      <c r="N8" s="149">
        <v>5</v>
      </c>
      <c r="O8" s="149">
        <f t="shared" si="1"/>
        <v>-5</v>
      </c>
      <c r="P8" s="146">
        <v>229057971</v>
      </c>
      <c r="Q8" s="146">
        <v>201746503</v>
      </c>
      <c r="R8" s="146"/>
      <c r="S8" s="146" t="s">
        <v>6</v>
      </c>
      <c r="T8" s="146"/>
      <c r="U8" s="158" t="s">
        <v>582</v>
      </c>
      <c r="V8" s="146" t="s">
        <v>583</v>
      </c>
      <c r="W8" s="150">
        <v>254602836</v>
      </c>
    </row>
    <row r="9" spans="1:23">
      <c r="A9" s="139" t="s">
        <v>147</v>
      </c>
      <c r="B9" s="140" t="s">
        <v>60</v>
      </c>
      <c r="C9" s="140"/>
      <c r="D9" s="140"/>
      <c r="E9" s="140"/>
      <c r="F9" s="141"/>
      <c r="G9" s="141">
        <v>43775</v>
      </c>
      <c r="H9" s="142">
        <f>'Ref 3511430'!$O73</f>
        <v>0</v>
      </c>
      <c r="I9" s="142">
        <f>'Ref 3511448'!$O73</f>
        <v>0</v>
      </c>
      <c r="J9" s="142">
        <f>'Ref 3511464'!$Z75</f>
        <v>0</v>
      </c>
      <c r="K9" s="142">
        <f>'Ref 3511472'!$AK73</f>
        <v>0</v>
      </c>
      <c r="L9" s="142">
        <v>35</v>
      </c>
      <c r="M9" s="142">
        <f t="shared" si="0"/>
        <v>35</v>
      </c>
      <c r="N9" s="143">
        <v>35</v>
      </c>
      <c r="O9" s="143">
        <f t="shared" si="1"/>
        <v>0</v>
      </c>
      <c r="P9" s="140">
        <v>229057819</v>
      </c>
      <c r="Q9" s="140">
        <v>201744972</v>
      </c>
      <c r="R9" s="140"/>
      <c r="S9" s="140" t="s">
        <v>6</v>
      </c>
      <c r="T9" s="140" t="s">
        <v>507</v>
      </c>
      <c r="U9" s="140" t="s">
        <v>502</v>
      </c>
      <c r="V9" s="140" t="s">
        <v>503</v>
      </c>
      <c r="W9" s="144" t="s">
        <v>501</v>
      </c>
    </row>
    <row r="10" spans="1:23">
      <c r="A10" s="139" t="s">
        <v>162</v>
      </c>
      <c r="B10" s="140" t="s">
        <v>60</v>
      </c>
      <c r="C10" s="140"/>
      <c r="D10" s="140"/>
      <c r="E10" s="140"/>
      <c r="F10" s="141"/>
      <c r="G10" s="141">
        <v>43803</v>
      </c>
      <c r="H10" s="142">
        <f>'Ref 3511430'!$O82</f>
        <v>0</v>
      </c>
      <c r="I10" s="142">
        <v>0</v>
      </c>
      <c r="J10" s="142">
        <v>0</v>
      </c>
      <c r="K10" s="142">
        <f>'Ref 3511472'!$AK82</f>
        <v>0</v>
      </c>
      <c r="L10" s="142">
        <f>'Ref 3511480'!$Y82</f>
        <v>0</v>
      </c>
      <c r="M10" s="142">
        <f t="shared" si="0"/>
        <v>0</v>
      </c>
      <c r="N10" s="149">
        <v>5</v>
      </c>
      <c r="O10" s="143">
        <f t="shared" si="1"/>
        <v>5</v>
      </c>
      <c r="P10" s="140">
        <v>229061695</v>
      </c>
      <c r="Q10" s="140">
        <v>201758953</v>
      </c>
      <c r="R10" s="140"/>
      <c r="S10" s="140" t="s">
        <v>6</v>
      </c>
      <c r="T10" s="140"/>
      <c r="U10" s="140"/>
      <c r="V10" s="140"/>
      <c r="W10" s="144"/>
    </row>
    <row r="11" spans="1:23" s="26" customFormat="1">
      <c r="A11" s="145" t="s">
        <v>179</v>
      </c>
      <c r="B11" s="146" t="s">
        <v>60</v>
      </c>
      <c r="C11" s="146"/>
      <c r="D11" s="146"/>
      <c r="E11" s="146"/>
      <c r="F11" s="147"/>
      <c r="G11" s="147"/>
      <c r="H11" s="148">
        <f>'Ref 3511430'!$O93</f>
        <v>0</v>
      </c>
      <c r="I11" s="148">
        <f>'Ref 3511448'!$O92</f>
        <v>0</v>
      </c>
      <c r="J11" s="148">
        <f>'Ref 3511464'!$Z94</f>
        <v>0</v>
      </c>
      <c r="K11" s="148">
        <f>'Ref 3511472'!$AK92</f>
        <v>0</v>
      </c>
      <c r="L11" s="148">
        <f>'Ref 3511480'!$Y92</f>
        <v>0</v>
      </c>
      <c r="M11" s="142">
        <f t="shared" si="0"/>
        <v>0</v>
      </c>
      <c r="N11" s="149">
        <f>'Ref 3511430'!AA93+'Ref 3511448'!AA92+'Ref 3511464'!AW94+'Ref 3511472'!BS92+'Ref 3511480'!AU92</f>
        <v>0</v>
      </c>
      <c r="O11" s="149">
        <f t="shared" si="1"/>
        <v>0</v>
      </c>
      <c r="P11" s="146"/>
      <c r="Q11" s="146"/>
      <c r="R11" s="146"/>
      <c r="S11" s="146"/>
      <c r="T11" s="146"/>
      <c r="U11" s="146"/>
      <c r="V11" s="146"/>
      <c r="W11" s="150"/>
    </row>
    <row r="12" spans="1:23">
      <c r="A12" s="139" t="s">
        <v>186</v>
      </c>
      <c r="B12" s="140" t="s">
        <v>60</v>
      </c>
      <c r="C12" s="140"/>
      <c r="D12" s="140"/>
      <c r="E12" s="140"/>
      <c r="F12" s="141"/>
      <c r="G12" s="141"/>
      <c r="H12" s="142">
        <f>'Ref 3511430'!$O98</f>
        <v>0</v>
      </c>
      <c r="I12" s="142">
        <f>'Ref 3511448'!$O97</f>
        <v>0</v>
      </c>
      <c r="J12" s="142">
        <f>'Ref 3511464'!$Z100</f>
        <v>0</v>
      </c>
      <c r="K12" s="142">
        <f>'Ref 3511472'!$AK97</f>
        <v>0</v>
      </c>
      <c r="L12" s="142">
        <f>'Ref 3511480'!$Y97</f>
        <v>0</v>
      </c>
      <c r="M12" s="142">
        <f t="shared" si="0"/>
        <v>0</v>
      </c>
      <c r="N12" s="143">
        <f>'Ref 3511430'!AA98+'Ref 3511448'!AA97+'Ref 3511464'!AW100+'Ref 3511472'!BS97+'Ref 3511480'!AU97</f>
        <v>0</v>
      </c>
      <c r="O12" s="143">
        <f t="shared" si="1"/>
        <v>0</v>
      </c>
      <c r="P12" s="140"/>
      <c r="Q12" s="140"/>
      <c r="R12" s="140"/>
      <c r="S12" s="140"/>
      <c r="T12" s="140"/>
      <c r="U12" s="140"/>
      <c r="V12" s="140"/>
      <c r="W12" s="144"/>
    </row>
    <row r="13" spans="1:23">
      <c r="A13" s="145" t="s">
        <v>187</v>
      </c>
      <c r="B13" s="146" t="s">
        <v>60</v>
      </c>
      <c r="C13" s="146"/>
      <c r="D13" s="146"/>
      <c r="E13" s="146"/>
      <c r="F13" s="147"/>
      <c r="G13" s="147"/>
      <c r="H13" s="148">
        <f>'Ref 3511430'!$O99</f>
        <v>0</v>
      </c>
      <c r="I13" s="148">
        <f>'Ref 3511448'!$O98</f>
        <v>0</v>
      </c>
      <c r="J13" s="148">
        <f>'Ref 3511464'!$Z101</f>
        <v>0</v>
      </c>
      <c r="K13" s="148">
        <f>'Ref 3511472'!$AK98</f>
        <v>0</v>
      </c>
      <c r="L13" s="148">
        <f>'Ref 3511480'!$Y98</f>
        <v>0</v>
      </c>
      <c r="M13" s="142">
        <f t="shared" si="0"/>
        <v>0</v>
      </c>
      <c r="N13" s="149">
        <f>'Ref 3511430'!AA99+'Ref 3511448'!AA98+'Ref 3511464'!AW101+'Ref 3511472'!BS98+'Ref 3511480'!AU98</f>
        <v>0</v>
      </c>
      <c r="O13" s="149">
        <f t="shared" si="1"/>
        <v>0</v>
      </c>
      <c r="P13" s="146"/>
      <c r="Q13" s="146"/>
      <c r="R13" s="146"/>
      <c r="S13" s="146"/>
      <c r="T13" s="146"/>
      <c r="U13" s="146"/>
      <c r="V13" s="146"/>
      <c r="W13" s="150"/>
    </row>
    <row r="14" spans="1:23">
      <c r="A14" s="145" t="s">
        <v>190</v>
      </c>
      <c r="B14" s="146" t="s">
        <v>60</v>
      </c>
      <c r="C14" s="146"/>
      <c r="D14" s="146"/>
      <c r="E14" s="146"/>
      <c r="F14" s="147"/>
      <c r="G14" s="147">
        <v>43774</v>
      </c>
      <c r="H14" s="148">
        <f>'Ref 3511430'!$O101</f>
        <v>0</v>
      </c>
      <c r="I14" s="148">
        <f>20+40</f>
        <v>60</v>
      </c>
      <c r="J14" s="148">
        <v>30</v>
      </c>
      <c r="K14" s="148">
        <f>'Ref 3511472'!$AK100</f>
        <v>0</v>
      </c>
      <c r="L14" s="148">
        <v>60</v>
      </c>
      <c r="M14" s="142">
        <f t="shared" si="0"/>
        <v>150</v>
      </c>
      <c r="N14" s="149">
        <v>150</v>
      </c>
      <c r="O14" s="149">
        <f t="shared" si="1"/>
        <v>0</v>
      </c>
      <c r="P14" s="146">
        <v>229057604</v>
      </c>
      <c r="Q14" s="146">
        <v>201744336</v>
      </c>
      <c r="R14" s="146"/>
      <c r="S14" s="146" t="s">
        <v>6</v>
      </c>
      <c r="T14" s="146"/>
      <c r="U14" s="146" t="s">
        <v>565</v>
      </c>
      <c r="V14" s="146" t="s">
        <v>566</v>
      </c>
      <c r="W14" s="150">
        <v>490036160</v>
      </c>
    </row>
    <row r="15" spans="1:23">
      <c r="A15" s="139" t="s">
        <v>194</v>
      </c>
      <c r="B15" s="140" t="s">
        <v>60</v>
      </c>
      <c r="C15" s="140"/>
      <c r="D15" s="140"/>
      <c r="E15" s="140"/>
      <c r="F15" s="141"/>
      <c r="G15" s="141"/>
      <c r="H15" s="142">
        <f>'Ref 3511430'!$O104</f>
        <v>0</v>
      </c>
      <c r="I15" s="142">
        <f>'Ref 3511448'!$O103</f>
        <v>0</v>
      </c>
      <c r="J15" s="142">
        <f>'Ref 3511464'!$Z106</f>
        <v>0</v>
      </c>
      <c r="K15" s="142">
        <f>'Ref 3511472'!$AK103</f>
        <v>0</v>
      </c>
      <c r="L15" s="142">
        <f>'Ref 3511480'!$Y103</f>
        <v>0</v>
      </c>
      <c r="M15" s="142">
        <f t="shared" si="0"/>
        <v>0</v>
      </c>
      <c r="N15" s="143">
        <f>'Ref 3511430'!AA104+'Ref 3511448'!AA103+'Ref 3511464'!AW106+'Ref 3511472'!BS103+'Ref 3511480'!AU103</f>
        <v>0</v>
      </c>
      <c r="O15" s="143">
        <f t="shared" si="1"/>
        <v>0</v>
      </c>
      <c r="P15" s="140"/>
      <c r="Q15" s="140"/>
      <c r="R15" s="140"/>
      <c r="S15" s="140"/>
      <c r="T15" s="140"/>
      <c r="U15" s="140"/>
      <c r="V15" s="140"/>
      <c r="W15" s="144"/>
    </row>
    <row r="16" spans="1:23">
      <c r="A16" s="139" t="s">
        <v>197</v>
      </c>
      <c r="B16" s="140" t="s">
        <v>60</v>
      </c>
      <c r="C16" s="140"/>
      <c r="D16" s="140"/>
      <c r="E16" s="140"/>
      <c r="F16" s="141"/>
      <c r="G16" s="141"/>
      <c r="H16" s="142">
        <f>'Ref 3511430'!$O106</f>
        <v>0</v>
      </c>
      <c r="I16" s="142">
        <f>'Ref 3511448'!$O105</f>
        <v>0</v>
      </c>
      <c r="J16" s="142">
        <f>'Ref 3511464'!$Z108</f>
        <v>0</v>
      </c>
      <c r="K16" s="142">
        <f>'Ref 3511472'!$AK105</f>
        <v>0</v>
      </c>
      <c r="L16" s="142">
        <f>'Ref 3511480'!$Y105</f>
        <v>0</v>
      </c>
      <c r="M16" s="142">
        <f t="shared" si="0"/>
        <v>0</v>
      </c>
      <c r="N16" s="143">
        <f>'Ref 3511430'!AA106+'Ref 3511448'!AA105+'Ref 3511464'!AW108+'Ref 3511472'!BS105+'Ref 3511480'!AU105</f>
        <v>0</v>
      </c>
      <c r="O16" s="143">
        <f t="shared" si="1"/>
        <v>0</v>
      </c>
      <c r="P16" s="140"/>
      <c r="Q16" s="140"/>
      <c r="R16" s="140"/>
      <c r="S16" s="140"/>
      <c r="T16" s="140"/>
      <c r="U16" s="140"/>
      <c r="V16" s="140"/>
      <c r="W16" s="144"/>
    </row>
    <row r="17" spans="1:23">
      <c r="A17" s="145" t="s">
        <v>251</v>
      </c>
      <c r="B17" s="146" t="s">
        <v>60</v>
      </c>
      <c r="C17" s="146"/>
      <c r="D17" s="146"/>
      <c r="E17" s="146"/>
      <c r="F17" s="147"/>
      <c r="G17" s="147">
        <v>43775</v>
      </c>
      <c r="H17" s="148">
        <v>10</v>
      </c>
      <c r="I17" s="148">
        <f>'Ref 3511448'!$O138</f>
        <v>0</v>
      </c>
      <c r="J17" s="148">
        <f>'Ref 3511464'!$Z142</f>
        <v>0</v>
      </c>
      <c r="K17" s="148">
        <f>'Ref 3511472'!$AK138</f>
        <v>0</v>
      </c>
      <c r="L17" s="148">
        <f>'Ref 3511480'!$Y138</f>
        <v>0</v>
      </c>
      <c r="M17" s="142">
        <f t="shared" si="0"/>
        <v>10</v>
      </c>
      <c r="N17" s="149">
        <f>'Ref 3511430'!AA139+'Ref 3511448'!AA138+'Ref 3511464'!AW142+'Ref 3511472'!BS138+'Ref 3511480'!AU138</f>
        <v>0</v>
      </c>
      <c r="O17" s="149">
        <f t="shared" si="1"/>
        <v>-10</v>
      </c>
      <c r="P17" s="146">
        <v>229057814</v>
      </c>
      <c r="Q17" s="146">
        <v>201744971</v>
      </c>
      <c r="R17" s="146"/>
      <c r="S17" s="146" t="s">
        <v>6</v>
      </c>
      <c r="T17" s="146"/>
      <c r="U17" s="146" t="s">
        <v>574</v>
      </c>
      <c r="V17" s="146" t="s">
        <v>575</v>
      </c>
      <c r="W17" s="150">
        <v>235640152</v>
      </c>
    </row>
    <row r="18" spans="1:23">
      <c r="A18" s="139" t="s">
        <v>255</v>
      </c>
      <c r="B18" s="140" t="s">
        <v>60</v>
      </c>
      <c r="C18" s="140"/>
      <c r="D18" s="140"/>
      <c r="E18" s="140"/>
      <c r="F18" s="141"/>
      <c r="G18" s="141"/>
      <c r="H18" s="142">
        <f>'Ref 3511430'!$O142</f>
        <v>0</v>
      </c>
      <c r="I18" s="142">
        <f>'Ref 3511448'!$O141</f>
        <v>0</v>
      </c>
      <c r="J18" s="142">
        <f>'Ref 3511464'!$Z145</f>
        <v>0</v>
      </c>
      <c r="K18" s="142">
        <f>'Ref 3511472'!$AK141</f>
        <v>0</v>
      </c>
      <c r="L18" s="142">
        <f>'Ref 3511480'!$Y141</f>
        <v>0</v>
      </c>
      <c r="M18" s="142">
        <f t="shared" si="0"/>
        <v>0</v>
      </c>
      <c r="N18" s="143">
        <f>'Ref 3511430'!AA142+'Ref 3511448'!AA141+'Ref 3511464'!AW145+'Ref 3511472'!BS141+'Ref 3511480'!AU141</f>
        <v>0</v>
      </c>
      <c r="O18" s="143">
        <f t="shared" si="1"/>
        <v>0</v>
      </c>
      <c r="P18" s="140"/>
      <c r="Q18" s="140"/>
      <c r="R18" s="140"/>
      <c r="S18" s="140"/>
      <c r="T18" s="140"/>
      <c r="U18" s="140"/>
      <c r="V18" s="140"/>
      <c r="W18" s="144"/>
    </row>
    <row r="19" spans="1:23">
      <c r="A19" s="145" t="s">
        <v>272</v>
      </c>
      <c r="B19" s="146" t="s">
        <v>60</v>
      </c>
      <c r="C19" s="146"/>
      <c r="D19" s="146"/>
      <c r="E19" s="146"/>
      <c r="F19" s="147"/>
      <c r="G19" s="147">
        <v>43774</v>
      </c>
      <c r="H19" s="148">
        <f>'Ref 3511430'!$O151</f>
        <v>0</v>
      </c>
      <c r="I19" s="148">
        <f>'Ref 3511448'!$O150</f>
        <v>0</v>
      </c>
      <c r="J19" s="148">
        <v>25</v>
      </c>
      <c r="K19" s="148">
        <f>'Ref 3511472'!$AK150</f>
        <v>0</v>
      </c>
      <c r="L19" s="148">
        <f>'Ref 3511480'!$Y150</f>
        <v>0</v>
      </c>
      <c r="M19" s="142">
        <f t="shared" si="0"/>
        <v>25</v>
      </c>
      <c r="N19" s="149">
        <v>25</v>
      </c>
      <c r="O19" s="149">
        <f t="shared" si="1"/>
        <v>0</v>
      </c>
      <c r="P19" s="146">
        <v>229057802</v>
      </c>
      <c r="Q19" s="146">
        <v>201744970</v>
      </c>
      <c r="R19" s="146"/>
      <c r="S19" s="146" t="s">
        <v>6</v>
      </c>
      <c r="T19" s="146"/>
      <c r="U19" s="146" t="s">
        <v>572</v>
      </c>
      <c r="V19" s="146" t="s">
        <v>573</v>
      </c>
      <c r="W19" s="150">
        <v>468562572</v>
      </c>
    </row>
    <row r="20" spans="1:23">
      <c r="A20" s="145" t="s">
        <v>281</v>
      </c>
      <c r="B20" s="146" t="s">
        <v>60</v>
      </c>
      <c r="C20" s="146"/>
      <c r="D20" s="146"/>
      <c r="E20" s="146"/>
      <c r="F20" s="147"/>
      <c r="G20" s="147"/>
      <c r="H20" s="148">
        <f>'Ref 3511430'!$O157</f>
        <v>0</v>
      </c>
      <c r="I20" s="148">
        <f>'Ref 3511448'!$O156</f>
        <v>0</v>
      </c>
      <c r="J20" s="148">
        <f>'Ref 3511464'!$Z160</f>
        <v>0</v>
      </c>
      <c r="K20" s="148">
        <f>'Ref 3511472'!$AK156</f>
        <v>0</v>
      </c>
      <c r="L20" s="148">
        <f>'Ref 3511480'!$Y156</f>
        <v>0</v>
      </c>
      <c r="M20" s="142">
        <f t="shared" si="0"/>
        <v>0</v>
      </c>
      <c r="N20" s="149">
        <f>'Ref 3511430'!AA157+'Ref 3511448'!AA156+'Ref 3511464'!AW160+'Ref 3511472'!BS156+'Ref 3511480'!AU156</f>
        <v>0</v>
      </c>
      <c r="O20" s="149">
        <f t="shared" si="1"/>
        <v>0</v>
      </c>
      <c r="P20" s="146"/>
      <c r="Q20" s="146"/>
      <c r="R20" s="146"/>
      <c r="S20" s="146"/>
      <c r="T20" s="146"/>
      <c r="U20" s="146"/>
      <c r="V20" s="146"/>
      <c r="W20" s="150"/>
    </row>
    <row r="21" spans="1:23">
      <c r="A21" s="139" t="s">
        <v>291</v>
      </c>
      <c r="B21" s="140" t="s">
        <v>60</v>
      </c>
      <c r="C21" s="140"/>
      <c r="D21" s="140"/>
      <c r="E21" s="140"/>
      <c r="F21" s="141"/>
      <c r="G21" s="141"/>
      <c r="H21" s="142">
        <f>'Ref 3511430'!$O164</f>
        <v>0</v>
      </c>
      <c r="I21" s="142">
        <f>'Ref 3511448'!$O163</f>
        <v>0</v>
      </c>
      <c r="J21" s="142">
        <f>'Ref 3511464'!$Z167</f>
        <v>0</v>
      </c>
      <c r="K21" s="142">
        <f>'Ref 3511472'!$AK163</f>
        <v>0</v>
      </c>
      <c r="L21" s="142">
        <f>'Ref 3511480'!$Y163</f>
        <v>0</v>
      </c>
      <c r="M21" s="142">
        <f t="shared" si="0"/>
        <v>0</v>
      </c>
      <c r="N21" s="143">
        <f>'Ref 3511430'!AA164+'Ref 3511448'!AA163+'Ref 3511464'!AW167+'Ref 3511472'!BS163+'Ref 3511480'!AU163</f>
        <v>0</v>
      </c>
      <c r="O21" s="143">
        <f t="shared" si="1"/>
        <v>0</v>
      </c>
      <c r="P21" s="140"/>
      <c r="Q21" s="140"/>
      <c r="R21" s="140"/>
      <c r="S21" s="140"/>
      <c r="T21" s="140"/>
      <c r="U21" s="140"/>
      <c r="V21" s="140"/>
      <c r="W21" s="144"/>
    </row>
    <row r="22" spans="1:23">
      <c r="A22" s="145" t="s">
        <v>335</v>
      </c>
      <c r="B22" s="146" t="s">
        <v>60</v>
      </c>
      <c r="C22" s="146"/>
      <c r="D22" s="146"/>
      <c r="E22" s="146"/>
      <c r="F22" s="147"/>
      <c r="G22" s="147"/>
      <c r="H22" s="148">
        <f>'Ref 3511430'!$O191</f>
        <v>0</v>
      </c>
      <c r="I22" s="148">
        <f>'Ref 3511448'!$O190</f>
        <v>0</v>
      </c>
      <c r="J22" s="148">
        <f>'Ref 3511464'!$Z194</f>
        <v>0</v>
      </c>
      <c r="K22" s="148">
        <f>'Ref 3511472'!$AK190</f>
        <v>0</v>
      </c>
      <c r="L22" s="148">
        <f>'Ref 3511480'!$Y190</f>
        <v>0</v>
      </c>
      <c r="M22" s="142">
        <f t="shared" si="0"/>
        <v>0</v>
      </c>
      <c r="N22" s="149">
        <f>'Ref 3511430'!AA191+'Ref 3511448'!AA190+'Ref 3511464'!AW194+'Ref 3511472'!BS190+'Ref 3511480'!AU190</f>
        <v>0</v>
      </c>
      <c r="O22" s="149">
        <f t="shared" si="1"/>
        <v>0</v>
      </c>
      <c r="P22" s="146"/>
      <c r="Q22" s="146"/>
      <c r="R22" s="146"/>
      <c r="S22" s="146"/>
      <c r="T22" s="146"/>
      <c r="U22" s="146"/>
      <c r="V22" s="146"/>
      <c r="W22" s="150"/>
    </row>
    <row r="23" spans="1:23">
      <c r="A23" s="145" t="s">
        <v>344</v>
      </c>
      <c r="B23" s="146" t="s">
        <v>60</v>
      </c>
      <c r="C23" s="146"/>
      <c r="D23" s="146"/>
      <c r="E23" s="146"/>
      <c r="F23" s="147"/>
      <c r="G23" s="147">
        <v>43774</v>
      </c>
      <c r="H23" s="148">
        <f>'Ref 3511430'!$O197</f>
        <v>0</v>
      </c>
      <c r="I23" s="148">
        <f>'Ref 3511448'!$O197</f>
        <v>0</v>
      </c>
      <c r="J23" s="148">
        <f>'Ref 3511464'!$Z200</f>
        <v>0</v>
      </c>
      <c r="K23" s="148">
        <f>'Ref 3511472'!$AK196</f>
        <v>0</v>
      </c>
      <c r="L23" s="148">
        <v>75</v>
      </c>
      <c r="M23" s="142">
        <f t="shared" si="0"/>
        <v>75</v>
      </c>
      <c r="N23" s="149">
        <v>75</v>
      </c>
      <c r="O23" s="149">
        <f t="shared" si="1"/>
        <v>0</v>
      </c>
      <c r="P23" s="146">
        <v>229057793</v>
      </c>
      <c r="Q23" s="146">
        <v>201744944</v>
      </c>
      <c r="R23" s="146"/>
      <c r="S23" s="146" t="s">
        <v>6</v>
      </c>
      <c r="T23" s="146"/>
      <c r="U23" s="146" t="s">
        <v>571</v>
      </c>
      <c r="V23" s="146"/>
      <c r="W23" s="150"/>
    </row>
    <row r="24" spans="1:23">
      <c r="A24" s="145" t="s">
        <v>351</v>
      </c>
      <c r="B24" s="146" t="s">
        <v>60</v>
      </c>
      <c r="C24" s="146"/>
      <c r="D24" s="146"/>
      <c r="E24" s="146"/>
      <c r="F24" s="147"/>
      <c r="G24" s="147"/>
      <c r="H24" s="148">
        <f>'Ref 3511430'!$O201</f>
        <v>0</v>
      </c>
      <c r="I24" s="148">
        <f>'Ref 3511448'!$O201</f>
        <v>0</v>
      </c>
      <c r="J24" s="148">
        <f>'Ref 3511464'!$Z204</f>
        <v>0</v>
      </c>
      <c r="K24" s="148">
        <f>'Ref 3511472'!$AK200</f>
        <v>0</v>
      </c>
      <c r="L24" s="148">
        <f>'Ref 3511480'!$Y200</f>
        <v>0</v>
      </c>
      <c r="M24" s="142">
        <f t="shared" si="0"/>
        <v>0</v>
      </c>
      <c r="N24" s="149">
        <f>'Ref 3511430'!AA201+'Ref 3511448'!AA201+'Ref 3511464'!AW204+'Ref 3511472'!BS200+'Ref 3511480'!AU200</f>
        <v>0</v>
      </c>
      <c r="O24" s="149">
        <f t="shared" si="1"/>
        <v>0</v>
      </c>
      <c r="P24" s="146"/>
      <c r="Q24" s="146"/>
      <c r="R24" s="146"/>
      <c r="S24" s="146"/>
      <c r="T24" s="146"/>
      <c r="U24" s="146"/>
      <c r="V24" s="146"/>
      <c r="W24" s="150"/>
    </row>
    <row r="25" spans="1:23">
      <c r="A25" s="139" t="s">
        <v>355</v>
      </c>
      <c r="B25" s="140" t="s">
        <v>60</v>
      </c>
      <c r="C25" s="140"/>
      <c r="D25" s="140"/>
      <c r="E25" s="140"/>
      <c r="F25" s="141"/>
      <c r="G25" s="141"/>
      <c r="H25" s="142">
        <f>'Ref 3511430'!$O204</f>
        <v>0</v>
      </c>
      <c r="I25" s="142">
        <f>'Ref 3511448'!$O204</f>
        <v>0</v>
      </c>
      <c r="J25" s="142">
        <f>'Ref 3511464'!$Z207</f>
        <v>0</v>
      </c>
      <c r="K25" s="142">
        <f>'Ref 3511472'!$AK203</f>
        <v>0</v>
      </c>
      <c r="L25" s="142">
        <f>'Ref 3511480'!$Y203</f>
        <v>0</v>
      </c>
      <c r="M25" s="142">
        <f t="shared" si="0"/>
        <v>0</v>
      </c>
      <c r="N25" s="143">
        <f>'Ref 3511430'!AA204+'Ref 3511448'!AA204+'Ref 3511464'!AW207+'Ref 3511472'!BS203+'Ref 3511480'!AU203</f>
        <v>0</v>
      </c>
      <c r="O25" s="143">
        <f t="shared" si="1"/>
        <v>0</v>
      </c>
      <c r="P25" s="140"/>
      <c r="Q25" s="140"/>
      <c r="R25" s="140"/>
      <c r="S25" s="140"/>
      <c r="T25" s="140"/>
      <c r="U25" s="140"/>
      <c r="V25" s="140"/>
      <c r="W25" s="144"/>
    </row>
    <row r="26" spans="1:23">
      <c r="A26" s="139" t="s">
        <v>358</v>
      </c>
      <c r="B26" s="140" t="s">
        <v>60</v>
      </c>
      <c r="C26" s="140"/>
      <c r="D26" s="140"/>
      <c r="E26" s="140"/>
      <c r="F26" s="141"/>
      <c r="G26" s="141"/>
      <c r="H26" s="142">
        <f>'Ref 3511430'!$O206</f>
        <v>0</v>
      </c>
      <c r="I26" s="142">
        <f>'Ref 3511448'!$O206</f>
        <v>0</v>
      </c>
      <c r="J26" s="142">
        <f>'Ref 3511464'!$Z209</f>
        <v>0</v>
      </c>
      <c r="K26" s="142">
        <f>'Ref 3511472'!$AK205</f>
        <v>0</v>
      </c>
      <c r="L26" s="142">
        <f>'Ref 3511480'!$Y205</f>
        <v>0</v>
      </c>
      <c r="M26" s="142">
        <f t="shared" si="0"/>
        <v>0</v>
      </c>
      <c r="N26" s="143">
        <f>'Ref 3511430'!AA206+'Ref 3511448'!AA206+'Ref 3511464'!AW209+'Ref 3511472'!BS205+'Ref 3511480'!AU205</f>
        <v>0</v>
      </c>
      <c r="O26" s="143">
        <f t="shared" si="1"/>
        <v>0</v>
      </c>
      <c r="P26" s="140"/>
      <c r="Q26" s="140"/>
      <c r="R26" s="140"/>
      <c r="S26" s="140"/>
      <c r="T26" s="140"/>
      <c r="U26" s="140"/>
      <c r="V26" s="140"/>
      <c r="W26" s="144"/>
    </row>
    <row r="27" spans="1:23">
      <c r="A27" s="145" t="s">
        <v>359</v>
      </c>
      <c r="B27" s="146" t="s">
        <v>60</v>
      </c>
      <c r="C27" s="146"/>
      <c r="D27" s="146"/>
      <c r="E27" s="146"/>
      <c r="F27" s="147"/>
      <c r="G27" s="147">
        <v>43774</v>
      </c>
      <c r="H27" s="148">
        <f>'Ref 3511430'!$O207</f>
        <v>0</v>
      </c>
      <c r="I27" s="148">
        <f>'Ref 3511448'!$O207</f>
        <v>0</v>
      </c>
      <c r="J27" s="148">
        <v>10</v>
      </c>
      <c r="K27" s="148">
        <f>'Ref 3511472'!$AK206</f>
        <v>0</v>
      </c>
      <c r="L27" s="148">
        <f>'Ref 3511480'!$Y206</f>
        <v>0</v>
      </c>
      <c r="M27" s="142">
        <f t="shared" si="0"/>
        <v>10</v>
      </c>
      <c r="N27" s="149">
        <f>'Ref 3511430'!AA207+'Ref 3511448'!AA207+'Ref 3511464'!AW210+'Ref 3511472'!BS206+'Ref 3511480'!AU206</f>
        <v>10</v>
      </c>
      <c r="O27" s="149">
        <f t="shared" si="1"/>
        <v>0</v>
      </c>
      <c r="P27" s="146">
        <v>229057602</v>
      </c>
      <c r="Q27" s="146">
        <v>201744333</v>
      </c>
      <c r="R27" s="146"/>
      <c r="S27" s="146" t="s">
        <v>6</v>
      </c>
      <c r="T27" s="146"/>
      <c r="U27" s="146" t="s">
        <v>563</v>
      </c>
      <c r="V27" s="146" t="s">
        <v>564</v>
      </c>
      <c r="W27" s="150">
        <v>326694725</v>
      </c>
    </row>
    <row r="28" spans="1:23">
      <c r="A28" s="145" t="s">
        <v>364</v>
      </c>
      <c r="B28" s="146" t="s">
        <v>60</v>
      </c>
      <c r="C28" s="146"/>
      <c r="D28" s="146"/>
      <c r="E28" s="146"/>
      <c r="F28" s="147"/>
      <c r="G28" s="147">
        <v>43777</v>
      </c>
      <c r="H28" s="148">
        <f>'Ref 3511430'!$O211</f>
        <v>0</v>
      </c>
      <c r="I28" s="148">
        <f>'Ref 3511448'!$O211</f>
        <v>0</v>
      </c>
      <c r="J28" s="148">
        <v>15</v>
      </c>
      <c r="K28" s="148">
        <f>'Ref 3511472'!$AK210</f>
        <v>0</v>
      </c>
      <c r="L28" s="148">
        <f>'Ref 3511480'!$Y210</f>
        <v>0</v>
      </c>
      <c r="M28" s="142">
        <f t="shared" si="0"/>
        <v>15</v>
      </c>
      <c r="N28" s="149">
        <v>15</v>
      </c>
      <c r="O28" s="149">
        <f t="shared" si="1"/>
        <v>0</v>
      </c>
      <c r="P28" s="146">
        <v>229058151</v>
      </c>
      <c r="Q28" s="146">
        <v>201746885</v>
      </c>
      <c r="R28" s="146"/>
      <c r="S28" s="146" t="s">
        <v>6</v>
      </c>
      <c r="T28" s="146"/>
      <c r="U28" s="146" t="s">
        <v>587</v>
      </c>
      <c r="V28" s="146" t="s">
        <v>588</v>
      </c>
      <c r="W28" s="150">
        <v>241242716</v>
      </c>
    </row>
    <row r="29" spans="1:23">
      <c r="A29" s="139" t="s">
        <v>365</v>
      </c>
      <c r="B29" s="140" t="s">
        <v>60</v>
      </c>
      <c r="C29" s="140"/>
      <c r="D29" s="140"/>
      <c r="E29" s="140"/>
      <c r="F29" s="141"/>
      <c r="G29" s="141"/>
      <c r="H29" s="142">
        <f>'Ref 3511430'!$O212</f>
        <v>0</v>
      </c>
      <c r="I29" s="142">
        <f>'Ref 3511448'!$O212</f>
        <v>0</v>
      </c>
      <c r="J29" s="142">
        <f>'Ref 3511464'!$Z215</f>
        <v>0</v>
      </c>
      <c r="K29" s="142">
        <f>'Ref 3511472'!$AK211</f>
        <v>0</v>
      </c>
      <c r="L29" s="142">
        <f>'Ref 3511480'!$Y211</f>
        <v>0</v>
      </c>
      <c r="M29" s="142">
        <f t="shared" si="0"/>
        <v>0</v>
      </c>
      <c r="N29" s="143">
        <f>'Ref 3511430'!AA212+'Ref 3511448'!AA212+'Ref 3511464'!AW215+'Ref 3511472'!BS211+'Ref 3511480'!AU211</f>
        <v>0</v>
      </c>
      <c r="O29" s="143">
        <f t="shared" si="1"/>
        <v>0</v>
      </c>
      <c r="P29" s="140"/>
      <c r="Q29" s="140"/>
      <c r="R29" s="140"/>
      <c r="S29" s="140"/>
      <c r="T29" s="140"/>
      <c r="U29" s="140"/>
      <c r="V29" s="140"/>
      <c r="W29" s="144"/>
    </row>
    <row r="30" spans="1:23">
      <c r="A30" s="139" t="s">
        <v>245</v>
      </c>
      <c r="B30" s="140" t="s">
        <v>246</v>
      </c>
      <c r="C30" s="140"/>
      <c r="D30" s="140"/>
      <c r="E30" s="140"/>
      <c r="F30" s="141"/>
      <c r="G30" s="141">
        <v>43790</v>
      </c>
      <c r="H30" s="142">
        <f>'Ref 3511430'!$O136</f>
        <v>0</v>
      </c>
      <c r="I30" s="142">
        <f>'Ref 3511448'!$O135</f>
        <v>0</v>
      </c>
      <c r="J30" s="142">
        <f>'Ref 3511464'!$Z139</f>
        <v>0</v>
      </c>
      <c r="K30" s="142">
        <v>50</v>
      </c>
      <c r="L30" s="142">
        <f>'Ref 3511480'!$Y135</f>
        <v>0</v>
      </c>
      <c r="M30" s="142">
        <f t="shared" si="0"/>
        <v>50</v>
      </c>
      <c r="N30" s="143">
        <f>'Ref 3511430'!AA136+'Ref 3511448'!AA135+'Ref 3511464'!AW139+'Ref 3511472'!BS135+'Ref 3511480'!AU135</f>
        <v>0</v>
      </c>
      <c r="O30" s="143">
        <f t="shared" si="1"/>
        <v>-50</v>
      </c>
      <c r="P30" s="140">
        <v>229058696</v>
      </c>
      <c r="Q30" s="140">
        <v>201747903</v>
      </c>
      <c r="R30" s="140"/>
      <c r="S30" s="140" t="s">
        <v>10</v>
      </c>
      <c r="T30" s="140"/>
      <c r="U30" s="140" t="s">
        <v>628</v>
      </c>
      <c r="V30" s="140" t="s">
        <v>629</v>
      </c>
      <c r="W30" s="144">
        <v>237334201</v>
      </c>
    </row>
    <row r="31" spans="1:23">
      <c r="A31" s="145" t="s">
        <v>375</v>
      </c>
      <c r="B31" s="146" t="s">
        <v>376</v>
      </c>
      <c r="C31" s="146"/>
      <c r="D31" s="146"/>
      <c r="E31" s="146"/>
      <c r="F31" s="147"/>
      <c r="G31" s="147"/>
      <c r="H31" s="148">
        <f>'Ref 3511430'!$O219</f>
        <v>0</v>
      </c>
      <c r="I31" s="148">
        <f>'Ref 3511448'!$O219</f>
        <v>0</v>
      </c>
      <c r="J31" s="148">
        <f>'Ref 3511464'!$Z222</f>
        <v>0</v>
      </c>
      <c r="K31" s="148">
        <f>'Ref 3511472'!$AK218</f>
        <v>0</v>
      </c>
      <c r="L31" s="148">
        <f>'Ref 3511480'!$Y218</f>
        <v>0</v>
      </c>
      <c r="M31" s="142">
        <f t="shared" si="0"/>
        <v>0</v>
      </c>
      <c r="N31" s="149">
        <f>'Ref 3511430'!AA219+'Ref 3511448'!AA219+'Ref 3511464'!AW222+'Ref 3511472'!BS218+'Ref 3511480'!AU218</f>
        <v>0</v>
      </c>
      <c r="O31" s="149">
        <f t="shared" si="1"/>
        <v>0</v>
      </c>
      <c r="P31" s="146"/>
      <c r="Q31" s="146"/>
      <c r="R31" s="146"/>
      <c r="S31" s="146"/>
      <c r="T31" s="146"/>
      <c r="U31" s="146"/>
      <c r="V31" s="146"/>
      <c r="W31" s="150"/>
    </row>
    <row r="32" spans="1:23">
      <c r="A32" s="139" t="s">
        <v>191</v>
      </c>
      <c r="B32" s="140" t="s">
        <v>192</v>
      </c>
      <c r="C32" s="140"/>
      <c r="D32" s="140"/>
      <c r="E32" s="140"/>
      <c r="F32" s="141"/>
      <c r="G32" s="141"/>
      <c r="H32" s="142">
        <f>'Ref 3511430'!$O102</f>
        <v>0</v>
      </c>
      <c r="I32" s="142">
        <f>'Ref 3511448'!$O101</f>
        <v>0</v>
      </c>
      <c r="J32" s="142">
        <f>'Ref 3511464'!$Z104</f>
        <v>0</v>
      </c>
      <c r="K32" s="142">
        <f>'Ref 3511472'!$AK101</f>
        <v>0</v>
      </c>
      <c r="L32" s="142">
        <f>'Ref 3511480'!$Y101</f>
        <v>0</v>
      </c>
      <c r="M32" s="142">
        <f t="shared" si="0"/>
        <v>0</v>
      </c>
      <c r="N32" s="143">
        <f>'Ref 3511430'!AA102+'Ref 3511448'!AA101+'Ref 3511464'!AW104+'Ref 3511472'!BS101+'Ref 3511480'!AU101</f>
        <v>0</v>
      </c>
      <c r="O32" s="143">
        <f t="shared" si="1"/>
        <v>0</v>
      </c>
      <c r="P32" s="140"/>
      <c r="Q32" s="140"/>
      <c r="R32" s="140"/>
      <c r="S32" s="140"/>
      <c r="T32" s="140"/>
      <c r="U32" s="140"/>
      <c r="V32" s="140"/>
      <c r="W32" s="144"/>
    </row>
    <row r="33" spans="1:23">
      <c r="A33" s="145" t="s">
        <v>365</v>
      </c>
      <c r="B33" s="146" t="s">
        <v>366</v>
      </c>
      <c r="C33" s="146"/>
      <c r="D33" s="146"/>
      <c r="E33" s="146"/>
      <c r="F33" s="147"/>
      <c r="G33" s="147"/>
      <c r="H33" s="148">
        <f>'Ref 3511430'!$O213</f>
        <v>0</v>
      </c>
      <c r="I33" s="148">
        <f>'Ref 3511448'!$O213</f>
        <v>0</v>
      </c>
      <c r="J33" s="148">
        <f>'Ref 3511464'!$Z216</f>
        <v>0</v>
      </c>
      <c r="K33" s="148">
        <f>'Ref 3511472'!$AK212</f>
        <v>0</v>
      </c>
      <c r="L33" s="148">
        <f>'Ref 3511480'!$Y212</f>
        <v>0</v>
      </c>
      <c r="M33" s="142">
        <f t="shared" si="0"/>
        <v>0</v>
      </c>
      <c r="N33" s="149">
        <f>'Ref 3511430'!AA213+'Ref 3511448'!AA213+'Ref 3511464'!AW216+'Ref 3511472'!BS212+'Ref 3511480'!AU212</f>
        <v>0</v>
      </c>
      <c r="O33" s="149">
        <f t="shared" si="1"/>
        <v>0</v>
      </c>
      <c r="P33" s="146"/>
      <c r="Q33" s="146"/>
      <c r="R33" s="146"/>
      <c r="S33" s="146"/>
      <c r="T33" s="146"/>
      <c r="U33" s="146"/>
      <c r="V33" s="146"/>
      <c r="W33" s="150"/>
    </row>
    <row r="34" spans="1:23">
      <c r="A34" s="145" t="s">
        <v>198</v>
      </c>
      <c r="B34" s="146" t="s">
        <v>199</v>
      </c>
      <c r="C34" s="146"/>
      <c r="D34" s="146"/>
      <c r="E34" s="146"/>
      <c r="F34" s="147"/>
      <c r="G34" s="147"/>
      <c r="H34" s="148">
        <f>'Ref 3511430'!$O107</f>
        <v>0</v>
      </c>
      <c r="I34" s="148">
        <f>'Ref 3511448'!$O106</f>
        <v>0</v>
      </c>
      <c r="J34" s="148">
        <f>'Ref 3511464'!$Z110</f>
        <v>0</v>
      </c>
      <c r="K34" s="148">
        <f>'Ref 3511472'!$AK106</f>
        <v>0</v>
      </c>
      <c r="L34" s="148">
        <f>'Ref 3511480'!$Y106</f>
        <v>0</v>
      </c>
      <c r="M34" s="142">
        <f t="shared" si="0"/>
        <v>0</v>
      </c>
      <c r="N34" s="149">
        <f>'Ref 3511430'!AA107+'Ref 3511448'!AA106+'Ref 3511464'!AW110+'Ref 3511472'!BS106+'Ref 3511480'!AU106</f>
        <v>0</v>
      </c>
      <c r="O34" s="149">
        <f t="shared" si="1"/>
        <v>0</v>
      </c>
      <c r="P34" s="146"/>
      <c r="Q34" s="146"/>
      <c r="R34" s="146"/>
      <c r="S34" s="146"/>
      <c r="T34" s="146"/>
      <c r="U34" s="146"/>
      <c r="V34" s="146"/>
      <c r="W34" s="150"/>
    </row>
    <row r="35" spans="1:23">
      <c r="A35" s="139" t="s">
        <v>351</v>
      </c>
      <c r="B35" s="140" t="s">
        <v>352</v>
      </c>
      <c r="C35" s="140"/>
      <c r="D35" s="140"/>
      <c r="E35" s="140"/>
      <c r="F35" s="141"/>
      <c r="G35" s="141"/>
      <c r="H35" s="142">
        <f>'Ref 3511430'!$O202</f>
        <v>0</v>
      </c>
      <c r="I35" s="142">
        <f>'Ref 3511448'!$O202</f>
        <v>0</v>
      </c>
      <c r="J35" s="142">
        <f>'Ref 3511464'!$Z205</f>
        <v>0</v>
      </c>
      <c r="K35" s="142">
        <f>'Ref 3511472'!$AK201</f>
        <v>0</v>
      </c>
      <c r="L35" s="142">
        <f>'Ref 3511480'!$Y201</f>
        <v>0</v>
      </c>
      <c r="M35" s="142">
        <f t="shared" ref="M35:M66" si="2">SUM(H35:L35)</f>
        <v>0</v>
      </c>
      <c r="N35" s="143">
        <f>'Ref 3511430'!AA202+'Ref 3511448'!AA202+'Ref 3511464'!AW205+'Ref 3511472'!BS201+'Ref 3511480'!AU201</f>
        <v>0</v>
      </c>
      <c r="O35" s="143">
        <f t="shared" ref="O35:O66" si="3">N35-M35</f>
        <v>0</v>
      </c>
      <c r="P35" s="140"/>
      <c r="Q35" s="140"/>
      <c r="R35" s="140"/>
      <c r="S35" s="140"/>
      <c r="T35" s="140"/>
      <c r="U35" s="140"/>
      <c r="V35" s="140"/>
      <c r="W35" s="144"/>
    </row>
    <row r="36" spans="1:23">
      <c r="A36" s="145" t="s">
        <v>309</v>
      </c>
      <c r="B36" s="146" t="s">
        <v>310</v>
      </c>
      <c r="C36" s="146"/>
      <c r="D36" s="146"/>
      <c r="E36" s="146"/>
      <c r="F36" s="147"/>
      <c r="G36" s="147"/>
      <c r="H36" s="148">
        <f>'Ref 3511430'!$O175</f>
        <v>7</v>
      </c>
      <c r="I36" s="148">
        <f>'Ref 3511448'!$O174</f>
        <v>0</v>
      </c>
      <c r="J36" s="148">
        <f>'Ref 3511464'!$Z178</f>
        <v>0</v>
      </c>
      <c r="K36" s="148">
        <f>'Ref 3511472'!$AK174</f>
        <v>0</v>
      </c>
      <c r="L36" s="148">
        <f>'Ref 3511480'!$Y174</f>
        <v>0</v>
      </c>
      <c r="M36" s="142">
        <f t="shared" si="2"/>
        <v>7</v>
      </c>
      <c r="N36" s="149">
        <f>'Ref 3511430'!AA175+'Ref 3511448'!AA174+'Ref 3511464'!AW178+'Ref 3511472'!BS174+'Ref 3511480'!AU174</f>
        <v>0</v>
      </c>
      <c r="O36" s="149">
        <f t="shared" si="3"/>
        <v>-7</v>
      </c>
      <c r="P36" s="146"/>
      <c r="Q36" s="146"/>
      <c r="R36" s="146"/>
      <c r="S36" s="146"/>
      <c r="T36" s="146"/>
      <c r="U36" s="146"/>
      <c r="V36" s="146"/>
      <c r="W36" s="150"/>
    </row>
    <row r="37" spans="1:23">
      <c r="A37" s="145" t="s">
        <v>356</v>
      </c>
      <c r="B37" s="146" t="s">
        <v>357</v>
      </c>
      <c r="C37" s="146"/>
      <c r="D37" s="146"/>
      <c r="E37" s="146"/>
      <c r="F37" s="147"/>
      <c r="G37" s="147"/>
      <c r="H37" s="148">
        <f>'Ref 3511430'!$O205</f>
        <v>0</v>
      </c>
      <c r="I37" s="148">
        <f>'Ref 3511448'!$O205</f>
        <v>0</v>
      </c>
      <c r="J37" s="148">
        <f>'Ref 3511464'!$Z208</f>
        <v>0</v>
      </c>
      <c r="K37" s="148">
        <f>'Ref 3511472'!$AK204</f>
        <v>0</v>
      </c>
      <c r="L37" s="148">
        <f>'Ref 3511480'!$Y204</f>
        <v>0</v>
      </c>
      <c r="M37" s="142">
        <f t="shared" si="2"/>
        <v>0</v>
      </c>
      <c r="N37" s="149">
        <f>'Ref 3511430'!AA205+'Ref 3511448'!AA205+'Ref 3511464'!AW208+'Ref 3511472'!BS204+'Ref 3511480'!AU204</f>
        <v>0</v>
      </c>
      <c r="O37" s="149">
        <f t="shared" si="3"/>
        <v>0</v>
      </c>
      <c r="P37" s="146"/>
      <c r="Q37" s="146"/>
      <c r="R37" s="146"/>
      <c r="S37" s="146"/>
      <c r="T37" s="146"/>
      <c r="U37" s="146"/>
      <c r="V37" s="146"/>
      <c r="W37" s="150"/>
    </row>
    <row r="38" spans="1:23">
      <c r="A38" s="139" t="s">
        <v>34</v>
      </c>
      <c r="B38" s="140" t="s">
        <v>35</v>
      </c>
      <c r="C38" s="140"/>
      <c r="D38" s="140"/>
      <c r="E38" s="140"/>
      <c r="F38" s="141"/>
      <c r="G38" s="141"/>
      <c r="H38" s="142">
        <f>'Ref 3511430'!$O3</f>
        <v>10</v>
      </c>
      <c r="I38" s="142">
        <f>'Ref 3511448'!$O3</f>
        <v>0</v>
      </c>
      <c r="J38" s="142">
        <f>'Ref 3511464'!$Z3</f>
        <v>0</v>
      </c>
      <c r="K38" s="142">
        <f>'Ref 3511472'!$AK3</f>
        <v>0</v>
      </c>
      <c r="L38" s="142">
        <f>'Ref 3511480'!$Y3</f>
        <v>0</v>
      </c>
      <c r="M38" s="142">
        <f t="shared" si="2"/>
        <v>10</v>
      </c>
      <c r="N38" s="143">
        <f>'Ref 3511430'!AA3+'Ref 3511448'!AA3+'Ref 3511464'!AW3+'Ref 3511472'!BS3+'Ref 3511480'!AU3</f>
        <v>0</v>
      </c>
      <c r="O38" s="143">
        <f t="shared" si="3"/>
        <v>-10</v>
      </c>
      <c r="P38" s="140"/>
      <c r="Q38" s="140"/>
      <c r="R38" s="140"/>
      <c r="S38" s="140"/>
      <c r="T38" s="140"/>
      <c r="U38" s="140"/>
      <c r="V38" s="140"/>
      <c r="W38" s="144"/>
    </row>
    <row r="39" spans="1:23">
      <c r="A39" s="145" t="s">
        <v>59</v>
      </c>
      <c r="B39" s="146" t="s">
        <v>35</v>
      </c>
      <c r="C39" s="146"/>
      <c r="D39" s="146"/>
      <c r="E39" s="146"/>
      <c r="F39" s="147"/>
      <c r="G39" s="147">
        <v>43787</v>
      </c>
      <c r="H39" s="148">
        <f>'Ref 3511430'!$O18</f>
        <v>0</v>
      </c>
      <c r="I39" s="148">
        <f>'Ref 3511448'!$O18</f>
        <v>0</v>
      </c>
      <c r="J39" s="148">
        <f>'Ref 3511464'!$Z20</f>
        <v>0</v>
      </c>
      <c r="K39" s="148">
        <f>'Ref 3511472'!$AK18</f>
        <v>0</v>
      </c>
      <c r="L39" s="148">
        <f>'Ref 3511480'!$Y18</f>
        <v>0</v>
      </c>
      <c r="M39" s="142">
        <f t="shared" si="2"/>
        <v>0</v>
      </c>
      <c r="N39" s="149">
        <f>'Ref 3511430'!AA18+'Ref 3511448'!AA18+'Ref 3511464'!AW20+'Ref 3511472'!BS18+'Ref 3511480'!AU18</f>
        <v>0</v>
      </c>
      <c r="O39" s="149">
        <f t="shared" si="3"/>
        <v>0</v>
      </c>
      <c r="P39" s="146"/>
      <c r="Q39" s="146"/>
      <c r="R39" s="146"/>
      <c r="S39" s="146" t="s">
        <v>8</v>
      </c>
      <c r="T39" s="146"/>
      <c r="U39" s="146"/>
      <c r="V39" s="146"/>
      <c r="W39" s="150"/>
    </row>
    <row r="40" spans="1:23">
      <c r="A40" s="145" t="s">
        <v>88</v>
      </c>
      <c r="B40" s="146" t="s">
        <v>35</v>
      </c>
      <c r="C40" s="146"/>
      <c r="D40" s="146"/>
      <c r="E40" s="146"/>
      <c r="F40" s="147"/>
      <c r="G40" s="147">
        <v>43805</v>
      </c>
      <c r="H40" s="148">
        <f>'Ref 3511430'!$O38</f>
        <v>0</v>
      </c>
      <c r="I40" s="148">
        <f>'Ref 3511448'!$O38</f>
        <v>0</v>
      </c>
      <c r="J40" s="148">
        <f>'Ref 3511464'!$Z40</f>
        <v>0</v>
      </c>
      <c r="K40" s="148">
        <f>'Ref 3511472'!$AK38</f>
        <v>0</v>
      </c>
      <c r="L40" s="148">
        <f>'Ref 3511480'!$Y38</f>
        <v>0</v>
      </c>
      <c r="M40" s="142">
        <f t="shared" si="2"/>
        <v>0</v>
      </c>
      <c r="N40" s="149">
        <f>'Ref 3511430'!AA38+'Ref 3511448'!AA38+'Ref 3511464'!AW40+'Ref 3511472'!BS38+'Ref 3511480'!AU38</f>
        <v>0</v>
      </c>
      <c r="O40" s="149">
        <f t="shared" si="3"/>
        <v>0</v>
      </c>
      <c r="P40" s="146"/>
      <c r="Q40" s="146"/>
      <c r="R40" s="146"/>
      <c r="S40" s="146" t="s">
        <v>8</v>
      </c>
      <c r="T40" s="146"/>
      <c r="U40" s="146"/>
      <c r="V40" s="146"/>
      <c r="W40" s="150"/>
    </row>
    <row r="41" spans="1:23">
      <c r="A41" s="139" t="s">
        <v>118</v>
      </c>
      <c r="B41" s="140" t="s">
        <v>35</v>
      </c>
      <c r="C41" s="140"/>
      <c r="D41" s="140"/>
      <c r="E41" s="140"/>
      <c r="F41" s="141"/>
      <c r="G41" s="141"/>
      <c r="H41" s="142">
        <f>'Ref 3511430'!$O57</f>
        <v>0</v>
      </c>
      <c r="I41" s="142">
        <f>'Ref 3511448'!$O57</f>
        <v>0</v>
      </c>
      <c r="J41" s="142">
        <f>'Ref 3511464'!$Z59</f>
        <v>0</v>
      </c>
      <c r="K41" s="142">
        <f>'Ref 3511472'!$AK57</f>
        <v>0</v>
      </c>
      <c r="L41" s="142">
        <f>'Ref 3511480'!$Y57</f>
        <v>0</v>
      </c>
      <c r="M41" s="142">
        <f t="shared" si="2"/>
        <v>0</v>
      </c>
      <c r="N41" s="143">
        <f>'Ref 3511430'!AA57+'Ref 3511448'!AA57+'Ref 3511464'!AW59+'Ref 3511472'!BS57+'Ref 3511480'!AU57</f>
        <v>0</v>
      </c>
      <c r="O41" s="143">
        <f t="shared" si="3"/>
        <v>0</v>
      </c>
      <c r="P41" s="140"/>
      <c r="Q41" s="140"/>
      <c r="R41" s="140"/>
      <c r="S41" s="140"/>
      <c r="T41" s="140"/>
      <c r="U41" s="140"/>
      <c r="V41" s="140"/>
      <c r="W41" s="144"/>
    </row>
    <row r="42" spans="1:23">
      <c r="A42" s="139" t="s">
        <v>164</v>
      </c>
      <c r="B42" s="140" t="s">
        <v>35</v>
      </c>
      <c r="C42" s="140"/>
      <c r="D42" s="140"/>
      <c r="E42" s="140"/>
      <c r="F42" s="141"/>
      <c r="G42" s="141">
        <v>43795</v>
      </c>
      <c r="H42" s="142">
        <v>25</v>
      </c>
      <c r="I42" s="142">
        <v>15</v>
      </c>
      <c r="J42" s="142">
        <f>'Ref 3511464'!$Z85</f>
        <v>0</v>
      </c>
      <c r="K42" s="142">
        <f>'Ref 3511472'!$AK83</f>
        <v>0</v>
      </c>
      <c r="L42" s="142">
        <f>'Ref 3511480'!$Y83</f>
        <v>0</v>
      </c>
      <c r="M42" s="142">
        <f t="shared" si="2"/>
        <v>40</v>
      </c>
      <c r="N42" s="143">
        <f>'Ref 3511430'!AA84+'Ref 3511448'!AA83+'Ref 3511464'!AW85+'Ref 3511472'!BS83+'Ref 3511480'!AU83</f>
        <v>15</v>
      </c>
      <c r="O42" s="143">
        <f t="shared" si="3"/>
        <v>-25</v>
      </c>
      <c r="P42" s="140">
        <v>229059806</v>
      </c>
      <c r="Q42" s="140">
        <v>201751628</v>
      </c>
      <c r="R42" s="140"/>
      <c r="S42" s="140" t="s">
        <v>6</v>
      </c>
      <c r="T42" s="140"/>
      <c r="U42" s="140"/>
      <c r="V42" s="140"/>
      <c r="W42" s="144"/>
    </row>
    <row r="43" spans="1:23">
      <c r="A43" s="139" t="s">
        <v>184</v>
      </c>
      <c r="B43" s="140" t="s">
        <v>35</v>
      </c>
      <c r="C43" s="140"/>
      <c r="D43" s="140"/>
      <c r="E43" s="140"/>
      <c r="F43" s="141"/>
      <c r="G43" s="141"/>
      <c r="H43" s="142">
        <f>'Ref 3511430'!$O96</f>
        <v>0</v>
      </c>
      <c r="I43" s="142">
        <f>'Ref 3511448'!$O95</f>
        <v>0</v>
      </c>
      <c r="J43" s="142">
        <f>'Ref 3511464'!$Z98</f>
        <v>0</v>
      </c>
      <c r="K43" s="142">
        <f>'Ref 3511472'!$AK95</f>
        <v>0</v>
      </c>
      <c r="L43" s="142">
        <f>'Ref 3511480'!$Y95</f>
        <v>0</v>
      </c>
      <c r="M43" s="142">
        <f t="shared" si="2"/>
        <v>0</v>
      </c>
      <c r="N43" s="143">
        <f>'Ref 3511430'!AA96+'Ref 3511448'!AA95+'Ref 3511464'!AW98+'Ref 3511472'!BS95+'Ref 3511480'!AU95</f>
        <v>0</v>
      </c>
      <c r="O43" s="143">
        <f t="shared" si="3"/>
        <v>0</v>
      </c>
      <c r="P43" s="140"/>
      <c r="Q43" s="140"/>
      <c r="R43" s="140"/>
      <c r="S43" s="140"/>
      <c r="T43" s="140"/>
      <c r="U43" s="140"/>
      <c r="V43" s="140"/>
      <c r="W43" s="144"/>
    </row>
    <row r="44" spans="1:23">
      <c r="A44" s="145" t="s">
        <v>185</v>
      </c>
      <c r="B44" s="146" t="s">
        <v>35</v>
      </c>
      <c r="C44" s="146"/>
      <c r="D44" s="146"/>
      <c r="E44" s="146"/>
      <c r="F44" s="147"/>
      <c r="G44" s="147"/>
      <c r="H44" s="148">
        <f>'Ref 3511430'!$O97</f>
        <v>0</v>
      </c>
      <c r="I44" s="148">
        <f>'Ref 3511448'!$O96</f>
        <v>0</v>
      </c>
      <c r="J44" s="148">
        <f>'Ref 3511464'!$Z99</f>
        <v>0</v>
      </c>
      <c r="K44" s="148">
        <f>'Ref 3511472'!$AK96</f>
        <v>0</v>
      </c>
      <c r="L44" s="148">
        <f>'Ref 3511480'!$Y96</f>
        <v>0</v>
      </c>
      <c r="M44" s="142">
        <f t="shared" si="2"/>
        <v>0</v>
      </c>
      <c r="N44" s="149">
        <f>'Ref 3511430'!AA97+'Ref 3511448'!AA96+'Ref 3511464'!AW99+'Ref 3511472'!BS96+'Ref 3511480'!AU96</f>
        <v>0</v>
      </c>
      <c r="O44" s="149">
        <f t="shared" si="3"/>
        <v>0</v>
      </c>
      <c r="P44" s="146"/>
      <c r="Q44" s="146"/>
      <c r="R44" s="146"/>
      <c r="S44" s="146"/>
      <c r="T44" s="146"/>
      <c r="U44" s="146"/>
      <c r="V44" s="146"/>
      <c r="W44" s="150"/>
    </row>
    <row r="45" spans="1:23">
      <c r="A45" s="139" t="s">
        <v>203</v>
      </c>
      <c r="B45" s="140" t="s">
        <v>35</v>
      </c>
      <c r="C45" s="140"/>
      <c r="D45" s="140"/>
      <c r="E45" s="140"/>
      <c r="F45" s="141"/>
      <c r="G45" s="141"/>
      <c r="H45" s="142">
        <f>'Ref 3511430'!$O110</f>
        <v>0</v>
      </c>
      <c r="I45" s="142">
        <f>'Ref 3511448'!$O109</f>
        <v>0</v>
      </c>
      <c r="J45" s="142">
        <f>'Ref 3511464'!$Z113</f>
        <v>0</v>
      </c>
      <c r="K45" s="142">
        <f>'Ref 3511472'!$AK109</f>
        <v>0</v>
      </c>
      <c r="L45" s="142">
        <f>'Ref 3511480'!$Y109</f>
        <v>0</v>
      </c>
      <c r="M45" s="142">
        <f t="shared" si="2"/>
        <v>0</v>
      </c>
      <c r="N45" s="143">
        <f>'Ref 3511430'!AA110+'Ref 3511448'!AA109+'Ref 3511464'!AW113+'Ref 3511472'!BS109+'Ref 3511480'!AU109</f>
        <v>0</v>
      </c>
      <c r="O45" s="143">
        <f t="shared" si="3"/>
        <v>0</v>
      </c>
      <c r="P45" s="140"/>
      <c r="Q45" s="140"/>
      <c r="R45" s="140"/>
      <c r="S45" s="140"/>
      <c r="T45" s="140"/>
      <c r="U45" s="140"/>
      <c r="V45" s="140"/>
      <c r="W45" s="144"/>
    </row>
    <row r="46" spans="1:23">
      <c r="A46" s="139" t="s">
        <v>329</v>
      </c>
      <c r="B46" s="140" t="s">
        <v>35</v>
      </c>
      <c r="C46" s="140"/>
      <c r="D46" s="140"/>
      <c r="E46" s="140"/>
      <c r="F46" s="141"/>
      <c r="G46" s="141"/>
      <c r="H46" s="142">
        <f>'Ref 3511430'!$O186</f>
        <v>0</v>
      </c>
      <c r="I46" s="142">
        <f>'Ref 3511448'!$O185</f>
        <v>0</v>
      </c>
      <c r="J46" s="142">
        <f>'Ref 3511464'!$Z189</f>
        <v>0</v>
      </c>
      <c r="K46" s="142">
        <f>'Ref 3511472'!$AK185</f>
        <v>0</v>
      </c>
      <c r="L46" s="142">
        <f>'Ref 3511480'!$Y185</f>
        <v>0</v>
      </c>
      <c r="M46" s="142">
        <f t="shared" si="2"/>
        <v>0</v>
      </c>
      <c r="N46" s="143">
        <f>'Ref 3511430'!AA186+'Ref 3511448'!AA185+'Ref 3511464'!AW189+'Ref 3511472'!BS185+'Ref 3511480'!AU185</f>
        <v>0</v>
      </c>
      <c r="O46" s="143">
        <f t="shared" si="3"/>
        <v>0</v>
      </c>
      <c r="P46" s="140"/>
      <c r="Q46" s="140"/>
      <c r="R46" s="140"/>
      <c r="S46" s="140"/>
      <c r="T46" s="140"/>
      <c r="U46" s="140"/>
      <c r="V46" s="140"/>
      <c r="W46" s="144"/>
    </row>
    <row r="47" spans="1:23">
      <c r="A47" s="139" t="s">
        <v>273</v>
      </c>
      <c r="B47" s="140" t="s">
        <v>274</v>
      </c>
      <c r="C47" s="140"/>
      <c r="D47" s="140"/>
      <c r="E47" s="140"/>
      <c r="F47" s="141"/>
      <c r="G47" s="141">
        <v>43817</v>
      </c>
      <c r="H47" s="142">
        <f>'Ref 3511430'!$O152</f>
        <v>0</v>
      </c>
      <c r="I47" s="142">
        <f>'Ref 3511448'!$O151</f>
        <v>0</v>
      </c>
      <c r="J47" s="142">
        <f>'Ref 3511464'!$Z155</f>
        <v>0</v>
      </c>
      <c r="K47" s="142">
        <f>'Ref 3511472'!$AK151</f>
        <v>0</v>
      </c>
      <c r="L47" s="142">
        <f>'Ref 3511480'!$Y151</f>
        <v>0</v>
      </c>
      <c r="M47" s="142">
        <f t="shared" si="2"/>
        <v>0</v>
      </c>
      <c r="N47" s="143">
        <f>'Ref 3511430'!AA152+'Ref 3511448'!AA151+'Ref 3511464'!AW155+'Ref 3511472'!BS151+'Ref 3511480'!AU151</f>
        <v>0</v>
      </c>
      <c r="O47" s="143">
        <f t="shared" si="3"/>
        <v>0</v>
      </c>
      <c r="P47" s="140"/>
      <c r="Q47" s="140"/>
      <c r="R47" s="140"/>
      <c r="S47" s="140" t="s">
        <v>8</v>
      </c>
      <c r="T47" s="140"/>
      <c r="U47" s="140"/>
      <c r="V47" s="140"/>
      <c r="W47" s="144"/>
    </row>
    <row r="48" spans="1:23">
      <c r="A48" s="139" t="s">
        <v>321</v>
      </c>
      <c r="B48" s="140" t="s">
        <v>322</v>
      </c>
      <c r="C48" s="140"/>
      <c r="D48" s="140"/>
      <c r="E48" s="140"/>
      <c r="F48" s="141"/>
      <c r="G48" s="141">
        <v>43818</v>
      </c>
      <c r="H48" s="142">
        <f>'Ref 3511430'!$O182</f>
        <v>2</v>
      </c>
      <c r="I48" s="142">
        <f>'Ref 3511448'!$O181</f>
        <v>0</v>
      </c>
      <c r="J48" s="142">
        <f>'Ref 3511464'!$Z185</f>
        <v>0</v>
      </c>
      <c r="K48" s="142">
        <f>'Ref 3511472'!$AK181</f>
        <v>4</v>
      </c>
      <c r="L48" s="142">
        <f>'Ref 3511480'!$Y181</f>
        <v>0</v>
      </c>
      <c r="M48" s="142">
        <f t="shared" si="2"/>
        <v>6</v>
      </c>
      <c r="N48" s="143">
        <f>'Ref 3511430'!AA182+'Ref 3511448'!AA181+'Ref 3511464'!AW185+'Ref 3511472'!BS181+'Ref 3511480'!AU181</f>
        <v>0</v>
      </c>
      <c r="O48" s="143">
        <f t="shared" si="3"/>
        <v>-6</v>
      </c>
      <c r="P48" s="140"/>
      <c r="Q48" s="140">
        <v>201762406</v>
      </c>
      <c r="R48" s="140"/>
      <c r="S48" s="140" t="s">
        <v>10</v>
      </c>
      <c r="T48" s="140"/>
      <c r="U48" s="140" t="s">
        <v>681</v>
      </c>
      <c r="V48" s="140"/>
      <c r="W48" s="144">
        <v>326649200</v>
      </c>
    </row>
    <row r="49" spans="1:23">
      <c r="A49" s="139" t="s">
        <v>390</v>
      </c>
      <c r="B49" s="140" t="s">
        <v>391</v>
      </c>
      <c r="C49" s="140"/>
      <c r="D49" s="140"/>
      <c r="E49" s="140"/>
      <c r="F49" s="141"/>
      <c r="G49" s="141">
        <v>43796</v>
      </c>
      <c r="H49" s="142">
        <v>15</v>
      </c>
      <c r="I49" s="142">
        <v>5</v>
      </c>
      <c r="J49" s="142">
        <f>'Ref 3511464'!$Z233</f>
        <v>0</v>
      </c>
      <c r="K49" s="142">
        <f>'Ref 3511472'!$AK229</f>
        <v>0</v>
      </c>
      <c r="L49" s="142">
        <f>'Ref 3511480'!$Y229</f>
        <v>0</v>
      </c>
      <c r="M49" s="142">
        <f t="shared" si="2"/>
        <v>20</v>
      </c>
      <c r="N49" s="143">
        <v>20</v>
      </c>
      <c r="O49" s="143">
        <f t="shared" si="3"/>
        <v>0</v>
      </c>
      <c r="P49" s="140">
        <v>229059810</v>
      </c>
      <c r="Q49" s="140">
        <v>201751699</v>
      </c>
      <c r="R49" s="140"/>
      <c r="S49" s="140" t="s">
        <v>6</v>
      </c>
      <c r="T49" s="140"/>
      <c r="U49" s="140"/>
      <c r="V49" s="140"/>
      <c r="W49" s="144"/>
    </row>
    <row r="50" spans="1:23">
      <c r="A50" s="139" t="s">
        <v>325</v>
      </c>
      <c r="B50" s="140" t="s">
        <v>326</v>
      </c>
      <c r="C50" s="140"/>
      <c r="D50" s="140"/>
      <c r="E50" s="140"/>
      <c r="F50" s="141"/>
      <c r="G50" s="141"/>
      <c r="H50" s="142">
        <f>'Ref 3511430'!$O184</f>
        <v>0</v>
      </c>
      <c r="I50" s="142">
        <f>'Ref 3511448'!$O183</f>
        <v>0</v>
      </c>
      <c r="J50" s="142">
        <f>'Ref 3511464'!$Z187</f>
        <v>0</v>
      </c>
      <c r="K50" s="142">
        <f>'Ref 3511472'!$AK183</f>
        <v>0</v>
      </c>
      <c r="L50" s="142">
        <f>'Ref 3511480'!$Y183</f>
        <v>0</v>
      </c>
      <c r="M50" s="142">
        <f t="shared" si="2"/>
        <v>0</v>
      </c>
      <c r="N50" s="143">
        <f>'Ref 3511430'!AA184+'Ref 3511448'!AA183+'Ref 3511464'!AW187+'Ref 3511472'!BS183+'Ref 3511480'!AU183</f>
        <v>0</v>
      </c>
      <c r="O50" s="143">
        <f t="shared" si="3"/>
        <v>0</v>
      </c>
      <c r="P50" s="140"/>
      <c r="Q50" s="140"/>
      <c r="R50" s="140"/>
      <c r="S50" s="140"/>
      <c r="T50" s="140"/>
      <c r="U50" s="140"/>
      <c r="V50" s="140"/>
      <c r="W50" s="144"/>
    </row>
    <row r="51" spans="1:23">
      <c r="A51" s="145" t="s">
        <v>182</v>
      </c>
      <c r="B51" s="146" t="s">
        <v>183</v>
      </c>
      <c r="C51" s="146"/>
      <c r="D51" s="146"/>
      <c r="E51" s="146"/>
      <c r="F51" s="147">
        <v>43773</v>
      </c>
      <c r="G51" s="147">
        <v>43773</v>
      </c>
      <c r="H51" s="148">
        <f>'Ref 3511430'!$O95</f>
        <v>0</v>
      </c>
      <c r="I51" s="148">
        <f>'Ref 3511448'!$O94</f>
        <v>0</v>
      </c>
      <c r="J51" s="148">
        <v>1</v>
      </c>
      <c r="K51" s="148">
        <f>'Ref 3511472'!$AK94</f>
        <v>0</v>
      </c>
      <c r="L51" s="148">
        <f>'Ref 3511480'!$Y94</f>
        <v>0</v>
      </c>
      <c r="M51" s="142">
        <f t="shared" si="2"/>
        <v>1</v>
      </c>
      <c r="N51" s="149">
        <v>1</v>
      </c>
      <c r="O51" s="149">
        <f t="shared" si="3"/>
        <v>0</v>
      </c>
      <c r="P51" s="146">
        <v>229057298</v>
      </c>
      <c r="Q51" s="146">
        <v>201743735</v>
      </c>
      <c r="R51" s="146"/>
      <c r="S51" s="146" t="s">
        <v>6</v>
      </c>
      <c r="T51" s="146" t="s">
        <v>547</v>
      </c>
      <c r="U51" s="146" t="s">
        <v>545</v>
      </c>
      <c r="V51" s="146" t="s">
        <v>546</v>
      </c>
      <c r="W51" s="150">
        <v>557529120</v>
      </c>
    </row>
    <row r="52" spans="1:23">
      <c r="A52" s="139" t="s">
        <v>42</v>
      </c>
      <c r="B52" s="140" t="s">
        <v>43</v>
      </c>
      <c r="C52" s="140"/>
      <c r="D52" s="140"/>
      <c r="E52" s="140"/>
      <c r="F52" s="141"/>
      <c r="G52" s="141"/>
      <c r="H52" s="142">
        <f>'Ref 3511430'!$O7</f>
        <v>0</v>
      </c>
      <c r="I52" s="142">
        <f>'Ref 3511448'!$O7</f>
        <v>0</v>
      </c>
      <c r="J52" s="142">
        <f>'Ref 3511464'!$Z8</f>
        <v>0</v>
      </c>
      <c r="K52" s="142">
        <f>'Ref 3511472'!$AK7</f>
        <v>0</v>
      </c>
      <c r="L52" s="142">
        <f>'Ref 3511480'!$Y7</f>
        <v>0</v>
      </c>
      <c r="M52" s="142">
        <f t="shared" si="2"/>
        <v>0</v>
      </c>
      <c r="N52" s="143">
        <f>'Ref 3511430'!AA7+'Ref 3511448'!AA7+'Ref 3511464'!AW8+'Ref 3511472'!BS7+'Ref 3511480'!AU7</f>
        <v>0</v>
      </c>
      <c r="O52" s="143">
        <f t="shared" si="3"/>
        <v>0</v>
      </c>
      <c r="P52" s="140"/>
      <c r="Q52" s="140"/>
      <c r="R52" s="140"/>
      <c r="S52" s="140"/>
      <c r="T52" s="140"/>
      <c r="U52" s="140"/>
      <c r="V52" s="140"/>
      <c r="W52" s="144"/>
    </row>
    <row r="53" spans="1:23">
      <c r="A53" s="145" t="s">
        <v>69</v>
      </c>
      <c r="B53" s="146" t="s">
        <v>70</v>
      </c>
      <c r="C53" s="146"/>
      <c r="D53" s="146"/>
      <c r="E53" s="146"/>
      <c r="F53" s="147"/>
      <c r="G53" s="147">
        <v>43783</v>
      </c>
      <c r="H53" s="148">
        <f>'Ref 3511430'!$O24</f>
        <v>0</v>
      </c>
      <c r="I53" s="148">
        <v>6</v>
      </c>
      <c r="J53" s="148">
        <f>'Ref 3511464'!$Z26</f>
        <v>0</v>
      </c>
      <c r="K53" s="148">
        <f>'Ref 3511472'!$AK24</f>
        <v>0</v>
      </c>
      <c r="L53" s="148">
        <f>'Ref 3511480'!$Y24</f>
        <v>0</v>
      </c>
      <c r="M53" s="142">
        <f t="shared" si="2"/>
        <v>6</v>
      </c>
      <c r="N53" s="149">
        <f>'Ref 3511430'!AA24+'Ref 3511448'!AA24+'Ref 3511464'!AW26+'Ref 3511472'!BS24+'Ref 3511480'!AU24</f>
        <v>6</v>
      </c>
      <c r="O53" s="149">
        <f t="shared" si="3"/>
        <v>0</v>
      </c>
      <c r="P53" s="146">
        <v>229058399</v>
      </c>
      <c r="Q53" s="146">
        <v>201747421</v>
      </c>
      <c r="R53" s="146"/>
      <c r="S53" s="146" t="s">
        <v>6</v>
      </c>
      <c r="T53" s="146"/>
      <c r="U53" s="146" t="s">
        <v>616</v>
      </c>
      <c r="V53" s="146" t="s">
        <v>617</v>
      </c>
      <c r="W53" s="150">
        <v>467357807</v>
      </c>
    </row>
    <row r="54" spans="1:23">
      <c r="A54" s="145" t="s">
        <v>94</v>
      </c>
      <c r="B54" s="146" t="s">
        <v>95</v>
      </c>
      <c r="C54" s="146"/>
      <c r="D54" s="146"/>
      <c r="E54" s="146"/>
      <c r="F54" s="147"/>
      <c r="G54" s="147"/>
      <c r="H54" s="148">
        <f>'Ref 3511430'!$O42</f>
        <v>0</v>
      </c>
      <c r="I54" s="148">
        <f>'Ref 3511448'!$O42</f>
        <v>0</v>
      </c>
      <c r="J54" s="148">
        <f>'Ref 3511464'!$Z44</f>
        <v>0</v>
      </c>
      <c r="K54" s="148">
        <f>'Ref 3511472'!$AK42</f>
        <v>0</v>
      </c>
      <c r="L54" s="148">
        <f>'Ref 3511480'!$Y42</f>
        <v>0</v>
      </c>
      <c r="M54" s="142">
        <f t="shared" si="2"/>
        <v>0</v>
      </c>
      <c r="N54" s="149">
        <f>'Ref 3511430'!AA42+'Ref 3511448'!AA42+'Ref 3511464'!AW44+'Ref 3511472'!BS42+'Ref 3511480'!AU42</f>
        <v>25</v>
      </c>
      <c r="O54" s="149">
        <f t="shared" si="3"/>
        <v>25</v>
      </c>
      <c r="P54" s="146"/>
      <c r="Q54" s="146"/>
      <c r="R54" s="146"/>
      <c r="S54" s="146"/>
      <c r="T54" s="146"/>
      <c r="U54" s="146"/>
      <c r="V54" s="146"/>
      <c r="W54" s="150"/>
    </row>
    <row r="55" spans="1:23">
      <c r="A55" s="145" t="s">
        <v>148</v>
      </c>
      <c r="B55" s="146" t="s">
        <v>149</v>
      </c>
      <c r="C55" s="146"/>
      <c r="D55" s="146"/>
      <c r="E55" s="146"/>
      <c r="F55" s="147"/>
      <c r="G55" s="147">
        <v>43768</v>
      </c>
      <c r="H55" s="148">
        <f>'Ref 3511430'!$O74</f>
        <v>0</v>
      </c>
      <c r="I55" s="148">
        <f>'Ref 3511448'!$O74</f>
        <v>0</v>
      </c>
      <c r="J55" s="148">
        <v>5</v>
      </c>
      <c r="K55" s="148">
        <f>'Ref 3511472'!$AK74</f>
        <v>0</v>
      </c>
      <c r="L55" s="148">
        <f>'Ref 3511480'!$Y74</f>
        <v>0</v>
      </c>
      <c r="M55" s="142">
        <f t="shared" si="2"/>
        <v>5</v>
      </c>
      <c r="N55" s="149">
        <v>5</v>
      </c>
      <c r="O55" s="149">
        <f t="shared" si="3"/>
        <v>0</v>
      </c>
      <c r="P55" s="146">
        <v>229056942</v>
      </c>
      <c r="Q55" s="146">
        <v>201743284</v>
      </c>
      <c r="R55" s="146"/>
      <c r="S55" s="146" t="s">
        <v>6</v>
      </c>
      <c r="T55" s="146" t="s">
        <v>507</v>
      </c>
      <c r="U55" s="146" t="s">
        <v>498</v>
      </c>
      <c r="V55" s="146" t="s">
        <v>499</v>
      </c>
      <c r="W55" s="150" t="s">
        <v>500</v>
      </c>
    </row>
    <row r="56" spans="1:23">
      <c r="A56" s="139" t="s">
        <v>157</v>
      </c>
      <c r="B56" s="140" t="s">
        <v>158</v>
      </c>
      <c r="C56" s="140"/>
      <c r="D56" s="140"/>
      <c r="E56" s="140"/>
      <c r="F56" s="141"/>
      <c r="G56" s="141"/>
      <c r="H56" s="142">
        <f>'Ref 3511430'!$O79</f>
        <v>0</v>
      </c>
      <c r="I56" s="142">
        <f>'Ref 3511448'!$O79</f>
        <v>0</v>
      </c>
      <c r="J56" s="142">
        <f>'Ref 3511464'!$Z81</f>
        <v>0</v>
      </c>
      <c r="K56" s="142">
        <f>'Ref 3511472'!$AK79</f>
        <v>0</v>
      </c>
      <c r="L56" s="142">
        <f>'Ref 3511480'!$Y79</f>
        <v>0</v>
      </c>
      <c r="M56" s="142">
        <f t="shared" si="2"/>
        <v>0</v>
      </c>
      <c r="N56" s="143">
        <f>'Ref 3511430'!AA79+'Ref 3511448'!AA79+'Ref 3511464'!AW81+'Ref 3511472'!BS79+'Ref 3511480'!AU79</f>
        <v>0</v>
      </c>
      <c r="O56" s="143">
        <f t="shared" si="3"/>
        <v>0</v>
      </c>
      <c r="P56" s="140"/>
      <c r="Q56" s="140"/>
      <c r="R56" s="140"/>
      <c r="S56" s="140"/>
      <c r="T56" s="140"/>
      <c r="U56" s="140"/>
      <c r="V56" s="140"/>
      <c r="W56" s="144"/>
    </row>
    <row r="57" spans="1:23">
      <c r="A57" s="145" t="s">
        <v>201</v>
      </c>
      <c r="B57" s="146" t="s">
        <v>202</v>
      </c>
      <c r="C57" s="146"/>
      <c r="D57" s="146"/>
      <c r="E57" s="146"/>
      <c r="F57" s="147"/>
      <c r="G57" s="147"/>
      <c r="H57" s="148">
        <f>'Ref 3511430'!$O109</f>
        <v>5</v>
      </c>
      <c r="I57" s="148">
        <f>'Ref 3511448'!$O108</f>
        <v>0</v>
      </c>
      <c r="J57" s="148">
        <f>'Ref 3511464'!$Z112</f>
        <v>0</v>
      </c>
      <c r="K57" s="148">
        <f>'Ref 3511472'!$AK108</f>
        <v>0</v>
      </c>
      <c r="L57" s="148">
        <f>'Ref 3511480'!$Y108</f>
        <v>0</v>
      </c>
      <c r="M57" s="142">
        <f t="shared" si="2"/>
        <v>5</v>
      </c>
      <c r="N57" s="149">
        <f>'Ref 3511430'!AA109+'Ref 3511448'!AA108+'Ref 3511464'!AW112+'Ref 3511472'!BS108+'Ref 3511480'!AU108</f>
        <v>0</v>
      </c>
      <c r="O57" s="149">
        <f t="shared" si="3"/>
        <v>-5</v>
      </c>
      <c r="P57" s="146"/>
      <c r="Q57" s="146"/>
      <c r="R57" s="146"/>
      <c r="S57" s="146"/>
      <c r="T57" s="146"/>
      <c r="U57" s="146"/>
      <c r="V57" s="146"/>
      <c r="W57" s="150"/>
    </row>
    <row r="58" spans="1:23">
      <c r="A58" s="145" t="s">
        <v>241</v>
      </c>
      <c r="B58" s="146" t="s">
        <v>242</v>
      </c>
      <c r="C58" s="146"/>
      <c r="D58" s="146"/>
      <c r="E58" s="146"/>
      <c r="F58" s="147"/>
      <c r="G58" s="147"/>
      <c r="H58" s="148">
        <f>'Ref 3511430'!$O133</f>
        <v>0</v>
      </c>
      <c r="I58" s="148">
        <f>'Ref 3511448'!$O132</f>
        <v>0</v>
      </c>
      <c r="J58" s="148">
        <f>'Ref 3511464'!$Z136</f>
        <v>0</v>
      </c>
      <c r="K58" s="148">
        <f>'Ref 3511472'!$AK132</f>
        <v>0</v>
      </c>
      <c r="L58" s="148">
        <f>'Ref 3511480'!$Y132</f>
        <v>0</v>
      </c>
      <c r="M58" s="142">
        <f t="shared" si="2"/>
        <v>0</v>
      </c>
      <c r="N58" s="149">
        <f>'Ref 3511430'!AA133+'Ref 3511448'!AA132+'Ref 3511464'!AW136+'Ref 3511472'!BS132+'Ref 3511480'!AU132</f>
        <v>0</v>
      </c>
      <c r="O58" s="149">
        <f t="shared" si="3"/>
        <v>0</v>
      </c>
      <c r="P58" s="146"/>
      <c r="Q58" s="146"/>
      <c r="R58" s="146"/>
      <c r="S58" s="146"/>
      <c r="T58" s="146"/>
      <c r="U58" s="146"/>
      <c r="V58" s="146"/>
      <c r="W58" s="150"/>
    </row>
    <row r="59" spans="1:23">
      <c r="A59" s="145" t="s">
        <v>244</v>
      </c>
      <c r="B59" s="146" t="s">
        <v>242</v>
      </c>
      <c r="C59" s="146"/>
      <c r="D59" s="146"/>
      <c r="E59" s="146"/>
      <c r="F59" s="147"/>
      <c r="G59" s="147"/>
      <c r="H59" s="148">
        <f>'Ref 3511430'!$O135</f>
        <v>0</v>
      </c>
      <c r="I59" s="148">
        <f>'Ref 3511448'!$O134</f>
        <v>0</v>
      </c>
      <c r="J59" s="148">
        <f>'Ref 3511464'!$Z138</f>
        <v>0</v>
      </c>
      <c r="K59" s="148">
        <f>'Ref 3511472'!$AK134</f>
        <v>0</v>
      </c>
      <c r="L59" s="148">
        <f>'Ref 3511480'!$Y134</f>
        <v>0</v>
      </c>
      <c r="M59" s="142">
        <f t="shared" si="2"/>
        <v>0</v>
      </c>
      <c r="N59" s="149">
        <f>'Ref 3511430'!AA135+'Ref 3511448'!AA134+'Ref 3511464'!AW138+'Ref 3511472'!BS134+'Ref 3511480'!AU134</f>
        <v>0</v>
      </c>
      <c r="O59" s="149">
        <f t="shared" si="3"/>
        <v>0</v>
      </c>
      <c r="P59" s="146"/>
      <c r="Q59" s="146"/>
      <c r="R59" s="146"/>
      <c r="S59" s="146"/>
      <c r="T59" s="146"/>
      <c r="U59" s="146"/>
      <c r="V59" s="146"/>
      <c r="W59" s="150"/>
    </row>
    <row r="60" spans="1:23">
      <c r="A60" s="139" t="s">
        <v>282</v>
      </c>
      <c r="B60" s="140" t="s">
        <v>283</v>
      </c>
      <c r="C60" s="140"/>
      <c r="D60" s="140"/>
      <c r="E60" s="140"/>
      <c r="F60" s="141"/>
      <c r="G60" s="141">
        <v>43775</v>
      </c>
      <c r="H60" s="142">
        <f>'Ref 3511430'!$O158</f>
        <v>0</v>
      </c>
      <c r="I60" s="142">
        <f>'Ref 3511448'!$O157</f>
        <v>0</v>
      </c>
      <c r="J60" s="142">
        <f>'Ref 3511464'!$Z161</f>
        <v>0</v>
      </c>
      <c r="K60" s="142">
        <f>'Ref 3511472'!$AK157</f>
        <v>0</v>
      </c>
      <c r="L60" s="142">
        <v>15</v>
      </c>
      <c r="M60" s="142">
        <f t="shared" si="2"/>
        <v>15</v>
      </c>
      <c r="N60" s="143">
        <v>15</v>
      </c>
      <c r="O60" s="143">
        <f t="shared" si="3"/>
        <v>0</v>
      </c>
      <c r="P60" s="140">
        <v>229057882</v>
      </c>
      <c r="Q60" s="140">
        <v>201746321</v>
      </c>
      <c r="R60" s="140"/>
      <c r="S60" s="140" t="s">
        <v>6</v>
      </c>
      <c r="T60" s="140" t="s">
        <v>510</v>
      </c>
      <c r="U60" s="140" t="s">
        <v>511</v>
      </c>
      <c r="V60" s="140" t="s">
        <v>554</v>
      </c>
      <c r="W60" s="144" t="s">
        <v>512</v>
      </c>
    </row>
    <row r="61" spans="1:23">
      <c r="A61" s="145" t="s">
        <v>329</v>
      </c>
      <c r="B61" s="146" t="s">
        <v>330</v>
      </c>
      <c r="C61" s="146"/>
      <c r="D61" s="146"/>
      <c r="E61" s="146"/>
      <c r="F61" s="147"/>
      <c r="G61" s="147"/>
      <c r="H61" s="148">
        <f>'Ref 3511430'!$O187</f>
        <v>0</v>
      </c>
      <c r="I61" s="148">
        <f>'Ref 3511448'!$O186</f>
        <v>0</v>
      </c>
      <c r="J61" s="148">
        <f>'Ref 3511464'!$Z190</f>
        <v>0</v>
      </c>
      <c r="K61" s="148">
        <f>'Ref 3511472'!$AK186</f>
        <v>0</v>
      </c>
      <c r="L61" s="148">
        <f>'Ref 3511480'!$Y186</f>
        <v>0</v>
      </c>
      <c r="M61" s="142">
        <f t="shared" si="2"/>
        <v>0</v>
      </c>
      <c r="N61" s="149">
        <f>'Ref 3511430'!AA187+'Ref 3511448'!AA186+'Ref 3511464'!AW190+'Ref 3511472'!BS186+'Ref 3511480'!AU186</f>
        <v>0</v>
      </c>
      <c r="O61" s="149">
        <f t="shared" si="3"/>
        <v>0</v>
      </c>
      <c r="P61" s="146"/>
      <c r="Q61" s="146"/>
      <c r="R61" s="146"/>
      <c r="S61" s="146"/>
      <c r="T61" s="146"/>
      <c r="U61" s="146"/>
      <c r="V61" s="146"/>
      <c r="W61" s="150"/>
    </row>
    <row r="62" spans="1:23">
      <c r="A62" s="139" t="s">
        <v>315</v>
      </c>
      <c r="B62" s="140" t="s">
        <v>316</v>
      </c>
      <c r="C62" s="140"/>
      <c r="D62" s="140"/>
      <c r="E62" s="140"/>
      <c r="F62" s="141"/>
      <c r="G62" s="141"/>
      <c r="H62" s="142">
        <f>'Ref 3511430'!$O178</f>
        <v>0</v>
      </c>
      <c r="I62" s="142">
        <f>'Ref 3511448'!$O177</f>
        <v>0</v>
      </c>
      <c r="J62" s="142">
        <f>'Ref 3511464'!$Z181</f>
        <v>0</v>
      </c>
      <c r="K62" s="142">
        <f>'Ref 3511472'!$AK177</f>
        <v>0</v>
      </c>
      <c r="L62" s="142">
        <f>'Ref 3511480'!$Y177</f>
        <v>0</v>
      </c>
      <c r="M62" s="142">
        <f t="shared" si="2"/>
        <v>0</v>
      </c>
      <c r="N62" s="143">
        <f>'Ref 3511430'!AA178+'Ref 3511448'!AA177+'Ref 3511464'!AW181+'Ref 3511472'!BS177+'Ref 3511480'!AU177</f>
        <v>0</v>
      </c>
      <c r="O62" s="143">
        <f t="shared" si="3"/>
        <v>0</v>
      </c>
      <c r="P62" s="140"/>
      <c r="Q62" s="140"/>
      <c r="R62" s="140"/>
      <c r="S62" s="140"/>
      <c r="T62" s="140"/>
      <c r="U62" s="140"/>
      <c r="V62" s="140"/>
      <c r="W62" s="144"/>
    </row>
    <row r="63" spans="1:23">
      <c r="A63" s="145" t="s">
        <v>338</v>
      </c>
      <c r="B63" s="146" t="s">
        <v>339</v>
      </c>
      <c r="C63" s="146"/>
      <c r="D63" s="146"/>
      <c r="E63" s="146"/>
      <c r="F63" s="147"/>
      <c r="G63" s="147">
        <v>43769</v>
      </c>
      <c r="H63" s="148">
        <f>'Ref 3511430'!$O193</f>
        <v>0</v>
      </c>
      <c r="I63" s="148">
        <f>'Ref 3511448'!$O192</f>
        <v>0</v>
      </c>
      <c r="J63" s="148">
        <f>'Ref 3511464'!$Z196</f>
        <v>0</v>
      </c>
      <c r="K63" s="148">
        <f>19+15</f>
        <v>34</v>
      </c>
      <c r="L63" s="148">
        <f>'Ref 3511480'!$Y192</f>
        <v>0</v>
      </c>
      <c r="M63" s="142">
        <f t="shared" si="2"/>
        <v>34</v>
      </c>
      <c r="N63" s="149">
        <v>34</v>
      </c>
      <c r="O63" s="149">
        <f t="shared" si="3"/>
        <v>0</v>
      </c>
      <c r="P63" s="146">
        <v>229057235</v>
      </c>
      <c r="Q63" s="146">
        <v>201743681</v>
      </c>
      <c r="R63" s="146"/>
      <c r="S63" s="146" t="s">
        <v>6</v>
      </c>
      <c r="T63" s="146" t="s">
        <v>510</v>
      </c>
      <c r="U63" s="146" t="s">
        <v>518</v>
      </c>
      <c r="V63" s="146" t="s">
        <v>519</v>
      </c>
      <c r="W63" s="150" t="s">
        <v>520</v>
      </c>
    </row>
    <row r="64" spans="1:23">
      <c r="A64" s="139" t="s">
        <v>349</v>
      </c>
      <c r="B64" s="140" t="s">
        <v>350</v>
      </c>
      <c r="C64" s="140"/>
      <c r="D64" s="140"/>
      <c r="E64" s="140"/>
      <c r="F64" s="141"/>
      <c r="G64" s="141"/>
      <c r="H64" s="142">
        <f>'Ref 3511430'!$O200</f>
        <v>5</v>
      </c>
      <c r="I64" s="142">
        <f>'Ref 3511448'!$O200</f>
        <v>0</v>
      </c>
      <c r="J64" s="142">
        <f>'Ref 3511464'!$Z203</f>
        <v>0</v>
      </c>
      <c r="K64" s="142">
        <f>'Ref 3511472'!$AK199</f>
        <v>0</v>
      </c>
      <c r="L64" s="142">
        <f>'Ref 3511480'!$Y199</f>
        <v>0</v>
      </c>
      <c r="M64" s="142">
        <f t="shared" si="2"/>
        <v>5</v>
      </c>
      <c r="N64" s="143">
        <f>'Ref 3511430'!AA200+'Ref 3511448'!AA200+'Ref 3511464'!AW203+'Ref 3511472'!BS199+'Ref 3511480'!AU199</f>
        <v>0</v>
      </c>
      <c r="O64" s="143">
        <f t="shared" si="3"/>
        <v>-5</v>
      </c>
      <c r="P64" s="140"/>
      <c r="Q64" s="140"/>
      <c r="R64" s="140"/>
      <c r="S64" s="140"/>
      <c r="T64" s="140"/>
      <c r="U64" s="140"/>
      <c r="V64" s="140"/>
      <c r="W64" s="144"/>
    </row>
    <row r="65" spans="1:23">
      <c r="A65" s="139" t="s">
        <v>381</v>
      </c>
      <c r="B65" s="140" t="s">
        <v>382</v>
      </c>
      <c r="C65" s="140"/>
      <c r="D65" s="140"/>
      <c r="E65" s="140"/>
      <c r="F65" s="141"/>
      <c r="G65" s="141"/>
      <c r="H65" s="142">
        <f>'Ref 3511430'!$O224</f>
        <v>0</v>
      </c>
      <c r="I65" s="142">
        <f>'Ref 3511448'!$O224</f>
        <v>0</v>
      </c>
      <c r="J65" s="142">
        <f>'Ref 3511464'!$Z227</f>
        <v>0</v>
      </c>
      <c r="K65" s="142">
        <f>'Ref 3511472'!$AK223</f>
        <v>0</v>
      </c>
      <c r="L65" s="142">
        <f>'Ref 3511480'!$Y223</f>
        <v>0</v>
      </c>
      <c r="M65" s="142">
        <f t="shared" si="2"/>
        <v>0</v>
      </c>
      <c r="N65" s="143">
        <f>'Ref 3511430'!AA224+'Ref 3511448'!AA224+'Ref 3511464'!AW227+'Ref 3511472'!BS223+'Ref 3511480'!AU223</f>
        <v>0</v>
      </c>
      <c r="O65" s="143">
        <f t="shared" si="3"/>
        <v>0</v>
      </c>
      <c r="P65" s="140"/>
      <c r="Q65" s="140"/>
      <c r="R65" s="140"/>
      <c r="S65" s="140"/>
      <c r="T65" s="140"/>
      <c r="U65" s="140"/>
      <c r="V65" s="140"/>
      <c r="W65" s="144"/>
    </row>
    <row r="66" spans="1:23" ht="29">
      <c r="A66" s="145" t="s">
        <v>47</v>
      </c>
      <c r="B66" s="146" t="s">
        <v>48</v>
      </c>
      <c r="C66" s="146"/>
      <c r="D66" s="146"/>
      <c r="E66" s="146"/>
      <c r="F66" s="147"/>
      <c r="G66" s="147">
        <v>43788</v>
      </c>
      <c r="H66" s="148">
        <f>'Ref 3511430'!$O10</f>
        <v>0</v>
      </c>
      <c r="I66" s="148">
        <v>16</v>
      </c>
      <c r="J66" s="148">
        <f>'Ref 3511464'!$Z12</f>
        <v>0</v>
      </c>
      <c r="K66" s="148">
        <f>'Ref 3511472'!$AK10</f>
        <v>0</v>
      </c>
      <c r="L66" s="148">
        <f>'Ref 3511480'!$Y10</f>
        <v>0</v>
      </c>
      <c r="M66" s="142">
        <f t="shared" si="2"/>
        <v>16</v>
      </c>
      <c r="N66" s="143">
        <v>16</v>
      </c>
      <c r="O66" s="149">
        <f t="shared" si="3"/>
        <v>0</v>
      </c>
      <c r="P66" s="158" t="s">
        <v>685</v>
      </c>
      <c r="Q66" s="146">
        <v>201747904</v>
      </c>
      <c r="R66" s="146"/>
      <c r="S66" s="146" t="s">
        <v>6</v>
      </c>
      <c r="T66" s="146" t="s">
        <v>658</v>
      </c>
      <c r="U66" s="146" t="s">
        <v>623</v>
      </c>
      <c r="V66" s="146" t="s">
        <v>624</v>
      </c>
      <c r="W66" s="150">
        <v>471464739</v>
      </c>
    </row>
    <row r="67" spans="1:23">
      <c r="A67" s="139" t="s">
        <v>52</v>
      </c>
      <c r="B67" s="140" t="s">
        <v>53</v>
      </c>
      <c r="C67" s="140"/>
      <c r="D67" s="140"/>
      <c r="E67" s="140"/>
      <c r="F67" s="141"/>
      <c r="G67" s="141"/>
      <c r="H67" s="142">
        <f>'Ref 3511430'!$O13</f>
        <v>0</v>
      </c>
      <c r="I67" s="142">
        <f>'Ref 3511448'!$O13</f>
        <v>0</v>
      </c>
      <c r="J67" s="142">
        <f>'Ref 3511464'!$Z15</f>
        <v>0</v>
      </c>
      <c r="K67" s="142">
        <f>'Ref 3511472'!$AK13</f>
        <v>0</v>
      </c>
      <c r="L67" s="142">
        <f>'Ref 3511480'!$Y13</f>
        <v>0</v>
      </c>
      <c r="M67" s="142">
        <f t="shared" ref="M67:M90" si="4">SUM(H67:L67)</f>
        <v>0</v>
      </c>
      <c r="N67" s="143">
        <f>'Ref 3511430'!AA13+'Ref 3511448'!AA13+'Ref 3511464'!AW15+'Ref 3511472'!BS13+'Ref 3511480'!AU13</f>
        <v>0</v>
      </c>
      <c r="O67" s="143">
        <f t="shared" ref="O67:O98" si="5">N67-M67</f>
        <v>0</v>
      </c>
      <c r="P67" s="140"/>
      <c r="Q67" s="140"/>
      <c r="R67" s="140"/>
      <c r="S67" s="140"/>
      <c r="T67" s="140"/>
      <c r="U67" s="140"/>
      <c r="V67" s="140"/>
      <c r="W67" s="144"/>
    </row>
    <row r="68" spans="1:23" ht="29">
      <c r="A68" s="145" t="s">
        <v>277</v>
      </c>
      <c r="B68" s="146" t="s">
        <v>278</v>
      </c>
      <c r="C68" s="146"/>
      <c r="D68" s="146"/>
      <c r="E68" s="146"/>
      <c r="F68" s="147">
        <v>43768</v>
      </c>
      <c r="G68" s="147">
        <v>43774</v>
      </c>
      <c r="H68" s="148">
        <v>2</v>
      </c>
      <c r="I68" s="148">
        <f>'Ref 3511448'!$O154</f>
        <v>0</v>
      </c>
      <c r="J68" s="148">
        <f>'Ref 3511464'!$Z158</f>
        <v>0</v>
      </c>
      <c r="K68" s="148">
        <f>'Ref 3511472'!$AK154</f>
        <v>0</v>
      </c>
      <c r="L68" s="148">
        <f>'Ref 3511480'!$Y154</f>
        <v>0</v>
      </c>
      <c r="M68" s="142">
        <f t="shared" si="4"/>
        <v>2</v>
      </c>
      <c r="N68" s="149">
        <f>'Ref 3511430'!AA155+'Ref 3511448'!AA154+'Ref 3511464'!AW158+'Ref 3511472'!BS154+'Ref 3511480'!AU154</f>
        <v>0</v>
      </c>
      <c r="O68" s="149">
        <f t="shared" si="5"/>
        <v>-2</v>
      </c>
      <c r="P68" s="146">
        <v>229057332</v>
      </c>
      <c r="Q68" s="146">
        <v>201743848</v>
      </c>
      <c r="R68" s="146"/>
      <c r="S68" s="146" t="s">
        <v>6</v>
      </c>
      <c r="T68" s="146" t="s">
        <v>525</v>
      </c>
      <c r="U68" s="158" t="s">
        <v>548</v>
      </c>
      <c r="V68" s="158" t="s">
        <v>549</v>
      </c>
      <c r="W68" s="150">
        <v>467354059</v>
      </c>
    </row>
    <row r="69" spans="1:23">
      <c r="A69" s="145" t="s">
        <v>63</v>
      </c>
      <c r="B69" s="146" t="s">
        <v>64</v>
      </c>
      <c r="C69" s="146"/>
      <c r="D69" s="146"/>
      <c r="E69" s="146"/>
      <c r="F69" s="147"/>
      <c r="G69" s="147"/>
      <c r="H69" s="148">
        <f>'Ref 3511430'!$O20</f>
        <v>0</v>
      </c>
      <c r="I69" s="148">
        <f>'Ref 3511448'!$O20</f>
        <v>0</v>
      </c>
      <c r="J69" s="148">
        <f>'Ref 3511464'!$Z22</f>
        <v>0</v>
      </c>
      <c r="K69" s="148">
        <f>'Ref 3511472'!$AK20</f>
        <v>0</v>
      </c>
      <c r="L69" s="148">
        <f>'Ref 3511480'!$Y20</f>
        <v>0</v>
      </c>
      <c r="M69" s="142">
        <f t="shared" si="4"/>
        <v>0</v>
      </c>
      <c r="N69" s="149">
        <f>'Ref 3511430'!AA20+'Ref 3511448'!AA20+'Ref 3511464'!AW22+'Ref 3511472'!BS20+'Ref 3511480'!AU20</f>
        <v>0</v>
      </c>
      <c r="O69" s="149">
        <f t="shared" si="5"/>
        <v>0</v>
      </c>
      <c r="P69" s="146"/>
      <c r="Q69" s="146"/>
      <c r="R69" s="146"/>
      <c r="S69" s="146"/>
      <c r="T69" s="146"/>
      <c r="U69" s="146"/>
      <c r="V69" s="146"/>
      <c r="W69" s="150"/>
    </row>
    <row r="70" spans="1:23">
      <c r="A70" s="145" t="s">
        <v>176</v>
      </c>
      <c r="B70" s="146" t="s">
        <v>177</v>
      </c>
      <c r="C70" s="146"/>
      <c r="D70" s="146"/>
      <c r="E70" s="146"/>
      <c r="F70" s="147">
        <v>43769</v>
      </c>
      <c r="G70" s="147">
        <v>43776</v>
      </c>
      <c r="H70" s="148">
        <v>5</v>
      </c>
      <c r="I70" s="148">
        <v>8</v>
      </c>
      <c r="J70" s="148">
        <f>'Ref 3511464'!$Z92</f>
        <v>0</v>
      </c>
      <c r="K70" s="148">
        <v>4</v>
      </c>
      <c r="L70" s="148">
        <f>'Ref 3511480'!$Y90</f>
        <v>0</v>
      </c>
      <c r="M70" s="142">
        <f t="shared" si="4"/>
        <v>17</v>
      </c>
      <c r="N70" s="149">
        <v>17</v>
      </c>
      <c r="O70" s="149">
        <f t="shared" si="5"/>
        <v>0</v>
      </c>
      <c r="P70" s="146">
        <v>229058020</v>
      </c>
      <c r="Q70" s="146">
        <v>201746540</v>
      </c>
      <c r="R70" s="146"/>
      <c r="S70" s="146" t="s">
        <v>10</v>
      </c>
      <c r="T70" s="146" t="s">
        <v>533</v>
      </c>
      <c r="U70" s="146" t="s">
        <v>538</v>
      </c>
      <c r="V70" s="146" t="s">
        <v>539</v>
      </c>
      <c r="W70" s="150">
        <v>546701085</v>
      </c>
    </row>
    <row r="71" spans="1:23">
      <c r="A71" s="139" t="s">
        <v>180</v>
      </c>
      <c r="B71" s="140" t="s">
        <v>181</v>
      </c>
      <c r="C71" s="140"/>
      <c r="D71" s="140"/>
      <c r="E71" s="140"/>
      <c r="F71" s="141"/>
      <c r="G71" s="141">
        <v>43795</v>
      </c>
      <c r="H71" s="142">
        <v>12</v>
      </c>
      <c r="I71" s="142">
        <f>'Ref 3511448'!$O93</f>
        <v>0</v>
      </c>
      <c r="J71" s="142">
        <v>6</v>
      </c>
      <c r="K71" s="142">
        <f>'Ref 3511472'!$AK93</f>
        <v>0</v>
      </c>
      <c r="L71" s="142">
        <f>'Ref 3511480'!$Y93</f>
        <v>0</v>
      </c>
      <c r="M71" s="142">
        <f t="shared" si="4"/>
        <v>18</v>
      </c>
      <c r="N71" s="143">
        <f>'Ref 3511430'!AA94+'Ref 3511448'!AA93+'Ref 3511464'!AW95+'Ref 3511472'!BS93+'Ref 3511480'!AU93</f>
        <v>4</v>
      </c>
      <c r="O71" s="143">
        <f t="shared" si="5"/>
        <v>-14</v>
      </c>
      <c r="P71" s="140">
        <v>229059784</v>
      </c>
      <c r="Q71" s="140">
        <v>201751624</v>
      </c>
      <c r="R71" s="140"/>
      <c r="S71" s="140" t="s">
        <v>16</v>
      </c>
      <c r="T71" s="140" t="s">
        <v>682</v>
      </c>
      <c r="U71" s="140" t="s">
        <v>636</v>
      </c>
      <c r="V71" s="140" t="s">
        <v>637</v>
      </c>
      <c r="W71" s="144">
        <v>546455273</v>
      </c>
    </row>
    <row r="72" spans="1:23">
      <c r="A72" s="145" t="s">
        <v>195</v>
      </c>
      <c r="B72" s="146" t="s">
        <v>196</v>
      </c>
      <c r="C72" s="146"/>
      <c r="D72" s="146"/>
      <c r="E72" s="146"/>
      <c r="F72" s="147"/>
      <c r="G72" s="147"/>
      <c r="H72" s="148">
        <f>'Ref 3511430'!$O105</f>
        <v>0</v>
      </c>
      <c r="I72" s="148">
        <f>'Ref 3511448'!$O104</f>
        <v>0</v>
      </c>
      <c r="J72" s="148">
        <f>'Ref 3511464'!$Z107</f>
        <v>0</v>
      </c>
      <c r="K72" s="148">
        <f>'Ref 3511472'!$AK104</f>
        <v>0</v>
      </c>
      <c r="L72" s="148">
        <f>'Ref 3511480'!$Y104</f>
        <v>0</v>
      </c>
      <c r="M72" s="142">
        <f t="shared" si="4"/>
        <v>0</v>
      </c>
      <c r="N72" s="149">
        <f>'Ref 3511430'!AA105+'Ref 3511448'!AA104+'Ref 3511464'!AW107+'Ref 3511472'!BS104+'Ref 3511480'!AU104</f>
        <v>0</v>
      </c>
      <c r="O72" s="149">
        <f t="shared" si="5"/>
        <v>0</v>
      </c>
      <c r="P72" s="146"/>
      <c r="Q72" s="146"/>
      <c r="R72" s="146"/>
      <c r="S72" s="146"/>
      <c r="T72" s="146"/>
      <c r="U72" s="146"/>
      <c r="V72" s="146"/>
      <c r="W72" s="150"/>
    </row>
    <row r="73" spans="1:23" ht="43.5">
      <c r="A73" s="145" t="s">
        <v>217</v>
      </c>
      <c r="B73" s="146" t="s">
        <v>218</v>
      </c>
      <c r="C73" s="146"/>
      <c r="D73" s="146"/>
      <c r="E73" s="146"/>
      <c r="F73" s="147"/>
      <c r="G73" s="147">
        <v>43783</v>
      </c>
      <c r="H73" s="148">
        <f>'Ref 3511430'!$O119</f>
        <v>0</v>
      </c>
      <c r="I73" s="148">
        <v>2</v>
      </c>
      <c r="J73" s="148">
        <f>'Ref 3511464'!$Z122</f>
        <v>0</v>
      </c>
      <c r="K73" s="148">
        <f>'Ref 3511472'!$AK118</f>
        <v>0</v>
      </c>
      <c r="L73" s="148">
        <v>2</v>
      </c>
      <c r="M73" s="142">
        <f t="shared" si="4"/>
        <v>4</v>
      </c>
      <c r="N73" s="149">
        <f>'Ref 3511430'!AA119+'Ref 3511448'!AA118+'Ref 3511464'!AW122+'Ref 3511472'!BS118+'Ref 3511480'!AU118</f>
        <v>0</v>
      </c>
      <c r="O73" s="149">
        <f t="shared" si="5"/>
        <v>-4</v>
      </c>
      <c r="P73" s="146">
        <v>229058620</v>
      </c>
      <c r="Q73" s="146">
        <v>201747745</v>
      </c>
      <c r="R73" s="146"/>
      <c r="S73" s="146" t="s">
        <v>10</v>
      </c>
      <c r="T73" s="158" t="s">
        <v>686</v>
      </c>
      <c r="U73" s="146"/>
      <c r="V73" s="146"/>
      <c r="W73" s="150"/>
    </row>
    <row r="74" spans="1:23">
      <c r="A74" s="139" t="s">
        <v>266</v>
      </c>
      <c r="B74" s="140" t="s">
        <v>267</v>
      </c>
      <c r="C74" s="140"/>
      <c r="D74" s="140"/>
      <c r="E74" s="140"/>
      <c r="F74" s="141"/>
      <c r="G74" s="141"/>
      <c r="H74" s="142">
        <f>'Ref 3511430'!$O148</f>
        <v>0</v>
      </c>
      <c r="I74" s="142">
        <f>'Ref 3511448'!$O147</f>
        <v>0</v>
      </c>
      <c r="J74" s="142">
        <f>'Ref 3511464'!$Z151</f>
        <v>0</v>
      </c>
      <c r="K74" s="142">
        <f>'Ref 3511472'!$AK147</f>
        <v>0</v>
      </c>
      <c r="L74" s="142">
        <f>'Ref 3511480'!$Y147</f>
        <v>0</v>
      </c>
      <c r="M74" s="142">
        <f t="shared" si="4"/>
        <v>0</v>
      </c>
      <c r="N74" s="143">
        <f>'Ref 3511430'!AA148+'Ref 3511448'!AA147+'Ref 3511464'!AW151+'Ref 3511472'!BS147+'Ref 3511480'!AU147</f>
        <v>0</v>
      </c>
      <c r="O74" s="143">
        <f t="shared" si="5"/>
        <v>0</v>
      </c>
      <c r="P74" s="140"/>
      <c r="Q74" s="140"/>
      <c r="R74" s="140"/>
      <c r="S74" s="140"/>
      <c r="T74" s="140"/>
      <c r="U74" s="140"/>
      <c r="V74" s="140"/>
      <c r="W74" s="144"/>
    </row>
    <row r="75" spans="1:23">
      <c r="A75" s="145" t="s">
        <v>159</v>
      </c>
      <c r="B75" s="146" t="s">
        <v>160</v>
      </c>
      <c r="C75" s="146"/>
      <c r="D75" s="146"/>
      <c r="E75" s="146"/>
      <c r="F75" s="147"/>
      <c r="G75" s="147">
        <v>43811</v>
      </c>
      <c r="H75" s="148">
        <v>11</v>
      </c>
      <c r="I75" s="148">
        <v>18</v>
      </c>
      <c r="J75" s="148">
        <v>0</v>
      </c>
      <c r="K75" s="148">
        <f>'Ref 3511472'!$AK80</f>
        <v>0</v>
      </c>
      <c r="L75" s="148">
        <f>'Ref 3511480'!$Y80</f>
        <v>0</v>
      </c>
      <c r="M75" s="142">
        <f t="shared" si="4"/>
        <v>29</v>
      </c>
      <c r="N75" s="149">
        <f>'Ref 3511430'!AA80+'Ref 3511448'!AA80+'Ref 3511464'!AW82+'Ref 3511472'!BS80+'Ref 3511480'!AU80</f>
        <v>0</v>
      </c>
      <c r="O75" s="149">
        <f t="shared" si="5"/>
        <v>-29</v>
      </c>
      <c r="P75" s="146">
        <v>229062162</v>
      </c>
      <c r="Q75" s="146">
        <v>201759447</v>
      </c>
      <c r="R75" s="146"/>
      <c r="S75" s="146" t="s">
        <v>10</v>
      </c>
      <c r="T75" s="189"/>
      <c r="U75" s="146" t="s">
        <v>664</v>
      </c>
      <c r="V75" s="146" t="s">
        <v>665</v>
      </c>
      <c r="W75" s="150">
        <v>388063671</v>
      </c>
    </row>
    <row r="76" spans="1:23">
      <c r="A76" s="145" t="s">
        <v>237</v>
      </c>
      <c r="B76" s="146" t="s">
        <v>238</v>
      </c>
      <c r="C76" s="146"/>
      <c r="D76" s="146"/>
      <c r="E76" s="146"/>
      <c r="F76" s="147"/>
      <c r="G76" s="147">
        <v>43768</v>
      </c>
      <c r="H76" s="148">
        <f>'Ref 3511430'!$O131</f>
        <v>0</v>
      </c>
      <c r="I76" s="148">
        <f>'Ref 3511448'!$O130</f>
        <v>0</v>
      </c>
      <c r="J76" s="148">
        <v>9</v>
      </c>
      <c r="K76" s="148">
        <f>'Ref 3511472'!$AK130</f>
        <v>0</v>
      </c>
      <c r="L76" s="148">
        <v>13</v>
      </c>
      <c r="M76" s="142">
        <f t="shared" si="4"/>
        <v>22</v>
      </c>
      <c r="N76" s="149">
        <v>22</v>
      </c>
      <c r="O76" s="149">
        <f t="shared" si="5"/>
        <v>0</v>
      </c>
      <c r="P76" s="146">
        <v>229057032</v>
      </c>
      <c r="Q76" s="146">
        <v>201743347</v>
      </c>
      <c r="R76" s="146"/>
      <c r="S76" s="146" t="s">
        <v>6</v>
      </c>
      <c r="T76" s="146"/>
      <c r="U76" s="146" t="s">
        <v>513</v>
      </c>
      <c r="V76" s="146" t="s">
        <v>514</v>
      </c>
      <c r="W76" s="150">
        <v>329948027</v>
      </c>
    </row>
    <row r="77" spans="1:23">
      <c r="A77" s="145" t="s">
        <v>347</v>
      </c>
      <c r="B77" s="146" t="s">
        <v>348</v>
      </c>
      <c r="C77" s="146"/>
      <c r="D77" s="146"/>
      <c r="E77" s="146"/>
      <c r="F77" s="147"/>
      <c r="G77" s="147"/>
      <c r="H77" s="148">
        <f>'Ref 3511430'!$O199</f>
        <v>0</v>
      </c>
      <c r="I77" s="148">
        <f>'Ref 3511448'!$O199</f>
        <v>0</v>
      </c>
      <c r="J77" s="148">
        <f>'Ref 3511464'!$Z202</f>
        <v>0</v>
      </c>
      <c r="K77" s="148">
        <f>'Ref 3511472'!$AK198</f>
        <v>0</v>
      </c>
      <c r="L77" s="148">
        <f>'Ref 3511480'!$Y198</f>
        <v>0</v>
      </c>
      <c r="M77" s="142">
        <f t="shared" si="4"/>
        <v>0</v>
      </c>
      <c r="N77" s="149">
        <f>'Ref 3511430'!AA199+'Ref 3511448'!AA199+'Ref 3511464'!AW202+'Ref 3511472'!BS198+'Ref 3511480'!AU198</f>
        <v>0</v>
      </c>
      <c r="O77" s="149">
        <f t="shared" si="5"/>
        <v>0</v>
      </c>
      <c r="P77" s="146"/>
      <c r="Q77" s="146"/>
      <c r="R77" s="146"/>
      <c r="S77" s="146"/>
      <c r="T77" s="146"/>
      <c r="U77" s="146"/>
      <c r="V77" s="146"/>
      <c r="W77" s="150"/>
    </row>
    <row r="78" spans="1:23">
      <c r="A78" s="139" t="s">
        <v>111</v>
      </c>
      <c r="B78" s="140" t="s">
        <v>112</v>
      </c>
      <c r="C78" s="140"/>
      <c r="D78" s="140"/>
      <c r="E78" s="140"/>
      <c r="F78" s="141"/>
      <c r="G78" s="141"/>
      <c r="H78" s="142">
        <f>'Ref 3511430'!$O53</f>
        <v>0</v>
      </c>
      <c r="I78" s="142">
        <f>'Ref 3511448'!$O53</f>
        <v>0</v>
      </c>
      <c r="J78" s="142">
        <f>'Ref 3511464'!$Z55</f>
        <v>0</v>
      </c>
      <c r="K78" s="142">
        <f>'Ref 3511472'!$AK53</f>
        <v>0</v>
      </c>
      <c r="L78" s="142">
        <f>'Ref 3511480'!$Y53</f>
        <v>0</v>
      </c>
      <c r="M78" s="142">
        <f t="shared" si="4"/>
        <v>0</v>
      </c>
      <c r="N78" s="143">
        <f>'Ref 3511430'!AA53+'Ref 3511448'!AA53+'Ref 3511464'!AW55+'Ref 3511472'!BS53+'Ref 3511480'!AU53</f>
        <v>0</v>
      </c>
      <c r="O78" s="143">
        <f t="shared" si="5"/>
        <v>0</v>
      </c>
      <c r="P78" s="140"/>
      <c r="Q78" s="140"/>
      <c r="R78" s="140"/>
      <c r="S78" s="140"/>
      <c r="T78" s="140"/>
      <c r="U78" s="140"/>
      <c r="V78" s="140"/>
      <c r="W78" s="144"/>
    </row>
    <row r="79" spans="1:23">
      <c r="A79" s="145" t="s">
        <v>247</v>
      </c>
      <c r="B79" s="146" t="s">
        <v>248</v>
      </c>
      <c r="C79" s="146"/>
      <c r="D79" s="146"/>
      <c r="E79" s="146"/>
      <c r="F79" s="147"/>
      <c r="G79" s="147"/>
      <c r="H79" s="148">
        <f>'Ref 3511430'!$O137</f>
        <v>0</v>
      </c>
      <c r="I79" s="148">
        <f>'Ref 3511448'!$O136</f>
        <v>0</v>
      </c>
      <c r="J79" s="148">
        <f>'Ref 3511464'!$Z140</f>
        <v>0</v>
      </c>
      <c r="K79" s="148">
        <f>'Ref 3511472'!$AK136</f>
        <v>0</v>
      </c>
      <c r="L79" s="148">
        <f>'Ref 3511480'!$Y136</f>
        <v>0</v>
      </c>
      <c r="M79" s="142">
        <f t="shared" si="4"/>
        <v>0</v>
      </c>
      <c r="N79" s="149">
        <f>'Ref 3511430'!AA137+'Ref 3511448'!AA136+'Ref 3511464'!AW140+'Ref 3511472'!BS136+'Ref 3511480'!AU136</f>
        <v>0</v>
      </c>
      <c r="O79" s="149">
        <f t="shared" si="5"/>
        <v>0</v>
      </c>
      <c r="P79" s="146"/>
      <c r="Q79" s="146"/>
      <c r="R79" s="146"/>
      <c r="S79" s="146"/>
      <c r="T79" s="146"/>
      <c r="U79" s="146"/>
      <c r="V79" s="146"/>
      <c r="W79" s="150"/>
    </row>
    <row r="80" spans="1:23">
      <c r="A80" s="139" t="s">
        <v>336</v>
      </c>
      <c r="B80" s="140" t="s">
        <v>337</v>
      </c>
      <c r="C80" s="140"/>
      <c r="D80" s="140"/>
      <c r="E80" s="140"/>
      <c r="F80" s="141"/>
      <c r="G80" s="141"/>
      <c r="H80" s="142">
        <f>'Ref 3511430'!$O192</f>
        <v>0</v>
      </c>
      <c r="I80" s="142">
        <f>'Ref 3511448'!$O191</f>
        <v>0</v>
      </c>
      <c r="J80" s="142">
        <f>'Ref 3511464'!$Z195</f>
        <v>0</v>
      </c>
      <c r="K80" s="142">
        <f>'Ref 3511472'!$AK191</f>
        <v>0</v>
      </c>
      <c r="L80" s="142">
        <f>'Ref 3511480'!$Y191</f>
        <v>0</v>
      </c>
      <c r="M80" s="142">
        <f t="shared" si="4"/>
        <v>0</v>
      </c>
      <c r="N80" s="143">
        <f>'Ref 3511430'!AA192+'Ref 3511448'!AA191+'Ref 3511464'!AW195+'Ref 3511472'!BS191+'Ref 3511480'!AU191</f>
        <v>0</v>
      </c>
      <c r="O80" s="143">
        <f t="shared" si="5"/>
        <v>0</v>
      </c>
      <c r="P80" s="140"/>
      <c r="Q80" s="140"/>
      <c r="R80" s="140"/>
      <c r="S80" s="140"/>
      <c r="T80" s="140"/>
      <c r="U80" s="140"/>
      <c r="V80" s="140"/>
      <c r="W80" s="144"/>
    </row>
    <row r="81" spans="1:23" ht="29">
      <c r="A81" s="139" t="s">
        <v>279</v>
      </c>
      <c r="B81" s="140" t="s">
        <v>280</v>
      </c>
      <c r="C81" s="140"/>
      <c r="D81" s="140"/>
      <c r="E81" s="140"/>
      <c r="F81" s="141"/>
      <c r="G81" s="174" t="s">
        <v>627</v>
      </c>
      <c r="H81" s="142">
        <f>'Ref 3511430'!$O156</f>
        <v>0</v>
      </c>
      <c r="I81" s="142">
        <f>'Ref 3511448'!$O155</f>
        <v>0</v>
      </c>
      <c r="J81" s="142">
        <f>'Ref 3511464'!$Z159</f>
        <v>0</v>
      </c>
      <c r="K81" s="142">
        <v>18</v>
      </c>
      <c r="L81" s="142">
        <f>'Ref 3511480'!$Y155</f>
        <v>0</v>
      </c>
      <c r="M81" s="142">
        <f t="shared" si="4"/>
        <v>18</v>
      </c>
      <c r="N81" s="143">
        <f>'Ref 3511430'!AA156+'Ref 3511448'!AA155+'Ref 3511464'!AW159+'Ref 3511472'!BS155+'Ref 3511480'!AU155</f>
        <v>0</v>
      </c>
      <c r="O81" s="143">
        <f t="shared" si="5"/>
        <v>-18</v>
      </c>
      <c r="P81" s="140">
        <v>229058221</v>
      </c>
      <c r="Q81" s="140">
        <v>201746987</v>
      </c>
      <c r="R81" s="140"/>
      <c r="S81" s="140" t="s">
        <v>10</v>
      </c>
      <c r="T81" s="140" t="s">
        <v>579</v>
      </c>
      <c r="U81" s="140" t="s">
        <v>577</v>
      </c>
      <c r="V81" s="140" t="s">
        <v>578</v>
      </c>
      <c r="W81" s="144">
        <v>549443801</v>
      </c>
    </row>
    <row r="82" spans="1:23">
      <c r="A82" s="145" t="s">
        <v>385</v>
      </c>
      <c r="B82" s="146" t="s">
        <v>386</v>
      </c>
      <c r="C82" s="146"/>
      <c r="D82" s="146"/>
      <c r="E82" s="146"/>
      <c r="F82" s="147"/>
      <c r="G82" s="147"/>
      <c r="H82" s="148">
        <f>'Ref 3511430'!$O227</f>
        <v>0</v>
      </c>
      <c r="I82" s="148">
        <f>'Ref 3511448'!$O227</f>
        <v>0</v>
      </c>
      <c r="J82" s="148">
        <f>'Ref 3511464'!$Z230</f>
        <v>0</v>
      </c>
      <c r="K82" s="148">
        <f>'Ref 3511472'!$AK226</f>
        <v>0</v>
      </c>
      <c r="L82" s="148">
        <f>'Ref 3511480'!$Y226</f>
        <v>0</v>
      </c>
      <c r="M82" s="142">
        <f t="shared" si="4"/>
        <v>0</v>
      </c>
      <c r="N82" s="149">
        <f>'Ref 3511430'!AA227+'Ref 3511448'!AA227+'Ref 3511464'!AW230+'Ref 3511472'!BS226+'Ref 3511480'!AU226</f>
        <v>0</v>
      </c>
      <c r="O82" s="149">
        <f t="shared" si="5"/>
        <v>0</v>
      </c>
      <c r="P82" s="146"/>
      <c r="Q82" s="146"/>
      <c r="R82" s="146"/>
      <c r="S82" s="146"/>
      <c r="T82" s="146"/>
      <c r="U82" s="146"/>
      <c r="V82" s="146"/>
      <c r="W82" s="150"/>
    </row>
    <row r="83" spans="1:23">
      <c r="A83" s="139" t="s">
        <v>102</v>
      </c>
      <c r="B83" s="140" t="s">
        <v>103</v>
      </c>
      <c r="C83" s="140"/>
      <c r="D83" s="140"/>
      <c r="E83" s="140"/>
      <c r="F83" s="141"/>
      <c r="G83" s="141">
        <v>43808</v>
      </c>
      <c r="H83" s="142">
        <f>'Ref 3511430'!$O47</f>
        <v>0</v>
      </c>
      <c r="I83" s="142">
        <f>'Ref 3511448'!$O47</f>
        <v>0</v>
      </c>
      <c r="J83" s="142">
        <f>'Ref 3511464'!$Z49</f>
        <v>0</v>
      </c>
      <c r="K83" s="142">
        <v>35</v>
      </c>
      <c r="L83" s="142">
        <f>'Ref 3511480'!$Y47</f>
        <v>0</v>
      </c>
      <c r="M83" s="142">
        <f t="shared" si="4"/>
        <v>35</v>
      </c>
      <c r="N83" s="143">
        <f>'Ref 3511430'!AA47+'Ref 3511448'!AA47+'Ref 3511464'!AW49+'Ref 3511472'!BS47+'Ref 3511480'!AU47</f>
        <v>35</v>
      </c>
      <c r="O83" s="143">
        <f t="shared" si="5"/>
        <v>0</v>
      </c>
      <c r="P83" s="140">
        <v>229061678</v>
      </c>
      <c r="Q83" s="140">
        <v>201758884</v>
      </c>
      <c r="R83" s="140"/>
      <c r="S83" s="140" t="s">
        <v>6</v>
      </c>
      <c r="T83" s="140"/>
      <c r="U83" s="140"/>
      <c r="V83" s="140"/>
      <c r="W83" s="144"/>
    </row>
    <row r="84" spans="1:23" s="26" customFormat="1">
      <c r="A84" s="139" t="s">
        <v>47</v>
      </c>
      <c r="B84" s="140" t="s">
        <v>49</v>
      </c>
      <c r="C84" s="140"/>
      <c r="D84" s="140"/>
      <c r="E84" s="140"/>
      <c r="F84" s="141"/>
      <c r="G84" s="141"/>
      <c r="H84" s="142">
        <f>'Ref 3511430'!$O11</f>
        <v>0</v>
      </c>
      <c r="I84" s="142">
        <f>'Ref 3511448'!$O11</f>
        <v>0</v>
      </c>
      <c r="J84" s="142">
        <f>'Ref 3511464'!$Z13</f>
        <v>0</v>
      </c>
      <c r="K84" s="142">
        <f>'Ref 3511472'!$AK11</f>
        <v>0</v>
      </c>
      <c r="L84" s="142">
        <f>'Ref 3511480'!$Y11</f>
        <v>0</v>
      </c>
      <c r="M84" s="142">
        <f t="shared" si="4"/>
        <v>0</v>
      </c>
      <c r="N84" s="143">
        <f>'Ref 3511430'!AA11+'Ref 3511448'!AA11+'Ref 3511464'!AW13+'Ref 3511472'!BS11+'Ref 3511480'!AU11</f>
        <v>0</v>
      </c>
      <c r="O84" s="143">
        <f t="shared" si="5"/>
        <v>0</v>
      </c>
      <c r="P84" s="140"/>
      <c r="Q84" s="140"/>
      <c r="R84" s="140"/>
      <c r="S84" s="140"/>
      <c r="T84" s="140"/>
      <c r="U84" s="140"/>
      <c r="V84" s="140"/>
      <c r="W84" s="144"/>
    </row>
    <row r="85" spans="1:23">
      <c r="A85" s="145" t="s">
        <v>392</v>
      </c>
      <c r="B85" s="146" t="s">
        <v>393</v>
      </c>
      <c r="C85" s="146"/>
      <c r="D85" s="146"/>
      <c r="E85" s="146"/>
      <c r="F85" s="147">
        <v>43768</v>
      </c>
      <c r="G85" s="147">
        <v>43768</v>
      </c>
      <c r="H85" s="148">
        <f>'Ref 3511430'!$O231</f>
        <v>0</v>
      </c>
      <c r="I85" s="148">
        <v>6</v>
      </c>
      <c r="J85" s="148">
        <f>'Ref 3511464'!$Z234</f>
        <v>0</v>
      </c>
      <c r="K85" s="148">
        <f>'Ref 3511472'!$AK230</f>
        <v>0</v>
      </c>
      <c r="L85" s="148">
        <f>'Ref 3511480'!$Y230</f>
        <v>0</v>
      </c>
      <c r="M85" s="142">
        <f t="shared" si="4"/>
        <v>6</v>
      </c>
      <c r="N85" s="149">
        <v>6</v>
      </c>
      <c r="O85" s="149">
        <f t="shared" si="5"/>
        <v>0</v>
      </c>
      <c r="P85" s="146">
        <v>229057127</v>
      </c>
      <c r="Q85" s="146">
        <v>201743468</v>
      </c>
      <c r="R85" s="146"/>
      <c r="S85" s="146" t="s">
        <v>6</v>
      </c>
      <c r="T85" s="146" t="s">
        <v>526</v>
      </c>
      <c r="U85" s="146" t="s">
        <v>527</v>
      </c>
      <c r="V85" s="146" t="s">
        <v>528</v>
      </c>
      <c r="W85" s="150">
        <v>555433300</v>
      </c>
    </row>
    <row r="86" spans="1:23">
      <c r="A86" s="145" t="s">
        <v>119</v>
      </c>
      <c r="B86" s="146" t="s">
        <v>120</v>
      </c>
      <c r="C86" s="146"/>
      <c r="D86" s="146"/>
      <c r="E86" s="146"/>
      <c r="F86" s="147"/>
      <c r="G86" s="147"/>
      <c r="H86" s="148">
        <f>'Ref 3511430'!$O58</f>
        <v>0</v>
      </c>
      <c r="I86" s="148">
        <f>'Ref 3511448'!$O58</f>
        <v>0</v>
      </c>
      <c r="J86" s="148">
        <f>'Ref 3511464'!$Z60</f>
        <v>0</v>
      </c>
      <c r="K86" s="148">
        <f>'Ref 3511472'!$AK58</f>
        <v>0</v>
      </c>
      <c r="L86" s="148">
        <f>'Ref 3511480'!$Y58</f>
        <v>0</v>
      </c>
      <c r="M86" s="142">
        <f t="shared" si="4"/>
        <v>0</v>
      </c>
      <c r="N86" s="149">
        <f>'Ref 3511430'!AA58+'Ref 3511448'!AA58+'Ref 3511464'!AW60+'Ref 3511472'!BS58+'Ref 3511480'!AU58</f>
        <v>0</v>
      </c>
      <c r="O86" s="149">
        <f t="shared" si="5"/>
        <v>0</v>
      </c>
      <c r="P86" s="146"/>
      <c r="Q86" s="146"/>
      <c r="R86" s="146"/>
      <c r="S86" s="146"/>
      <c r="T86" s="146"/>
      <c r="U86" s="146"/>
      <c r="V86" s="146"/>
      <c r="W86" s="150"/>
    </row>
    <row r="87" spans="1:23">
      <c r="A87" s="145" t="s">
        <v>361</v>
      </c>
      <c r="B87" s="146" t="s">
        <v>362</v>
      </c>
      <c r="C87" s="146"/>
      <c r="D87" s="146"/>
      <c r="E87" s="146"/>
      <c r="F87" s="147"/>
      <c r="G87" s="147"/>
      <c r="H87" s="148">
        <f>'Ref 3511430'!$O209</f>
        <v>0</v>
      </c>
      <c r="I87" s="148">
        <f>'Ref 3511448'!$O209</f>
        <v>0</v>
      </c>
      <c r="J87" s="148">
        <f>'Ref 3511464'!$Z212</f>
        <v>0</v>
      </c>
      <c r="K87" s="148">
        <f>'Ref 3511472'!$AK208</f>
        <v>0</v>
      </c>
      <c r="L87" s="148">
        <f>'Ref 3511480'!$Y208</f>
        <v>0</v>
      </c>
      <c r="M87" s="142">
        <f t="shared" si="4"/>
        <v>0</v>
      </c>
      <c r="N87" s="149">
        <f>'Ref 3511430'!AA209+'Ref 3511448'!AA209+'Ref 3511464'!AW212+'Ref 3511472'!BS208+'Ref 3511480'!AU208</f>
        <v>0</v>
      </c>
      <c r="O87" s="149">
        <f t="shared" si="5"/>
        <v>0</v>
      </c>
      <c r="P87" s="146"/>
      <c r="Q87" s="146"/>
      <c r="R87" s="146"/>
      <c r="S87" s="146"/>
      <c r="T87" s="146"/>
      <c r="U87" s="146"/>
      <c r="V87" s="146"/>
      <c r="W87" s="150"/>
    </row>
    <row r="88" spans="1:23">
      <c r="A88" s="145" t="s">
        <v>152</v>
      </c>
      <c r="B88" s="146" t="s">
        <v>153</v>
      </c>
      <c r="C88" s="146"/>
      <c r="D88" s="146"/>
      <c r="E88" s="146"/>
      <c r="F88" s="147"/>
      <c r="G88" s="147"/>
      <c r="H88" s="148">
        <f>'Ref 3511430'!$O76</f>
        <v>0</v>
      </c>
      <c r="I88" s="148">
        <f>'Ref 3511448'!$O76</f>
        <v>0</v>
      </c>
      <c r="J88" s="148">
        <f>'Ref 3511464'!$Z78</f>
        <v>0</v>
      </c>
      <c r="K88" s="148">
        <f>'Ref 3511472'!$AK76</f>
        <v>0</v>
      </c>
      <c r="L88" s="148">
        <f>'Ref 3511480'!$Y76</f>
        <v>0</v>
      </c>
      <c r="M88" s="142">
        <f t="shared" si="4"/>
        <v>0</v>
      </c>
      <c r="N88" s="149">
        <f>'Ref 3511430'!AA76+'Ref 3511448'!AA76+'Ref 3511464'!AW78+'Ref 3511472'!BS76+'Ref 3511480'!AU76</f>
        <v>0</v>
      </c>
      <c r="O88" s="149">
        <f t="shared" si="5"/>
        <v>0</v>
      </c>
      <c r="P88" s="146"/>
      <c r="Q88" s="146"/>
      <c r="R88" s="146"/>
      <c r="S88" s="146"/>
      <c r="T88" s="146"/>
      <c r="U88" s="146"/>
      <c r="V88" s="146"/>
      <c r="W88" s="150"/>
    </row>
    <row r="89" spans="1:23">
      <c r="A89" s="139" t="s">
        <v>139</v>
      </c>
      <c r="B89" s="140" t="s">
        <v>140</v>
      </c>
      <c r="C89" s="140"/>
      <c r="D89" s="140"/>
      <c r="E89" s="140"/>
      <c r="F89" s="141"/>
      <c r="G89" s="141"/>
      <c r="H89" s="142">
        <f>'Ref 3511430'!$O69</f>
        <v>0</v>
      </c>
      <c r="I89" s="142">
        <f>'Ref 3511448'!$O69</f>
        <v>0</v>
      </c>
      <c r="J89" s="142">
        <f>'Ref 3511464'!$Z71</f>
        <v>0</v>
      </c>
      <c r="K89" s="142">
        <f>'Ref 3511472'!$AK69</f>
        <v>0</v>
      </c>
      <c r="L89" s="142">
        <f>'Ref 3511480'!$Y69</f>
        <v>0</v>
      </c>
      <c r="M89" s="142">
        <f t="shared" si="4"/>
        <v>0</v>
      </c>
      <c r="N89" s="143">
        <f>'Ref 3511430'!AA69+'Ref 3511448'!AA69+'Ref 3511464'!AW71+'Ref 3511472'!BS69+'Ref 3511480'!AU69</f>
        <v>0</v>
      </c>
      <c r="O89" s="143">
        <f t="shared" si="5"/>
        <v>0</v>
      </c>
      <c r="P89" s="140"/>
      <c r="Q89" s="140"/>
      <c r="R89" s="140"/>
      <c r="S89" s="140"/>
      <c r="T89" s="140"/>
      <c r="U89" s="140"/>
      <c r="V89" s="140"/>
      <c r="W89" s="144"/>
    </row>
    <row r="90" spans="1:23">
      <c r="A90" s="139" t="s">
        <v>285</v>
      </c>
      <c r="B90" s="140" t="s">
        <v>286</v>
      </c>
      <c r="C90" s="140"/>
      <c r="D90" s="140"/>
      <c r="E90" s="140"/>
      <c r="F90" s="141"/>
      <c r="G90" s="141"/>
      <c r="H90" s="142">
        <f>'Ref 3511430'!$O160</f>
        <v>15</v>
      </c>
      <c r="I90" s="142">
        <f>'Ref 3511448'!$O159</f>
        <v>0</v>
      </c>
      <c r="J90" s="142">
        <f>'Ref 3511464'!$Z163</f>
        <v>0</v>
      </c>
      <c r="K90" s="142">
        <f>'Ref 3511472'!$AK159</f>
        <v>0</v>
      </c>
      <c r="L90" s="142">
        <f>'Ref 3511480'!$Y159</f>
        <v>0</v>
      </c>
      <c r="M90" s="142">
        <f t="shared" si="4"/>
        <v>15</v>
      </c>
      <c r="N90" s="143">
        <f>'Ref 3511430'!AA160+'Ref 3511448'!AA159+'Ref 3511464'!AW163+'Ref 3511472'!BS159+'Ref 3511480'!AU159</f>
        <v>0</v>
      </c>
      <c r="O90" s="143">
        <f t="shared" si="5"/>
        <v>-15</v>
      </c>
      <c r="P90" s="140"/>
      <c r="Q90" s="140"/>
      <c r="R90" s="140"/>
      <c r="S90" s="140"/>
      <c r="T90" s="140"/>
      <c r="U90" s="140"/>
      <c r="V90" s="140"/>
      <c r="W90" s="144"/>
    </row>
    <row r="91" spans="1:23">
      <c r="A91" s="139" t="s">
        <v>669</v>
      </c>
      <c r="B91" s="140" t="s">
        <v>670</v>
      </c>
      <c r="C91" s="140"/>
      <c r="D91" s="140"/>
      <c r="E91" s="140"/>
      <c r="F91" s="141"/>
      <c r="G91" s="141">
        <v>43812</v>
      </c>
      <c r="H91" s="142">
        <v>0</v>
      </c>
      <c r="I91" s="142">
        <v>0</v>
      </c>
      <c r="J91" s="142">
        <v>10</v>
      </c>
      <c r="K91" s="142">
        <v>0</v>
      </c>
      <c r="L91" s="142">
        <v>0</v>
      </c>
      <c r="M91" s="142">
        <v>10</v>
      </c>
      <c r="N91" s="143">
        <f>'Ref 3511430'!AA10+'Ref 3511448'!AA10+'Ref 3511464'!AW12+'Ref 3511472'!BS10+'Ref 3511480'!AU10</f>
        <v>21</v>
      </c>
      <c r="O91" s="143">
        <f t="shared" si="5"/>
        <v>11</v>
      </c>
      <c r="P91" s="140">
        <v>229062635</v>
      </c>
      <c r="Q91" s="140">
        <v>201761380</v>
      </c>
      <c r="R91" s="140"/>
      <c r="S91" s="140" t="s">
        <v>10</v>
      </c>
      <c r="T91" s="140"/>
      <c r="U91" s="140" t="s">
        <v>671</v>
      </c>
      <c r="V91" s="140" t="s">
        <v>672</v>
      </c>
      <c r="W91" s="144">
        <v>442705985</v>
      </c>
    </row>
    <row r="92" spans="1:23">
      <c r="A92" s="145" t="s">
        <v>282</v>
      </c>
      <c r="B92" s="146" t="s">
        <v>284</v>
      </c>
      <c r="C92" s="146"/>
      <c r="D92" s="146"/>
      <c r="E92" s="146"/>
      <c r="F92" s="147"/>
      <c r="G92" s="147"/>
      <c r="H92" s="148">
        <f>'Ref 3511430'!$O159</f>
        <v>0</v>
      </c>
      <c r="I92" s="148">
        <f>'Ref 3511448'!$O158</f>
        <v>0</v>
      </c>
      <c r="J92" s="148">
        <f>'Ref 3511464'!$Z162</f>
        <v>0</v>
      </c>
      <c r="K92" s="148">
        <f>'Ref 3511472'!$AK158</f>
        <v>0</v>
      </c>
      <c r="L92" s="148">
        <f>'Ref 3511480'!$Y158</f>
        <v>0</v>
      </c>
      <c r="M92" s="142">
        <f t="shared" ref="M92:M114" si="6">SUM(H92:L92)</f>
        <v>0</v>
      </c>
      <c r="N92" s="149">
        <f>'Ref 3511430'!AA159+'Ref 3511448'!AA158+'Ref 3511464'!AW162+'Ref 3511472'!BS158+'Ref 3511480'!AU158</f>
        <v>0</v>
      </c>
      <c r="O92" s="149">
        <f t="shared" si="5"/>
        <v>0</v>
      </c>
      <c r="P92" s="146"/>
      <c r="Q92" s="146"/>
      <c r="R92" s="146"/>
      <c r="S92" s="146"/>
      <c r="T92" s="146"/>
      <c r="U92" s="146"/>
      <c r="V92" s="146"/>
      <c r="W92" s="150"/>
    </row>
    <row r="93" spans="1:23" ht="43.5">
      <c r="A93" s="145" t="s">
        <v>353</v>
      </c>
      <c r="B93" s="146" t="s">
        <v>354</v>
      </c>
      <c r="C93" s="146"/>
      <c r="D93" s="146"/>
      <c r="E93" s="146"/>
      <c r="F93" s="147"/>
      <c r="G93" s="147">
        <v>43803</v>
      </c>
      <c r="H93" s="148">
        <f>'Ref 3511430'!$O203</f>
        <v>0</v>
      </c>
      <c r="I93" s="148">
        <v>85</v>
      </c>
      <c r="J93" s="148">
        <f>'Ref 3511464'!$Z206</f>
        <v>0</v>
      </c>
      <c r="K93" s="148">
        <v>5</v>
      </c>
      <c r="L93" s="148">
        <v>0</v>
      </c>
      <c r="M93" s="142">
        <f t="shared" si="6"/>
        <v>90</v>
      </c>
      <c r="N93" s="149">
        <f>'Ref 3511430'!AA203+'Ref 3511448'!AA203+'Ref 3511464'!AW206+'Ref 3511472'!BS202+'Ref 3511480'!AU202</f>
        <v>90</v>
      </c>
      <c r="O93" s="149">
        <f t="shared" si="5"/>
        <v>0</v>
      </c>
      <c r="P93" s="146">
        <v>229060890</v>
      </c>
      <c r="Q93" s="146">
        <v>201755810</v>
      </c>
      <c r="R93" s="146"/>
      <c r="S93" s="146" t="s">
        <v>6</v>
      </c>
      <c r="T93" s="158" t="s">
        <v>666</v>
      </c>
      <c r="U93" s="146"/>
      <c r="V93" s="146" t="s">
        <v>653</v>
      </c>
      <c r="W93" s="150">
        <v>296682630</v>
      </c>
    </row>
    <row r="94" spans="1:23">
      <c r="A94" s="139" t="s">
        <v>241</v>
      </c>
      <c r="B94" s="140" t="s">
        <v>243</v>
      </c>
      <c r="C94" s="140"/>
      <c r="D94" s="140"/>
      <c r="E94" s="140"/>
      <c r="F94" s="141"/>
      <c r="G94" s="141"/>
      <c r="H94" s="142">
        <f>'Ref 3511430'!$O134</f>
        <v>0</v>
      </c>
      <c r="I94" s="142">
        <f>'Ref 3511448'!$O133</f>
        <v>0</v>
      </c>
      <c r="J94" s="142">
        <f>'Ref 3511464'!$Z137</f>
        <v>0</v>
      </c>
      <c r="K94" s="142">
        <f>'Ref 3511472'!$AK133</f>
        <v>0</v>
      </c>
      <c r="L94" s="142">
        <f>'Ref 3511480'!$Y133</f>
        <v>0</v>
      </c>
      <c r="M94" s="142">
        <f t="shared" si="6"/>
        <v>0</v>
      </c>
      <c r="N94" s="143">
        <f>'Ref 3511430'!AA134+'Ref 3511448'!AA133+'Ref 3511464'!AW137+'Ref 3511472'!BS133+'Ref 3511480'!AU133</f>
        <v>0</v>
      </c>
      <c r="O94" s="143">
        <f t="shared" si="5"/>
        <v>0</v>
      </c>
      <c r="P94" s="140"/>
      <c r="Q94" s="140"/>
      <c r="R94" s="140"/>
      <c r="S94" s="140"/>
      <c r="T94" s="140"/>
      <c r="U94" s="140"/>
      <c r="V94" s="140"/>
      <c r="W94" s="144"/>
    </row>
    <row r="95" spans="1:23">
      <c r="A95" s="145" t="s">
        <v>320</v>
      </c>
      <c r="B95" s="146" t="s">
        <v>243</v>
      </c>
      <c r="C95" s="146"/>
      <c r="D95" s="146"/>
      <c r="E95" s="146"/>
      <c r="F95" s="147"/>
      <c r="G95" s="147"/>
      <c r="H95" s="148">
        <f>'Ref 3511430'!$O181</f>
        <v>0</v>
      </c>
      <c r="I95" s="148">
        <f>'Ref 3511448'!$O180</f>
        <v>0</v>
      </c>
      <c r="J95" s="148">
        <f>'Ref 3511464'!$Z184</f>
        <v>0</v>
      </c>
      <c r="K95" s="148">
        <f>'Ref 3511472'!$AK180</f>
        <v>0</v>
      </c>
      <c r="L95" s="148">
        <f>'Ref 3511480'!$Y180</f>
        <v>0</v>
      </c>
      <c r="M95" s="142">
        <f t="shared" si="6"/>
        <v>0</v>
      </c>
      <c r="N95" s="149">
        <f>'Ref 3511430'!AA181+'Ref 3511448'!AA180+'Ref 3511464'!AW184+'Ref 3511472'!BS180+'Ref 3511480'!AU180</f>
        <v>0</v>
      </c>
      <c r="O95" s="149">
        <f t="shared" si="5"/>
        <v>0</v>
      </c>
      <c r="P95" s="146"/>
      <c r="Q95" s="146"/>
      <c r="R95" s="146"/>
      <c r="S95" s="146"/>
      <c r="T95" s="146"/>
      <c r="U95" s="146"/>
      <c r="V95" s="146"/>
      <c r="W95" s="150"/>
    </row>
    <row r="96" spans="1:23">
      <c r="A96" s="145" t="s">
        <v>145</v>
      </c>
      <c r="B96" s="146" t="s">
        <v>146</v>
      </c>
      <c r="C96" s="146"/>
      <c r="D96" s="146"/>
      <c r="E96" s="146"/>
      <c r="F96" s="147"/>
      <c r="G96" s="147"/>
      <c r="H96" s="148">
        <f>'Ref 3511430'!$O72</f>
        <v>0</v>
      </c>
      <c r="I96" s="148">
        <f>'Ref 3511448'!$O72</f>
        <v>0</v>
      </c>
      <c r="J96" s="148">
        <f>'Ref 3511464'!$Z74</f>
        <v>0</v>
      </c>
      <c r="K96" s="148">
        <f>'Ref 3511472'!$AK72</f>
        <v>0</v>
      </c>
      <c r="L96" s="148">
        <f>'Ref 3511480'!$Y72</f>
        <v>0</v>
      </c>
      <c r="M96" s="142">
        <f t="shared" si="6"/>
        <v>0</v>
      </c>
      <c r="N96" s="149">
        <f>'Ref 3511430'!AA72+'Ref 3511448'!AA72+'Ref 3511464'!AW74+'Ref 3511472'!BS72+'Ref 3511480'!AU72</f>
        <v>0</v>
      </c>
      <c r="O96" s="149">
        <f t="shared" si="5"/>
        <v>0</v>
      </c>
      <c r="P96" s="146"/>
      <c r="Q96" s="146"/>
      <c r="R96" s="146"/>
      <c r="S96" s="146"/>
      <c r="T96" s="146"/>
      <c r="U96" s="146"/>
      <c r="V96" s="146"/>
      <c r="W96" s="150"/>
    </row>
    <row r="97" spans="1:23" ht="72.5">
      <c r="A97" s="139" t="s">
        <v>61</v>
      </c>
      <c r="B97" s="140" t="s">
        <v>62</v>
      </c>
      <c r="C97" s="140"/>
      <c r="D97" s="140"/>
      <c r="E97" s="140"/>
      <c r="F97" s="141"/>
      <c r="G97" s="141">
        <v>43775</v>
      </c>
      <c r="H97" s="142">
        <f>'Ref 3511430'!$O19</f>
        <v>0</v>
      </c>
      <c r="I97" s="142">
        <v>5</v>
      </c>
      <c r="J97" s="142">
        <f>'Ref 3511464'!$Z21</f>
        <v>0</v>
      </c>
      <c r="K97" s="142">
        <f>'Ref 3511472'!$AK19</f>
        <v>0</v>
      </c>
      <c r="L97" s="142">
        <f>'Ref 3511480'!$Y19</f>
        <v>0</v>
      </c>
      <c r="M97" s="142">
        <f t="shared" si="6"/>
        <v>5</v>
      </c>
      <c r="N97" s="143">
        <f>'Ref 3511430'!AA19+'Ref 3511448'!AA19+'Ref 3511464'!AW21+'Ref 3511472'!BS19+'Ref 3511480'!AU19</f>
        <v>5</v>
      </c>
      <c r="O97" s="143">
        <f t="shared" si="5"/>
        <v>0</v>
      </c>
      <c r="P97" s="140">
        <v>229060293</v>
      </c>
      <c r="Q97" s="140">
        <v>201754787</v>
      </c>
      <c r="R97" s="140"/>
      <c r="S97" s="140" t="s">
        <v>6</v>
      </c>
      <c r="T97" s="159" t="s">
        <v>650</v>
      </c>
      <c r="U97" s="140" t="s">
        <v>557</v>
      </c>
      <c r="V97" s="140" t="s">
        <v>558</v>
      </c>
      <c r="W97" s="144">
        <v>384369340</v>
      </c>
    </row>
    <row r="98" spans="1:23">
      <c r="A98" s="145" t="s">
        <v>67</v>
      </c>
      <c r="B98" s="146" t="s">
        <v>62</v>
      </c>
      <c r="C98" s="146"/>
      <c r="D98" s="146"/>
      <c r="E98" s="146"/>
      <c r="F98" s="147"/>
      <c r="G98" s="147"/>
      <c r="H98" s="148">
        <f>'Ref 3511430'!$O22</f>
        <v>0</v>
      </c>
      <c r="I98" s="148">
        <f>'Ref 3511448'!$O22</f>
        <v>0</v>
      </c>
      <c r="J98" s="148">
        <f>'Ref 3511464'!$Z24</f>
        <v>0</v>
      </c>
      <c r="K98" s="148">
        <f>'Ref 3511472'!$AK22</f>
        <v>0</v>
      </c>
      <c r="L98" s="148">
        <f>'Ref 3511480'!$Y22</f>
        <v>0</v>
      </c>
      <c r="M98" s="142">
        <f t="shared" si="6"/>
        <v>0</v>
      </c>
      <c r="N98" s="149">
        <f>'Ref 3511430'!AA22+'Ref 3511448'!AA22+'Ref 3511464'!AW24+'Ref 3511472'!BS22+'Ref 3511480'!AU22</f>
        <v>0</v>
      </c>
      <c r="O98" s="149">
        <f t="shared" si="5"/>
        <v>0</v>
      </c>
      <c r="P98" s="146"/>
      <c r="Q98" s="146"/>
      <c r="R98" s="146"/>
      <c r="S98" s="146"/>
      <c r="T98" s="146"/>
      <c r="U98" s="146"/>
      <c r="V98" s="146"/>
      <c r="W98" s="150"/>
    </row>
    <row r="99" spans="1:23" s="26" customFormat="1">
      <c r="A99" s="139" t="s">
        <v>71</v>
      </c>
      <c r="B99" s="140" t="s">
        <v>62</v>
      </c>
      <c r="C99" s="140"/>
      <c r="D99" s="140"/>
      <c r="E99" s="140"/>
      <c r="F99" s="141"/>
      <c r="G99" s="141"/>
      <c r="H99" s="142">
        <f>'Ref 3511430'!$O25</f>
        <v>0</v>
      </c>
      <c r="I99" s="142">
        <f>'Ref 3511448'!$O25</f>
        <v>0</v>
      </c>
      <c r="J99" s="142">
        <f>'Ref 3511464'!$Z27</f>
        <v>0</v>
      </c>
      <c r="K99" s="142">
        <f>'Ref 3511472'!$AK25</f>
        <v>0</v>
      </c>
      <c r="L99" s="142">
        <f>'Ref 3511480'!$Y25</f>
        <v>0</v>
      </c>
      <c r="M99" s="142">
        <f t="shared" si="6"/>
        <v>0</v>
      </c>
      <c r="N99" s="143">
        <f>'Ref 3511430'!AA25+'Ref 3511448'!AA25+'Ref 3511464'!AW27+'Ref 3511472'!BS25+'Ref 3511480'!AU25</f>
        <v>0</v>
      </c>
      <c r="O99" s="143">
        <f t="shared" ref="O99:O114" si="7">N99-M99</f>
        <v>0</v>
      </c>
      <c r="P99" s="140"/>
      <c r="Q99" s="140"/>
      <c r="R99" s="140"/>
      <c r="S99" s="140"/>
      <c r="T99" s="140"/>
      <c r="U99" s="140"/>
      <c r="V99" s="140"/>
      <c r="W99" s="144"/>
    </row>
    <row r="100" spans="1:23">
      <c r="A100" s="145" t="s">
        <v>101</v>
      </c>
      <c r="B100" s="146" t="s">
        <v>62</v>
      </c>
      <c r="C100" s="146"/>
      <c r="D100" s="146"/>
      <c r="E100" s="146"/>
      <c r="F100" s="147"/>
      <c r="G100" s="147">
        <v>43797</v>
      </c>
      <c r="H100" s="148">
        <f>'Ref 3511430'!$O46</f>
        <v>90</v>
      </c>
      <c r="I100" s="148">
        <f>'Ref 3511448'!$O46</f>
        <v>0</v>
      </c>
      <c r="J100" s="148">
        <v>5</v>
      </c>
      <c r="K100" s="148">
        <v>10</v>
      </c>
      <c r="L100" s="148">
        <f>'Ref 3511480'!$Y46</f>
        <v>0</v>
      </c>
      <c r="M100" s="142">
        <f t="shared" si="6"/>
        <v>105</v>
      </c>
      <c r="N100" s="149">
        <f>'Ref 3511430'!AA46+'Ref 3511448'!AA46+'Ref 3511464'!AW48+'Ref 3511472'!BS46+'Ref 3511480'!AU46</f>
        <v>15</v>
      </c>
      <c r="O100" s="149">
        <f t="shared" si="7"/>
        <v>-90</v>
      </c>
      <c r="P100" s="146">
        <v>229059920</v>
      </c>
      <c r="Q100" s="146">
        <v>201752033</v>
      </c>
      <c r="R100" s="146"/>
      <c r="S100" s="146" t="s">
        <v>6</v>
      </c>
      <c r="T100" s="146"/>
      <c r="U100" s="146" t="s">
        <v>644</v>
      </c>
      <c r="V100" s="146" t="s">
        <v>645</v>
      </c>
      <c r="W100" s="150">
        <v>385971550</v>
      </c>
    </row>
    <row r="101" spans="1:23">
      <c r="A101" s="139" t="s">
        <v>171</v>
      </c>
      <c r="B101" s="140" t="s">
        <v>62</v>
      </c>
      <c r="C101" s="140"/>
      <c r="D101" s="140"/>
      <c r="E101" s="140"/>
      <c r="F101" s="141"/>
      <c r="G101" s="141"/>
      <c r="H101" s="142">
        <f>'Ref 3511430'!$O88</f>
        <v>0</v>
      </c>
      <c r="I101" s="142">
        <f>'Ref 3511448'!$O87</f>
        <v>0</v>
      </c>
      <c r="J101" s="142">
        <f>'Ref 3511464'!$Z89</f>
        <v>0</v>
      </c>
      <c r="K101" s="142">
        <f>'Ref 3511472'!$AK87</f>
        <v>0</v>
      </c>
      <c r="L101" s="142">
        <f>'Ref 3511480'!$Y87</f>
        <v>0</v>
      </c>
      <c r="M101" s="142">
        <f t="shared" si="6"/>
        <v>0</v>
      </c>
      <c r="N101" s="143">
        <f>'Ref 3511430'!AA88+'Ref 3511448'!AA87+'Ref 3511464'!AW89+'Ref 3511472'!BS87+'Ref 3511480'!AU87</f>
        <v>0</v>
      </c>
      <c r="O101" s="143">
        <f t="shared" si="7"/>
        <v>0</v>
      </c>
      <c r="P101" s="140"/>
      <c r="Q101" s="140"/>
      <c r="R101" s="140"/>
      <c r="S101" s="140"/>
      <c r="T101" s="140"/>
      <c r="U101" s="140"/>
      <c r="V101" s="140"/>
      <c r="W101" s="144"/>
    </row>
    <row r="102" spans="1:23">
      <c r="A102" s="139" t="s">
        <v>651</v>
      </c>
      <c r="B102" s="140" t="s">
        <v>62</v>
      </c>
      <c r="C102" s="140"/>
      <c r="D102" s="140"/>
      <c r="E102" s="140"/>
      <c r="F102" s="141"/>
      <c r="G102" s="141">
        <v>43797</v>
      </c>
      <c r="H102" s="142">
        <v>0</v>
      </c>
      <c r="I102" s="142">
        <v>0</v>
      </c>
      <c r="J102" s="142">
        <v>15</v>
      </c>
      <c r="K102" s="142">
        <v>0</v>
      </c>
      <c r="L102" s="142">
        <v>0</v>
      </c>
      <c r="M102" s="142">
        <f t="shared" si="6"/>
        <v>15</v>
      </c>
      <c r="N102" s="143">
        <v>15</v>
      </c>
      <c r="O102" s="143">
        <f t="shared" si="7"/>
        <v>0</v>
      </c>
      <c r="P102" s="140">
        <v>229060255</v>
      </c>
      <c r="Q102" s="140">
        <v>201754781</v>
      </c>
      <c r="R102" s="140"/>
      <c r="S102" s="140" t="s">
        <v>6</v>
      </c>
      <c r="T102" s="140"/>
      <c r="U102" s="140"/>
      <c r="V102" s="140"/>
      <c r="W102" s="144"/>
    </row>
    <row r="103" spans="1:23">
      <c r="A103" s="139" t="s">
        <v>200</v>
      </c>
      <c r="B103" s="140" t="s">
        <v>62</v>
      </c>
      <c r="C103" s="140"/>
      <c r="D103" s="140"/>
      <c r="E103" s="140"/>
      <c r="F103" s="141"/>
      <c r="G103" s="141"/>
      <c r="H103" s="142">
        <f>'Ref 3511430'!$O108</f>
        <v>0</v>
      </c>
      <c r="I103" s="142">
        <f>'Ref 3511448'!$O107</f>
        <v>0</v>
      </c>
      <c r="J103" s="142">
        <f>'Ref 3511464'!$Z111</f>
        <v>0</v>
      </c>
      <c r="K103" s="142">
        <f>'Ref 3511472'!$AK107</f>
        <v>0</v>
      </c>
      <c r="L103" s="142">
        <f>'Ref 3511480'!$Y107</f>
        <v>0</v>
      </c>
      <c r="M103" s="142">
        <f t="shared" si="6"/>
        <v>0</v>
      </c>
      <c r="N103" s="143">
        <f>'Ref 3511430'!AA108+'Ref 3511448'!AA107+'Ref 3511464'!AW111+'Ref 3511472'!BS107+'Ref 3511480'!AU107</f>
        <v>0</v>
      </c>
      <c r="O103" s="143">
        <f t="shared" si="7"/>
        <v>0</v>
      </c>
      <c r="P103" s="140"/>
      <c r="Q103" s="140"/>
      <c r="R103" s="140"/>
      <c r="S103" s="140"/>
      <c r="T103" s="140"/>
      <c r="U103" s="140"/>
      <c r="V103" s="140"/>
      <c r="W103" s="144"/>
    </row>
    <row r="104" spans="1:23">
      <c r="A104" s="145" t="s">
        <v>208</v>
      </c>
      <c r="B104" s="146" t="s">
        <v>62</v>
      </c>
      <c r="C104" s="146"/>
      <c r="D104" s="146"/>
      <c r="E104" s="146"/>
      <c r="F104" s="147"/>
      <c r="G104" s="147">
        <v>43818</v>
      </c>
      <c r="H104" s="148">
        <f>'Ref 3511430'!$O113</f>
        <v>0</v>
      </c>
      <c r="I104" s="148">
        <f>'Ref 3511448'!$O112</f>
        <v>0</v>
      </c>
      <c r="J104" s="148">
        <f>'Ref 3511464'!$Z116</f>
        <v>1</v>
      </c>
      <c r="K104" s="148">
        <f>'Ref 3511472'!$AK112</f>
        <v>0</v>
      </c>
      <c r="L104" s="148">
        <f>'Ref 3511480'!$Y112</f>
        <v>0</v>
      </c>
      <c r="M104" s="142">
        <f t="shared" si="6"/>
        <v>1</v>
      </c>
      <c r="N104" s="149">
        <f>'Ref 3511430'!AA113+'Ref 3511448'!AA112+'Ref 3511464'!AW116+'Ref 3511472'!BS112+'Ref 3511480'!AU112</f>
        <v>0</v>
      </c>
      <c r="O104" s="149">
        <f t="shared" si="7"/>
        <v>-1</v>
      </c>
      <c r="P104" s="146">
        <v>229063262</v>
      </c>
      <c r="Q104" s="146">
        <v>201762407</v>
      </c>
      <c r="R104" s="146"/>
      <c r="S104" s="146" t="s">
        <v>10</v>
      </c>
      <c r="T104" s="146"/>
      <c r="U104" s="146" t="s">
        <v>679</v>
      </c>
      <c r="V104" s="146" t="s">
        <v>680</v>
      </c>
      <c r="W104" s="150">
        <v>493904372</v>
      </c>
    </row>
    <row r="105" spans="1:23">
      <c r="A105" s="176" t="s">
        <v>209</v>
      </c>
      <c r="B105" s="177" t="s">
        <v>62</v>
      </c>
      <c r="C105" s="140"/>
      <c r="D105" s="140"/>
      <c r="E105" s="140"/>
      <c r="F105" s="141"/>
      <c r="G105" s="141"/>
      <c r="H105" s="142">
        <f>'Ref 3511430'!$O114</f>
        <v>0</v>
      </c>
      <c r="I105" s="142">
        <f>'Ref 3511448'!$O113</f>
        <v>0</v>
      </c>
      <c r="J105" s="142">
        <f>'Ref 3511464'!$Z117</f>
        <v>0</v>
      </c>
      <c r="K105" s="142">
        <f>'Ref 3511472'!$AK113</f>
        <v>0</v>
      </c>
      <c r="L105" s="142">
        <f>'Ref 3511480'!$Y113</f>
        <v>0</v>
      </c>
      <c r="M105" s="142">
        <f t="shared" si="6"/>
        <v>0</v>
      </c>
      <c r="N105" s="143">
        <f>'Ref 3511430'!AA114+'Ref 3511448'!AA113+'Ref 3511464'!AW117+'Ref 3511472'!BS113+'Ref 3511480'!AU113</f>
        <v>0</v>
      </c>
      <c r="O105" s="143">
        <f t="shared" si="7"/>
        <v>0</v>
      </c>
      <c r="P105" s="140"/>
      <c r="Q105" s="140"/>
      <c r="R105" s="140"/>
      <c r="S105" s="140"/>
      <c r="T105" s="140" t="s">
        <v>683</v>
      </c>
      <c r="U105" s="140"/>
      <c r="V105" s="140"/>
      <c r="W105" s="144"/>
    </row>
    <row r="106" spans="1:23">
      <c r="A106" s="139" t="s">
        <v>219</v>
      </c>
      <c r="B106" s="140" t="s">
        <v>62</v>
      </c>
      <c r="C106" s="140"/>
      <c r="D106" s="140"/>
      <c r="E106" s="140"/>
      <c r="F106" s="141"/>
      <c r="G106" s="141">
        <v>43788</v>
      </c>
      <c r="H106" s="142">
        <f>'Ref 3511430'!$O120</f>
        <v>0</v>
      </c>
      <c r="I106" s="142">
        <f>'Ref 3511448'!$O119</f>
        <v>0</v>
      </c>
      <c r="J106" s="142">
        <v>20</v>
      </c>
      <c r="K106" s="142">
        <v>10</v>
      </c>
      <c r="L106" s="142">
        <f>'Ref 3511480'!$Y119</f>
        <v>0</v>
      </c>
      <c r="M106" s="142">
        <f t="shared" si="6"/>
        <v>30</v>
      </c>
      <c r="N106" s="143">
        <f>'Ref 3511430'!AA120+'Ref 3511448'!AA119+'Ref 3511464'!AW123+'Ref 3511472'!BS119+'Ref 3511480'!AU119</f>
        <v>30</v>
      </c>
      <c r="O106" s="143">
        <f t="shared" si="7"/>
        <v>0</v>
      </c>
      <c r="P106" s="140">
        <v>229060255</v>
      </c>
      <c r="Q106" s="140">
        <v>201754748</v>
      </c>
      <c r="R106" s="140"/>
      <c r="S106" s="140" t="s">
        <v>6</v>
      </c>
      <c r="T106" s="140"/>
      <c r="U106" s="140" t="s">
        <v>621</v>
      </c>
      <c r="V106" s="140" t="s">
        <v>622</v>
      </c>
      <c r="W106" s="144">
        <v>387342530</v>
      </c>
    </row>
    <row r="107" spans="1:23">
      <c r="A107" s="145" t="s">
        <v>224</v>
      </c>
      <c r="B107" s="146" t="s">
        <v>62</v>
      </c>
      <c r="C107" s="146"/>
      <c r="D107" s="146"/>
      <c r="E107" s="146"/>
      <c r="F107" s="147"/>
      <c r="G107" s="147">
        <v>43775</v>
      </c>
      <c r="H107" s="148">
        <f>'Ref 3511430'!$O123</f>
        <v>0</v>
      </c>
      <c r="I107" s="148">
        <f>'Ref 3511448'!$O122</f>
        <v>0</v>
      </c>
      <c r="J107" s="148">
        <f>'Ref 3511464'!$Z126</f>
        <v>0</v>
      </c>
      <c r="K107" s="148">
        <f>'Ref 3511472'!$AK122</f>
        <v>0</v>
      </c>
      <c r="L107" s="148">
        <f>'Ref 3511480'!$Y122</f>
        <v>0</v>
      </c>
      <c r="M107" s="142">
        <f t="shared" si="6"/>
        <v>0</v>
      </c>
      <c r="N107" s="149">
        <f>'Ref 3511430'!AA123+'Ref 3511448'!AA122+'Ref 3511464'!AW126+'Ref 3511472'!BS122+'Ref 3511480'!AU122</f>
        <v>0</v>
      </c>
      <c r="O107" s="149">
        <f t="shared" si="7"/>
        <v>0</v>
      </c>
      <c r="P107" s="146"/>
      <c r="Q107" s="146"/>
      <c r="R107" s="146"/>
      <c r="S107" s="146" t="s">
        <v>8</v>
      </c>
      <c r="T107" s="146"/>
      <c r="U107" s="146"/>
      <c r="V107" s="146"/>
      <c r="W107" s="150"/>
    </row>
    <row r="108" spans="1:23">
      <c r="A108" s="139" t="s">
        <v>228</v>
      </c>
      <c r="B108" s="140" t="s">
        <v>62</v>
      </c>
      <c r="C108" s="140"/>
      <c r="D108" s="140"/>
      <c r="E108" s="140"/>
      <c r="F108" s="141"/>
      <c r="G108" s="141">
        <v>43776</v>
      </c>
      <c r="H108" s="142">
        <f>'Ref 3511430'!$O126</f>
        <v>0</v>
      </c>
      <c r="I108" s="142">
        <f>'Ref 3511448'!$O125</f>
        <v>0</v>
      </c>
      <c r="J108" s="142">
        <f>'Ref 3511464'!$Z129</f>
        <v>0</v>
      </c>
      <c r="K108" s="142">
        <f>'Ref 3511472'!$AK125</f>
        <v>0</v>
      </c>
      <c r="L108" s="142">
        <v>25</v>
      </c>
      <c r="M108" s="142">
        <f t="shared" si="6"/>
        <v>25</v>
      </c>
      <c r="N108" s="143">
        <f>'Ref 3511430'!AA126+'Ref 3511448'!AA125+'Ref 3511464'!AW129+'Ref 3511472'!BS125+'Ref 3511480'!AU125</f>
        <v>25</v>
      </c>
      <c r="O108" s="143">
        <f t="shared" si="7"/>
        <v>0</v>
      </c>
      <c r="P108" s="140">
        <v>229058030</v>
      </c>
      <c r="Q108" s="140">
        <v>201746556</v>
      </c>
      <c r="R108" s="140"/>
      <c r="S108" s="140" t="s">
        <v>6</v>
      </c>
      <c r="T108" s="140"/>
      <c r="U108" s="140" t="s">
        <v>585</v>
      </c>
      <c r="V108" s="140" t="s">
        <v>586</v>
      </c>
      <c r="W108" s="144">
        <v>467421010</v>
      </c>
    </row>
    <row r="109" spans="1:23">
      <c r="A109" s="139" t="s">
        <v>298</v>
      </c>
      <c r="B109" s="140" t="s">
        <v>62</v>
      </c>
      <c r="C109" s="140"/>
      <c r="D109" s="140"/>
      <c r="E109" s="140"/>
      <c r="F109" s="141"/>
      <c r="G109" s="141">
        <v>43794</v>
      </c>
      <c r="H109" s="142">
        <f>'Ref 3511430'!$O168</f>
        <v>0</v>
      </c>
      <c r="I109" s="142">
        <v>10</v>
      </c>
      <c r="J109" s="142">
        <v>5</v>
      </c>
      <c r="K109" s="142">
        <f>'Ref 3511472'!$AK167</f>
        <v>0</v>
      </c>
      <c r="L109" s="142">
        <f>'Ref 3511480'!$Y167</f>
        <v>0</v>
      </c>
      <c r="M109" s="142">
        <f t="shared" si="6"/>
        <v>15</v>
      </c>
      <c r="N109" s="143">
        <f>'Ref 3511430'!AA168+'Ref 3511448'!AA167+'Ref 3511464'!AW171+'Ref 3511472'!BS167+'Ref 3511480'!AU167</f>
        <v>15</v>
      </c>
      <c r="O109" s="143">
        <f t="shared" si="7"/>
        <v>0</v>
      </c>
      <c r="P109" s="140">
        <v>229061255</v>
      </c>
      <c r="Q109" s="140">
        <v>201758142</v>
      </c>
      <c r="R109" s="140"/>
      <c r="S109" s="140" t="s">
        <v>10</v>
      </c>
      <c r="T109" s="140"/>
      <c r="U109" s="140" t="s">
        <v>631</v>
      </c>
      <c r="V109" s="140" t="s">
        <v>630</v>
      </c>
      <c r="W109" s="144">
        <v>380789410</v>
      </c>
    </row>
    <row r="110" spans="1:23" s="26" customFormat="1">
      <c r="A110" s="145" t="s">
        <v>342</v>
      </c>
      <c r="B110" s="146" t="s">
        <v>62</v>
      </c>
      <c r="C110" s="146"/>
      <c r="D110" s="146"/>
      <c r="E110" s="146"/>
      <c r="F110" s="147"/>
      <c r="G110" s="147"/>
      <c r="H110" s="148">
        <f>'Ref 3511430'!$O195</f>
        <v>0</v>
      </c>
      <c r="I110" s="148">
        <f>'Ref 3511448'!$O194</f>
        <v>0</v>
      </c>
      <c r="J110" s="148">
        <f>'Ref 3511464'!$Z198</f>
        <v>0</v>
      </c>
      <c r="K110" s="148">
        <f>'Ref 3511472'!$AK194</f>
        <v>0</v>
      </c>
      <c r="L110" s="148">
        <f>'Ref 3511480'!$Y194</f>
        <v>0</v>
      </c>
      <c r="M110" s="142">
        <f t="shared" si="6"/>
        <v>0</v>
      </c>
      <c r="N110" s="149">
        <f>'Ref 3511430'!AA195+'Ref 3511448'!AA194+'Ref 3511464'!AW198+'Ref 3511472'!BS194+'Ref 3511480'!AU194</f>
        <v>0</v>
      </c>
      <c r="O110" s="149">
        <f t="shared" si="7"/>
        <v>0</v>
      </c>
      <c r="P110" s="146"/>
      <c r="Q110" s="146"/>
      <c r="R110" s="146"/>
      <c r="S110" s="146"/>
      <c r="T110" s="146"/>
      <c r="U110" s="146"/>
      <c r="V110" s="146"/>
      <c r="W110" s="150"/>
    </row>
    <row r="111" spans="1:23">
      <c r="A111" s="139" t="s">
        <v>379</v>
      </c>
      <c r="B111" s="140" t="s">
        <v>62</v>
      </c>
      <c r="C111" s="140"/>
      <c r="D111" s="140"/>
      <c r="E111" s="140"/>
      <c r="F111" s="141"/>
      <c r="G111" s="141"/>
      <c r="H111" s="142">
        <f>'Ref 3511430'!$O222</f>
        <v>0</v>
      </c>
      <c r="I111" s="142">
        <f>'Ref 3511448'!$O222</f>
        <v>0</v>
      </c>
      <c r="J111" s="142">
        <f>'Ref 3511464'!$Z225</f>
        <v>0</v>
      </c>
      <c r="K111" s="142">
        <f>'Ref 3511472'!$AK221</f>
        <v>0</v>
      </c>
      <c r="L111" s="142">
        <f>'Ref 3511480'!$Y221</f>
        <v>0</v>
      </c>
      <c r="M111" s="142">
        <f t="shared" si="6"/>
        <v>0</v>
      </c>
      <c r="N111" s="143">
        <f>'Ref 3511430'!AA222+'Ref 3511448'!AA222+'Ref 3511464'!AW225+'Ref 3511472'!BS221+'Ref 3511480'!AU221</f>
        <v>5</v>
      </c>
      <c r="O111" s="143">
        <f t="shared" si="7"/>
        <v>5</v>
      </c>
      <c r="P111" s="140"/>
      <c r="Q111" s="140"/>
      <c r="R111" s="140"/>
      <c r="S111" s="140"/>
      <c r="T111" s="140"/>
      <c r="U111" s="140"/>
      <c r="V111" s="140"/>
      <c r="W111" s="144"/>
    </row>
    <row r="112" spans="1:23">
      <c r="A112" s="139" t="s">
        <v>398</v>
      </c>
      <c r="B112" s="140" t="s">
        <v>399</v>
      </c>
      <c r="C112" s="140"/>
      <c r="D112" s="140"/>
      <c r="E112" s="140"/>
      <c r="F112" s="141"/>
      <c r="G112" s="141"/>
      <c r="H112" s="142">
        <f>'Ref 3511430'!$O234</f>
        <v>0</v>
      </c>
      <c r="I112" s="142">
        <f>'Ref 3511448'!$O234</f>
        <v>0</v>
      </c>
      <c r="J112" s="142">
        <f>'Ref 3511464'!$Z237</f>
        <v>0</v>
      </c>
      <c r="K112" s="142">
        <f>'Ref 3511472'!$AK233</f>
        <v>0</v>
      </c>
      <c r="L112" s="142">
        <f>'Ref 3511480'!$Y233</f>
        <v>0</v>
      </c>
      <c r="M112" s="142">
        <f t="shared" si="6"/>
        <v>0</v>
      </c>
      <c r="N112" s="143">
        <f>'Ref 3511430'!AA234+'Ref 3511448'!AA234+'Ref 3511464'!AW237+'Ref 3511472'!BS233+'Ref 3511480'!AU233</f>
        <v>0</v>
      </c>
      <c r="O112" s="143">
        <f t="shared" si="7"/>
        <v>0</v>
      </c>
      <c r="P112" s="140"/>
      <c r="Q112" s="140"/>
      <c r="R112" s="140"/>
      <c r="S112" s="140"/>
      <c r="T112" s="140"/>
      <c r="U112" s="140"/>
      <c r="V112" s="140"/>
      <c r="W112" s="144"/>
    </row>
    <row r="113" spans="1:23">
      <c r="A113" s="139" t="s">
        <v>188</v>
      </c>
      <c r="B113" s="140" t="s">
        <v>189</v>
      </c>
      <c r="C113" s="140"/>
      <c r="D113" s="140"/>
      <c r="E113" s="140"/>
      <c r="F113" s="141"/>
      <c r="G113" s="141"/>
      <c r="H113" s="142">
        <f>'Ref 3511430'!$O100</f>
        <v>0</v>
      </c>
      <c r="I113" s="142">
        <f>'Ref 3511448'!$O99</f>
        <v>0</v>
      </c>
      <c r="J113" s="142">
        <f>'Ref 3511464'!$Z102</f>
        <v>0</v>
      </c>
      <c r="K113" s="142">
        <f>'Ref 3511472'!$AK99</f>
        <v>0</v>
      </c>
      <c r="L113" s="142">
        <f>'Ref 3511480'!$Y99</f>
        <v>0</v>
      </c>
      <c r="M113" s="142">
        <f t="shared" si="6"/>
        <v>0</v>
      </c>
      <c r="N113" s="143">
        <f>'Ref 3511430'!AA100+'Ref 3511448'!AA99+'Ref 3511464'!AW102+'Ref 3511472'!BS99+'Ref 3511480'!AU99</f>
        <v>0</v>
      </c>
      <c r="O113" s="143">
        <f t="shared" si="7"/>
        <v>0</v>
      </c>
      <c r="P113" s="140"/>
      <c r="Q113" s="140"/>
      <c r="R113" s="140"/>
      <c r="S113" s="140"/>
      <c r="T113" s="140"/>
      <c r="U113" s="140"/>
      <c r="V113" s="140"/>
      <c r="W113" s="144"/>
    </row>
    <row r="114" spans="1:23">
      <c r="A114" s="145" t="s">
        <v>72</v>
      </c>
      <c r="B114" s="146" t="s">
        <v>73</v>
      </c>
      <c r="C114" s="146"/>
      <c r="D114" s="146"/>
      <c r="E114" s="146"/>
      <c r="F114" s="147"/>
      <c r="G114" s="147">
        <v>43795</v>
      </c>
      <c r="H114" s="148">
        <v>6</v>
      </c>
      <c r="I114" s="148">
        <v>40</v>
      </c>
      <c r="J114" s="148">
        <f>'Ref 3511464'!$Z28</f>
        <v>0</v>
      </c>
      <c r="K114" s="148">
        <f>'Ref 3511472'!$AK26</f>
        <v>0</v>
      </c>
      <c r="L114" s="148">
        <f>'Ref 3511480'!$Y26</f>
        <v>0</v>
      </c>
      <c r="M114" s="142">
        <f t="shared" si="6"/>
        <v>46</v>
      </c>
      <c r="N114" s="149">
        <f>'Ref 3511430'!AA26+'Ref 3511448'!AA26+'Ref 3511464'!AW28+'Ref 3511472'!BS26+'Ref 3511480'!AU26</f>
        <v>40</v>
      </c>
      <c r="O114" s="149">
        <f t="shared" si="7"/>
        <v>-6</v>
      </c>
      <c r="P114" s="146">
        <v>229060303</v>
      </c>
      <c r="Q114" s="146">
        <v>201751978</v>
      </c>
      <c r="R114" s="146"/>
      <c r="S114" s="146" t="s">
        <v>6</v>
      </c>
      <c r="T114" s="146"/>
      <c r="U114" s="146" t="s">
        <v>648</v>
      </c>
      <c r="V114" s="146" t="s">
        <v>649</v>
      </c>
      <c r="W114" s="150">
        <v>388802228</v>
      </c>
    </row>
    <row r="115" spans="1:23">
      <c r="A115" s="171" t="s">
        <v>606</v>
      </c>
      <c r="B115" s="172" t="s">
        <v>618</v>
      </c>
      <c r="C115" s="163"/>
      <c r="D115" s="163"/>
      <c r="E115" s="163"/>
      <c r="F115" s="164"/>
      <c r="G115" s="164">
        <v>43782</v>
      </c>
      <c r="H115" s="165">
        <v>0</v>
      </c>
      <c r="I115" s="165">
        <v>0</v>
      </c>
      <c r="J115" s="165">
        <v>5</v>
      </c>
      <c r="K115" s="165">
        <v>0</v>
      </c>
      <c r="L115" s="165">
        <v>0</v>
      </c>
      <c r="M115" s="166"/>
      <c r="N115" s="167"/>
      <c r="O115" s="167"/>
      <c r="P115" s="163"/>
      <c r="Q115" s="163"/>
      <c r="R115" s="163"/>
      <c r="S115" s="163" t="s">
        <v>6</v>
      </c>
      <c r="T115" s="173" t="s">
        <v>619</v>
      </c>
      <c r="U115" s="163" t="s">
        <v>608</v>
      </c>
      <c r="V115" s="163" t="s">
        <v>609</v>
      </c>
      <c r="W115" s="168">
        <v>472081490</v>
      </c>
    </row>
    <row r="116" spans="1:23">
      <c r="A116" s="145" t="s">
        <v>36</v>
      </c>
      <c r="B116" s="146" t="s">
        <v>37</v>
      </c>
      <c r="C116" s="146"/>
      <c r="D116" s="146"/>
      <c r="E116" s="146"/>
      <c r="F116" s="147"/>
      <c r="G116" s="147"/>
      <c r="H116" s="148">
        <f>'Ref 3511430'!$O4</f>
        <v>0</v>
      </c>
      <c r="I116" s="148">
        <f>'Ref 3511448'!$O4</f>
        <v>0</v>
      </c>
      <c r="J116" s="148">
        <f>'Ref 3511464'!$Z4</f>
        <v>0</v>
      </c>
      <c r="K116" s="148">
        <f>'Ref 3511472'!$AK4</f>
        <v>0</v>
      </c>
      <c r="L116" s="148">
        <f>'Ref 3511480'!$Y4</f>
        <v>0</v>
      </c>
      <c r="M116" s="142">
        <f t="shared" ref="M116:M147" si="8">SUM(H116:L116)</f>
        <v>0</v>
      </c>
      <c r="N116" s="149">
        <f>'Ref 3511430'!AA4+'Ref 3511448'!AA4+'Ref 3511464'!AW4+'Ref 3511472'!BS4+'Ref 3511480'!AU4</f>
        <v>0</v>
      </c>
      <c r="O116" s="149">
        <f t="shared" ref="O116:O147" si="9">N116-M116</f>
        <v>0</v>
      </c>
      <c r="P116" s="146"/>
      <c r="Q116" s="146"/>
      <c r="R116" s="146"/>
      <c r="S116" s="146"/>
      <c r="T116" s="146"/>
      <c r="U116" s="146"/>
      <c r="V116" s="146"/>
      <c r="W116" s="150"/>
    </row>
    <row r="117" spans="1:23">
      <c r="A117" s="139" t="s">
        <v>225</v>
      </c>
      <c r="B117" s="140" t="s">
        <v>226</v>
      </c>
      <c r="C117" s="140"/>
      <c r="D117" s="140"/>
      <c r="E117" s="140"/>
      <c r="F117" s="141"/>
      <c r="G117" s="141"/>
      <c r="H117" s="142">
        <f>'Ref 3511430'!$O124</f>
        <v>0</v>
      </c>
      <c r="I117" s="142">
        <f>'Ref 3511448'!$O123</f>
        <v>0</v>
      </c>
      <c r="J117" s="142">
        <f>'Ref 3511464'!$Z127</f>
        <v>0</v>
      </c>
      <c r="K117" s="142">
        <f>'Ref 3511472'!$AK123</f>
        <v>0</v>
      </c>
      <c r="L117" s="142">
        <f>'Ref 3511480'!$Y123</f>
        <v>0</v>
      </c>
      <c r="M117" s="142">
        <f t="shared" si="8"/>
        <v>0</v>
      </c>
      <c r="N117" s="143">
        <f>'Ref 3511430'!AA124+'Ref 3511448'!AA123+'Ref 3511464'!AW127+'Ref 3511472'!BS123+'Ref 3511480'!AU123</f>
        <v>0</v>
      </c>
      <c r="O117" s="143">
        <f t="shared" si="9"/>
        <v>0</v>
      </c>
      <c r="P117" s="140"/>
      <c r="Q117" s="140"/>
      <c r="R117" s="140"/>
      <c r="S117" s="140"/>
      <c r="T117" s="140"/>
      <c r="U117" s="140"/>
      <c r="V117" s="140"/>
      <c r="W117" s="144"/>
    </row>
    <row r="118" spans="1:23">
      <c r="A118" s="145" t="s">
        <v>40</v>
      </c>
      <c r="B118" s="146" t="s">
        <v>41</v>
      </c>
      <c r="C118" s="146"/>
      <c r="D118" s="146"/>
      <c r="E118" s="146"/>
      <c r="F118" s="147"/>
      <c r="G118" s="147"/>
      <c r="H118" s="148">
        <f>'Ref 3511430'!$O6</f>
        <v>0</v>
      </c>
      <c r="I118" s="148">
        <f>'Ref 3511448'!$O6</f>
        <v>0</v>
      </c>
      <c r="J118" s="148">
        <f>'Ref 3511464'!$Z7</f>
        <v>0</v>
      </c>
      <c r="K118" s="148">
        <f>'Ref 3511472'!$AK6</f>
        <v>0</v>
      </c>
      <c r="L118" s="148">
        <f>'Ref 3511480'!$Y6</f>
        <v>0</v>
      </c>
      <c r="M118" s="142">
        <f t="shared" si="8"/>
        <v>0</v>
      </c>
      <c r="N118" s="149">
        <f>'Ref 3511430'!AA6+'Ref 3511448'!AA6+'Ref 3511464'!AW7+'Ref 3511472'!BS6+'Ref 3511480'!AU6</f>
        <v>15</v>
      </c>
      <c r="O118" s="149">
        <f t="shared" si="9"/>
        <v>15</v>
      </c>
      <c r="P118" s="146"/>
      <c r="Q118" s="146"/>
      <c r="R118" s="146"/>
      <c r="S118" s="146"/>
      <c r="T118" s="146"/>
      <c r="U118" s="146"/>
      <c r="V118" s="146"/>
      <c r="W118" s="150"/>
    </row>
    <row r="119" spans="1:23" ht="43.5">
      <c r="A119" s="139" t="s">
        <v>361</v>
      </c>
      <c r="B119" s="140" t="s">
        <v>363</v>
      </c>
      <c r="C119" s="140"/>
      <c r="D119" s="140"/>
      <c r="E119" s="140"/>
      <c r="F119" s="141"/>
      <c r="G119" s="141">
        <v>43797</v>
      </c>
      <c r="H119" s="142">
        <f>'Ref 3511430'!$O210</f>
        <v>0</v>
      </c>
      <c r="I119" s="142">
        <f>'Ref 3511448'!$O210</f>
        <v>0</v>
      </c>
      <c r="J119" s="142">
        <v>35</v>
      </c>
      <c r="K119" s="142">
        <f>'Ref 3511472'!$AK209</f>
        <v>0</v>
      </c>
      <c r="L119" s="142">
        <f>'Ref 3511480'!$Y209</f>
        <v>0</v>
      </c>
      <c r="M119" s="142">
        <f t="shared" si="8"/>
        <v>35</v>
      </c>
      <c r="N119" s="143">
        <f>'Ref 3511430'!AA210+'Ref 3511448'!AA210+'Ref 3511464'!AW213+'Ref 3511472'!BS209+'Ref 3511480'!AU209</f>
        <v>33</v>
      </c>
      <c r="O119" s="143">
        <f t="shared" si="9"/>
        <v>-2</v>
      </c>
      <c r="P119" s="140">
        <v>229059731</v>
      </c>
      <c r="Q119" s="140">
        <v>201751378</v>
      </c>
      <c r="R119" s="140"/>
      <c r="S119" s="140" t="s">
        <v>16</v>
      </c>
      <c r="T119" s="159" t="s">
        <v>660</v>
      </c>
      <c r="U119" s="140" t="s">
        <v>638</v>
      </c>
      <c r="V119" s="140" t="s">
        <v>639</v>
      </c>
      <c r="W119" s="144">
        <v>149719024</v>
      </c>
    </row>
    <row r="120" spans="1:23">
      <c r="A120" s="145" t="s">
        <v>368</v>
      </c>
      <c r="B120" s="146" t="s">
        <v>369</v>
      </c>
      <c r="C120" s="146"/>
      <c r="D120" s="146"/>
      <c r="E120" s="146"/>
      <c r="F120" s="147"/>
      <c r="G120" s="147"/>
      <c r="H120" s="148">
        <f>'Ref 3511430'!$O215</f>
        <v>0</v>
      </c>
      <c r="I120" s="148">
        <f>'Ref 3511448'!$O215</f>
        <v>0</v>
      </c>
      <c r="J120" s="148">
        <f>'Ref 3511464'!$Z218</f>
        <v>0</v>
      </c>
      <c r="K120" s="148">
        <f>'Ref 3511472'!$AK214</f>
        <v>0</v>
      </c>
      <c r="L120" s="148">
        <f>'Ref 3511480'!$Y214</f>
        <v>0</v>
      </c>
      <c r="M120" s="142">
        <f t="shared" si="8"/>
        <v>0</v>
      </c>
      <c r="N120" s="149">
        <f>'Ref 3511430'!AA215+'Ref 3511448'!AA215+'Ref 3511464'!AW218+'Ref 3511472'!BS214+'Ref 3511480'!AU214</f>
        <v>0</v>
      </c>
      <c r="O120" s="149">
        <f t="shared" si="9"/>
        <v>0</v>
      </c>
      <c r="P120" s="146"/>
      <c r="Q120" s="146"/>
      <c r="R120" s="146"/>
      <c r="S120" s="146"/>
      <c r="T120" s="146"/>
      <c r="U120" s="146"/>
      <c r="V120" s="146"/>
      <c r="W120" s="150"/>
    </row>
    <row r="121" spans="1:23">
      <c r="A121" s="145" t="s">
        <v>327</v>
      </c>
      <c r="B121" s="146" t="s">
        <v>328</v>
      </c>
      <c r="C121" s="146"/>
      <c r="D121" s="146"/>
      <c r="E121" s="146"/>
      <c r="F121" s="147"/>
      <c r="G121" s="147"/>
      <c r="H121" s="148">
        <f>'Ref 3511430'!$O185</f>
        <v>0</v>
      </c>
      <c r="I121" s="148">
        <f>'Ref 3511448'!$O184</f>
        <v>0</v>
      </c>
      <c r="J121" s="148">
        <f>'Ref 3511464'!$Z188</f>
        <v>0</v>
      </c>
      <c r="K121" s="148">
        <f>'Ref 3511472'!$AK184</f>
        <v>0</v>
      </c>
      <c r="L121" s="148">
        <f>'Ref 3511480'!$Y184</f>
        <v>0</v>
      </c>
      <c r="M121" s="142">
        <f t="shared" si="8"/>
        <v>0</v>
      </c>
      <c r="N121" s="149">
        <f>'Ref 3511430'!AA185+'Ref 3511448'!AA184+'Ref 3511464'!AW188+'Ref 3511472'!BS184+'Ref 3511480'!AU184</f>
        <v>0</v>
      </c>
      <c r="O121" s="149">
        <f t="shared" si="9"/>
        <v>0</v>
      </c>
      <c r="P121" s="146"/>
      <c r="Q121" s="146"/>
      <c r="R121" s="146"/>
      <c r="S121" s="146"/>
      <c r="T121" s="146"/>
      <c r="U121" s="146"/>
      <c r="V121" s="146"/>
      <c r="W121" s="150"/>
    </row>
    <row r="122" spans="1:23">
      <c r="A122" s="139" t="s">
        <v>231</v>
      </c>
      <c r="B122" s="140" t="s">
        <v>232</v>
      </c>
      <c r="C122" s="140"/>
      <c r="D122" s="140"/>
      <c r="E122" s="140"/>
      <c r="F122" s="141"/>
      <c r="G122" s="141"/>
      <c r="H122" s="142">
        <f>'Ref 3511430'!$O128</f>
        <v>0</v>
      </c>
      <c r="I122" s="142">
        <f>'Ref 3511448'!$O127</f>
        <v>0</v>
      </c>
      <c r="J122" s="142">
        <f>'Ref 3511464'!$Z131</f>
        <v>0</v>
      </c>
      <c r="K122" s="142">
        <f>'Ref 3511472'!$AK127</f>
        <v>0</v>
      </c>
      <c r="L122" s="142">
        <f>'Ref 3511480'!$Y127</f>
        <v>0</v>
      </c>
      <c r="M122" s="142">
        <f t="shared" si="8"/>
        <v>0</v>
      </c>
      <c r="N122" s="143">
        <f>'Ref 3511430'!AA128+'Ref 3511448'!AA127+'Ref 3511464'!AW131+'Ref 3511472'!BS127+'Ref 3511480'!AU127</f>
        <v>0</v>
      </c>
      <c r="O122" s="143">
        <f t="shared" si="9"/>
        <v>0</v>
      </c>
      <c r="P122" s="140"/>
      <c r="Q122" s="140"/>
      <c r="R122" s="140"/>
      <c r="S122" s="140"/>
      <c r="T122" s="140"/>
      <c r="U122" s="140"/>
      <c r="V122" s="140"/>
      <c r="W122" s="144"/>
    </row>
    <row r="123" spans="1:23" ht="31.75" customHeight="1">
      <c r="A123" s="139" t="s">
        <v>77</v>
      </c>
      <c r="B123" s="140" t="s">
        <v>78</v>
      </c>
      <c r="C123" s="140"/>
      <c r="D123" s="140"/>
      <c r="E123" s="140"/>
      <c r="F123" s="141"/>
      <c r="G123" s="141"/>
      <c r="H123" s="142">
        <f>'Ref 3511430'!$O29</f>
        <v>0</v>
      </c>
      <c r="I123" s="142">
        <f>'Ref 3511448'!$O29</f>
        <v>0</v>
      </c>
      <c r="J123" s="142">
        <f>'Ref 3511464'!$Z31</f>
        <v>0</v>
      </c>
      <c r="K123" s="142">
        <f>'Ref 3511472'!$AK29</f>
        <v>0</v>
      </c>
      <c r="L123" s="142">
        <f>'Ref 3511480'!$Y29</f>
        <v>0</v>
      </c>
      <c r="M123" s="142">
        <f t="shared" si="8"/>
        <v>0</v>
      </c>
      <c r="N123" s="143">
        <f>'Ref 3511430'!AA29+'Ref 3511448'!AA29+'Ref 3511464'!AW31+'Ref 3511472'!BS29+'Ref 3511480'!AU29</f>
        <v>0</v>
      </c>
      <c r="O123" s="143">
        <f t="shared" si="9"/>
        <v>0</v>
      </c>
      <c r="P123" s="140"/>
      <c r="Q123" s="140"/>
      <c r="R123" s="140"/>
      <c r="S123" s="140"/>
      <c r="T123" s="140"/>
      <c r="U123" s="140"/>
      <c r="V123" s="140"/>
      <c r="W123" s="144"/>
    </row>
    <row r="124" spans="1:23">
      <c r="A124" s="145" t="s">
        <v>116</v>
      </c>
      <c r="B124" s="146" t="s">
        <v>117</v>
      </c>
      <c r="C124" s="146"/>
      <c r="D124" s="146"/>
      <c r="E124" s="146"/>
      <c r="F124" s="147"/>
      <c r="G124" s="147"/>
      <c r="H124" s="148">
        <f>'Ref 3511430'!$O56</f>
        <v>0</v>
      </c>
      <c r="I124" s="148">
        <f>'Ref 3511448'!$O56</f>
        <v>0</v>
      </c>
      <c r="J124" s="148">
        <f>'Ref 3511464'!$Z58</f>
        <v>0</v>
      </c>
      <c r="K124" s="148">
        <f>'Ref 3511472'!$AK56</f>
        <v>0</v>
      </c>
      <c r="L124" s="148">
        <f>'Ref 3511480'!$Y56</f>
        <v>0</v>
      </c>
      <c r="M124" s="142">
        <f t="shared" si="8"/>
        <v>0</v>
      </c>
      <c r="N124" s="149">
        <f>'Ref 3511430'!AA56+'Ref 3511448'!AA56+'Ref 3511464'!AW58+'Ref 3511472'!BS56+'Ref 3511480'!AU56</f>
        <v>0</v>
      </c>
      <c r="O124" s="149">
        <f t="shared" si="9"/>
        <v>0</v>
      </c>
      <c r="P124" s="146"/>
      <c r="Q124" s="146"/>
      <c r="R124" s="146"/>
      <c r="S124" s="146"/>
      <c r="T124" s="146" t="s">
        <v>632</v>
      </c>
      <c r="U124" s="146" t="s">
        <v>633</v>
      </c>
      <c r="V124" s="146" t="s">
        <v>634</v>
      </c>
      <c r="W124" s="150" t="s">
        <v>635</v>
      </c>
    </row>
    <row r="125" spans="1:23">
      <c r="A125" s="139" t="s">
        <v>258</v>
      </c>
      <c r="B125" s="140" t="s">
        <v>259</v>
      </c>
      <c r="C125" s="140"/>
      <c r="D125" s="140"/>
      <c r="E125" s="140"/>
      <c r="F125" s="141"/>
      <c r="G125" s="141"/>
      <c r="H125" s="142">
        <f>'Ref 3511430'!$O144</f>
        <v>0</v>
      </c>
      <c r="I125" s="142">
        <f>'Ref 3511448'!$O143</f>
        <v>0</v>
      </c>
      <c r="J125" s="142">
        <f>'Ref 3511464'!$Z147</f>
        <v>0</v>
      </c>
      <c r="K125" s="142">
        <f>'Ref 3511472'!$AK143</f>
        <v>0</v>
      </c>
      <c r="L125" s="142">
        <f>'Ref 3511480'!$Y143</f>
        <v>0</v>
      </c>
      <c r="M125" s="142">
        <f t="shared" si="8"/>
        <v>0</v>
      </c>
      <c r="N125" s="143">
        <f>'Ref 3511430'!AA144+'Ref 3511448'!AA143+'Ref 3511464'!AW147+'Ref 3511472'!BS143+'Ref 3511480'!AU143</f>
        <v>0</v>
      </c>
      <c r="O125" s="143">
        <f t="shared" si="9"/>
        <v>0</v>
      </c>
      <c r="P125" s="140"/>
      <c r="Q125" s="140"/>
      <c r="R125" s="140"/>
      <c r="S125" s="140"/>
      <c r="T125" s="140"/>
      <c r="U125" s="140"/>
      <c r="V125" s="140"/>
      <c r="W125" s="144"/>
    </row>
    <row r="126" spans="1:23">
      <c r="A126" s="139" t="s">
        <v>222</v>
      </c>
      <c r="B126" s="140" t="s">
        <v>223</v>
      </c>
      <c r="C126" s="140"/>
      <c r="D126" s="140"/>
      <c r="E126" s="140"/>
      <c r="F126" s="141"/>
      <c r="G126" s="141">
        <v>43768</v>
      </c>
      <c r="H126" s="142">
        <f>'Ref 3511430'!$O122</f>
        <v>0</v>
      </c>
      <c r="I126" s="142">
        <f>'Ref 3511448'!$O121</f>
        <v>0</v>
      </c>
      <c r="J126" s="142">
        <f>'Ref 3511464'!$Z125</f>
        <v>0</v>
      </c>
      <c r="K126" s="142">
        <v>0</v>
      </c>
      <c r="L126" s="142">
        <f>'Ref 3511480'!$Y121</f>
        <v>3</v>
      </c>
      <c r="M126" s="142">
        <f t="shared" si="8"/>
        <v>3</v>
      </c>
      <c r="N126" s="143">
        <f>'Ref 3511430'!AA122+'Ref 3511448'!AA121+'Ref 3511464'!AW125+'Ref 3511472'!BS121+'Ref 3511480'!AU121</f>
        <v>3</v>
      </c>
      <c r="O126" s="143">
        <f t="shared" si="9"/>
        <v>0</v>
      </c>
      <c r="P126" s="140">
        <v>229057039</v>
      </c>
      <c r="Q126" s="140">
        <v>201743349</v>
      </c>
      <c r="R126" s="140"/>
      <c r="S126" s="140" t="s">
        <v>6</v>
      </c>
      <c r="T126" s="140" t="s">
        <v>507</v>
      </c>
      <c r="U126" s="140" t="s">
        <v>508</v>
      </c>
      <c r="V126" s="140" t="s">
        <v>509</v>
      </c>
      <c r="W126" s="144">
        <v>563683421</v>
      </c>
    </row>
    <row r="127" spans="1:23">
      <c r="A127" s="139" t="s">
        <v>84</v>
      </c>
      <c r="B127" s="140" t="s">
        <v>85</v>
      </c>
      <c r="C127" s="140"/>
      <c r="D127" s="140"/>
      <c r="E127" s="140"/>
      <c r="F127" s="141"/>
      <c r="G127" s="141"/>
      <c r="H127" s="142">
        <f>'Ref 3511430'!$O35</f>
        <v>0</v>
      </c>
      <c r="I127" s="142">
        <f>'Ref 3511448'!$O35</f>
        <v>0</v>
      </c>
      <c r="J127" s="142">
        <f>'Ref 3511464'!$Z37</f>
        <v>0</v>
      </c>
      <c r="K127" s="142">
        <f>'Ref 3511472'!$AK35</f>
        <v>0</v>
      </c>
      <c r="L127" s="142">
        <f>'Ref 3511480'!$Y35</f>
        <v>0</v>
      </c>
      <c r="M127" s="142">
        <f t="shared" si="8"/>
        <v>0</v>
      </c>
      <c r="N127" s="143">
        <f>'Ref 3511430'!AA35+'Ref 3511448'!AA35+'Ref 3511464'!AW37+'Ref 3511472'!BS35+'Ref 3511480'!AU35</f>
        <v>0</v>
      </c>
      <c r="O127" s="143">
        <f t="shared" si="9"/>
        <v>0</v>
      </c>
      <c r="P127" s="140"/>
      <c r="Q127" s="140"/>
      <c r="R127" s="140"/>
      <c r="S127" s="140"/>
      <c r="T127" s="140"/>
      <c r="U127" s="140"/>
      <c r="V127" s="140"/>
      <c r="W127" s="144"/>
    </row>
    <row r="128" spans="1:23">
      <c r="A128" s="139" t="s">
        <v>150</v>
      </c>
      <c r="B128" s="140" t="s">
        <v>151</v>
      </c>
      <c r="C128" s="140"/>
      <c r="D128" s="140"/>
      <c r="E128" s="140"/>
      <c r="F128" s="141"/>
      <c r="G128" s="141"/>
      <c r="H128" s="142">
        <f>'Ref 3511430'!$O75</f>
        <v>0</v>
      </c>
      <c r="I128" s="142">
        <f>'Ref 3511448'!$O75</f>
        <v>0</v>
      </c>
      <c r="J128" s="142">
        <f>'Ref 3511464'!$Z77</f>
        <v>0</v>
      </c>
      <c r="K128" s="142">
        <f>'Ref 3511472'!$AK75</f>
        <v>0</v>
      </c>
      <c r="L128" s="142">
        <f>'Ref 3511480'!$Y75</f>
        <v>0</v>
      </c>
      <c r="M128" s="142">
        <f t="shared" si="8"/>
        <v>0</v>
      </c>
      <c r="N128" s="143">
        <f>'Ref 3511430'!AA75+'Ref 3511448'!AA75+'Ref 3511464'!AW77+'Ref 3511472'!BS75+'Ref 3511480'!AU75</f>
        <v>0</v>
      </c>
      <c r="O128" s="143">
        <f t="shared" si="9"/>
        <v>0</v>
      </c>
      <c r="P128" s="140"/>
      <c r="Q128" s="140"/>
      <c r="R128" s="140"/>
      <c r="S128" s="140"/>
      <c r="T128" s="140"/>
      <c r="U128" s="140"/>
      <c r="V128" s="140"/>
      <c r="W128" s="144"/>
    </row>
    <row r="129" spans="1:23">
      <c r="A129" s="139" t="s">
        <v>56</v>
      </c>
      <c r="B129" s="140" t="s">
        <v>57</v>
      </c>
      <c r="C129" s="140"/>
      <c r="D129" s="140"/>
      <c r="E129" s="140"/>
      <c r="F129" s="141"/>
      <c r="G129" s="141"/>
      <c r="H129" s="142">
        <f>'Ref 3511430'!$O15</f>
        <v>0</v>
      </c>
      <c r="I129" s="142">
        <f>'Ref 3511448'!$O15</f>
        <v>0</v>
      </c>
      <c r="J129" s="142">
        <f>'Ref 3511464'!$Z17</f>
        <v>0</v>
      </c>
      <c r="K129" s="142">
        <f>'Ref 3511472'!$AK15</f>
        <v>0</v>
      </c>
      <c r="L129" s="142">
        <f>'Ref 3511480'!$Y15</f>
        <v>0</v>
      </c>
      <c r="M129" s="142">
        <f t="shared" si="8"/>
        <v>0</v>
      </c>
      <c r="N129" s="143">
        <f>'Ref 3511430'!AA15+'Ref 3511448'!AA15+'Ref 3511464'!AW17+'Ref 3511472'!BS15+'Ref 3511480'!AU15</f>
        <v>0</v>
      </c>
      <c r="O129" s="143">
        <f t="shared" si="9"/>
        <v>0</v>
      </c>
      <c r="P129" s="140"/>
      <c r="Q129" s="140"/>
      <c r="R129" s="140"/>
      <c r="S129" s="140"/>
      <c r="T129" s="140"/>
      <c r="U129" s="140"/>
      <c r="V129" s="140"/>
      <c r="W129" s="144"/>
    </row>
    <row r="130" spans="1:23">
      <c r="A130" s="139" t="s">
        <v>65</v>
      </c>
      <c r="B130" s="140" t="s">
        <v>66</v>
      </c>
      <c r="C130" s="140"/>
      <c r="D130" s="140"/>
      <c r="E130" s="140"/>
      <c r="F130" s="141"/>
      <c r="G130" s="141"/>
      <c r="H130" s="142">
        <f>'Ref 3511430'!$O21</f>
        <v>0</v>
      </c>
      <c r="I130" s="142">
        <f>'Ref 3511448'!$O21</f>
        <v>0</v>
      </c>
      <c r="J130" s="142">
        <f>'Ref 3511464'!$Z23</f>
        <v>0</v>
      </c>
      <c r="K130" s="142">
        <f>'Ref 3511472'!$AK21</f>
        <v>0</v>
      </c>
      <c r="L130" s="142">
        <f>'Ref 3511480'!$Y21</f>
        <v>0</v>
      </c>
      <c r="M130" s="142">
        <f t="shared" si="8"/>
        <v>0</v>
      </c>
      <c r="N130" s="143">
        <f>'Ref 3511430'!AA21+'Ref 3511448'!AA21+'Ref 3511464'!AW23+'Ref 3511472'!BS21+'Ref 3511480'!AU21</f>
        <v>0</v>
      </c>
      <c r="O130" s="143">
        <f t="shared" si="9"/>
        <v>0</v>
      </c>
      <c r="P130" s="140"/>
      <c r="Q130" s="140"/>
      <c r="R130" s="140"/>
      <c r="S130" s="140"/>
      <c r="T130" s="140"/>
      <c r="U130" s="140"/>
      <c r="V130" s="140"/>
      <c r="W130" s="144"/>
    </row>
    <row r="131" spans="1:23">
      <c r="A131" s="139" t="s">
        <v>174</v>
      </c>
      <c r="B131" s="140" t="s">
        <v>175</v>
      </c>
      <c r="C131" s="140"/>
      <c r="D131" s="140"/>
      <c r="E131" s="140"/>
      <c r="F131" s="141"/>
      <c r="G131" s="141"/>
      <c r="H131" s="142">
        <f>'Ref 3511430'!$O90</f>
        <v>0</v>
      </c>
      <c r="I131" s="142">
        <f>'Ref 3511448'!$O89</f>
        <v>0</v>
      </c>
      <c r="J131" s="142">
        <f>'Ref 3511464'!$Z91</f>
        <v>0</v>
      </c>
      <c r="K131" s="142">
        <f>'Ref 3511472'!$AK89</f>
        <v>0</v>
      </c>
      <c r="L131" s="142">
        <f>'Ref 3511480'!$Y89</f>
        <v>0</v>
      </c>
      <c r="M131" s="142">
        <f t="shared" si="8"/>
        <v>0</v>
      </c>
      <c r="N131" s="143">
        <f>'Ref 3511430'!AA90+'Ref 3511448'!AA89+'Ref 3511464'!AW91+'Ref 3511472'!BS89+'Ref 3511480'!AU89</f>
        <v>0</v>
      </c>
      <c r="O131" s="143">
        <f t="shared" si="9"/>
        <v>0</v>
      </c>
      <c r="P131" s="140"/>
      <c r="Q131" s="140"/>
      <c r="R131" s="140"/>
      <c r="S131" s="140"/>
      <c r="T131" s="140"/>
      <c r="U131" s="140"/>
      <c r="V131" s="140"/>
      <c r="W131" s="144"/>
    </row>
    <row r="132" spans="1:23">
      <c r="A132" s="145" t="s">
        <v>98</v>
      </c>
      <c r="B132" s="146" t="s">
        <v>99</v>
      </c>
      <c r="C132" s="146"/>
      <c r="D132" s="146"/>
      <c r="E132" s="146"/>
      <c r="F132" s="147"/>
      <c r="G132" s="147"/>
      <c r="H132" s="148">
        <f>'Ref 3511430'!$O44</f>
        <v>0</v>
      </c>
      <c r="I132" s="148">
        <f>'Ref 3511448'!$O44</f>
        <v>0</v>
      </c>
      <c r="J132" s="148">
        <f>'Ref 3511464'!$Z46</f>
        <v>0</v>
      </c>
      <c r="K132" s="148">
        <f>'Ref 3511472'!$AK44</f>
        <v>0</v>
      </c>
      <c r="L132" s="148">
        <f>'Ref 3511480'!$Y44</f>
        <v>0</v>
      </c>
      <c r="M132" s="142">
        <f t="shared" si="8"/>
        <v>0</v>
      </c>
      <c r="N132" s="149">
        <f>'Ref 3511430'!AA44+'Ref 3511448'!AA44+'Ref 3511464'!AW46+'Ref 3511472'!BS44+'Ref 3511480'!AU44</f>
        <v>0</v>
      </c>
      <c r="O132" s="149">
        <f t="shared" si="9"/>
        <v>0</v>
      </c>
      <c r="P132" s="146"/>
      <c r="Q132" s="146"/>
      <c r="R132" s="146"/>
      <c r="S132" s="146"/>
      <c r="T132" s="146"/>
      <c r="U132" s="146"/>
      <c r="V132" s="146"/>
      <c r="W132" s="150"/>
    </row>
    <row r="133" spans="1:23">
      <c r="A133" s="139" t="s">
        <v>125</v>
      </c>
      <c r="B133" s="140" t="s">
        <v>126</v>
      </c>
      <c r="C133" s="140"/>
      <c r="D133" s="140"/>
      <c r="E133" s="140"/>
      <c r="F133" s="141"/>
      <c r="G133" s="141"/>
      <c r="H133" s="142">
        <f>'Ref 3511430'!$O61</f>
        <v>0</v>
      </c>
      <c r="I133" s="142">
        <f>'Ref 3511448'!$O61</f>
        <v>0</v>
      </c>
      <c r="J133" s="142">
        <f>'Ref 3511464'!$Z63</f>
        <v>0</v>
      </c>
      <c r="K133" s="142">
        <f>'Ref 3511472'!$AK61</f>
        <v>0</v>
      </c>
      <c r="L133" s="142">
        <f>'Ref 3511480'!$Y61</f>
        <v>0</v>
      </c>
      <c r="M133" s="142">
        <f t="shared" si="8"/>
        <v>0</v>
      </c>
      <c r="N133" s="143">
        <f>'Ref 3511430'!AA61+'Ref 3511448'!AA61+'Ref 3511464'!AW63+'Ref 3511472'!BS61+'Ref 3511480'!AU61</f>
        <v>0</v>
      </c>
      <c r="O133" s="143">
        <f t="shared" si="9"/>
        <v>0</v>
      </c>
      <c r="P133" s="140"/>
      <c r="Q133" s="140"/>
      <c r="R133" s="140"/>
      <c r="S133" s="140"/>
      <c r="T133" s="140"/>
      <c r="U133" s="140"/>
      <c r="V133" s="140"/>
      <c r="W133" s="144"/>
    </row>
    <row r="134" spans="1:23">
      <c r="A134" s="145" t="s">
        <v>273</v>
      </c>
      <c r="B134" s="146" t="s">
        <v>275</v>
      </c>
      <c r="C134" s="146"/>
      <c r="D134" s="146"/>
      <c r="E134" s="146"/>
      <c r="F134" s="147"/>
      <c r="G134" s="147"/>
      <c r="H134" s="148">
        <f>'Ref 3511430'!$O153</f>
        <v>12</v>
      </c>
      <c r="I134" s="148">
        <f>'Ref 3511448'!$O152</f>
        <v>0</v>
      </c>
      <c r="J134" s="148">
        <f>'Ref 3511464'!$Z156</f>
        <v>0</v>
      </c>
      <c r="K134" s="148">
        <f>'Ref 3511472'!$AK152</f>
        <v>0</v>
      </c>
      <c r="L134" s="148">
        <f>'Ref 3511480'!$Y152</f>
        <v>0</v>
      </c>
      <c r="M134" s="142">
        <f t="shared" si="8"/>
        <v>12</v>
      </c>
      <c r="N134" s="149">
        <f>'Ref 3511430'!AA153+'Ref 3511448'!AA152+'Ref 3511464'!AW156+'Ref 3511472'!BS152+'Ref 3511480'!AU152</f>
        <v>0</v>
      </c>
      <c r="O134" s="149">
        <f t="shared" si="9"/>
        <v>-12</v>
      </c>
      <c r="P134" s="146"/>
      <c r="Q134" s="146"/>
      <c r="R134" s="146"/>
      <c r="S134" s="146"/>
      <c r="T134" s="146"/>
      <c r="U134" s="146"/>
      <c r="V134" s="146"/>
      <c r="W134" s="150"/>
    </row>
    <row r="135" spans="1:23">
      <c r="A135" s="139" t="s">
        <v>270</v>
      </c>
      <c r="B135" s="140" t="s">
        <v>271</v>
      </c>
      <c r="C135" s="140"/>
      <c r="D135" s="140"/>
      <c r="E135" s="140"/>
      <c r="F135" s="141"/>
      <c r="G135" s="141"/>
      <c r="H135" s="142">
        <f>'Ref 3511430'!$O150</f>
        <v>0</v>
      </c>
      <c r="I135" s="142">
        <f>'Ref 3511448'!$O149</f>
        <v>0</v>
      </c>
      <c r="J135" s="142">
        <f>'Ref 3511464'!$Z153</f>
        <v>0</v>
      </c>
      <c r="K135" s="142">
        <f>'Ref 3511472'!$AK149</f>
        <v>0</v>
      </c>
      <c r="L135" s="142">
        <f>'Ref 3511480'!$Y149</f>
        <v>0</v>
      </c>
      <c r="M135" s="142">
        <f t="shared" si="8"/>
        <v>0</v>
      </c>
      <c r="N135" s="143">
        <f>'Ref 3511430'!AA150+'Ref 3511448'!AA149+'Ref 3511464'!AW153+'Ref 3511472'!BS149+'Ref 3511480'!AU149</f>
        <v>0</v>
      </c>
      <c r="O135" s="143">
        <f t="shared" si="9"/>
        <v>0</v>
      </c>
      <c r="P135" s="140"/>
      <c r="Q135" s="140"/>
      <c r="R135" s="140"/>
      <c r="S135" s="140"/>
      <c r="T135" s="140"/>
      <c r="U135" s="140"/>
      <c r="V135" s="140"/>
      <c r="W135" s="144"/>
    </row>
    <row r="136" spans="1:23">
      <c r="A136" s="145" t="s">
        <v>79</v>
      </c>
      <c r="B136" s="146" t="s">
        <v>80</v>
      </c>
      <c r="C136" s="146"/>
      <c r="D136" s="146"/>
      <c r="E136" s="146"/>
      <c r="F136" s="147"/>
      <c r="G136" s="147"/>
      <c r="H136" s="148">
        <f>'Ref 3511430'!$O30</f>
        <v>15</v>
      </c>
      <c r="I136" s="148">
        <f>'Ref 3511448'!$O30</f>
        <v>0</v>
      </c>
      <c r="J136" s="148">
        <f>'Ref 3511464'!$Z32</f>
        <v>0</v>
      </c>
      <c r="K136" s="148">
        <f>'Ref 3511472'!$AK30</f>
        <v>0</v>
      </c>
      <c r="L136" s="148">
        <f>'Ref 3511480'!$Y30</f>
        <v>0</v>
      </c>
      <c r="M136" s="142">
        <f t="shared" si="8"/>
        <v>15</v>
      </c>
      <c r="N136" s="149">
        <f>'Ref 3511430'!AA30+'Ref 3511448'!AA30+'Ref 3511464'!AW32+'Ref 3511472'!BS30+'Ref 3511480'!AU30</f>
        <v>0</v>
      </c>
      <c r="O136" s="149">
        <f t="shared" si="9"/>
        <v>-15</v>
      </c>
      <c r="P136" s="146"/>
      <c r="Q136" s="146"/>
      <c r="R136" s="146"/>
      <c r="S136" s="146"/>
      <c r="T136" s="146"/>
      <c r="U136" s="146"/>
      <c r="V136" s="146"/>
      <c r="W136" s="150"/>
    </row>
    <row r="137" spans="1:23" ht="29">
      <c r="A137" s="139" t="s">
        <v>307</v>
      </c>
      <c r="B137" s="140" t="s">
        <v>308</v>
      </c>
      <c r="C137" s="140"/>
      <c r="D137" s="140"/>
      <c r="E137" s="140"/>
      <c r="F137" s="141"/>
      <c r="G137" s="141">
        <v>43774</v>
      </c>
      <c r="H137" s="142">
        <f>'Ref 3511430'!$O174</f>
        <v>0</v>
      </c>
      <c r="I137" s="142">
        <v>3</v>
      </c>
      <c r="J137" s="142">
        <f>'Ref 3511464'!$Z177</f>
        <v>0</v>
      </c>
      <c r="K137" s="142">
        <f>'Ref 3511472'!$AK173</f>
        <v>0</v>
      </c>
      <c r="L137" s="142">
        <f>'Ref 3511480'!$Y173</f>
        <v>0</v>
      </c>
      <c r="M137" s="142">
        <f t="shared" si="8"/>
        <v>3</v>
      </c>
      <c r="N137" s="143">
        <f>'Ref 3511430'!AA174+'Ref 3511448'!AA173+'Ref 3511464'!AW177+'Ref 3511472'!BS173+'Ref 3511480'!AU173</f>
        <v>0</v>
      </c>
      <c r="O137" s="143">
        <f t="shared" si="9"/>
        <v>-3</v>
      </c>
      <c r="P137" s="140">
        <v>229057583</v>
      </c>
      <c r="Q137" s="140">
        <v>201744332</v>
      </c>
      <c r="R137" s="140"/>
      <c r="S137" s="140" t="s">
        <v>10</v>
      </c>
      <c r="T137" s="140"/>
      <c r="U137" s="159" t="s">
        <v>555</v>
      </c>
      <c r="V137" s="159" t="s">
        <v>556</v>
      </c>
      <c r="W137" s="144">
        <v>474537505</v>
      </c>
    </row>
    <row r="138" spans="1:23">
      <c r="A138" s="145" t="s">
        <v>220</v>
      </c>
      <c r="B138" s="146" t="s">
        <v>221</v>
      </c>
      <c r="C138" s="146"/>
      <c r="D138" s="146"/>
      <c r="E138" s="146"/>
      <c r="F138" s="147"/>
      <c r="G138" s="147">
        <v>43777</v>
      </c>
      <c r="H138" s="148">
        <f>'Ref 3511430'!$O121</f>
        <v>0</v>
      </c>
      <c r="I138" s="148">
        <f>'Ref 3511448'!$O120</f>
        <v>0</v>
      </c>
      <c r="J138" s="148">
        <f>'Ref 3511464'!$Z124</f>
        <v>0</v>
      </c>
      <c r="K138" s="148">
        <f>'Ref 3511472'!$AK120</f>
        <v>0</v>
      </c>
      <c r="L138" s="148">
        <v>3</v>
      </c>
      <c r="M138" s="142">
        <f t="shared" si="8"/>
        <v>3</v>
      </c>
      <c r="N138" s="149">
        <f>'Ref 3511430'!AA121+'Ref 3511448'!AA120+'Ref 3511464'!AW124+'Ref 3511472'!BS120+'Ref 3511480'!AU120</f>
        <v>0</v>
      </c>
      <c r="O138" s="149">
        <f t="shared" si="9"/>
        <v>-3</v>
      </c>
      <c r="P138" s="146"/>
      <c r="Q138" s="146"/>
      <c r="R138" s="146"/>
      <c r="S138" s="146" t="s">
        <v>6</v>
      </c>
      <c r="T138" s="173" t="s">
        <v>620</v>
      </c>
      <c r="U138" s="146" t="s">
        <v>598</v>
      </c>
      <c r="V138" s="146" t="s">
        <v>599</v>
      </c>
      <c r="W138" s="150">
        <v>37792055471</v>
      </c>
    </row>
    <row r="139" spans="1:23">
      <c r="A139" s="145" t="s">
        <v>323</v>
      </c>
      <c r="B139" s="146" t="s">
        <v>324</v>
      </c>
      <c r="C139" s="146"/>
      <c r="D139" s="146"/>
      <c r="E139" s="146"/>
      <c r="F139" s="147"/>
      <c r="G139" s="147">
        <v>43790</v>
      </c>
      <c r="H139" s="148">
        <v>15</v>
      </c>
      <c r="I139" s="148">
        <v>5</v>
      </c>
      <c r="J139" s="148">
        <v>15</v>
      </c>
      <c r="K139" s="148">
        <v>5</v>
      </c>
      <c r="L139" s="148">
        <v>5</v>
      </c>
      <c r="M139" s="142">
        <f t="shared" si="8"/>
        <v>45</v>
      </c>
      <c r="N139" s="149">
        <f>'Ref 3511430'!AA183+'Ref 3511448'!AA182+'Ref 3511464'!AW186+'Ref 3511472'!BS182+'Ref 3511480'!AU182</f>
        <v>0</v>
      </c>
      <c r="O139" s="149">
        <f t="shared" si="9"/>
        <v>-45</v>
      </c>
      <c r="P139" s="146">
        <v>229059776</v>
      </c>
      <c r="Q139" s="146">
        <v>201751621</v>
      </c>
      <c r="R139" s="146"/>
      <c r="S139" s="146" t="s">
        <v>10</v>
      </c>
      <c r="T139" s="146" t="s">
        <v>613</v>
      </c>
      <c r="U139" s="146" t="s">
        <v>610</v>
      </c>
      <c r="V139" s="146" t="s">
        <v>611</v>
      </c>
      <c r="W139" s="150" t="s">
        <v>612</v>
      </c>
    </row>
    <row r="140" spans="1:23" ht="29">
      <c r="A140" s="145" t="s">
        <v>302</v>
      </c>
      <c r="B140" s="146" t="s">
        <v>593</v>
      </c>
      <c r="C140" s="146"/>
      <c r="D140" s="146"/>
      <c r="E140" s="146"/>
      <c r="F140" s="147"/>
      <c r="G140" s="147">
        <v>43777</v>
      </c>
      <c r="H140" s="148">
        <f>'Ref 3511430'!$O171</f>
        <v>0</v>
      </c>
      <c r="I140" s="148">
        <f>'Ref 3511448'!$O170</f>
        <v>0</v>
      </c>
      <c r="J140" s="148">
        <v>6</v>
      </c>
      <c r="K140" s="148">
        <f>'Ref 3511472'!$AK170</f>
        <v>0</v>
      </c>
      <c r="L140" s="148">
        <f>'Ref 3511480'!$Y170</f>
        <v>0</v>
      </c>
      <c r="M140" s="142">
        <f t="shared" si="8"/>
        <v>6</v>
      </c>
      <c r="N140" s="149">
        <f>'Ref 3511430'!AA171+'Ref 3511448'!AA170+'Ref 3511464'!AW174+'Ref 3511472'!BS170+'Ref 3511480'!AU170</f>
        <v>0</v>
      </c>
      <c r="O140" s="149">
        <f t="shared" si="9"/>
        <v>-6</v>
      </c>
      <c r="P140" s="146">
        <v>229058163</v>
      </c>
      <c r="Q140" s="146">
        <v>201746887</v>
      </c>
      <c r="R140" s="146"/>
      <c r="S140" s="146" t="s">
        <v>10</v>
      </c>
      <c r="T140" s="146" t="s">
        <v>594</v>
      </c>
      <c r="U140" s="158" t="s">
        <v>595</v>
      </c>
      <c r="V140" s="158" t="s">
        <v>596</v>
      </c>
      <c r="W140" s="162" t="s">
        <v>597</v>
      </c>
    </row>
    <row r="141" spans="1:23">
      <c r="A141" s="145" t="s">
        <v>84</v>
      </c>
      <c r="B141" s="146" t="s">
        <v>86</v>
      </c>
      <c r="C141" s="146"/>
      <c r="D141" s="146"/>
      <c r="E141" s="146"/>
      <c r="F141" s="147"/>
      <c r="G141" s="147"/>
      <c r="H141" s="148">
        <f>'Ref 3511430'!$O36</f>
        <v>0</v>
      </c>
      <c r="I141" s="148">
        <f>'Ref 3511448'!$O36</f>
        <v>0</v>
      </c>
      <c r="J141" s="148">
        <f>'Ref 3511464'!$Z38</f>
        <v>0</v>
      </c>
      <c r="K141" s="148">
        <f>'Ref 3511472'!$AK36</f>
        <v>0</v>
      </c>
      <c r="L141" s="148">
        <f>'Ref 3511480'!$Y36</f>
        <v>0</v>
      </c>
      <c r="M141" s="142">
        <f t="shared" si="8"/>
        <v>0</v>
      </c>
      <c r="N141" s="149">
        <f>'Ref 3511430'!AA36+'Ref 3511448'!AA36+'Ref 3511464'!AW38+'Ref 3511472'!BS36+'Ref 3511480'!AU36</f>
        <v>0</v>
      </c>
      <c r="O141" s="149">
        <f t="shared" si="9"/>
        <v>0</v>
      </c>
      <c r="P141" s="146"/>
      <c r="Q141" s="146"/>
      <c r="R141" s="146"/>
      <c r="S141" s="146"/>
      <c r="T141" s="146"/>
      <c r="U141" s="146"/>
      <c r="V141" s="146"/>
      <c r="W141" s="150"/>
    </row>
    <row r="142" spans="1:23">
      <c r="A142" s="139" t="s">
        <v>302</v>
      </c>
      <c r="B142" s="140" t="s">
        <v>304</v>
      </c>
      <c r="C142" s="140"/>
      <c r="D142" s="140"/>
      <c r="E142" s="140"/>
      <c r="F142" s="141"/>
      <c r="G142" s="141"/>
      <c r="H142" s="142">
        <f>'Ref 3511430'!$O172</f>
        <v>0</v>
      </c>
      <c r="I142" s="142">
        <f>'Ref 3511448'!$O171</f>
        <v>0</v>
      </c>
      <c r="J142" s="142">
        <f>'Ref 3511464'!$Z175</f>
        <v>0</v>
      </c>
      <c r="K142" s="142">
        <f>'Ref 3511472'!$AK171</f>
        <v>0</v>
      </c>
      <c r="L142" s="142">
        <f>'Ref 3511480'!$Y171</f>
        <v>0</v>
      </c>
      <c r="M142" s="142">
        <f t="shared" si="8"/>
        <v>0</v>
      </c>
      <c r="N142" s="143">
        <f>'Ref 3511430'!AA172+'Ref 3511448'!AA171+'Ref 3511464'!AW175+'Ref 3511472'!BS171+'Ref 3511480'!AU171</f>
        <v>0</v>
      </c>
      <c r="O142" s="143">
        <f t="shared" si="9"/>
        <v>0</v>
      </c>
      <c r="P142" s="140"/>
      <c r="Q142" s="140"/>
      <c r="R142" s="140"/>
      <c r="S142" s="140"/>
      <c r="T142" s="140"/>
      <c r="U142" s="140"/>
      <c r="V142" s="140"/>
      <c r="W142" s="144"/>
    </row>
    <row r="143" spans="1:23">
      <c r="A143" s="139" t="s">
        <v>72</v>
      </c>
      <c r="B143" s="140" t="s">
        <v>74</v>
      </c>
      <c r="C143" s="140"/>
      <c r="D143" s="140"/>
      <c r="E143" s="140"/>
      <c r="F143" s="141"/>
      <c r="G143" s="141"/>
      <c r="H143" s="142">
        <f>'Ref 3511430'!$O27</f>
        <v>0</v>
      </c>
      <c r="I143" s="142">
        <f>'Ref 3511448'!$O27</f>
        <v>0</v>
      </c>
      <c r="J143" s="142">
        <f>'Ref 3511464'!$Z29</f>
        <v>0</v>
      </c>
      <c r="K143" s="142">
        <f>'Ref 3511472'!$AK27</f>
        <v>0</v>
      </c>
      <c r="L143" s="142">
        <f>'Ref 3511480'!$Y27</f>
        <v>0</v>
      </c>
      <c r="M143" s="142">
        <f t="shared" si="8"/>
        <v>0</v>
      </c>
      <c r="N143" s="143">
        <f>'Ref 3511430'!AA27+'Ref 3511448'!AA27+'Ref 3511464'!AW29+'Ref 3511472'!BS27+'Ref 3511480'!AU27</f>
        <v>0</v>
      </c>
      <c r="O143" s="143">
        <f t="shared" si="9"/>
        <v>0</v>
      </c>
      <c r="P143" s="140"/>
      <c r="Q143" s="140"/>
      <c r="R143" s="140"/>
      <c r="S143" s="140"/>
      <c r="T143" s="140"/>
      <c r="U143" s="140"/>
      <c r="V143" s="140"/>
      <c r="W143" s="144"/>
    </row>
    <row r="144" spans="1:23">
      <c r="A144" s="139" t="s">
        <v>159</v>
      </c>
      <c r="B144" s="140" t="s">
        <v>161</v>
      </c>
      <c r="C144" s="140"/>
      <c r="D144" s="140"/>
      <c r="E144" s="140"/>
      <c r="F144" s="141"/>
      <c r="G144" s="141">
        <v>43782</v>
      </c>
      <c r="H144" s="142">
        <f>'Ref 3511430'!$O81</f>
        <v>0</v>
      </c>
      <c r="I144" s="142">
        <f>'Ref 3511448'!$O81</f>
        <v>0</v>
      </c>
      <c r="J144" s="142">
        <v>6</v>
      </c>
      <c r="K144" s="142">
        <f>'Ref 3511472'!$AK81</f>
        <v>0</v>
      </c>
      <c r="L144" s="142">
        <f>'Ref 3511480'!$Y81</f>
        <v>0</v>
      </c>
      <c r="M144" s="142">
        <f t="shared" si="8"/>
        <v>6</v>
      </c>
      <c r="N144" s="149">
        <f>'Ref 3511430'!AA81+'Ref 3511448'!AA81+'Ref 3511464'!AW83+'Ref 3511472'!BS81+'Ref 3511480'!AU81</f>
        <v>6</v>
      </c>
      <c r="O144" s="143">
        <f t="shared" si="9"/>
        <v>0</v>
      </c>
      <c r="P144" s="140">
        <v>229058267</v>
      </c>
      <c r="Q144" s="140">
        <v>201747011</v>
      </c>
      <c r="R144" s="140"/>
      <c r="S144" s="140" t="s">
        <v>6</v>
      </c>
      <c r="T144" s="140"/>
      <c r="U144" s="140" t="s">
        <v>604</v>
      </c>
      <c r="V144" s="140" t="s">
        <v>605</v>
      </c>
      <c r="W144" s="144">
        <v>388907161</v>
      </c>
    </row>
    <row r="145" spans="1:23">
      <c r="A145" s="145" t="s">
        <v>400</v>
      </c>
      <c r="B145" s="146" t="s">
        <v>401</v>
      </c>
      <c r="C145" s="146"/>
      <c r="D145" s="146"/>
      <c r="E145" s="146"/>
      <c r="F145" s="147"/>
      <c r="G145" s="147"/>
      <c r="H145" s="148">
        <f>'Ref 3511430'!$O235</f>
        <v>0</v>
      </c>
      <c r="I145" s="148">
        <f>'Ref 3511448'!$O235</f>
        <v>0</v>
      </c>
      <c r="J145" s="148">
        <f>'Ref 3511464'!$Z238</f>
        <v>0</v>
      </c>
      <c r="K145" s="148">
        <f>'Ref 3511472'!$AK234</f>
        <v>0</v>
      </c>
      <c r="L145" s="148">
        <f>'Ref 3511480'!$Y234</f>
        <v>0</v>
      </c>
      <c r="M145" s="142">
        <f t="shared" si="8"/>
        <v>0</v>
      </c>
      <c r="N145" s="149">
        <f>'Ref 3511430'!AA235+'Ref 3511448'!AA235+'Ref 3511464'!AW238+'Ref 3511472'!BS234+'Ref 3511480'!AU234</f>
        <v>0</v>
      </c>
      <c r="O145" s="149">
        <f t="shared" si="9"/>
        <v>0</v>
      </c>
      <c r="P145" s="146"/>
      <c r="Q145" s="146"/>
      <c r="R145" s="146"/>
      <c r="S145" s="146"/>
      <c r="T145" s="146"/>
      <c r="U145" s="146"/>
      <c r="V145" s="146"/>
      <c r="W145" s="150"/>
    </row>
    <row r="146" spans="1:23">
      <c r="A146" s="139" t="s">
        <v>212</v>
      </c>
      <c r="B146" s="140" t="s">
        <v>213</v>
      </c>
      <c r="C146" s="140"/>
      <c r="D146" s="140"/>
      <c r="E146" s="140"/>
      <c r="F146" s="141"/>
      <c r="G146" s="141"/>
      <c r="H146" s="142">
        <f>'Ref 3511430'!$O116</f>
        <v>0</v>
      </c>
      <c r="I146" s="142">
        <f>'Ref 3511448'!$O115</f>
        <v>0</v>
      </c>
      <c r="J146" s="142">
        <f>'Ref 3511464'!$Z119</f>
        <v>0</v>
      </c>
      <c r="K146" s="142">
        <f>'Ref 3511472'!$AK115</f>
        <v>0</v>
      </c>
      <c r="L146" s="142">
        <f>'Ref 3511480'!$Y115</f>
        <v>0</v>
      </c>
      <c r="M146" s="142">
        <f t="shared" si="8"/>
        <v>0</v>
      </c>
      <c r="N146" s="143">
        <f>'Ref 3511430'!AA116+'Ref 3511448'!AA115+'Ref 3511464'!AW119+'Ref 3511472'!BS115+'Ref 3511480'!AU115</f>
        <v>0</v>
      </c>
      <c r="O146" s="143">
        <f t="shared" si="9"/>
        <v>0</v>
      </c>
      <c r="P146" s="140"/>
      <c r="Q146" s="140"/>
      <c r="R146" s="140"/>
      <c r="S146" s="140"/>
      <c r="T146" s="140"/>
      <c r="U146" s="140"/>
      <c r="V146" s="140"/>
      <c r="W146" s="144"/>
    </row>
    <row r="147" spans="1:23" ht="29">
      <c r="A147" s="139" t="s">
        <v>96</v>
      </c>
      <c r="B147" s="140" t="s">
        <v>97</v>
      </c>
      <c r="C147" s="140"/>
      <c r="D147" s="140"/>
      <c r="E147" s="140"/>
      <c r="F147" s="141"/>
      <c r="G147" s="141">
        <v>43803</v>
      </c>
      <c r="H147" s="142">
        <f>'Ref 3511430'!$O43</f>
        <v>0</v>
      </c>
      <c r="I147" s="142">
        <f>'Ref 3511448'!$O43</f>
        <v>0</v>
      </c>
      <c r="J147" s="142">
        <v>31</v>
      </c>
      <c r="K147" s="142">
        <f>'Ref 3511472'!$AK43</f>
        <v>0</v>
      </c>
      <c r="L147" s="142">
        <f>'Ref 3511480'!$Y43</f>
        <v>0</v>
      </c>
      <c r="M147" s="142">
        <f t="shared" si="8"/>
        <v>31</v>
      </c>
      <c r="N147" s="143">
        <f>'Ref 3511430'!AA43+'Ref 3511448'!AA43+'Ref 3511464'!AW45+'Ref 3511472'!BS43+'Ref 3511480'!AU43</f>
        <v>31</v>
      </c>
      <c r="O147" s="143">
        <f t="shared" si="9"/>
        <v>0</v>
      </c>
      <c r="P147" s="140">
        <v>229060917</v>
      </c>
      <c r="Q147" s="140">
        <v>201755899</v>
      </c>
      <c r="R147" s="140"/>
      <c r="S147" s="140" t="s">
        <v>6</v>
      </c>
      <c r="T147" s="159" t="s">
        <v>684</v>
      </c>
      <c r="U147" s="140"/>
      <c r="V147" s="140" t="s">
        <v>652</v>
      </c>
      <c r="W147" s="144">
        <v>434877615</v>
      </c>
    </row>
    <row r="148" spans="1:23">
      <c r="A148" s="139" t="s">
        <v>345</v>
      </c>
      <c r="B148" s="140" t="s">
        <v>346</v>
      </c>
      <c r="C148" s="140"/>
      <c r="D148" s="140"/>
      <c r="E148" s="140"/>
      <c r="F148" s="141">
        <v>43769</v>
      </c>
      <c r="G148" s="141">
        <v>43769</v>
      </c>
      <c r="H148" s="142">
        <f>'Ref 3511430'!$O198</f>
        <v>0</v>
      </c>
      <c r="I148" s="142">
        <f>'Ref 3511448'!$O198</f>
        <v>0</v>
      </c>
      <c r="J148" s="142">
        <v>9</v>
      </c>
      <c r="K148" s="142">
        <f>'Ref 3511472'!$AK197</f>
        <v>0</v>
      </c>
      <c r="L148" s="142">
        <f>'Ref 3511480'!$Y197</f>
        <v>0</v>
      </c>
      <c r="M148" s="142">
        <f t="shared" ref="M148:M179" si="10">SUM(H148:L148)</f>
        <v>9</v>
      </c>
      <c r="N148" s="143">
        <v>9</v>
      </c>
      <c r="O148" s="143">
        <f t="shared" ref="O148:O179" si="11">N148-M148</f>
        <v>0</v>
      </c>
      <c r="P148" s="140">
        <v>229057274</v>
      </c>
      <c r="Q148" s="140">
        <v>201743731</v>
      </c>
      <c r="R148" s="140"/>
      <c r="S148" s="140" t="s">
        <v>6</v>
      </c>
      <c r="T148" s="140" t="s">
        <v>533</v>
      </c>
      <c r="U148" s="140" t="s">
        <v>534</v>
      </c>
      <c r="V148" s="140" t="s">
        <v>535</v>
      </c>
      <c r="W148" s="144">
        <v>164174661</v>
      </c>
    </row>
    <row r="149" spans="1:23">
      <c r="A149" s="139" t="s">
        <v>215</v>
      </c>
      <c r="B149" s="140" t="s">
        <v>216</v>
      </c>
      <c r="C149" s="140"/>
      <c r="D149" s="140"/>
      <c r="E149" s="140"/>
      <c r="F149" s="141"/>
      <c r="G149" s="141">
        <v>43774</v>
      </c>
      <c r="H149" s="142">
        <v>7</v>
      </c>
      <c r="I149" s="142">
        <f>'Ref 3511448'!$O117</f>
        <v>0</v>
      </c>
      <c r="J149" s="142">
        <f>'Ref 3511464'!$Z121</f>
        <v>0</v>
      </c>
      <c r="K149" s="142">
        <v>10</v>
      </c>
      <c r="L149" s="142">
        <f>'Ref 3511480'!$Y117</f>
        <v>0</v>
      </c>
      <c r="M149" s="142">
        <f t="shared" si="10"/>
        <v>17</v>
      </c>
      <c r="N149" s="143">
        <f>'Ref 3511430'!AA118+'Ref 3511448'!AA117+'Ref 3511464'!AW121+'Ref 3511472'!BS117+'Ref 3511480'!AU117</f>
        <v>0</v>
      </c>
      <c r="O149" s="143">
        <f t="shared" si="11"/>
        <v>-17</v>
      </c>
      <c r="P149" s="140">
        <v>229057370</v>
      </c>
      <c r="Q149" s="140">
        <v>201743849</v>
      </c>
      <c r="R149" s="140"/>
      <c r="S149" s="140" t="s">
        <v>10</v>
      </c>
      <c r="T149" s="140" t="s">
        <v>510</v>
      </c>
      <c r="U149" s="140" t="s">
        <v>515</v>
      </c>
      <c r="V149" s="140" t="s">
        <v>516</v>
      </c>
      <c r="W149" s="144" t="s">
        <v>517</v>
      </c>
    </row>
    <row r="150" spans="1:23">
      <c r="A150" s="139" t="s">
        <v>318</v>
      </c>
      <c r="B150" s="140" t="s">
        <v>600</v>
      </c>
      <c r="C150" s="140"/>
      <c r="D150" s="140"/>
      <c r="E150" s="140"/>
      <c r="F150" s="141"/>
      <c r="G150" s="141" t="s">
        <v>601</v>
      </c>
      <c r="H150" s="142">
        <f>'Ref 3511430'!$O180</f>
        <v>0</v>
      </c>
      <c r="I150" s="142">
        <f>'Ref 3511448'!$O179</f>
        <v>0</v>
      </c>
      <c r="J150" s="142">
        <f>'Ref 3511464'!$Z183</f>
        <v>0</v>
      </c>
      <c r="K150" s="142">
        <f>'Ref 3511472'!$AK179</f>
        <v>0</v>
      </c>
      <c r="L150" s="142">
        <f>'Ref 3511480'!$Y179</f>
        <v>0</v>
      </c>
      <c r="M150" s="142">
        <f t="shared" si="10"/>
        <v>0</v>
      </c>
      <c r="N150" s="143">
        <f>'Ref 3511430'!AA180+'Ref 3511448'!AA179+'Ref 3511464'!AW183+'Ref 3511472'!BS179+'Ref 3511480'!AU179</f>
        <v>0</v>
      </c>
      <c r="O150" s="143">
        <f t="shared" si="11"/>
        <v>0</v>
      </c>
      <c r="P150" s="140"/>
      <c r="Q150" s="140"/>
      <c r="R150" s="140"/>
      <c r="S150" s="140" t="s">
        <v>8</v>
      </c>
      <c r="T150" s="140"/>
      <c r="U150" s="140"/>
      <c r="V150" s="140"/>
      <c r="W150" s="144"/>
    </row>
    <row r="151" spans="1:23">
      <c r="A151" s="139" t="s">
        <v>114</v>
      </c>
      <c r="B151" s="140" t="s">
        <v>115</v>
      </c>
      <c r="C151" s="140"/>
      <c r="D151" s="140"/>
      <c r="E151" s="140"/>
      <c r="F151" s="141"/>
      <c r="G151" s="141"/>
      <c r="H151" s="142">
        <f>'Ref 3511430'!$O55</f>
        <v>0</v>
      </c>
      <c r="I151" s="142">
        <f>'Ref 3511448'!$O55</f>
        <v>0</v>
      </c>
      <c r="J151" s="142">
        <f>'Ref 3511464'!$Z57</f>
        <v>0</v>
      </c>
      <c r="K151" s="142">
        <f>'Ref 3511472'!$AK55</f>
        <v>0</v>
      </c>
      <c r="L151" s="142">
        <f>'Ref 3511480'!$Y55</f>
        <v>0</v>
      </c>
      <c r="M151" s="142">
        <f t="shared" si="10"/>
        <v>0</v>
      </c>
      <c r="N151" s="143">
        <f>'Ref 3511430'!AA55+'Ref 3511448'!AA55+'Ref 3511464'!AW57+'Ref 3511472'!BS55+'Ref 3511480'!AU55</f>
        <v>0</v>
      </c>
      <c r="O151" s="143">
        <f t="shared" si="11"/>
        <v>0</v>
      </c>
      <c r="P151" s="140"/>
      <c r="Q151" s="140"/>
      <c r="R151" s="140"/>
      <c r="S151" s="140"/>
      <c r="T151" s="140"/>
      <c r="U151" s="140"/>
      <c r="V151" s="140"/>
      <c r="W151" s="144"/>
    </row>
    <row r="152" spans="1:23">
      <c r="A152" s="145" t="s">
        <v>379</v>
      </c>
      <c r="B152" s="146" t="s">
        <v>380</v>
      </c>
      <c r="C152" s="146"/>
      <c r="D152" s="146"/>
      <c r="E152" s="146"/>
      <c r="F152" s="147"/>
      <c r="G152" s="147"/>
      <c r="H152" s="148">
        <f>'Ref 3511430'!$O223</f>
        <v>0</v>
      </c>
      <c r="I152" s="148">
        <f>'Ref 3511448'!$O223</f>
        <v>0</v>
      </c>
      <c r="J152" s="148">
        <f>'Ref 3511464'!$Z226</f>
        <v>0</v>
      </c>
      <c r="K152" s="148">
        <f>'Ref 3511472'!$AK222</f>
        <v>0</v>
      </c>
      <c r="L152" s="148">
        <f>'Ref 3511480'!$Y222</f>
        <v>0</v>
      </c>
      <c r="M152" s="142">
        <f t="shared" si="10"/>
        <v>0</v>
      </c>
      <c r="N152" s="149">
        <f>'Ref 3511430'!AA223+'Ref 3511448'!AA223+'Ref 3511464'!AW226+'Ref 3511472'!BS222+'Ref 3511480'!AU222</f>
        <v>0</v>
      </c>
      <c r="O152" s="149">
        <f t="shared" si="11"/>
        <v>0</v>
      </c>
      <c r="P152" s="146"/>
      <c r="Q152" s="146"/>
      <c r="R152" s="146"/>
      <c r="S152" s="146"/>
      <c r="T152" s="146"/>
      <c r="U152" s="146"/>
      <c r="V152" s="146"/>
      <c r="W152" s="150"/>
    </row>
    <row r="153" spans="1:23">
      <c r="A153" s="139" t="s">
        <v>375</v>
      </c>
      <c r="B153" s="140" t="s">
        <v>377</v>
      </c>
      <c r="C153" s="140"/>
      <c r="D153" s="140"/>
      <c r="E153" s="140"/>
      <c r="F153" s="141"/>
      <c r="G153" s="141"/>
      <c r="H153" s="142">
        <f>'Ref 3511430'!$O220</f>
        <v>0</v>
      </c>
      <c r="I153" s="142">
        <f>'Ref 3511448'!$O220</f>
        <v>0</v>
      </c>
      <c r="J153" s="142">
        <f>'Ref 3511464'!$Z223</f>
        <v>0</v>
      </c>
      <c r="K153" s="142">
        <f>'Ref 3511472'!$AK219</f>
        <v>0</v>
      </c>
      <c r="L153" s="142">
        <f>'Ref 3511480'!$Y219</f>
        <v>0</v>
      </c>
      <c r="M153" s="142">
        <f t="shared" si="10"/>
        <v>0</v>
      </c>
      <c r="N153" s="143">
        <f>'Ref 3511430'!AA220+'Ref 3511448'!AA220+'Ref 3511464'!AW223+'Ref 3511472'!BS219+'Ref 3511480'!AU219</f>
        <v>0</v>
      </c>
      <c r="O153" s="143">
        <f t="shared" si="11"/>
        <v>0</v>
      </c>
      <c r="P153" s="140"/>
      <c r="Q153" s="140"/>
      <c r="R153" s="140"/>
      <c r="S153" s="140"/>
      <c r="T153" s="140" t="s">
        <v>510</v>
      </c>
      <c r="U153" s="140" t="s">
        <v>504</v>
      </c>
      <c r="V153" s="140" t="s">
        <v>505</v>
      </c>
      <c r="W153" s="144" t="s">
        <v>506</v>
      </c>
    </row>
    <row r="154" spans="1:23">
      <c r="A154" s="139" t="s">
        <v>365</v>
      </c>
      <c r="B154" s="140" t="s">
        <v>367</v>
      </c>
      <c r="C154" s="140"/>
      <c r="D154" s="140"/>
      <c r="E154" s="140"/>
      <c r="F154" s="141"/>
      <c r="G154" s="141">
        <v>43805</v>
      </c>
      <c r="H154" s="142">
        <f>'Ref 3511430'!$O214</f>
        <v>0</v>
      </c>
      <c r="I154" s="142">
        <f>'Ref 3511448'!$O214</f>
        <v>0</v>
      </c>
      <c r="J154" s="142">
        <v>16</v>
      </c>
      <c r="K154" s="142">
        <v>8</v>
      </c>
      <c r="L154" s="142">
        <v>25</v>
      </c>
      <c r="M154" s="142">
        <f t="shared" si="10"/>
        <v>49</v>
      </c>
      <c r="N154" s="143">
        <f>'Ref 3511430'!AA214+'Ref 3511448'!AA214+'Ref 3511464'!AW217+'Ref 3511472'!BS213+'Ref 3511480'!AU213</f>
        <v>48</v>
      </c>
      <c r="O154" s="143">
        <f t="shared" si="11"/>
        <v>-1</v>
      </c>
      <c r="P154" s="140">
        <v>229061701</v>
      </c>
      <c r="Q154" s="140">
        <v>201758980</v>
      </c>
      <c r="R154" s="140"/>
      <c r="S154" s="140" t="s">
        <v>16</v>
      </c>
      <c r="T154" s="140" t="s">
        <v>682</v>
      </c>
      <c r="U154" s="140" t="s">
        <v>655</v>
      </c>
      <c r="V154" s="140" t="s">
        <v>656</v>
      </c>
      <c r="W154" s="144">
        <v>369553344</v>
      </c>
    </row>
    <row r="155" spans="1:23" ht="29">
      <c r="A155" s="145" t="s">
        <v>123</v>
      </c>
      <c r="B155" s="146" t="s">
        <v>124</v>
      </c>
      <c r="C155" s="146"/>
      <c r="D155" s="146"/>
      <c r="E155" s="146"/>
      <c r="F155" s="147">
        <v>43768</v>
      </c>
      <c r="G155" s="147">
        <v>43768</v>
      </c>
      <c r="H155" s="148">
        <f>'Ref 3511430'!$O60</f>
        <v>0</v>
      </c>
      <c r="I155" s="148">
        <f>'Ref 3511448'!$O60</f>
        <v>0</v>
      </c>
      <c r="J155" s="148">
        <f>'Ref 3511464'!$Z62</f>
        <v>0</v>
      </c>
      <c r="K155" s="148">
        <v>17</v>
      </c>
      <c r="L155" s="148">
        <f>'Ref 3511480'!$Y60</f>
        <v>0</v>
      </c>
      <c r="M155" s="142">
        <f t="shared" si="10"/>
        <v>17</v>
      </c>
      <c r="N155" s="149">
        <f>'Ref 3511430'!AA60+'Ref 3511448'!AA60+'Ref 3511464'!AW62+'Ref 3511472'!BS60+'Ref 3511480'!AU60</f>
        <v>9</v>
      </c>
      <c r="O155" s="149">
        <f t="shared" si="11"/>
        <v>-8</v>
      </c>
      <c r="P155" s="158" t="s">
        <v>659</v>
      </c>
      <c r="Q155" s="146">
        <v>201743475</v>
      </c>
      <c r="R155" s="146"/>
      <c r="S155" s="146" t="s">
        <v>10</v>
      </c>
      <c r="T155" s="146" t="s">
        <v>507</v>
      </c>
      <c r="U155" s="146" t="s">
        <v>531</v>
      </c>
      <c r="V155" s="146" t="s">
        <v>532</v>
      </c>
      <c r="W155" s="150">
        <v>389212715</v>
      </c>
    </row>
    <row r="156" spans="1:23">
      <c r="A156" s="139" t="s">
        <v>143</v>
      </c>
      <c r="B156" s="140" t="s">
        <v>144</v>
      </c>
      <c r="C156" s="140"/>
      <c r="D156" s="140"/>
      <c r="E156" s="140"/>
      <c r="F156" s="141"/>
      <c r="G156" s="141"/>
      <c r="H156" s="142">
        <f>'Ref 3511430'!$O71</f>
        <v>0</v>
      </c>
      <c r="I156" s="142">
        <f>'Ref 3511448'!$O71</f>
        <v>0</v>
      </c>
      <c r="J156" s="142">
        <f>'Ref 3511464'!$Z73</f>
        <v>0</v>
      </c>
      <c r="K156" s="142">
        <f>'Ref 3511472'!$AK71</f>
        <v>0</v>
      </c>
      <c r="L156" s="142">
        <f>'Ref 3511480'!$Y71</f>
        <v>0</v>
      </c>
      <c r="M156" s="142">
        <f t="shared" si="10"/>
        <v>0</v>
      </c>
      <c r="N156" s="143">
        <f>'Ref 3511430'!AA71+'Ref 3511448'!AA71+'Ref 3511464'!AW73+'Ref 3511472'!BS71+'Ref 3511480'!AU71</f>
        <v>12</v>
      </c>
      <c r="O156" s="143">
        <f t="shared" si="11"/>
        <v>12</v>
      </c>
      <c r="P156" s="140"/>
      <c r="Q156" s="140"/>
      <c r="R156" s="140"/>
      <c r="S156" s="140"/>
      <c r="T156" s="140"/>
      <c r="U156" s="140"/>
      <c r="V156" s="140"/>
      <c r="W156" s="144"/>
    </row>
    <row r="157" spans="1:23">
      <c r="A157" s="139" t="s">
        <v>273</v>
      </c>
      <c r="B157" s="140" t="s">
        <v>276</v>
      </c>
      <c r="C157" s="140"/>
      <c r="D157" s="140"/>
      <c r="E157" s="140"/>
      <c r="F157" s="141"/>
      <c r="G157" s="141"/>
      <c r="H157" s="142">
        <f>'Ref 3511430'!$O154</f>
        <v>0</v>
      </c>
      <c r="I157" s="142">
        <f>'Ref 3511448'!$O153</f>
        <v>0</v>
      </c>
      <c r="J157" s="142">
        <f>'Ref 3511464'!$Z157</f>
        <v>0</v>
      </c>
      <c r="K157" s="142">
        <f>'Ref 3511472'!$AK153</f>
        <v>0</v>
      </c>
      <c r="L157" s="142">
        <f>'Ref 3511480'!$Y153</f>
        <v>0</v>
      </c>
      <c r="M157" s="142">
        <f t="shared" si="10"/>
        <v>0</v>
      </c>
      <c r="N157" s="143">
        <f>'Ref 3511430'!AA154+'Ref 3511448'!AA153+'Ref 3511464'!AW157+'Ref 3511472'!BS153+'Ref 3511480'!AU153</f>
        <v>0</v>
      </c>
      <c r="O157" s="143">
        <f t="shared" si="11"/>
        <v>0</v>
      </c>
      <c r="P157" s="140"/>
      <c r="Q157" s="140"/>
      <c r="R157" s="140"/>
      <c r="S157" s="140"/>
      <c r="T157" s="140"/>
      <c r="U157" s="140"/>
      <c r="V157" s="140"/>
      <c r="W157" s="144"/>
    </row>
    <row r="158" spans="1:23">
      <c r="A158" s="145" t="s">
        <v>172</v>
      </c>
      <c r="B158" s="146" t="s">
        <v>173</v>
      </c>
      <c r="C158" s="146"/>
      <c r="D158" s="146"/>
      <c r="E158" s="146"/>
      <c r="F158" s="147"/>
      <c r="G158" s="147"/>
      <c r="H158" s="148">
        <f>'Ref 3511430'!$O89</f>
        <v>0</v>
      </c>
      <c r="I158" s="148">
        <f>'Ref 3511448'!$O88</f>
        <v>0</v>
      </c>
      <c r="J158" s="148">
        <f>'Ref 3511464'!$Z90</f>
        <v>0</v>
      </c>
      <c r="K158" s="148">
        <f>'Ref 3511472'!$AK88</f>
        <v>0</v>
      </c>
      <c r="L158" s="148">
        <f>'Ref 3511480'!$Y88</f>
        <v>0</v>
      </c>
      <c r="M158" s="142">
        <f t="shared" si="10"/>
        <v>0</v>
      </c>
      <c r="N158" s="149">
        <f>'Ref 3511430'!AA89+'Ref 3511448'!AA88+'Ref 3511464'!AW90+'Ref 3511472'!BS88+'Ref 3511480'!AU88</f>
        <v>0</v>
      </c>
      <c r="O158" s="149">
        <f t="shared" si="11"/>
        <v>0</v>
      </c>
      <c r="P158" s="146"/>
      <c r="Q158" s="146"/>
      <c r="R158" s="146"/>
      <c r="S158" s="146"/>
      <c r="T158" s="146"/>
      <c r="U158" s="146"/>
      <c r="V158" s="146"/>
      <c r="W158" s="150"/>
    </row>
    <row r="159" spans="1:23">
      <c r="A159" s="139" t="s">
        <v>370</v>
      </c>
      <c r="B159" s="140" t="s">
        <v>371</v>
      </c>
      <c r="C159" s="140"/>
      <c r="D159" s="140"/>
      <c r="E159" s="140"/>
      <c r="F159" s="141"/>
      <c r="G159" s="141"/>
      <c r="H159" s="142">
        <f>'Ref 3511430'!$O216</f>
        <v>0</v>
      </c>
      <c r="I159" s="142">
        <f>'Ref 3511448'!$O216</f>
        <v>0</v>
      </c>
      <c r="J159" s="142">
        <f>'Ref 3511464'!$Z219</f>
        <v>0</v>
      </c>
      <c r="K159" s="142">
        <f>'Ref 3511472'!$AK215</f>
        <v>0</v>
      </c>
      <c r="L159" s="142">
        <f>'Ref 3511480'!$Y215</f>
        <v>0</v>
      </c>
      <c r="M159" s="142">
        <f t="shared" si="10"/>
        <v>0</v>
      </c>
      <c r="N159" s="143">
        <f>'Ref 3511430'!AA216+'Ref 3511448'!AA216+'Ref 3511464'!AW219+'Ref 3511472'!BS215+'Ref 3511480'!AU215</f>
        <v>0</v>
      </c>
      <c r="O159" s="143">
        <f t="shared" si="11"/>
        <v>0</v>
      </c>
      <c r="P159" s="140"/>
      <c r="Q159" s="140"/>
      <c r="R159" s="140"/>
      <c r="S159" s="140"/>
      <c r="T159" s="140"/>
      <c r="U159" s="140"/>
      <c r="V159" s="140"/>
      <c r="W159" s="144"/>
    </row>
    <row r="160" spans="1:23">
      <c r="A160" s="139" t="s">
        <v>79</v>
      </c>
      <c r="B160" s="140" t="s">
        <v>81</v>
      </c>
      <c r="C160" s="140"/>
      <c r="D160" s="140"/>
      <c r="E160" s="140"/>
      <c r="F160" s="141"/>
      <c r="G160" s="141"/>
      <c r="H160" s="142">
        <f>'Ref 3511430'!$O31</f>
        <v>0</v>
      </c>
      <c r="I160" s="142">
        <f>'Ref 3511448'!$O31</f>
        <v>0</v>
      </c>
      <c r="J160" s="142">
        <f>'Ref 3511464'!$Z33</f>
        <v>0</v>
      </c>
      <c r="K160" s="142">
        <f>'Ref 3511472'!$AK31</f>
        <v>0</v>
      </c>
      <c r="L160" s="142">
        <f>'Ref 3511480'!$Y31</f>
        <v>0</v>
      </c>
      <c r="M160" s="142">
        <f t="shared" si="10"/>
        <v>0</v>
      </c>
      <c r="N160" s="143">
        <f>'Ref 3511430'!AA31+'Ref 3511448'!AA31+'Ref 3511464'!AW33+'Ref 3511472'!BS31+'Ref 3511480'!AU31</f>
        <v>0</v>
      </c>
      <c r="O160" s="143">
        <f t="shared" si="11"/>
        <v>0</v>
      </c>
      <c r="P160" s="140"/>
      <c r="Q160" s="140"/>
      <c r="R160" s="140"/>
      <c r="S160" s="140"/>
      <c r="T160" s="140"/>
      <c r="U160" s="140"/>
      <c r="V160" s="140"/>
      <c r="W160" s="144"/>
    </row>
    <row r="161" spans="1:23">
      <c r="A161" s="145" t="s">
        <v>256</v>
      </c>
      <c r="B161" s="146" t="s">
        <v>257</v>
      </c>
      <c r="C161" s="146"/>
      <c r="D161" s="146"/>
      <c r="E161" s="146"/>
      <c r="F161" s="147"/>
      <c r="G161" s="147"/>
      <c r="H161" s="148">
        <f>'Ref 3511430'!$O143</f>
        <v>0</v>
      </c>
      <c r="I161" s="148">
        <f>'Ref 3511448'!$O142</f>
        <v>0</v>
      </c>
      <c r="J161" s="148">
        <f>'Ref 3511464'!$Z146</f>
        <v>0</v>
      </c>
      <c r="K161" s="148">
        <f>'Ref 3511472'!$AK142</f>
        <v>0</v>
      </c>
      <c r="L161" s="148">
        <f>'Ref 3511480'!$Y142</f>
        <v>0</v>
      </c>
      <c r="M161" s="142">
        <f t="shared" si="10"/>
        <v>0</v>
      </c>
      <c r="N161" s="149">
        <f>'Ref 3511430'!AA143+'Ref 3511448'!AA142+'Ref 3511464'!AW146+'Ref 3511472'!BS142+'Ref 3511480'!AU142</f>
        <v>0</v>
      </c>
      <c r="O161" s="149">
        <f t="shared" si="11"/>
        <v>0</v>
      </c>
      <c r="P161" s="146"/>
      <c r="Q161" s="146"/>
      <c r="R161" s="146"/>
      <c r="S161" s="146"/>
      <c r="T161" s="146"/>
      <c r="U161" s="146"/>
      <c r="V161" s="146"/>
      <c r="W161" s="150"/>
    </row>
    <row r="162" spans="1:23">
      <c r="A162" s="145" t="s">
        <v>42</v>
      </c>
      <c r="B162" s="146" t="s">
        <v>44</v>
      </c>
      <c r="C162" s="146"/>
      <c r="D162" s="146"/>
      <c r="E162" s="146"/>
      <c r="F162" s="147"/>
      <c r="G162" s="147"/>
      <c r="H162" s="148">
        <f>'Ref 3511430'!$O8</f>
        <v>0</v>
      </c>
      <c r="I162" s="148">
        <f>'Ref 3511448'!$O8</f>
        <v>0</v>
      </c>
      <c r="J162" s="148">
        <f>'Ref 3511464'!$Z9</f>
        <v>0</v>
      </c>
      <c r="K162" s="148">
        <f>'Ref 3511472'!$AK8</f>
        <v>0</v>
      </c>
      <c r="L162" s="148">
        <f>'Ref 3511480'!$Y8</f>
        <v>0</v>
      </c>
      <c r="M162" s="142">
        <f t="shared" si="10"/>
        <v>0</v>
      </c>
      <c r="N162" s="149">
        <f>'Ref 3511430'!AA8+'Ref 3511448'!AA8+'Ref 3511464'!AW9+'Ref 3511472'!BS8+'Ref 3511480'!AU8</f>
        <v>0</v>
      </c>
      <c r="O162" s="149">
        <f t="shared" si="11"/>
        <v>0</v>
      </c>
      <c r="P162" s="146"/>
      <c r="Q162" s="146"/>
      <c r="R162" s="146"/>
      <c r="S162" s="146"/>
      <c r="T162" s="146"/>
      <c r="U162" s="146"/>
      <c r="V162" s="146"/>
      <c r="W162" s="150"/>
    </row>
    <row r="163" spans="1:23">
      <c r="A163" s="139" t="s">
        <v>105</v>
      </c>
      <c r="B163" s="140" t="s">
        <v>106</v>
      </c>
      <c r="C163" s="140"/>
      <c r="D163" s="140"/>
      <c r="E163" s="140"/>
      <c r="F163" s="141"/>
      <c r="G163" s="141"/>
      <c r="H163" s="142">
        <f>'Ref 3511430'!$O49</f>
        <v>0</v>
      </c>
      <c r="I163" s="142">
        <f>'Ref 3511448'!$O49</f>
        <v>0</v>
      </c>
      <c r="J163" s="142">
        <f>'Ref 3511464'!$Z51</f>
        <v>0</v>
      </c>
      <c r="K163" s="142">
        <f>'Ref 3511472'!$AK49</f>
        <v>0</v>
      </c>
      <c r="L163" s="142">
        <f>'Ref 3511480'!$Y49</f>
        <v>0</v>
      </c>
      <c r="M163" s="142">
        <f t="shared" si="10"/>
        <v>0</v>
      </c>
      <c r="N163" s="143">
        <f>'Ref 3511430'!AA49+'Ref 3511448'!AA49+'Ref 3511464'!AW51+'Ref 3511472'!BS49+'Ref 3511480'!AU49</f>
        <v>15</v>
      </c>
      <c r="O163" s="143">
        <f t="shared" si="11"/>
        <v>15</v>
      </c>
      <c r="P163" s="140"/>
      <c r="Q163" s="140"/>
      <c r="R163" s="140"/>
      <c r="S163" s="140"/>
      <c r="T163" s="140"/>
      <c r="U163" s="140"/>
      <c r="V163" s="140"/>
      <c r="W163" s="144"/>
    </row>
    <row r="164" spans="1:23">
      <c r="A164" s="145" t="s">
        <v>105</v>
      </c>
      <c r="B164" s="146" t="s">
        <v>106</v>
      </c>
      <c r="C164" s="146"/>
      <c r="D164" s="146"/>
      <c r="E164" s="146"/>
      <c r="F164" s="147"/>
      <c r="G164" s="147"/>
      <c r="H164" s="148">
        <f>'Ref 3511430'!$O50</f>
        <v>7</v>
      </c>
      <c r="I164" s="148">
        <f>'Ref 3511448'!$O50</f>
        <v>0</v>
      </c>
      <c r="J164" s="148">
        <f>'Ref 3511464'!$Z52</f>
        <v>0</v>
      </c>
      <c r="K164" s="148">
        <f>'Ref 3511472'!$AK50</f>
        <v>0</v>
      </c>
      <c r="L164" s="148">
        <f>'Ref 3511480'!$Y50</f>
        <v>0</v>
      </c>
      <c r="M164" s="142">
        <f t="shared" si="10"/>
        <v>7</v>
      </c>
      <c r="N164" s="149">
        <f>'Ref 3511430'!AA50+'Ref 3511448'!AA50+'Ref 3511464'!AW52+'Ref 3511472'!BS50+'Ref 3511480'!AU50</f>
        <v>0</v>
      </c>
      <c r="O164" s="149">
        <f t="shared" si="11"/>
        <v>-7</v>
      </c>
      <c r="P164" s="146"/>
      <c r="Q164" s="146"/>
      <c r="R164" s="146"/>
      <c r="S164" s="146"/>
      <c r="T164" s="146"/>
      <c r="U164" s="146"/>
      <c r="V164" s="146"/>
      <c r="W164" s="150"/>
    </row>
    <row r="165" spans="1:23">
      <c r="A165" s="145" t="s">
        <v>79</v>
      </c>
      <c r="B165" s="146" t="s">
        <v>82</v>
      </c>
      <c r="C165" s="146"/>
      <c r="D165" s="146"/>
      <c r="E165" s="146"/>
      <c r="F165" s="147"/>
      <c r="G165" s="147"/>
      <c r="H165" s="148">
        <f>'Ref 3511430'!$O32</f>
        <v>0</v>
      </c>
      <c r="I165" s="148">
        <f>'Ref 3511448'!$O32</f>
        <v>0</v>
      </c>
      <c r="J165" s="148">
        <f>'Ref 3511464'!$Z34</f>
        <v>0</v>
      </c>
      <c r="K165" s="148">
        <f>'Ref 3511472'!$AK32</f>
        <v>0</v>
      </c>
      <c r="L165" s="148">
        <f>'Ref 3511480'!$Y32</f>
        <v>0</v>
      </c>
      <c r="M165" s="142">
        <f t="shared" si="10"/>
        <v>0</v>
      </c>
      <c r="N165" s="149">
        <f>'Ref 3511430'!AA32+'Ref 3511448'!AA32+'Ref 3511464'!AW34+'Ref 3511472'!BS32+'Ref 3511480'!AU32</f>
        <v>0</v>
      </c>
      <c r="O165" s="149">
        <f t="shared" si="11"/>
        <v>0</v>
      </c>
      <c r="P165" s="146"/>
      <c r="Q165" s="146"/>
      <c r="R165" s="146"/>
      <c r="S165" s="146"/>
      <c r="T165" s="146"/>
      <c r="U165" s="146"/>
      <c r="V165" s="146"/>
      <c r="W165" s="150"/>
    </row>
    <row r="166" spans="1:23">
      <c r="A166" s="139" t="s">
        <v>79</v>
      </c>
      <c r="B166" s="140" t="s">
        <v>82</v>
      </c>
      <c r="C166" s="140"/>
      <c r="D166" s="140"/>
      <c r="E166" s="140"/>
      <c r="F166" s="141"/>
      <c r="G166" s="141"/>
      <c r="H166" s="142">
        <f>'Ref 3511430'!$O33</f>
        <v>0</v>
      </c>
      <c r="I166" s="142">
        <f>'Ref 3511448'!$O33</f>
        <v>0</v>
      </c>
      <c r="J166" s="142">
        <f>'Ref 3511464'!$Z35</f>
        <v>0</v>
      </c>
      <c r="K166" s="142">
        <f>'Ref 3511472'!$AK33</f>
        <v>0</v>
      </c>
      <c r="L166" s="142">
        <f>'Ref 3511480'!$Y33</f>
        <v>0</v>
      </c>
      <c r="M166" s="142">
        <f t="shared" si="10"/>
        <v>0</v>
      </c>
      <c r="N166" s="143">
        <f>'Ref 3511430'!AA33+'Ref 3511448'!AA33+'Ref 3511464'!AW35+'Ref 3511472'!BS33+'Ref 3511480'!AU33</f>
        <v>0</v>
      </c>
      <c r="O166" s="143">
        <f t="shared" si="11"/>
        <v>0</v>
      </c>
      <c r="P166" s="140"/>
      <c r="Q166" s="140"/>
      <c r="R166" s="140"/>
      <c r="S166" s="140"/>
      <c r="T166" s="140"/>
      <c r="U166" s="140"/>
      <c r="V166" s="140"/>
      <c r="W166" s="144"/>
    </row>
    <row r="167" spans="1:23">
      <c r="A167" s="139" t="s">
        <v>340</v>
      </c>
      <c r="B167" s="140" t="s">
        <v>341</v>
      </c>
      <c r="C167" s="140"/>
      <c r="D167" s="140"/>
      <c r="E167" s="140"/>
      <c r="F167" s="141"/>
      <c r="G167" s="141"/>
      <c r="H167" s="142">
        <f>'Ref 3511430'!$O194</f>
        <v>0</v>
      </c>
      <c r="I167" s="142">
        <f>'Ref 3511448'!$O193</f>
        <v>0</v>
      </c>
      <c r="J167" s="142">
        <f>'Ref 3511464'!$Z197</f>
        <v>0</v>
      </c>
      <c r="K167" s="142">
        <f>'Ref 3511472'!$AK193</f>
        <v>0</v>
      </c>
      <c r="L167" s="142">
        <f>'Ref 3511480'!$Y193</f>
        <v>0</v>
      </c>
      <c r="M167" s="142">
        <f t="shared" si="10"/>
        <v>0</v>
      </c>
      <c r="N167" s="143">
        <f>'Ref 3511430'!AA194+'Ref 3511448'!AA193+'Ref 3511464'!AW197+'Ref 3511472'!BS193+'Ref 3511480'!AU193</f>
        <v>0</v>
      </c>
      <c r="O167" s="143">
        <f t="shared" si="11"/>
        <v>0</v>
      </c>
      <c r="P167" s="140"/>
      <c r="Q167" s="140"/>
      <c r="R167" s="140"/>
      <c r="S167" s="140"/>
      <c r="T167" s="140"/>
      <c r="U167" s="140"/>
      <c r="V167" s="140"/>
      <c r="W167" s="144"/>
    </row>
    <row r="168" spans="1:23">
      <c r="A168" s="139" t="s">
        <v>235</v>
      </c>
      <c r="B168" s="140" t="s">
        <v>236</v>
      </c>
      <c r="C168" s="140"/>
      <c r="D168" s="140"/>
      <c r="E168" s="140"/>
      <c r="F168" s="141"/>
      <c r="G168" s="141"/>
      <c r="H168" s="142">
        <f>'Ref 3511430'!$O130</f>
        <v>0</v>
      </c>
      <c r="I168" s="142">
        <f>'Ref 3511448'!$O129</f>
        <v>0</v>
      </c>
      <c r="J168" s="142">
        <f>'Ref 3511464'!$Z133</f>
        <v>0</v>
      </c>
      <c r="K168" s="142">
        <f>'Ref 3511472'!$AK129</f>
        <v>0</v>
      </c>
      <c r="L168" s="142">
        <f>'Ref 3511480'!$Y129</f>
        <v>0</v>
      </c>
      <c r="M168" s="142">
        <f t="shared" si="10"/>
        <v>0</v>
      </c>
      <c r="N168" s="143">
        <f>'Ref 3511430'!AA130+'Ref 3511448'!AA129+'Ref 3511464'!AW133+'Ref 3511472'!BS129+'Ref 3511480'!AU129</f>
        <v>0</v>
      </c>
      <c r="O168" s="143">
        <f t="shared" si="11"/>
        <v>0</v>
      </c>
      <c r="P168" s="140"/>
      <c r="Q168" s="140"/>
      <c r="R168" s="140"/>
      <c r="S168" s="140"/>
      <c r="T168" s="140"/>
      <c r="U168" s="140"/>
      <c r="V168" s="140"/>
      <c r="W168" s="144"/>
    </row>
    <row r="169" spans="1:23">
      <c r="A169" s="145" t="s">
        <v>313</v>
      </c>
      <c r="B169" s="146" t="s">
        <v>314</v>
      </c>
      <c r="C169" s="146"/>
      <c r="D169" s="146"/>
      <c r="E169" s="146"/>
      <c r="F169" s="147"/>
      <c r="G169" s="147"/>
      <c r="H169" s="148">
        <f>'Ref 3511430'!$O177</f>
        <v>0</v>
      </c>
      <c r="I169" s="148">
        <f>'Ref 3511448'!$O176</f>
        <v>0</v>
      </c>
      <c r="J169" s="148">
        <f>'Ref 3511464'!$Z180</f>
        <v>0</v>
      </c>
      <c r="K169" s="148">
        <f>'Ref 3511472'!$AK176</f>
        <v>0</v>
      </c>
      <c r="L169" s="148">
        <f>'Ref 3511480'!$Y176</f>
        <v>0</v>
      </c>
      <c r="M169" s="142">
        <f t="shared" si="10"/>
        <v>0</v>
      </c>
      <c r="N169" s="149">
        <f>'Ref 3511430'!AA177+'Ref 3511448'!AA176+'Ref 3511464'!AW180+'Ref 3511472'!BS176+'Ref 3511480'!AU176</f>
        <v>0</v>
      </c>
      <c r="O169" s="149">
        <f t="shared" si="11"/>
        <v>0</v>
      </c>
      <c r="P169" s="146"/>
      <c r="Q169" s="146"/>
      <c r="R169" s="146"/>
      <c r="S169" s="146"/>
      <c r="T169" s="146"/>
      <c r="U169" s="146"/>
      <c r="V169" s="146"/>
      <c r="W169" s="150"/>
    </row>
    <row r="170" spans="1:23">
      <c r="A170" s="145" t="s">
        <v>165</v>
      </c>
      <c r="B170" s="146" t="s">
        <v>166</v>
      </c>
      <c r="C170" s="146"/>
      <c r="D170" s="146"/>
      <c r="E170" s="146"/>
      <c r="F170" s="147"/>
      <c r="G170" s="147">
        <v>43810</v>
      </c>
      <c r="H170" s="148">
        <f>'Ref 3511430'!$O85</f>
        <v>0</v>
      </c>
      <c r="I170" s="148">
        <v>10</v>
      </c>
      <c r="J170" s="148">
        <f>'Ref 3511464'!$Z86</f>
        <v>0</v>
      </c>
      <c r="K170" s="148">
        <f>'Ref 3511472'!$AK84</f>
        <v>0</v>
      </c>
      <c r="L170" s="148">
        <v>10</v>
      </c>
      <c r="M170" s="142">
        <f t="shared" si="10"/>
        <v>20</v>
      </c>
      <c r="N170" s="149">
        <f>'Ref 3511430'!AA85+'Ref 3511448'!AA84+'Ref 3511464'!AW86+'Ref 3511472'!BS84+'Ref 3511480'!AU84</f>
        <v>0</v>
      </c>
      <c r="O170" s="149">
        <f t="shared" si="11"/>
        <v>-20</v>
      </c>
      <c r="P170" s="146">
        <v>229062142</v>
      </c>
      <c r="Q170" s="146">
        <v>201759445</v>
      </c>
      <c r="R170" s="146"/>
      <c r="S170" s="146" t="s">
        <v>10</v>
      </c>
      <c r="T170" s="146"/>
      <c r="U170" s="146"/>
      <c r="V170" s="146"/>
      <c r="W170" s="150"/>
    </row>
    <row r="171" spans="1:23">
      <c r="A171" s="139" t="s">
        <v>385</v>
      </c>
      <c r="B171" s="140" t="s">
        <v>387</v>
      </c>
      <c r="C171" s="140"/>
      <c r="D171" s="140"/>
      <c r="E171" s="140"/>
      <c r="F171" s="141"/>
      <c r="G171" s="141"/>
      <c r="H171" s="142">
        <f>'Ref 3511430'!$O228</f>
        <v>0</v>
      </c>
      <c r="I171" s="142">
        <f>'Ref 3511448'!$O228</f>
        <v>0</v>
      </c>
      <c r="J171" s="142">
        <f>'Ref 3511464'!$Z231</f>
        <v>0</v>
      </c>
      <c r="K171" s="142">
        <f>'Ref 3511472'!$AK227</f>
        <v>0</v>
      </c>
      <c r="L171" s="142">
        <f>'Ref 3511480'!$Y227</f>
        <v>0</v>
      </c>
      <c r="M171" s="142">
        <f t="shared" si="10"/>
        <v>0</v>
      </c>
      <c r="N171" s="143">
        <f>'Ref 3511430'!AA228+'Ref 3511448'!AA228+'Ref 3511464'!AW231+'Ref 3511472'!BS227+'Ref 3511480'!AU227</f>
        <v>0</v>
      </c>
      <c r="O171" s="143">
        <f t="shared" si="11"/>
        <v>0</v>
      </c>
      <c r="P171" s="140"/>
      <c r="Q171" s="140"/>
      <c r="R171" s="140"/>
      <c r="S171" s="140"/>
      <c r="T171" s="140"/>
      <c r="U171" s="140"/>
      <c r="V171" s="140"/>
      <c r="W171" s="144"/>
    </row>
    <row r="172" spans="1:23">
      <c r="A172" s="145" t="s">
        <v>260</v>
      </c>
      <c r="B172" s="146" t="s">
        <v>261</v>
      </c>
      <c r="C172" s="146"/>
      <c r="D172" s="146"/>
      <c r="E172" s="146"/>
      <c r="F172" s="147"/>
      <c r="G172" s="147">
        <v>43776</v>
      </c>
      <c r="H172" s="148">
        <f>'Ref 3511430'!$O145</f>
        <v>0</v>
      </c>
      <c r="I172" s="148">
        <f>'Ref 3511448'!$O144</f>
        <v>0</v>
      </c>
      <c r="J172" s="148">
        <v>28</v>
      </c>
      <c r="K172" s="148">
        <f>'Ref 3511472'!$AK144</f>
        <v>0</v>
      </c>
      <c r="L172" s="148">
        <f>'Ref 3511480'!$Y144</f>
        <v>0</v>
      </c>
      <c r="M172" s="142">
        <f t="shared" si="10"/>
        <v>28</v>
      </c>
      <c r="N172" s="149">
        <f>'Ref 3511430'!AA145+'Ref 3511448'!AA144+'Ref 3511464'!AW148+'Ref 3511472'!BS144+'Ref 3511480'!AU144</f>
        <v>24</v>
      </c>
      <c r="O172" s="149">
        <f t="shared" si="11"/>
        <v>-4</v>
      </c>
      <c r="P172" s="146">
        <v>229058003</v>
      </c>
      <c r="Q172" s="146">
        <v>201746538</v>
      </c>
      <c r="R172" s="146"/>
      <c r="S172" s="146" t="s">
        <v>16</v>
      </c>
      <c r="T172" s="146" t="s">
        <v>661</v>
      </c>
      <c r="U172" s="146" t="s">
        <v>580</v>
      </c>
      <c r="V172" s="146" t="s">
        <v>581</v>
      </c>
      <c r="W172" s="150">
        <v>156245774</v>
      </c>
    </row>
    <row r="173" spans="1:23">
      <c r="A173" s="139" t="s">
        <v>289</v>
      </c>
      <c r="B173" s="140" t="s">
        <v>290</v>
      </c>
      <c r="C173" s="140"/>
      <c r="D173" s="140"/>
      <c r="E173" s="140"/>
      <c r="F173" s="141">
        <v>43769</v>
      </c>
      <c r="G173" s="141"/>
      <c r="H173" s="142">
        <f>'Ref 3511430'!$O162</f>
        <v>0</v>
      </c>
      <c r="I173" s="142">
        <f>'Ref 3511448'!$O161</f>
        <v>0</v>
      </c>
      <c r="J173" s="142">
        <f>'Ref 3511464'!$Z165</f>
        <v>0</v>
      </c>
      <c r="K173" s="142">
        <f>'Ref 3511472'!$AK161</f>
        <v>0</v>
      </c>
      <c r="L173" s="142">
        <f>'Ref 3511480'!$Y161</f>
        <v>0</v>
      </c>
      <c r="M173" s="142">
        <f t="shared" si="10"/>
        <v>0</v>
      </c>
      <c r="N173" s="143">
        <f>'Ref 3511430'!AA162+'Ref 3511448'!AA161+'Ref 3511464'!AW165+'Ref 3511472'!BS161+'Ref 3511480'!AU161</f>
        <v>0</v>
      </c>
      <c r="O173" s="143">
        <f t="shared" si="11"/>
        <v>0</v>
      </c>
      <c r="P173" s="140"/>
      <c r="Q173" s="140"/>
      <c r="R173" s="140"/>
      <c r="S173" s="140"/>
      <c r="T173" s="140" t="s">
        <v>540</v>
      </c>
      <c r="U173" s="140" t="s">
        <v>543</v>
      </c>
      <c r="V173" s="140" t="s">
        <v>544</v>
      </c>
      <c r="W173" s="144">
        <v>326504378</v>
      </c>
    </row>
    <row r="174" spans="1:23">
      <c r="A174" s="139" t="s">
        <v>167</v>
      </c>
      <c r="B174" s="140" t="s">
        <v>168</v>
      </c>
      <c r="C174" s="140"/>
      <c r="D174" s="140"/>
      <c r="E174" s="140"/>
      <c r="F174" s="141">
        <v>43768</v>
      </c>
      <c r="G174" s="141">
        <v>43769</v>
      </c>
      <c r="H174" s="142">
        <f>'Ref 3511430'!$O86</f>
        <v>0</v>
      </c>
      <c r="I174" s="142">
        <v>9</v>
      </c>
      <c r="J174" s="142">
        <f>'Ref 3511464'!$Z87</f>
        <v>0</v>
      </c>
      <c r="K174" s="142">
        <f>'Ref 3511472'!$AK85</f>
        <v>0</v>
      </c>
      <c r="L174" s="142">
        <f>'Ref 3511480'!$Y85</f>
        <v>0</v>
      </c>
      <c r="M174" s="142">
        <f t="shared" si="10"/>
        <v>9</v>
      </c>
      <c r="N174" s="143">
        <v>9</v>
      </c>
      <c r="O174" s="143">
        <f t="shared" si="11"/>
        <v>0</v>
      </c>
      <c r="P174" s="140">
        <v>229057132</v>
      </c>
      <c r="Q174" s="140">
        <v>201743469</v>
      </c>
      <c r="R174" s="140"/>
      <c r="S174" s="140" t="s">
        <v>10</v>
      </c>
      <c r="T174" s="140" t="s">
        <v>507</v>
      </c>
      <c r="U174" s="140"/>
      <c r="V174" s="140" t="s">
        <v>522</v>
      </c>
      <c r="W174" s="144"/>
    </row>
    <row r="175" spans="1:23">
      <c r="A175" s="145" t="s">
        <v>131</v>
      </c>
      <c r="B175" s="146" t="s">
        <v>132</v>
      </c>
      <c r="C175" s="146"/>
      <c r="D175" s="146"/>
      <c r="E175" s="146"/>
      <c r="F175" s="147"/>
      <c r="G175" s="147"/>
      <c r="H175" s="148">
        <f>'Ref 3511430'!$O64</f>
        <v>0</v>
      </c>
      <c r="I175" s="148">
        <f>'Ref 3511448'!$O64</f>
        <v>0</v>
      </c>
      <c r="J175" s="148">
        <f>'Ref 3511464'!$Z66</f>
        <v>0</v>
      </c>
      <c r="K175" s="148">
        <f>'Ref 3511472'!$AK64</f>
        <v>0</v>
      </c>
      <c r="L175" s="148">
        <f>'Ref 3511480'!$Y64</f>
        <v>0</v>
      </c>
      <c r="M175" s="142">
        <f t="shared" si="10"/>
        <v>0</v>
      </c>
      <c r="N175" s="149">
        <f>'Ref 3511430'!AA64+'Ref 3511448'!AA64+'Ref 3511464'!AW66+'Ref 3511472'!BS64+'Ref 3511480'!AU64</f>
        <v>0</v>
      </c>
      <c r="O175" s="149">
        <f t="shared" si="11"/>
        <v>0</v>
      </c>
      <c r="P175" s="146"/>
      <c r="Q175" s="146"/>
      <c r="R175" s="146"/>
      <c r="S175" s="146"/>
      <c r="T175" s="146"/>
      <c r="U175" s="146"/>
      <c r="V175" s="146"/>
      <c r="W175" s="150"/>
    </row>
    <row r="176" spans="1:23">
      <c r="A176" s="139" t="s">
        <v>206</v>
      </c>
      <c r="B176" s="140" t="s">
        <v>207</v>
      </c>
      <c r="C176" s="140"/>
      <c r="D176" s="140"/>
      <c r="E176" s="140"/>
      <c r="F176" s="141"/>
      <c r="G176" s="141"/>
      <c r="H176" s="142">
        <f>'Ref 3511430'!$O112</f>
        <v>0</v>
      </c>
      <c r="I176" s="142">
        <f>'Ref 3511448'!$O111</f>
        <v>0</v>
      </c>
      <c r="J176" s="142">
        <f>'Ref 3511464'!$Z115</f>
        <v>0</v>
      </c>
      <c r="K176" s="142">
        <f>'Ref 3511472'!$AK111</f>
        <v>0</v>
      </c>
      <c r="L176" s="142">
        <f>'Ref 3511480'!$Y111</f>
        <v>0</v>
      </c>
      <c r="M176" s="142">
        <f t="shared" si="10"/>
        <v>0</v>
      </c>
      <c r="N176" s="143">
        <f>'Ref 3511430'!AA112+'Ref 3511448'!AA111+'Ref 3511464'!AW115+'Ref 3511472'!BS111+'Ref 3511480'!AU111</f>
        <v>6</v>
      </c>
      <c r="O176" s="143">
        <f t="shared" si="11"/>
        <v>6</v>
      </c>
      <c r="P176" s="140"/>
      <c r="Q176" s="140"/>
      <c r="R176" s="140"/>
      <c r="S176" s="140"/>
      <c r="T176" s="140"/>
      <c r="U176" s="140"/>
      <c r="V176" s="140"/>
      <c r="W176" s="144"/>
    </row>
    <row r="177" spans="1:23">
      <c r="A177" s="145" t="s">
        <v>372</v>
      </c>
      <c r="B177" s="146" t="s">
        <v>373</v>
      </c>
      <c r="C177" s="146"/>
      <c r="D177" s="146"/>
      <c r="E177" s="146"/>
      <c r="F177" s="147">
        <v>43768</v>
      </c>
      <c r="G177" s="147">
        <v>43769</v>
      </c>
      <c r="H177" s="148">
        <v>2</v>
      </c>
      <c r="I177" s="148">
        <f>'Ref 3511448'!$O217</f>
        <v>0</v>
      </c>
      <c r="J177" s="148">
        <f>'Ref 3511464'!$Z220</f>
        <v>0</v>
      </c>
      <c r="K177" s="148">
        <f>'Ref 3511472'!$AK216</f>
        <v>0</v>
      </c>
      <c r="L177" s="148">
        <f>'Ref 3511480'!$Y216</f>
        <v>0</v>
      </c>
      <c r="M177" s="142">
        <f t="shared" si="10"/>
        <v>2</v>
      </c>
      <c r="N177" s="149">
        <f>'Ref 3511430'!AA217+'Ref 3511448'!AA217+'Ref 3511464'!AW220+'Ref 3511472'!BS216+'Ref 3511480'!AU216</f>
        <v>0</v>
      </c>
      <c r="O177" s="149">
        <f t="shared" si="11"/>
        <v>-2</v>
      </c>
      <c r="P177" s="146">
        <v>229057243</v>
      </c>
      <c r="Q177" s="146">
        <v>201743683</v>
      </c>
      <c r="R177" s="146"/>
      <c r="S177" s="146" t="s">
        <v>10</v>
      </c>
      <c r="T177" s="146" t="s">
        <v>507</v>
      </c>
      <c r="U177" s="146" t="s">
        <v>536</v>
      </c>
      <c r="V177" s="146" t="s">
        <v>521</v>
      </c>
      <c r="W177" s="150"/>
    </row>
    <row r="178" spans="1:23">
      <c r="A178" s="139" t="s">
        <v>262</v>
      </c>
      <c r="B178" s="140" t="s">
        <v>263</v>
      </c>
      <c r="C178" s="140"/>
      <c r="D178" s="140"/>
      <c r="E178" s="140"/>
      <c r="F178" s="141"/>
      <c r="G178" s="141"/>
      <c r="H178" s="142">
        <f>'Ref 3511430'!$O146</f>
        <v>0</v>
      </c>
      <c r="I178" s="142">
        <f>'Ref 3511448'!$O145</f>
        <v>0</v>
      </c>
      <c r="J178" s="142">
        <f>'Ref 3511464'!$Z149</f>
        <v>0</v>
      </c>
      <c r="K178" s="142">
        <f>'Ref 3511472'!$AK145</f>
        <v>0</v>
      </c>
      <c r="L178" s="142">
        <f>'Ref 3511480'!$Y145</f>
        <v>0</v>
      </c>
      <c r="M178" s="142">
        <f t="shared" si="10"/>
        <v>0</v>
      </c>
      <c r="N178" s="143">
        <f>'Ref 3511430'!AA146+'Ref 3511448'!AA145+'Ref 3511464'!AW149+'Ref 3511472'!BS145+'Ref 3511480'!AU145</f>
        <v>0</v>
      </c>
      <c r="O178" s="143">
        <f t="shared" si="11"/>
        <v>0</v>
      </c>
      <c r="P178" s="140"/>
      <c r="Q178" s="140"/>
      <c r="R178" s="140"/>
      <c r="S178" s="140"/>
      <c r="T178" s="140"/>
      <c r="U178" s="140"/>
      <c r="V178" s="140"/>
      <c r="W178" s="144"/>
    </row>
    <row r="179" spans="1:23">
      <c r="A179" s="139" t="s">
        <v>249</v>
      </c>
      <c r="B179" s="140" t="s">
        <v>250</v>
      </c>
      <c r="C179" s="140"/>
      <c r="D179" s="140"/>
      <c r="E179" s="140"/>
      <c r="F179" s="141"/>
      <c r="G179" s="141"/>
      <c r="H179" s="142">
        <f>'Ref 3511430'!$O138</f>
        <v>0</v>
      </c>
      <c r="I179" s="142">
        <f>'Ref 3511448'!$O137</f>
        <v>0</v>
      </c>
      <c r="J179" s="142">
        <f>'Ref 3511464'!$Z141</f>
        <v>0</v>
      </c>
      <c r="K179" s="142">
        <f>'Ref 3511472'!$AK137</f>
        <v>0</v>
      </c>
      <c r="L179" s="142">
        <f>'Ref 3511480'!$Y137</f>
        <v>0</v>
      </c>
      <c r="M179" s="142">
        <f t="shared" si="10"/>
        <v>0</v>
      </c>
      <c r="N179" s="143">
        <f>'Ref 3511430'!AA138+'Ref 3511448'!AA137+'Ref 3511464'!AW141+'Ref 3511472'!BS137+'Ref 3511480'!AU137</f>
        <v>0</v>
      </c>
      <c r="O179" s="143">
        <f t="shared" si="11"/>
        <v>0</v>
      </c>
      <c r="P179" s="140"/>
      <c r="Q179" s="140"/>
      <c r="R179" s="140"/>
      <c r="S179" s="140"/>
      <c r="T179" s="140"/>
      <c r="U179" s="140"/>
      <c r="V179" s="140"/>
      <c r="W179" s="144"/>
    </row>
    <row r="180" spans="1:23">
      <c r="A180" s="145" t="s">
        <v>403</v>
      </c>
      <c r="B180" s="146" t="s">
        <v>404</v>
      </c>
      <c r="C180" s="146"/>
      <c r="D180" s="146"/>
      <c r="E180" s="146"/>
      <c r="F180" s="147"/>
      <c r="G180" s="147">
        <v>43784</v>
      </c>
      <c r="H180" s="148">
        <f>'Ref 3511430'!$O237</f>
        <v>0</v>
      </c>
      <c r="I180" s="148">
        <f>'Ref 3511448'!$O237</f>
        <v>0</v>
      </c>
      <c r="J180" s="148">
        <f>'Ref 3511464'!$Z240</f>
        <v>0</v>
      </c>
      <c r="K180" s="148">
        <f>'Ref 3511472'!$AK236</f>
        <v>0</v>
      </c>
      <c r="L180" s="148">
        <f>'Ref 3511480'!$Y236</f>
        <v>0</v>
      </c>
      <c r="M180" s="142">
        <f t="shared" ref="M180:M211" si="12">SUM(H180:L180)</f>
        <v>0</v>
      </c>
      <c r="N180" s="149">
        <f>'Ref 3511430'!AA237+'Ref 3511448'!AA237+'Ref 3511464'!AW240+'Ref 3511472'!BS236+'Ref 3511480'!AU236</f>
        <v>0</v>
      </c>
      <c r="O180" s="149">
        <f t="shared" ref="O180:O211" si="13">N180-M180</f>
        <v>0</v>
      </c>
      <c r="P180" s="146"/>
      <c r="Q180" s="146"/>
      <c r="R180" s="146"/>
      <c r="S180" s="146" t="s">
        <v>8</v>
      </c>
      <c r="T180" s="146"/>
      <c r="U180" s="146"/>
      <c r="V180" s="146"/>
      <c r="W180" s="150"/>
    </row>
    <row r="181" spans="1:23">
      <c r="A181" s="145" t="s">
        <v>210</v>
      </c>
      <c r="B181" s="146" t="s">
        <v>211</v>
      </c>
      <c r="C181" s="146"/>
      <c r="D181" s="146"/>
      <c r="E181" s="146"/>
      <c r="F181" s="147"/>
      <c r="G181" s="147"/>
      <c r="H181" s="148">
        <f>'Ref 3511430'!$O115</f>
        <v>15</v>
      </c>
      <c r="I181" s="148">
        <f>'Ref 3511448'!$O114</f>
        <v>0</v>
      </c>
      <c r="J181" s="148">
        <f>'Ref 3511464'!$Z118</f>
        <v>0</v>
      </c>
      <c r="K181" s="148">
        <f>'Ref 3511472'!$AK114</f>
        <v>0</v>
      </c>
      <c r="L181" s="148">
        <f>'Ref 3511480'!$Y114</f>
        <v>0</v>
      </c>
      <c r="M181" s="142">
        <f t="shared" si="12"/>
        <v>15</v>
      </c>
      <c r="N181" s="149">
        <f>'Ref 3511430'!AA115+'Ref 3511448'!AA114+'Ref 3511464'!AW118+'Ref 3511472'!BS114+'Ref 3511480'!AU114</f>
        <v>0</v>
      </c>
      <c r="O181" s="149">
        <f t="shared" si="13"/>
        <v>-15</v>
      </c>
      <c r="P181" s="146"/>
      <c r="Q181" s="146"/>
      <c r="R181" s="146"/>
      <c r="S181" s="146"/>
      <c r="T181" s="146"/>
      <c r="U181" s="146"/>
      <c r="V181" s="146"/>
      <c r="W181" s="150"/>
    </row>
    <row r="182" spans="1:23">
      <c r="A182" s="145" t="s">
        <v>162</v>
      </c>
      <c r="B182" s="146" t="s">
        <v>163</v>
      </c>
      <c r="C182" s="146"/>
      <c r="D182" s="146"/>
      <c r="E182" s="146"/>
      <c r="F182" s="147"/>
      <c r="G182" s="147">
        <v>43774</v>
      </c>
      <c r="H182" s="148">
        <f>'Ref 3511430'!$O83</f>
        <v>0</v>
      </c>
      <c r="I182" s="148">
        <v>5</v>
      </c>
      <c r="J182" s="148">
        <v>10</v>
      </c>
      <c r="K182" s="148">
        <f>'Ref 3511472'!$AK82</f>
        <v>0</v>
      </c>
      <c r="L182" s="148">
        <f>'Ref 3511480'!$Y82</f>
        <v>0</v>
      </c>
      <c r="M182" s="142">
        <f t="shared" si="12"/>
        <v>15</v>
      </c>
      <c r="N182" s="175">
        <f>'Ref 3511430'!AA83+'Ref 3511448'!AA82+'Ref 3511464'!AW84+'Ref 3511472'!BS82+'Ref 3511480'!AU82</f>
        <v>15</v>
      </c>
      <c r="O182" s="149">
        <f t="shared" si="13"/>
        <v>0</v>
      </c>
      <c r="P182" s="146">
        <v>229057322</v>
      </c>
      <c r="Q182" s="146">
        <v>201743847</v>
      </c>
      <c r="R182" s="146"/>
      <c r="S182" s="146" t="s">
        <v>6</v>
      </c>
      <c r="T182" s="146"/>
      <c r="U182" s="146" t="s">
        <v>561</v>
      </c>
      <c r="V182" s="146" t="s">
        <v>562</v>
      </c>
      <c r="W182" s="150">
        <v>231060614</v>
      </c>
    </row>
    <row r="183" spans="1:23">
      <c r="A183" s="145" t="s">
        <v>127</v>
      </c>
      <c r="B183" s="146" t="s">
        <v>128</v>
      </c>
      <c r="C183" s="146"/>
      <c r="D183" s="146"/>
      <c r="E183" s="146"/>
      <c r="F183" s="147"/>
      <c r="G183" s="147"/>
      <c r="H183" s="148">
        <f>'Ref 3511430'!$O62</f>
        <v>0</v>
      </c>
      <c r="I183" s="148">
        <f>'Ref 3511448'!$O62</f>
        <v>0</v>
      </c>
      <c r="J183" s="148">
        <f>'Ref 3511464'!$Z64</f>
        <v>0</v>
      </c>
      <c r="K183" s="148">
        <f>'Ref 3511472'!$AK62</f>
        <v>0</v>
      </c>
      <c r="L183" s="148">
        <f>'Ref 3511480'!$Y62</f>
        <v>0</v>
      </c>
      <c r="M183" s="142">
        <f t="shared" si="12"/>
        <v>0</v>
      </c>
      <c r="N183" s="149">
        <f>'Ref 3511430'!AA62+'Ref 3511448'!AA62+'Ref 3511464'!AW64+'Ref 3511472'!BS62+'Ref 3511480'!AU62</f>
        <v>0</v>
      </c>
      <c r="O183" s="149">
        <f t="shared" si="13"/>
        <v>0</v>
      </c>
      <c r="P183" s="146"/>
      <c r="Q183" s="146"/>
      <c r="R183" s="146"/>
      <c r="S183" s="146"/>
      <c r="T183" s="146"/>
      <c r="U183" s="146"/>
      <c r="V183" s="146"/>
      <c r="W183" s="150"/>
    </row>
    <row r="184" spans="1:23">
      <c r="A184" s="145" t="s">
        <v>287</v>
      </c>
      <c r="B184" s="146" t="s">
        <v>288</v>
      </c>
      <c r="C184" s="146"/>
      <c r="D184" s="146"/>
      <c r="E184" s="146"/>
      <c r="F184" s="147"/>
      <c r="G184" s="147"/>
      <c r="H184" s="148">
        <f>'Ref 3511430'!$O161</f>
        <v>0</v>
      </c>
      <c r="I184" s="148">
        <f>'Ref 3511448'!$O160</f>
        <v>0</v>
      </c>
      <c r="J184" s="148">
        <f>'Ref 3511464'!$Z164</f>
        <v>0</v>
      </c>
      <c r="K184" s="148">
        <f>'Ref 3511472'!$AK160</f>
        <v>0</v>
      </c>
      <c r="L184" s="148">
        <f>'Ref 3511480'!$Y160</f>
        <v>0</v>
      </c>
      <c r="M184" s="142">
        <f t="shared" si="12"/>
        <v>0</v>
      </c>
      <c r="N184" s="149">
        <f>'Ref 3511430'!AA161+'Ref 3511448'!AA160+'Ref 3511464'!AW164+'Ref 3511472'!BS160+'Ref 3511480'!AU160</f>
        <v>0</v>
      </c>
      <c r="O184" s="149">
        <f t="shared" si="13"/>
        <v>0</v>
      </c>
      <c r="P184" s="146"/>
      <c r="Q184" s="146"/>
      <c r="R184" s="146"/>
      <c r="S184" s="146"/>
      <c r="T184" s="146"/>
      <c r="U184" s="146"/>
      <c r="V184" s="146"/>
      <c r="W184" s="150"/>
    </row>
    <row r="185" spans="1:23">
      <c r="A185" s="145" t="s">
        <v>137</v>
      </c>
      <c r="B185" s="146" t="s">
        <v>138</v>
      </c>
      <c r="C185" s="146"/>
      <c r="D185" s="146"/>
      <c r="E185" s="146"/>
      <c r="F185" s="147"/>
      <c r="G185" s="147"/>
      <c r="H185" s="148">
        <f>'Ref 3511430'!$O68</f>
        <v>0</v>
      </c>
      <c r="I185" s="148">
        <f>'Ref 3511448'!$O68</f>
        <v>0</v>
      </c>
      <c r="J185" s="148">
        <f>'Ref 3511464'!$Z70</f>
        <v>0</v>
      </c>
      <c r="K185" s="148">
        <f>'Ref 3511472'!$AK68</f>
        <v>0</v>
      </c>
      <c r="L185" s="148">
        <f>'Ref 3511480'!$Y68</f>
        <v>0</v>
      </c>
      <c r="M185" s="142">
        <f t="shared" si="12"/>
        <v>0</v>
      </c>
      <c r="N185" s="149">
        <f>'Ref 3511430'!AA68+'Ref 3511448'!AA68+'Ref 3511464'!AW70+'Ref 3511472'!BS68+'Ref 3511480'!AU68</f>
        <v>2</v>
      </c>
      <c r="O185" s="149">
        <f t="shared" si="13"/>
        <v>2</v>
      </c>
      <c r="P185" s="146"/>
      <c r="Q185" s="146"/>
      <c r="R185" s="146"/>
      <c r="S185" s="146"/>
      <c r="T185" s="146"/>
      <c r="U185" s="146"/>
      <c r="V185" s="146"/>
      <c r="W185" s="150"/>
    </row>
    <row r="186" spans="1:23">
      <c r="A186" s="145" t="s">
        <v>396</v>
      </c>
      <c r="B186" s="146" t="s">
        <v>397</v>
      </c>
      <c r="C186" s="146"/>
      <c r="D186" s="146"/>
      <c r="E186" s="146"/>
      <c r="F186" s="147"/>
      <c r="G186" s="147"/>
      <c r="H186" s="148">
        <f>'Ref 3511430'!$O233</f>
        <v>0</v>
      </c>
      <c r="I186" s="148">
        <f>'Ref 3511448'!$O233</f>
        <v>0</v>
      </c>
      <c r="J186" s="148">
        <f>'Ref 3511464'!$Z236</f>
        <v>0</v>
      </c>
      <c r="K186" s="148">
        <f>'Ref 3511472'!$AK232</f>
        <v>0</v>
      </c>
      <c r="L186" s="148">
        <f>'Ref 3511480'!$Y232</f>
        <v>0</v>
      </c>
      <c r="M186" s="142">
        <f t="shared" si="12"/>
        <v>0</v>
      </c>
      <c r="N186" s="149">
        <f>'Ref 3511430'!AA233+'Ref 3511448'!AA233+'Ref 3511464'!AW236+'Ref 3511472'!BS232+'Ref 3511480'!AU232</f>
        <v>0</v>
      </c>
      <c r="O186" s="149">
        <f t="shared" si="13"/>
        <v>0</v>
      </c>
      <c r="P186" s="146"/>
      <c r="Q186" s="146"/>
      <c r="R186" s="146"/>
      <c r="S186" s="146"/>
      <c r="T186" s="146"/>
      <c r="U186" s="146"/>
      <c r="V186" s="146"/>
      <c r="W186" s="150"/>
    </row>
    <row r="187" spans="1:23" ht="43.5">
      <c r="A187" s="139" t="s">
        <v>394</v>
      </c>
      <c r="B187" s="140" t="s">
        <v>395</v>
      </c>
      <c r="C187" s="140"/>
      <c r="D187" s="140"/>
      <c r="E187" s="140"/>
      <c r="F187" s="141"/>
      <c r="G187" s="141">
        <v>43775</v>
      </c>
      <c r="H187" s="142">
        <v>7</v>
      </c>
      <c r="I187" s="142">
        <v>2</v>
      </c>
      <c r="J187" s="142">
        <f>'Ref 3511464'!$Z235</f>
        <v>0</v>
      </c>
      <c r="K187" s="142">
        <v>2</v>
      </c>
      <c r="L187" s="142">
        <f>'Ref 3511480'!$Y231</f>
        <v>0</v>
      </c>
      <c r="M187" s="142">
        <f t="shared" si="12"/>
        <v>11</v>
      </c>
      <c r="N187" s="143">
        <v>20</v>
      </c>
      <c r="O187" s="143">
        <f t="shared" si="13"/>
        <v>9</v>
      </c>
      <c r="P187" s="140">
        <v>229057763</v>
      </c>
      <c r="Q187" s="140">
        <v>201744938</v>
      </c>
      <c r="R187" s="140"/>
      <c r="S187" s="140" t="s">
        <v>6</v>
      </c>
      <c r="T187" s="159" t="s">
        <v>654</v>
      </c>
      <c r="U187" s="140" t="s">
        <v>559</v>
      </c>
      <c r="V187" s="140" t="s">
        <v>560</v>
      </c>
      <c r="W187" s="144">
        <v>251794009</v>
      </c>
    </row>
    <row r="188" spans="1:23">
      <c r="A188" s="139" t="s">
        <v>107</v>
      </c>
      <c r="B188" s="140" t="s">
        <v>108</v>
      </c>
      <c r="C188" s="140"/>
      <c r="D188" s="140"/>
      <c r="E188" s="140"/>
      <c r="F188" s="141"/>
      <c r="G188" s="141"/>
      <c r="H188" s="142">
        <f>'Ref 3511430'!$O51</f>
        <v>0</v>
      </c>
      <c r="I188" s="142">
        <f>'Ref 3511448'!$O51</f>
        <v>0</v>
      </c>
      <c r="J188" s="142">
        <f>'Ref 3511464'!$Z53</f>
        <v>0</v>
      </c>
      <c r="K188" s="142">
        <f>'Ref 3511472'!$AK51</f>
        <v>0</v>
      </c>
      <c r="L188" s="142">
        <f>'Ref 3511480'!$Y51</f>
        <v>0</v>
      </c>
      <c r="M188" s="142">
        <f t="shared" si="12"/>
        <v>0</v>
      </c>
      <c r="N188" s="143">
        <f>'Ref 3511430'!AA51+'Ref 3511448'!AA51+'Ref 3511464'!AW53+'Ref 3511472'!BS51+'Ref 3511480'!AU51</f>
        <v>0</v>
      </c>
      <c r="O188" s="143">
        <f t="shared" si="13"/>
        <v>0</v>
      </c>
      <c r="P188" s="140"/>
      <c r="Q188" s="140"/>
      <c r="R188" s="140"/>
      <c r="S188" s="140"/>
      <c r="T188" s="140"/>
      <c r="U188" s="140"/>
      <c r="V188" s="140"/>
      <c r="W188" s="144"/>
    </row>
    <row r="189" spans="1:23">
      <c r="A189" s="145" t="s">
        <v>169</v>
      </c>
      <c r="B189" s="146" t="s">
        <v>170</v>
      </c>
      <c r="C189" s="146"/>
      <c r="D189" s="146"/>
      <c r="E189" s="146"/>
      <c r="F189" s="147"/>
      <c r="G189" s="147">
        <v>43809</v>
      </c>
      <c r="H189" s="148">
        <v>90</v>
      </c>
      <c r="I189" s="148">
        <f>'Ref 3511448'!$O86</f>
        <v>0</v>
      </c>
      <c r="J189" s="148">
        <v>90</v>
      </c>
      <c r="K189" s="148">
        <f>'Ref 3511472'!$AK86</f>
        <v>0</v>
      </c>
      <c r="L189" s="148">
        <v>60</v>
      </c>
      <c r="M189" s="142">
        <f t="shared" si="12"/>
        <v>240</v>
      </c>
      <c r="N189" s="149">
        <f>'Ref 3511430'!AA87+'Ref 3511448'!AA86+'Ref 3511464'!AW88+'Ref 3511472'!BS86+'Ref 3511480'!AU86</f>
        <v>0</v>
      </c>
      <c r="O189" s="149">
        <f t="shared" si="13"/>
        <v>-240</v>
      </c>
      <c r="P189" s="146">
        <v>229062654</v>
      </c>
      <c r="Q189" s="146">
        <v>201761490</v>
      </c>
      <c r="R189" s="146"/>
      <c r="S189" s="146" t="s">
        <v>10</v>
      </c>
      <c r="T189" s="146"/>
      <c r="U189" s="146"/>
      <c r="V189" s="146"/>
      <c r="W189" s="150"/>
    </row>
    <row r="190" spans="1:23">
      <c r="A190" s="139" t="s">
        <v>311</v>
      </c>
      <c r="B190" s="140" t="s">
        <v>312</v>
      </c>
      <c r="C190" s="140"/>
      <c r="D190" s="140"/>
      <c r="E190" s="140"/>
      <c r="F190" s="141"/>
      <c r="G190" s="141">
        <v>43777</v>
      </c>
      <c r="H190" s="142">
        <f>'Ref 3511430'!$O176</f>
        <v>0</v>
      </c>
      <c r="I190" s="142">
        <v>20</v>
      </c>
      <c r="J190" s="142">
        <f>'Ref 3511464'!$Z179</f>
        <v>0</v>
      </c>
      <c r="K190" s="142">
        <f>'Ref 3511472'!$AK175</f>
        <v>0</v>
      </c>
      <c r="L190" s="142">
        <f>'Ref 3511480'!$Y175</f>
        <v>0</v>
      </c>
      <c r="M190" s="142">
        <f t="shared" si="12"/>
        <v>20</v>
      </c>
      <c r="N190" s="143">
        <v>20</v>
      </c>
      <c r="O190" s="143">
        <f t="shared" si="13"/>
        <v>0</v>
      </c>
      <c r="P190" s="140">
        <v>229058144</v>
      </c>
      <c r="Q190" s="140">
        <v>201746882</v>
      </c>
      <c r="R190" s="140"/>
      <c r="S190" s="140" t="s">
        <v>6</v>
      </c>
      <c r="T190" s="140"/>
      <c r="U190" s="140" t="s">
        <v>589</v>
      </c>
      <c r="V190" s="140" t="s">
        <v>590</v>
      </c>
      <c r="W190" s="144"/>
    </row>
    <row r="191" spans="1:23">
      <c r="A191" s="139" t="s">
        <v>372</v>
      </c>
      <c r="B191" s="140" t="s">
        <v>374</v>
      </c>
      <c r="C191" s="140"/>
      <c r="D191" s="140"/>
      <c r="E191" s="140"/>
      <c r="F191" s="141"/>
      <c r="G191" s="141">
        <v>43788</v>
      </c>
      <c r="H191" s="142">
        <f>'Ref 3511430'!$O218</f>
        <v>0</v>
      </c>
      <c r="I191" s="142">
        <f>'Ref 3511448'!$O218</f>
        <v>0</v>
      </c>
      <c r="J191" s="142">
        <f>'Ref 3511464'!$Z221</f>
        <v>0</v>
      </c>
      <c r="K191" s="142">
        <f>'Ref 3511472'!$AK217</f>
        <v>0</v>
      </c>
      <c r="L191" s="142">
        <v>7</v>
      </c>
      <c r="M191" s="142">
        <f t="shared" si="12"/>
        <v>7</v>
      </c>
      <c r="N191" s="143">
        <f>'Ref 3511430'!AA218+'Ref 3511448'!AA218+'Ref 3511464'!AW221+'Ref 3511472'!BS217+'Ref 3511480'!AU217</f>
        <v>0</v>
      </c>
      <c r="O191" s="143">
        <f t="shared" si="13"/>
        <v>-7</v>
      </c>
      <c r="P191" s="140">
        <v>229058793</v>
      </c>
      <c r="Q191" s="140">
        <v>201748162</v>
      </c>
      <c r="R191" s="140"/>
      <c r="S191" s="140" t="s">
        <v>10</v>
      </c>
      <c r="T191" s="140"/>
      <c r="U191" s="140" t="s">
        <v>625</v>
      </c>
      <c r="V191" s="140" t="s">
        <v>626</v>
      </c>
      <c r="W191" s="144">
        <v>534602702</v>
      </c>
    </row>
    <row r="192" spans="1:23" ht="29">
      <c r="A192" s="145" t="s">
        <v>388</v>
      </c>
      <c r="B192" s="146" t="s">
        <v>389</v>
      </c>
      <c r="C192" s="146"/>
      <c r="D192" s="146"/>
      <c r="E192" s="146"/>
      <c r="F192" s="147"/>
      <c r="G192" s="161" t="s">
        <v>576</v>
      </c>
      <c r="H192" s="148">
        <f>'Ref 3511430'!$O229</f>
        <v>0</v>
      </c>
      <c r="I192" s="148">
        <f>'Ref 3511448'!$O229</f>
        <v>0</v>
      </c>
      <c r="J192" s="148">
        <f>'Ref 3511464'!$Z232</f>
        <v>0</v>
      </c>
      <c r="K192" s="148">
        <f>'Ref 3511472'!$AK228</f>
        <v>0</v>
      </c>
      <c r="L192" s="148">
        <f>75+15</f>
        <v>90</v>
      </c>
      <c r="M192" s="142">
        <f t="shared" si="12"/>
        <v>90</v>
      </c>
      <c r="N192" s="149">
        <v>90</v>
      </c>
      <c r="O192" s="149">
        <f t="shared" si="13"/>
        <v>0</v>
      </c>
      <c r="P192" s="158" t="s">
        <v>614</v>
      </c>
      <c r="Q192" s="158" t="s">
        <v>615</v>
      </c>
      <c r="R192" s="146"/>
      <c r="S192" s="146" t="s">
        <v>6</v>
      </c>
      <c r="T192" s="146"/>
      <c r="U192" s="146"/>
      <c r="V192" s="146"/>
      <c r="W192" s="150">
        <v>478794656</v>
      </c>
    </row>
    <row r="193" spans="1:23">
      <c r="A193" s="145" t="s">
        <v>299</v>
      </c>
      <c r="B193" s="146" t="s">
        <v>300</v>
      </c>
      <c r="C193" s="146"/>
      <c r="D193" s="146"/>
      <c r="E193" s="146"/>
      <c r="F193" s="147"/>
      <c r="G193" s="147">
        <v>43782</v>
      </c>
      <c r="H193" s="148">
        <f>'Ref 3511430'!$O169</f>
        <v>0</v>
      </c>
      <c r="I193" s="148">
        <v>0</v>
      </c>
      <c r="J193" s="148">
        <f>'Ref 3511464'!$Z172</f>
        <v>0</v>
      </c>
      <c r="K193" s="148">
        <f>'Ref 3511472'!$AK168</f>
        <v>0</v>
      </c>
      <c r="L193" s="148">
        <f>'Ref 3511480'!$Y168</f>
        <v>0</v>
      </c>
      <c r="M193" s="142">
        <f t="shared" si="12"/>
        <v>0</v>
      </c>
      <c r="N193" s="149">
        <f>'Ref 3511430'!AA169+'Ref 3511448'!AA168+'Ref 3511464'!AW172+'Ref 3511472'!BS168+'Ref 3511480'!AU168</f>
        <v>0</v>
      </c>
      <c r="O193" s="149">
        <f t="shared" si="13"/>
        <v>0</v>
      </c>
      <c r="P193" s="146"/>
      <c r="Q193" s="146"/>
      <c r="R193" s="146"/>
      <c r="S193" s="146" t="s">
        <v>8</v>
      </c>
      <c r="T193" s="146"/>
      <c r="U193" s="146"/>
      <c r="V193" s="146"/>
      <c r="W193" s="150">
        <v>546923135</v>
      </c>
    </row>
    <row r="194" spans="1:23">
      <c r="A194" s="139" t="s">
        <v>154</v>
      </c>
      <c r="B194" s="140" t="s">
        <v>155</v>
      </c>
      <c r="C194" s="140"/>
      <c r="D194" s="140"/>
      <c r="E194" s="140"/>
      <c r="F194" s="141"/>
      <c r="G194" s="141"/>
      <c r="H194" s="142">
        <f>'Ref 3511430'!$O77</f>
        <v>0</v>
      </c>
      <c r="I194" s="142">
        <f>'Ref 3511448'!$O77</f>
        <v>0</v>
      </c>
      <c r="J194" s="142">
        <f>'Ref 3511464'!$Z79</f>
        <v>0</v>
      </c>
      <c r="K194" s="142">
        <f>'Ref 3511472'!$AK77</f>
        <v>0</v>
      </c>
      <c r="L194" s="142">
        <f>'Ref 3511480'!$Y77</f>
        <v>0</v>
      </c>
      <c r="M194" s="142">
        <f t="shared" si="12"/>
        <v>0</v>
      </c>
      <c r="N194" s="143">
        <f>'Ref 3511430'!AA77+'Ref 3511448'!AA77+'Ref 3511464'!AW79+'Ref 3511472'!BS77+'Ref 3511480'!AU77</f>
        <v>0</v>
      </c>
      <c r="O194" s="143">
        <f t="shared" si="13"/>
        <v>0</v>
      </c>
      <c r="P194" s="140"/>
      <c r="Q194" s="140"/>
      <c r="R194" s="140"/>
      <c r="S194" s="140"/>
      <c r="T194" s="140"/>
      <c r="U194" s="140"/>
      <c r="V194" s="140"/>
      <c r="W194" s="144"/>
    </row>
    <row r="195" spans="1:23">
      <c r="A195" s="139" t="s">
        <v>121</v>
      </c>
      <c r="B195" s="140" t="s">
        <v>122</v>
      </c>
      <c r="C195" s="140"/>
      <c r="D195" s="140"/>
      <c r="E195" s="140"/>
      <c r="F195" s="141"/>
      <c r="G195" s="141">
        <v>43777</v>
      </c>
      <c r="H195" s="142">
        <f>'Ref 3511430'!$O59</f>
        <v>0</v>
      </c>
      <c r="I195" s="142">
        <f>'Ref 3511448'!$O59</f>
        <v>0</v>
      </c>
      <c r="J195" s="142">
        <f>'Ref 3511464'!$Z61</f>
        <v>0</v>
      </c>
      <c r="K195" s="142">
        <f>'Ref 3511472'!$AK59</f>
        <v>0</v>
      </c>
      <c r="L195" s="142">
        <v>50</v>
      </c>
      <c r="M195" s="142">
        <f t="shared" si="12"/>
        <v>50</v>
      </c>
      <c r="N195" s="143">
        <f>'Ref 3511430'!AA59+'Ref 3511448'!AA59+'Ref 3511464'!AW61+'Ref 3511472'!BS59+'Ref 3511480'!AU59</f>
        <v>50</v>
      </c>
      <c r="O195" s="143">
        <f t="shared" si="13"/>
        <v>0</v>
      </c>
      <c r="P195" s="140">
        <v>229058170</v>
      </c>
      <c r="Q195" s="140">
        <v>201746970</v>
      </c>
      <c r="R195" s="140"/>
      <c r="S195" s="140" t="s">
        <v>6</v>
      </c>
      <c r="T195" s="140"/>
      <c r="U195" s="140" t="s">
        <v>591</v>
      </c>
      <c r="V195" s="140" t="s">
        <v>592</v>
      </c>
      <c r="W195" s="144">
        <v>473143856</v>
      </c>
    </row>
    <row r="196" spans="1:23">
      <c r="A196" s="139" t="s">
        <v>45</v>
      </c>
      <c r="B196" s="140" t="s">
        <v>46</v>
      </c>
      <c r="C196" s="140"/>
      <c r="D196" s="140"/>
      <c r="E196" s="140"/>
      <c r="F196" s="141"/>
      <c r="G196" s="141"/>
      <c r="H196" s="142">
        <f>'Ref 3511430'!$O9</f>
        <v>0</v>
      </c>
      <c r="I196" s="142">
        <f>'Ref 3511448'!$O9</f>
        <v>0</v>
      </c>
      <c r="J196" s="142">
        <f>'Ref 3511464'!$Z10</f>
        <v>0</v>
      </c>
      <c r="K196" s="142">
        <f>'Ref 3511472'!$AK9</f>
        <v>0</v>
      </c>
      <c r="L196" s="142">
        <f>'Ref 3511480'!$Y9</f>
        <v>0</v>
      </c>
      <c r="M196" s="142">
        <f t="shared" si="12"/>
        <v>0</v>
      </c>
      <c r="N196" s="143">
        <f>'Ref 3511430'!AA9+'Ref 3511448'!AA9+'Ref 3511464'!AW10+'Ref 3511472'!BS9+'Ref 3511480'!AU9</f>
        <v>0</v>
      </c>
      <c r="O196" s="143">
        <f t="shared" si="13"/>
        <v>0</v>
      </c>
      <c r="P196" s="140"/>
      <c r="Q196" s="140"/>
      <c r="R196" s="140"/>
      <c r="S196" s="140"/>
      <c r="T196" s="140"/>
      <c r="U196" s="140"/>
      <c r="V196" s="140"/>
      <c r="W196" s="144"/>
    </row>
    <row r="197" spans="1:23">
      <c r="A197" s="145" t="s">
        <v>268</v>
      </c>
      <c r="B197" s="146" t="s">
        <v>269</v>
      </c>
      <c r="C197" s="146"/>
      <c r="D197" s="146"/>
      <c r="E197" s="146"/>
      <c r="F197" s="147"/>
      <c r="G197" s="147"/>
      <c r="H197" s="148">
        <f>'Ref 3511430'!$O149</f>
        <v>0</v>
      </c>
      <c r="I197" s="148">
        <f>'Ref 3511448'!$O148</f>
        <v>0</v>
      </c>
      <c r="J197" s="148">
        <f>'Ref 3511464'!$Z152</f>
        <v>0</v>
      </c>
      <c r="K197" s="148">
        <f>'Ref 3511472'!$AK148</f>
        <v>0</v>
      </c>
      <c r="L197" s="148">
        <f>'Ref 3511480'!$Y148</f>
        <v>0</v>
      </c>
      <c r="M197" s="142">
        <f t="shared" si="12"/>
        <v>0</v>
      </c>
      <c r="N197" s="149">
        <f>'Ref 3511430'!AA149+'Ref 3511448'!AA148+'Ref 3511464'!AW152+'Ref 3511472'!BS148+'Ref 3511480'!AU148</f>
        <v>0</v>
      </c>
      <c r="O197" s="149">
        <f t="shared" si="13"/>
        <v>0</v>
      </c>
      <c r="P197" s="146"/>
      <c r="Q197" s="146"/>
      <c r="R197" s="146"/>
      <c r="S197" s="146"/>
      <c r="T197" s="146"/>
      <c r="U197" s="146"/>
      <c r="V197" s="146"/>
      <c r="W197" s="150"/>
    </row>
    <row r="198" spans="1:23">
      <c r="A198" s="145" t="s">
        <v>75</v>
      </c>
      <c r="B198" s="146" t="s">
        <v>76</v>
      </c>
      <c r="C198" s="146"/>
      <c r="D198" s="146"/>
      <c r="E198" s="146"/>
      <c r="F198" s="147"/>
      <c r="G198" s="147"/>
      <c r="H198" s="148">
        <f>'Ref 3511430'!$O28</f>
        <v>0</v>
      </c>
      <c r="I198" s="148">
        <f>'Ref 3511448'!$O28</f>
        <v>0</v>
      </c>
      <c r="J198" s="148">
        <f>'Ref 3511464'!$Z30</f>
        <v>0</v>
      </c>
      <c r="K198" s="148">
        <f>'Ref 3511472'!$AK28</f>
        <v>0</v>
      </c>
      <c r="L198" s="148">
        <f>'Ref 3511480'!$Y28</f>
        <v>0</v>
      </c>
      <c r="M198" s="142">
        <f t="shared" si="12"/>
        <v>0</v>
      </c>
      <c r="N198" s="149">
        <f>'Ref 3511430'!AA28+'Ref 3511448'!AA28+'Ref 3511464'!AW30+'Ref 3511472'!BS28+'Ref 3511480'!AU28</f>
        <v>0</v>
      </c>
      <c r="O198" s="149">
        <f t="shared" si="13"/>
        <v>0</v>
      </c>
      <c r="P198" s="146"/>
      <c r="Q198" s="146"/>
      <c r="R198" s="146"/>
      <c r="S198" s="146"/>
      <c r="T198" s="146"/>
      <c r="U198" s="146"/>
      <c r="V198" s="146"/>
      <c r="W198" s="150"/>
    </row>
    <row r="199" spans="1:23">
      <c r="A199" s="139" t="s">
        <v>135</v>
      </c>
      <c r="B199" s="140" t="s">
        <v>136</v>
      </c>
      <c r="C199" s="140"/>
      <c r="D199" s="140"/>
      <c r="E199" s="140"/>
      <c r="F199" s="141"/>
      <c r="G199" s="141"/>
      <c r="H199" s="142">
        <f>'Ref 3511430'!$O67</f>
        <v>0</v>
      </c>
      <c r="I199" s="142">
        <f>'Ref 3511448'!$O67</f>
        <v>0</v>
      </c>
      <c r="J199" s="142">
        <f>'Ref 3511464'!$Z69</f>
        <v>0</v>
      </c>
      <c r="K199" s="142">
        <f>'Ref 3511472'!$AK67</f>
        <v>0</v>
      </c>
      <c r="L199" s="142">
        <f>'Ref 3511480'!$Y67</f>
        <v>0</v>
      </c>
      <c r="M199" s="142">
        <f t="shared" si="12"/>
        <v>0</v>
      </c>
      <c r="N199" s="143">
        <f>'Ref 3511430'!AA67+'Ref 3511448'!AA67+'Ref 3511464'!AW69+'Ref 3511472'!BS67+'Ref 3511480'!AU67</f>
        <v>0</v>
      </c>
      <c r="O199" s="143">
        <f t="shared" si="13"/>
        <v>0</v>
      </c>
      <c r="P199" s="140"/>
      <c r="Q199" s="140"/>
      <c r="R199" s="140"/>
      <c r="S199" s="140"/>
      <c r="T199" s="140"/>
      <c r="U199" s="140"/>
      <c r="V199" s="140"/>
      <c r="W199" s="144"/>
    </row>
    <row r="200" spans="1:23">
      <c r="A200" s="145" t="s">
        <v>225</v>
      </c>
      <c r="B200" s="146" t="s">
        <v>227</v>
      </c>
      <c r="C200" s="146"/>
      <c r="D200" s="146"/>
      <c r="E200" s="146"/>
      <c r="F200" s="147"/>
      <c r="G200" s="147">
        <v>43769</v>
      </c>
      <c r="H200" s="148">
        <v>5</v>
      </c>
      <c r="I200" s="148">
        <v>10</v>
      </c>
      <c r="J200" s="148">
        <f>'Ref 3511464'!$Z128</f>
        <v>0</v>
      </c>
      <c r="K200" s="148">
        <f>'Ref 3511472'!$AK124</f>
        <v>0</v>
      </c>
      <c r="L200" s="148">
        <v>10</v>
      </c>
      <c r="M200" s="142">
        <f t="shared" si="12"/>
        <v>25</v>
      </c>
      <c r="N200" s="149">
        <f>'Ref 3511430'!AA125+'Ref 3511448'!AA124+'Ref 3511464'!AW128+'Ref 3511472'!BS124+'Ref 3511480'!AU124</f>
        <v>0</v>
      </c>
      <c r="O200" s="149">
        <f t="shared" si="13"/>
        <v>-25</v>
      </c>
      <c r="P200" s="146">
        <v>229057263</v>
      </c>
      <c r="Q200" s="146">
        <v>201743728</v>
      </c>
      <c r="R200" s="146"/>
      <c r="S200" s="146" t="s">
        <v>10</v>
      </c>
      <c r="T200" s="146"/>
      <c r="U200" s="146"/>
      <c r="V200" s="146"/>
      <c r="W200" s="150">
        <v>467421633</v>
      </c>
    </row>
    <row r="201" spans="1:23">
      <c r="A201" s="139" t="s">
        <v>294</v>
      </c>
      <c r="B201" s="140" t="s">
        <v>295</v>
      </c>
      <c r="C201" s="140"/>
      <c r="D201" s="140"/>
      <c r="E201" s="140"/>
      <c r="F201" s="141"/>
      <c r="G201" s="141"/>
      <c r="H201" s="142">
        <f>'Ref 3511430'!$O166</f>
        <v>0</v>
      </c>
      <c r="I201" s="142">
        <f>'Ref 3511448'!$O165</f>
        <v>0</v>
      </c>
      <c r="J201" s="142">
        <f>'Ref 3511464'!$Z169</f>
        <v>0</v>
      </c>
      <c r="K201" s="142">
        <f>'Ref 3511472'!$AK165</f>
        <v>0</v>
      </c>
      <c r="L201" s="142">
        <f>'Ref 3511480'!$Y165</f>
        <v>0</v>
      </c>
      <c r="M201" s="142">
        <f t="shared" si="12"/>
        <v>0</v>
      </c>
      <c r="N201" s="143">
        <f>'Ref 3511430'!AA166+'Ref 3511448'!AA165+'Ref 3511464'!AW169+'Ref 3511472'!BS165+'Ref 3511480'!AU165</f>
        <v>0</v>
      </c>
      <c r="O201" s="143">
        <f t="shared" si="13"/>
        <v>0</v>
      </c>
      <c r="P201" s="140"/>
      <c r="Q201" s="140"/>
      <c r="R201" s="140"/>
      <c r="S201" s="140"/>
      <c r="T201" s="140"/>
      <c r="U201" s="140"/>
      <c r="V201" s="140"/>
      <c r="W201" s="144"/>
    </row>
    <row r="202" spans="1:23" s="26" customFormat="1">
      <c r="A202" s="139" t="s">
        <v>89</v>
      </c>
      <c r="B202" s="140" t="s">
        <v>90</v>
      </c>
      <c r="C202" s="140"/>
      <c r="D202" s="140"/>
      <c r="E202" s="140"/>
      <c r="F202" s="141"/>
      <c r="G202" s="141">
        <v>43768</v>
      </c>
      <c r="H202" s="142">
        <f>'Ref 3511430'!$O39</f>
        <v>0</v>
      </c>
      <c r="I202" s="142">
        <v>5</v>
      </c>
      <c r="J202" s="142">
        <f>'Ref 3511464'!$Z41</f>
        <v>0</v>
      </c>
      <c r="K202" s="142">
        <v>25</v>
      </c>
      <c r="L202" s="142">
        <v>55</v>
      </c>
      <c r="M202" s="142">
        <f t="shared" si="12"/>
        <v>85</v>
      </c>
      <c r="N202" s="143">
        <f>'Ref 3511430'!AA39+'Ref 3511448'!AA39+'Ref 3511464'!AW41+'Ref 3511472'!BS39+'Ref 3511480'!AU39</f>
        <v>85</v>
      </c>
      <c r="O202" s="143">
        <f t="shared" si="13"/>
        <v>0</v>
      </c>
      <c r="P202" s="140">
        <v>229057931</v>
      </c>
      <c r="Q202" s="140">
        <v>201746434</v>
      </c>
      <c r="R202" s="140"/>
      <c r="S202" s="140" t="s">
        <v>6</v>
      </c>
      <c r="T202" s="140" t="s">
        <v>533</v>
      </c>
      <c r="U202" s="140"/>
      <c r="V202" s="140" t="s">
        <v>537</v>
      </c>
      <c r="W202" s="144">
        <v>892222223</v>
      </c>
    </row>
    <row r="203" spans="1:23">
      <c r="A203" s="145" t="s">
        <v>640</v>
      </c>
      <c r="B203" s="146" t="s">
        <v>641</v>
      </c>
      <c r="C203" s="146"/>
      <c r="D203" s="146"/>
      <c r="E203" s="146"/>
      <c r="F203" s="147"/>
      <c r="G203" s="147">
        <v>43788</v>
      </c>
      <c r="H203" s="148"/>
      <c r="I203" s="148">
        <v>5</v>
      </c>
      <c r="J203" s="148"/>
      <c r="K203" s="148"/>
      <c r="L203" s="148"/>
      <c r="M203" s="142">
        <f t="shared" si="12"/>
        <v>5</v>
      </c>
      <c r="N203" s="149">
        <v>5</v>
      </c>
      <c r="O203" s="149">
        <f t="shared" si="13"/>
        <v>0</v>
      </c>
      <c r="P203" s="146">
        <v>229059716</v>
      </c>
      <c r="Q203" s="146">
        <v>201751375</v>
      </c>
      <c r="R203" s="146"/>
      <c r="S203" s="146" t="s">
        <v>6</v>
      </c>
      <c r="T203" s="146"/>
      <c r="U203" s="146" t="s">
        <v>642</v>
      </c>
      <c r="V203" s="146" t="s">
        <v>643</v>
      </c>
      <c r="W203" s="150">
        <v>562339941</v>
      </c>
    </row>
    <row r="204" spans="1:23">
      <c r="A204" s="145" t="s">
        <v>141</v>
      </c>
      <c r="B204" s="146" t="s">
        <v>142</v>
      </c>
      <c r="C204" s="146"/>
      <c r="D204" s="146"/>
      <c r="E204" s="146"/>
      <c r="F204" s="147"/>
      <c r="G204" s="147"/>
      <c r="H204" s="148">
        <f>'Ref 3511430'!$O70</f>
        <v>0</v>
      </c>
      <c r="I204" s="148">
        <f>'Ref 3511448'!$O70</f>
        <v>0</v>
      </c>
      <c r="J204" s="148">
        <f>'Ref 3511464'!$Z72</f>
        <v>0</v>
      </c>
      <c r="K204" s="148">
        <f>'Ref 3511472'!$AK70</f>
        <v>0</v>
      </c>
      <c r="L204" s="148">
        <f>'Ref 3511480'!$Y70</f>
        <v>0</v>
      </c>
      <c r="M204" s="142">
        <f t="shared" si="12"/>
        <v>0</v>
      </c>
      <c r="N204" s="149">
        <f>'Ref 3511430'!AA70+'Ref 3511448'!AA70+'Ref 3511464'!AW72+'Ref 3511472'!BS70+'Ref 3511480'!AU70</f>
        <v>5</v>
      </c>
      <c r="O204" s="149">
        <f t="shared" si="13"/>
        <v>5</v>
      </c>
      <c r="P204" s="146"/>
      <c r="Q204" s="146"/>
      <c r="R204" s="146"/>
      <c r="S204" s="146"/>
      <c r="T204" s="146"/>
      <c r="U204" s="146"/>
      <c r="V204" s="146"/>
      <c r="W204" s="150"/>
    </row>
    <row r="205" spans="1:23" ht="29">
      <c r="A205" s="139" t="s">
        <v>342</v>
      </c>
      <c r="B205" s="140" t="s">
        <v>343</v>
      </c>
      <c r="C205" s="140"/>
      <c r="D205" s="140"/>
      <c r="E205" s="140"/>
      <c r="F205" s="141">
        <v>43774</v>
      </c>
      <c r="G205" s="141">
        <v>43774</v>
      </c>
      <c r="H205" s="142">
        <f>'Ref 3511430'!$O196</f>
        <v>0</v>
      </c>
      <c r="I205" s="142">
        <f>'Ref 3511448'!$O195</f>
        <v>0</v>
      </c>
      <c r="J205" s="142">
        <f>'Ref 3511464'!$Z199</f>
        <v>0</v>
      </c>
      <c r="K205" s="142">
        <v>26</v>
      </c>
      <c r="L205" s="142">
        <f>'Ref 3511480'!$Y195</f>
        <v>0</v>
      </c>
      <c r="M205" s="142">
        <f t="shared" si="12"/>
        <v>26</v>
      </c>
      <c r="N205" s="143">
        <v>26</v>
      </c>
      <c r="O205" s="143">
        <f t="shared" si="13"/>
        <v>0</v>
      </c>
      <c r="P205" s="140">
        <v>229057373</v>
      </c>
      <c r="Q205" s="140">
        <v>201743850</v>
      </c>
      <c r="R205" s="140"/>
      <c r="S205" s="140" t="s">
        <v>6</v>
      </c>
      <c r="T205" s="159" t="s">
        <v>551</v>
      </c>
      <c r="U205" s="159" t="s">
        <v>550</v>
      </c>
      <c r="V205" s="159" t="s">
        <v>552</v>
      </c>
      <c r="W205" s="160" t="s">
        <v>553</v>
      </c>
    </row>
    <row r="206" spans="1:23">
      <c r="A206" s="145" t="s">
        <v>204</v>
      </c>
      <c r="B206" s="146" t="s">
        <v>205</v>
      </c>
      <c r="C206" s="146"/>
      <c r="D206" s="146"/>
      <c r="E206" s="146"/>
      <c r="F206" s="147"/>
      <c r="G206" s="147"/>
      <c r="H206" s="148">
        <f>'Ref 3511430'!$O111</f>
        <v>0</v>
      </c>
      <c r="I206" s="148">
        <f>'Ref 3511448'!$O110</f>
        <v>0</v>
      </c>
      <c r="J206" s="148">
        <f>'Ref 3511464'!$Z114</f>
        <v>0</v>
      </c>
      <c r="K206" s="148">
        <f>'Ref 3511472'!$AK110</f>
        <v>0</v>
      </c>
      <c r="L206" s="148">
        <f>'Ref 3511480'!$Y110</f>
        <v>0</v>
      </c>
      <c r="M206" s="142">
        <f t="shared" si="12"/>
        <v>0</v>
      </c>
      <c r="N206" s="149">
        <f>'Ref 3511430'!AA111+'Ref 3511448'!AA110+'Ref 3511464'!AW114+'Ref 3511472'!BS110+'Ref 3511480'!AU110</f>
        <v>0</v>
      </c>
      <c r="O206" s="149">
        <f t="shared" si="13"/>
        <v>0</v>
      </c>
      <c r="P206" s="146"/>
      <c r="Q206" s="146"/>
      <c r="R206" s="146"/>
      <c r="S206" s="146"/>
      <c r="T206" s="146"/>
      <c r="U206" s="146"/>
      <c r="V206" s="146"/>
      <c r="W206" s="150"/>
    </row>
    <row r="207" spans="1:23">
      <c r="A207" s="145" t="s">
        <v>229</v>
      </c>
      <c r="B207" s="146" t="s">
        <v>230</v>
      </c>
      <c r="C207" s="146"/>
      <c r="D207" s="146"/>
      <c r="E207" s="146"/>
      <c r="F207" s="147"/>
      <c r="G207" s="147"/>
      <c r="H207" s="148">
        <f>'Ref 3511430'!$O127</f>
        <v>0</v>
      </c>
      <c r="I207" s="148">
        <f>'Ref 3511448'!$O126</f>
        <v>0</v>
      </c>
      <c r="J207" s="148">
        <f>'Ref 3511464'!$Z130</f>
        <v>0</v>
      </c>
      <c r="K207" s="148">
        <f>'Ref 3511472'!$AK126</f>
        <v>0</v>
      </c>
      <c r="L207" s="148">
        <f>'Ref 3511480'!$Y126</f>
        <v>0</v>
      </c>
      <c r="M207" s="142">
        <f t="shared" si="12"/>
        <v>0</v>
      </c>
      <c r="N207" s="149">
        <f>'Ref 3511430'!AA127+'Ref 3511448'!AA126+'Ref 3511464'!AW130+'Ref 3511472'!BS126+'Ref 3511480'!AU126</f>
        <v>0</v>
      </c>
      <c r="O207" s="149">
        <f t="shared" si="13"/>
        <v>0</v>
      </c>
      <c r="P207" s="146"/>
      <c r="Q207" s="146"/>
      <c r="R207" s="146"/>
      <c r="S207" s="146"/>
      <c r="T207" s="146"/>
      <c r="U207" s="146"/>
      <c r="V207" s="146"/>
      <c r="W207" s="150"/>
    </row>
    <row r="208" spans="1:23" ht="43.5">
      <c r="A208" s="139" t="s">
        <v>84</v>
      </c>
      <c r="B208" s="140" t="s">
        <v>87</v>
      </c>
      <c r="C208" s="140"/>
      <c r="D208" s="140"/>
      <c r="E208" s="140"/>
      <c r="F208" s="141"/>
      <c r="G208" s="141">
        <v>43768</v>
      </c>
      <c r="H208" s="142">
        <f>'Ref 3511430'!$O37</f>
        <v>0</v>
      </c>
      <c r="I208" s="142">
        <v>25</v>
      </c>
      <c r="J208" s="142">
        <v>45</v>
      </c>
      <c r="K208" s="142">
        <f>'Ref 3511472'!$AK37</f>
        <v>0</v>
      </c>
      <c r="L208" s="142">
        <f>'Ref 3511480'!$Y37</f>
        <v>0</v>
      </c>
      <c r="M208" s="142">
        <f t="shared" si="12"/>
        <v>70</v>
      </c>
      <c r="N208" s="143">
        <f>'Ref 3511430'!AA37+'Ref 3511448'!AA37+'Ref 3511464'!AW39+'Ref 3511472'!BS37+'Ref 3511480'!AU37</f>
        <v>70</v>
      </c>
      <c r="O208" s="143">
        <f t="shared" si="13"/>
        <v>0</v>
      </c>
      <c r="P208" s="140">
        <v>229062370</v>
      </c>
      <c r="Q208" s="140">
        <v>201743413</v>
      </c>
      <c r="R208" s="140"/>
      <c r="S208" s="140" t="s">
        <v>6</v>
      </c>
      <c r="T208" s="157" t="s">
        <v>673</v>
      </c>
      <c r="U208" s="156" t="s">
        <v>529</v>
      </c>
      <c r="V208" s="156" t="s">
        <v>530</v>
      </c>
      <c r="W208" s="144"/>
    </row>
    <row r="209" spans="1:23">
      <c r="A209" s="145" t="s">
        <v>253</v>
      </c>
      <c r="B209" s="146" t="s">
        <v>254</v>
      </c>
      <c r="C209" s="146"/>
      <c r="D209" s="146"/>
      <c r="E209" s="146"/>
      <c r="F209" s="147"/>
      <c r="G209" s="147"/>
      <c r="H209" s="148">
        <f>'Ref 3511430'!$O141</f>
        <v>0</v>
      </c>
      <c r="I209" s="148">
        <f>'Ref 3511448'!$O140</f>
        <v>0</v>
      </c>
      <c r="J209" s="148">
        <f>'Ref 3511464'!$Z144</f>
        <v>0</v>
      </c>
      <c r="K209" s="148">
        <f>'Ref 3511472'!$AK140</f>
        <v>0</v>
      </c>
      <c r="L209" s="148">
        <f>'Ref 3511480'!$Y140</f>
        <v>0</v>
      </c>
      <c r="M209" s="142">
        <f t="shared" si="12"/>
        <v>0</v>
      </c>
      <c r="N209" s="149">
        <f>'Ref 3511430'!AA141+'Ref 3511448'!AA140+'Ref 3511464'!AW144+'Ref 3511472'!BS140+'Ref 3511480'!AU140</f>
        <v>0</v>
      </c>
      <c r="O209" s="149">
        <f t="shared" si="13"/>
        <v>0</v>
      </c>
      <c r="P209" s="146"/>
      <c r="Q209" s="146"/>
      <c r="R209" s="146"/>
      <c r="S209" s="146"/>
      <c r="T209" s="146"/>
      <c r="U209" s="146"/>
      <c r="V209" s="146"/>
      <c r="W209" s="150"/>
    </row>
    <row r="210" spans="1:23">
      <c r="A210" s="145" t="s">
        <v>50</v>
      </c>
      <c r="B210" s="146" t="s">
        <v>51</v>
      </c>
      <c r="C210" s="146"/>
      <c r="D210" s="146"/>
      <c r="E210" s="146"/>
      <c r="F210" s="147"/>
      <c r="G210" s="147"/>
      <c r="H210" s="148">
        <f>'Ref 3511430'!$O12</f>
        <v>0</v>
      </c>
      <c r="I210" s="148">
        <f>'Ref 3511448'!$O12</f>
        <v>0</v>
      </c>
      <c r="J210" s="148">
        <f>'Ref 3511464'!$Z14</f>
        <v>0</v>
      </c>
      <c r="K210" s="148">
        <f>'Ref 3511472'!$AK12</f>
        <v>0</v>
      </c>
      <c r="L210" s="148">
        <f>'Ref 3511480'!$Y12</f>
        <v>0</v>
      </c>
      <c r="M210" s="142">
        <f t="shared" si="12"/>
        <v>0</v>
      </c>
      <c r="N210" s="149">
        <f>'Ref 3511430'!AA12+'Ref 3511448'!AA12+'Ref 3511464'!AW14+'Ref 3511472'!BS12+'Ref 3511480'!AU12</f>
        <v>0</v>
      </c>
      <c r="O210" s="149">
        <f t="shared" si="13"/>
        <v>0</v>
      </c>
      <c r="P210" s="146"/>
      <c r="Q210" s="146"/>
      <c r="R210" s="146"/>
      <c r="S210" s="146"/>
      <c r="T210" s="146"/>
      <c r="U210" s="146"/>
      <c r="V210" s="146"/>
      <c r="W210" s="150"/>
    </row>
    <row r="211" spans="1:23">
      <c r="A211" s="145" t="s">
        <v>113</v>
      </c>
      <c r="B211" s="146" t="s">
        <v>51</v>
      </c>
      <c r="C211" s="146"/>
      <c r="D211" s="146"/>
      <c r="E211" s="146"/>
      <c r="F211" s="147"/>
      <c r="G211" s="147"/>
      <c r="H211" s="148">
        <f>'Ref 3511430'!$O54</f>
        <v>25</v>
      </c>
      <c r="I211" s="148">
        <f>'Ref 3511448'!$O54</f>
        <v>0</v>
      </c>
      <c r="J211" s="148">
        <f>'Ref 3511464'!$Z56</f>
        <v>0</v>
      </c>
      <c r="K211" s="148">
        <f>'Ref 3511472'!$AK54</f>
        <v>0</v>
      </c>
      <c r="L211" s="148">
        <f>'Ref 3511480'!$Y54</f>
        <v>0</v>
      </c>
      <c r="M211" s="142">
        <f t="shared" si="12"/>
        <v>25</v>
      </c>
      <c r="N211" s="149">
        <f>'Ref 3511430'!AA54+'Ref 3511448'!AA54+'Ref 3511464'!AW56+'Ref 3511472'!BS54+'Ref 3511480'!AU54</f>
        <v>0</v>
      </c>
      <c r="O211" s="149">
        <f t="shared" si="13"/>
        <v>-25</v>
      </c>
      <c r="P211" s="146"/>
      <c r="Q211" s="146"/>
      <c r="R211" s="146"/>
      <c r="S211" s="146"/>
      <c r="T211" s="146"/>
      <c r="U211" s="146"/>
      <c r="V211" s="146"/>
      <c r="W211" s="150"/>
    </row>
    <row r="212" spans="1:23">
      <c r="A212" s="139" t="s">
        <v>178</v>
      </c>
      <c r="B212" s="140" t="s">
        <v>51</v>
      </c>
      <c r="C212" s="140"/>
      <c r="D212" s="140"/>
      <c r="E212" s="140"/>
      <c r="F212" s="141"/>
      <c r="G212" s="141"/>
      <c r="H212" s="142">
        <f>'Ref 3511430'!$O92</f>
        <v>0</v>
      </c>
      <c r="I212" s="142">
        <f>'Ref 3511448'!$O91</f>
        <v>0</v>
      </c>
      <c r="J212" s="142">
        <f>'Ref 3511464'!$Z93</f>
        <v>0</v>
      </c>
      <c r="K212" s="142">
        <f>'Ref 3511472'!$AK91</f>
        <v>0</v>
      </c>
      <c r="L212" s="142">
        <f>'Ref 3511480'!$Y91</f>
        <v>0</v>
      </c>
      <c r="M212" s="142">
        <f t="shared" ref="M212:M242" si="14">SUM(H212:L212)</f>
        <v>0</v>
      </c>
      <c r="N212" s="143">
        <f>'Ref 3511430'!AA92+'Ref 3511448'!AA91+'Ref 3511464'!AW93+'Ref 3511472'!BS91+'Ref 3511480'!AU91</f>
        <v>0</v>
      </c>
      <c r="O212" s="143">
        <f t="shared" ref="O212:O242" si="15">N212-M212</f>
        <v>0</v>
      </c>
      <c r="P212" s="140"/>
      <c r="Q212" s="140"/>
      <c r="R212" s="140"/>
      <c r="S212" s="140"/>
      <c r="T212" s="140"/>
      <c r="U212" s="140"/>
      <c r="V212" s="140"/>
      <c r="W212" s="144"/>
    </row>
    <row r="213" spans="1:23">
      <c r="A213" s="145" t="s">
        <v>378</v>
      </c>
      <c r="B213" s="146" t="s">
        <v>51</v>
      </c>
      <c r="C213" s="146"/>
      <c r="D213" s="146"/>
      <c r="E213" s="146"/>
      <c r="F213" s="147"/>
      <c r="G213" s="147"/>
      <c r="H213" s="148">
        <f>'Ref 3511430'!$O221</f>
        <v>1</v>
      </c>
      <c r="I213" s="148">
        <f>'Ref 3511448'!$O221</f>
        <v>0</v>
      </c>
      <c r="J213" s="148">
        <f>'Ref 3511464'!$Z224</f>
        <v>0</v>
      </c>
      <c r="K213" s="148">
        <f>'Ref 3511472'!$AK220</f>
        <v>0</v>
      </c>
      <c r="L213" s="148">
        <f>'Ref 3511480'!$Y220</f>
        <v>0</v>
      </c>
      <c r="M213" s="142">
        <f t="shared" si="14"/>
        <v>1</v>
      </c>
      <c r="N213" s="149">
        <f>'Ref 3511430'!AA221+'Ref 3511448'!AA221+'Ref 3511464'!AW224+'Ref 3511472'!BS220+'Ref 3511480'!AU220</f>
        <v>0</v>
      </c>
      <c r="O213" s="149">
        <f t="shared" si="15"/>
        <v>-1</v>
      </c>
      <c r="P213" s="146"/>
      <c r="Q213" s="146"/>
      <c r="R213" s="146"/>
      <c r="S213" s="146"/>
      <c r="T213" s="146"/>
      <c r="U213" s="146"/>
      <c r="V213" s="146"/>
      <c r="W213" s="150"/>
    </row>
    <row r="214" spans="1:23">
      <c r="A214" s="139" t="s">
        <v>384</v>
      </c>
      <c r="B214" s="140" t="s">
        <v>51</v>
      </c>
      <c r="C214" s="140"/>
      <c r="D214" s="140"/>
      <c r="E214" s="140"/>
      <c r="F214" s="141"/>
      <c r="G214" s="141"/>
      <c r="H214" s="142">
        <f>'Ref 3511430'!$O226</f>
        <v>0</v>
      </c>
      <c r="I214" s="142">
        <f>'Ref 3511448'!$O226</f>
        <v>0</v>
      </c>
      <c r="J214" s="142">
        <f>'Ref 3511464'!$Z229</f>
        <v>0</v>
      </c>
      <c r="K214" s="142">
        <f>'Ref 3511472'!$AK225</f>
        <v>0</v>
      </c>
      <c r="L214" s="142">
        <f>'Ref 3511480'!$Y225</f>
        <v>0</v>
      </c>
      <c r="M214" s="142">
        <f t="shared" si="14"/>
        <v>0</v>
      </c>
      <c r="N214" s="143">
        <f>'Ref 3511430'!AA226+'Ref 3511448'!AA226+'Ref 3511464'!AW229+'Ref 3511472'!BS225+'Ref 3511480'!AU225</f>
        <v>0</v>
      </c>
      <c r="O214" s="143">
        <f t="shared" si="15"/>
        <v>0</v>
      </c>
      <c r="P214" s="140"/>
      <c r="Q214" s="140"/>
      <c r="R214" s="140"/>
      <c r="S214" s="140"/>
      <c r="T214" s="140"/>
      <c r="U214" s="140"/>
      <c r="V214" s="140"/>
      <c r="W214" s="144"/>
    </row>
    <row r="215" spans="1:23">
      <c r="A215" s="139" t="s">
        <v>129</v>
      </c>
      <c r="B215" s="140" t="s">
        <v>130</v>
      </c>
      <c r="C215" s="140"/>
      <c r="D215" s="140"/>
      <c r="E215" s="140"/>
      <c r="F215" s="141"/>
      <c r="G215" s="141"/>
      <c r="H215" s="142">
        <f>'Ref 3511430'!$O63</f>
        <v>0</v>
      </c>
      <c r="I215" s="142">
        <f>'Ref 3511448'!$O63</f>
        <v>0</v>
      </c>
      <c r="J215" s="142">
        <f>'Ref 3511464'!$Z65</f>
        <v>0</v>
      </c>
      <c r="K215" s="142">
        <f>'Ref 3511472'!$AK63</f>
        <v>0</v>
      </c>
      <c r="L215" s="142">
        <f>'Ref 3511480'!$Y63</f>
        <v>0</v>
      </c>
      <c r="M215" s="142">
        <f t="shared" si="14"/>
        <v>0</v>
      </c>
      <c r="N215" s="143">
        <f>'Ref 3511430'!AA63+'Ref 3511448'!AA63+'Ref 3511464'!AW65+'Ref 3511472'!BS63+'Ref 3511480'!AU63</f>
        <v>0</v>
      </c>
      <c r="O215" s="143">
        <f t="shared" si="15"/>
        <v>0</v>
      </c>
      <c r="P215" s="140"/>
      <c r="Q215" s="140"/>
      <c r="R215" s="140"/>
      <c r="S215" s="140"/>
      <c r="T215" s="140"/>
      <c r="U215" s="140"/>
      <c r="V215" s="140"/>
      <c r="W215" s="144"/>
    </row>
    <row r="216" spans="1:23">
      <c r="A216" s="145" t="s">
        <v>193</v>
      </c>
      <c r="B216" s="146" t="s">
        <v>130</v>
      </c>
      <c r="C216" s="146"/>
      <c r="D216" s="146"/>
      <c r="E216" s="146"/>
      <c r="F216" s="147"/>
      <c r="G216" s="147"/>
      <c r="H216" s="148">
        <f>'Ref 3511430'!$O103</f>
        <v>0</v>
      </c>
      <c r="I216" s="148">
        <f>'Ref 3511448'!$O102</f>
        <v>0</v>
      </c>
      <c r="J216" s="148">
        <f>'Ref 3511464'!$Z105</f>
        <v>0</v>
      </c>
      <c r="K216" s="148">
        <f>'Ref 3511472'!$AK102</f>
        <v>0</v>
      </c>
      <c r="L216" s="148">
        <f>'Ref 3511480'!$Y102</f>
        <v>0</v>
      </c>
      <c r="M216" s="142">
        <f t="shared" si="14"/>
        <v>0</v>
      </c>
      <c r="N216" s="149">
        <f>'Ref 3511430'!AA103+'Ref 3511448'!AA102+'Ref 3511464'!AW105+'Ref 3511472'!BS102+'Ref 3511480'!AU102</f>
        <v>0</v>
      </c>
      <c r="O216" s="149">
        <f t="shared" si="15"/>
        <v>0</v>
      </c>
      <c r="P216" s="146"/>
      <c r="Q216" s="146"/>
      <c r="R216" s="146"/>
      <c r="S216" s="146"/>
      <c r="T216" s="146"/>
      <c r="U216" s="146"/>
      <c r="V216" s="146"/>
      <c r="W216" s="150"/>
    </row>
    <row r="217" spans="1:23">
      <c r="A217" s="139" t="s">
        <v>676</v>
      </c>
      <c r="B217" s="140" t="s">
        <v>130</v>
      </c>
      <c r="C217" s="140"/>
      <c r="D217" s="140"/>
      <c r="E217" s="140"/>
      <c r="F217" s="141"/>
      <c r="G217" s="141"/>
      <c r="H217" s="142">
        <f>'Ref 3511430'!$O107</f>
        <v>0</v>
      </c>
      <c r="I217" s="142">
        <f>'Ref 3511448'!$O106</f>
        <v>0</v>
      </c>
      <c r="J217" s="142">
        <v>2</v>
      </c>
      <c r="K217" s="142">
        <f>'Ref 3511472'!$AK106</f>
        <v>0</v>
      </c>
      <c r="L217" s="142">
        <f>'Ref 3511480'!$Y106</f>
        <v>0</v>
      </c>
      <c r="M217" s="142">
        <f t="shared" si="14"/>
        <v>2</v>
      </c>
      <c r="N217" s="143">
        <f>'Ref 3511430'!AA107+'Ref 3511448'!AA106+'Ref 3511464'!AW110+'Ref 3511472'!BS106+'Ref 3511480'!AU106</f>
        <v>0</v>
      </c>
      <c r="O217" s="143">
        <f t="shared" si="15"/>
        <v>-2</v>
      </c>
      <c r="P217" s="140"/>
      <c r="Q217" s="140"/>
      <c r="R217" s="140"/>
      <c r="S217" s="140" t="s">
        <v>13</v>
      </c>
      <c r="T217" s="140"/>
      <c r="U217" s="140" t="s">
        <v>677</v>
      </c>
      <c r="V217" s="140" t="s">
        <v>678</v>
      </c>
      <c r="W217" s="144">
        <v>387724947</v>
      </c>
    </row>
    <row r="218" spans="1:23">
      <c r="A218" s="139" t="s">
        <v>252</v>
      </c>
      <c r="B218" s="140" t="s">
        <v>130</v>
      </c>
      <c r="C218" s="140"/>
      <c r="D218" s="140"/>
      <c r="E218" s="140"/>
      <c r="F218" s="141"/>
      <c r="G218" s="141"/>
      <c r="H218" s="142">
        <f>'Ref 3511430'!$O140</f>
        <v>0</v>
      </c>
      <c r="I218" s="142">
        <f>'Ref 3511448'!$O139</f>
        <v>0</v>
      </c>
      <c r="J218" s="142">
        <f>'Ref 3511464'!$Z143</f>
        <v>0</v>
      </c>
      <c r="K218" s="142">
        <f>'Ref 3511472'!$AK139</f>
        <v>0</v>
      </c>
      <c r="L218" s="142">
        <f>'Ref 3511480'!$Y139</f>
        <v>0</v>
      </c>
      <c r="M218" s="142">
        <f t="shared" si="14"/>
        <v>0</v>
      </c>
      <c r="N218" s="143">
        <f>'Ref 3511430'!AA140+'Ref 3511448'!AA139+'Ref 3511464'!AW143+'Ref 3511472'!BS139+'Ref 3511480'!AU139</f>
        <v>0</v>
      </c>
      <c r="O218" s="143">
        <f t="shared" si="15"/>
        <v>0</v>
      </c>
      <c r="P218" s="140"/>
      <c r="Q218" s="140"/>
      <c r="R218" s="140"/>
      <c r="S218" s="140"/>
      <c r="T218" s="140"/>
      <c r="U218" s="140"/>
      <c r="V218" s="140"/>
      <c r="W218" s="144"/>
    </row>
    <row r="219" spans="1:23">
      <c r="A219" s="145" t="s">
        <v>289</v>
      </c>
      <c r="B219" s="146" t="s">
        <v>130</v>
      </c>
      <c r="C219" s="146"/>
      <c r="D219" s="146"/>
      <c r="E219" s="146"/>
      <c r="F219" s="147"/>
      <c r="G219" s="147">
        <v>43774</v>
      </c>
      <c r="H219" s="148">
        <f>'Ref 3511430'!$O163</f>
        <v>0</v>
      </c>
      <c r="I219" s="148">
        <f>'Ref 3511448'!$O162</f>
        <v>0</v>
      </c>
      <c r="J219" s="148">
        <f>'Ref 3511464'!$Z166</f>
        <v>0</v>
      </c>
      <c r="K219" s="148">
        <v>20</v>
      </c>
      <c r="L219" s="148">
        <f>'Ref 3511480'!$Y162</f>
        <v>0</v>
      </c>
      <c r="M219" s="142">
        <f t="shared" si="14"/>
        <v>20</v>
      </c>
      <c r="N219" s="149">
        <f>'Ref 3511430'!AA163+'Ref 3511448'!AA162+'Ref 3511464'!AW166+'Ref 3511472'!BS162+'Ref 3511480'!AU162</f>
        <v>20</v>
      </c>
      <c r="O219" s="149">
        <f t="shared" si="15"/>
        <v>0</v>
      </c>
      <c r="P219" s="146">
        <v>229057783</v>
      </c>
      <c r="Q219" s="146">
        <v>201744940</v>
      </c>
      <c r="R219" s="146"/>
      <c r="S219" s="146" t="s">
        <v>6</v>
      </c>
      <c r="T219" s="146"/>
      <c r="U219" s="146" t="s">
        <v>567</v>
      </c>
      <c r="V219" s="146" t="s">
        <v>568</v>
      </c>
      <c r="W219" s="150">
        <v>354958250</v>
      </c>
    </row>
    <row r="220" spans="1:23">
      <c r="A220" s="139" t="s">
        <v>301</v>
      </c>
      <c r="B220" s="140" t="s">
        <v>130</v>
      </c>
      <c r="C220" s="140"/>
      <c r="D220" s="140"/>
      <c r="E220" s="140"/>
      <c r="F220" s="141"/>
      <c r="G220" s="141"/>
      <c r="H220" s="142">
        <f>'Ref 3511430'!$O170</f>
        <v>0</v>
      </c>
      <c r="I220" s="142">
        <f>'Ref 3511448'!$O169</f>
        <v>0</v>
      </c>
      <c r="J220" s="142">
        <f>'Ref 3511464'!$Z173</f>
        <v>0</v>
      </c>
      <c r="K220" s="142">
        <f>'Ref 3511472'!$AK169</f>
        <v>0</v>
      </c>
      <c r="L220" s="142">
        <f>'Ref 3511480'!$Y169</f>
        <v>0</v>
      </c>
      <c r="M220" s="142">
        <f t="shared" si="14"/>
        <v>0</v>
      </c>
      <c r="N220" s="143">
        <f>'Ref 3511430'!AA170+'Ref 3511448'!AA169+'Ref 3511464'!AW173+'Ref 3511472'!BS169+'Ref 3511480'!AU169</f>
        <v>0</v>
      </c>
      <c r="O220" s="143">
        <f t="shared" si="15"/>
        <v>0</v>
      </c>
      <c r="P220" s="140"/>
      <c r="Q220" s="140"/>
      <c r="R220" s="140"/>
      <c r="S220" s="140"/>
      <c r="T220" s="140"/>
      <c r="U220" s="140"/>
      <c r="V220" s="140"/>
      <c r="W220" s="144"/>
    </row>
    <row r="221" spans="1:23">
      <c r="A221" s="145" t="s">
        <v>332</v>
      </c>
      <c r="B221" s="146" t="s">
        <v>130</v>
      </c>
      <c r="C221" s="146"/>
      <c r="D221" s="146"/>
      <c r="E221" s="146"/>
      <c r="F221" s="147"/>
      <c r="G221" s="147"/>
      <c r="H221" s="148">
        <f>'Ref 3511430'!$O189</f>
        <v>0</v>
      </c>
      <c r="I221" s="148">
        <f>'Ref 3511448'!$O188</f>
        <v>0</v>
      </c>
      <c r="J221" s="148">
        <f>'Ref 3511464'!$Z192</f>
        <v>0</v>
      </c>
      <c r="K221" s="148">
        <f>'Ref 3511472'!$AK188</f>
        <v>0</v>
      </c>
      <c r="L221" s="148">
        <f>'Ref 3511480'!$Y188</f>
        <v>0</v>
      </c>
      <c r="M221" s="142">
        <f t="shared" si="14"/>
        <v>0</v>
      </c>
      <c r="N221" s="149">
        <f>'Ref 3511430'!AA189+'Ref 3511448'!AA188+'Ref 3511464'!AW192+'Ref 3511472'!BS188+'Ref 3511480'!AU188</f>
        <v>0</v>
      </c>
      <c r="O221" s="149">
        <f t="shared" si="15"/>
        <v>0</v>
      </c>
      <c r="P221" s="146"/>
      <c r="Q221" s="146"/>
      <c r="R221" s="146"/>
      <c r="S221" s="146"/>
      <c r="T221" s="146"/>
      <c r="U221" s="146"/>
      <c r="V221" s="146"/>
      <c r="W221" s="150"/>
    </row>
    <row r="222" spans="1:23">
      <c r="A222" s="139" t="s">
        <v>360</v>
      </c>
      <c r="B222" s="140" t="s">
        <v>130</v>
      </c>
      <c r="C222" s="140"/>
      <c r="D222" s="140"/>
      <c r="E222" s="140"/>
      <c r="F222" s="141"/>
      <c r="G222" s="141">
        <v>43818</v>
      </c>
      <c r="H222" s="142">
        <f>'Ref 3511430'!$O208</f>
        <v>0</v>
      </c>
      <c r="I222" s="142">
        <f>'Ref 3511448'!$O208</f>
        <v>1</v>
      </c>
      <c r="J222" s="142">
        <f>'Ref 3511464'!$Z211</f>
        <v>21</v>
      </c>
      <c r="K222" s="142">
        <f>'Ref 3511472'!$AK207</f>
        <v>1</v>
      </c>
      <c r="L222" s="142">
        <f>'Ref 3511480'!$Y207</f>
        <v>0</v>
      </c>
      <c r="M222" s="142">
        <f t="shared" si="14"/>
        <v>23</v>
      </c>
      <c r="N222" s="143">
        <f>'Ref 3511430'!AA208+'Ref 3511448'!AA208+'Ref 3511464'!AW211+'Ref 3511472'!BS207+'Ref 3511480'!AU207</f>
        <v>0</v>
      </c>
      <c r="O222" s="143">
        <f t="shared" si="15"/>
        <v>-23</v>
      </c>
      <c r="P222" s="140">
        <v>229063311</v>
      </c>
      <c r="Q222" s="140">
        <v>201762559</v>
      </c>
      <c r="R222" s="140"/>
      <c r="S222" s="140" t="s">
        <v>10</v>
      </c>
      <c r="T222" s="140"/>
      <c r="U222" s="140" t="s">
        <v>674</v>
      </c>
      <c r="V222" s="140" t="s">
        <v>675</v>
      </c>
      <c r="W222" s="144">
        <v>688238991</v>
      </c>
    </row>
    <row r="223" spans="1:23">
      <c r="A223" s="139" t="s">
        <v>402</v>
      </c>
      <c r="B223" s="140" t="s">
        <v>130</v>
      </c>
      <c r="C223" s="140"/>
      <c r="D223" s="140"/>
      <c r="E223" s="140"/>
      <c r="F223" s="141"/>
      <c r="G223" s="141"/>
      <c r="H223" s="142">
        <f>'Ref 3511430'!$O236</f>
        <v>0</v>
      </c>
      <c r="I223" s="142">
        <f>'Ref 3511448'!$O236</f>
        <v>0</v>
      </c>
      <c r="J223" s="142">
        <f>'Ref 3511464'!$Z239</f>
        <v>0</v>
      </c>
      <c r="K223" s="142">
        <f>'Ref 3511472'!$AK235</f>
        <v>0</v>
      </c>
      <c r="L223" s="142">
        <f>'Ref 3511480'!$Y235</f>
        <v>0</v>
      </c>
      <c r="M223" s="142">
        <f t="shared" si="14"/>
        <v>0</v>
      </c>
      <c r="N223" s="143">
        <f>'Ref 3511430'!AA236+'Ref 3511448'!AA236+'Ref 3511464'!AW239+'Ref 3511472'!BS235+'Ref 3511480'!AU235</f>
        <v>0</v>
      </c>
      <c r="O223" s="143">
        <f t="shared" si="15"/>
        <v>0</v>
      </c>
      <c r="P223" s="140"/>
      <c r="Q223" s="140"/>
      <c r="R223" s="140"/>
      <c r="S223" s="140"/>
      <c r="T223" s="140"/>
      <c r="U223" s="140"/>
      <c r="V223" s="140"/>
      <c r="W223" s="144"/>
    </row>
    <row r="224" spans="1:23">
      <c r="A224" s="145" t="s">
        <v>109</v>
      </c>
      <c r="B224" s="146" t="s">
        <v>110</v>
      </c>
      <c r="C224" s="146"/>
      <c r="D224" s="146"/>
      <c r="E224" s="146"/>
      <c r="F224" s="147"/>
      <c r="G224" s="147"/>
      <c r="H224" s="148">
        <f>'Ref 3511430'!$O52</f>
        <v>0</v>
      </c>
      <c r="I224" s="148">
        <f>'Ref 3511448'!$O52</f>
        <v>0</v>
      </c>
      <c r="J224" s="148">
        <f>'Ref 3511464'!$Z54</f>
        <v>0</v>
      </c>
      <c r="K224" s="148">
        <f>'Ref 3511472'!$AK52</f>
        <v>0</v>
      </c>
      <c r="L224" s="148">
        <f>'Ref 3511480'!$Y52</f>
        <v>0</v>
      </c>
      <c r="M224" s="142">
        <f t="shared" si="14"/>
        <v>0</v>
      </c>
      <c r="N224" s="149">
        <f>'Ref 3511430'!AA52+'Ref 3511448'!AA52+'Ref 3511464'!AW54+'Ref 3511472'!BS52+'Ref 3511480'!AU52</f>
        <v>0</v>
      </c>
      <c r="O224" s="149">
        <f t="shared" si="15"/>
        <v>0</v>
      </c>
      <c r="P224" s="146"/>
      <c r="Q224" s="146"/>
      <c r="R224" s="146"/>
      <c r="S224" s="146"/>
      <c r="T224" s="146"/>
      <c r="U224" s="146"/>
      <c r="V224" s="146"/>
      <c r="W224" s="150"/>
    </row>
    <row r="225" spans="1:23">
      <c r="A225" s="145" t="s">
        <v>296</v>
      </c>
      <c r="B225" s="146" t="s">
        <v>297</v>
      </c>
      <c r="C225" s="146"/>
      <c r="D225" s="146"/>
      <c r="E225" s="146"/>
      <c r="F225" s="147"/>
      <c r="G225" s="147">
        <v>43782</v>
      </c>
      <c r="H225" s="148">
        <f>'Ref 3511430'!$O167</f>
        <v>0</v>
      </c>
      <c r="I225" s="148">
        <f>'Ref 3511448'!$O166</f>
        <v>0</v>
      </c>
      <c r="J225" s="148">
        <v>10</v>
      </c>
      <c r="K225" s="148">
        <f>'Ref 3511472'!$AK166</f>
        <v>0</v>
      </c>
      <c r="L225" s="148">
        <f>'Ref 3511480'!$Y166</f>
        <v>0</v>
      </c>
      <c r="M225" s="142">
        <f t="shared" si="14"/>
        <v>10</v>
      </c>
      <c r="N225" s="149">
        <v>10</v>
      </c>
      <c r="O225" s="149">
        <f t="shared" si="15"/>
        <v>0</v>
      </c>
      <c r="P225" s="146">
        <v>229058241</v>
      </c>
      <c r="Q225" s="146">
        <v>201746988</v>
      </c>
      <c r="R225" s="146"/>
      <c r="S225" s="146" t="s">
        <v>6</v>
      </c>
      <c r="T225" s="146"/>
      <c r="U225" s="146" t="s">
        <v>602</v>
      </c>
      <c r="V225" s="146" t="s">
        <v>603</v>
      </c>
      <c r="W225" s="150">
        <v>567222373</v>
      </c>
    </row>
    <row r="226" spans="1:23">
      <c r="A226" s="145" t="s">
        <v>102</v>
      </c>
      <c r="B226" s="146" t="s">
        <v>104</v>
      </c>
      <c r="C226" s="146"/>
      <c r="D226" s="146"/>
      <c r="E226" s="146"/>
      <c r="F226" s="147"/>
      <c r="G226" s="147"/>
      <c r="H226" s="148">
        <f>'Ref 3511430'!$O48</f>
        <v>0</v>
      </c>
      <c r="I226" s="148">
        <f>'Ref 3511448'!$O48</f>
        <v>0</v>
      </c>
      <c r="J226" s="148">
        <f>'Ref 3511464'!$Z50</f>
        <v>0</v>
      </c>
      <c r="K226" s="148">
        <f>'Ref 3511472'!$AK48</f>
        <v>0</v>
      </c>
      <c r="L226" s="148">
        <f>'Ref 3511480'!$Y48</f>
        <v>0</v>
      </c>
      <c r="M226" s="142">
        <f t="shared" si="14"/>
        <v>0</v>
      </c>
      <c r="N226" s="149">
        <f>'Ref 3511430'!AA48+'Ref 3511448'!AA48+'Ref 3511464'!AW50+'Ref 3511472'!BS48+'Ref 3511480'!AU48</f>
        <v>0</v>
      </c>
      <c r="O226" s="149">
        <f t="shared" si="15"/>
        <v>0</v>
      </c>
      <c r="P226" s="146"/>
      <c r="Q226" s="146"/>
      <c r="R226" s="146"/>
      <c r="S226" s="146"/>
      <c r="T226" s="146"/>
      <c r="U226" s="146"/>
      <c r="V226" s="146"/>
      <c r="W226" s="150"/>
    </row>
    <row r="227" spans="1:23">
      <c r="A227" s="145" t="s">
        <v>233</v>
      </c>
      <c r="B227" s="146" t="s">
        <v>234</v>
      </c>
      <c r="C227" s="146"/>
      <c r="D227" s="146"/>
      <c r="E227" s="146"/>
      <c r="F227" s="147">
        <v>43768</v>
      </c>
      <c r="G227" s="147">
        <v>43768</v>
      </c>
      <c r="H227" s="148">
        <v>5</v>
      </c>
      <c r="I227" s="148">
        <f>'Ref 3511448'!$O128</f>
        <v>0</v>
      </c>
      <c r="J227" s="148">
        <f>'Ref 3511464'!$Z132</f>
        <v>0</v>
      </c>
      <c r="K227" s="148">
        <f>'Ref 3511472'!$AK128</f>
        <v>0</v>
      </c>
      <c r="L227" s="148">
        <f>'Ref 3511480'!$Y128</f>
        <v>0</v>
      </c>
      <c r="M227" s="142">
        <f t="shared" si="14"/>
        <v>5</v>
      </c>
      <c r="N227" s="149">
        <v>5</v>
      </c>
      <c r="O227" s="149">
        <f t="shared" si="15"/>
        <v>0</v>
      </c>
      <c r="P227" s="146">
        <v>229057045</v>
      </c>
      <c r="Q227" s="146">
        <v>201743351</v>
      </c>
      <c r="R227" s="146"/>
      <c r="S227" s="146" t="s">
        <v>6</v>
      </c>
      <c r="T227" s="146" t="s">
        <v>507</v>
      </c>
      <c r="U227" s="146" t="s">
        <v>523</v>
      </c>
      <c r="V227" s="146" t="s">
        <v>524</v>
      </c>
      <c r="W227" s="150">
        <v>383935011</v>
      </c>
    </row>
    <row r="228" spans="1:23">
      <c r="A228" s="139" t="s">
        <v>92</v>
      </c>
      <c r="B228" s="140" t="s">
        <v>93</v>
      </c>
      <c r="C228" s="140"/>
      <c r="D228" s="140"/>
      <c r="E228" s="140"/>
      <c r="F228" s="141"/>
      <c r="G228" s="141"/>
      <c r="H228" s="142">
        <f>'Ref 3511430'!$O41</f>
        <v>0</v>
      </c>
      <c r="I228" s="142">
        <f>'Ref 3511448'!$O41</f>
        <v>0</v>
      </c>
      <c r="J228" s="142">
        <f>'Ref 3511464'!$Z43</f>
        <v>0</v>
      </c>
      <c r="K228" s="142">
        <f>'Ref 3511472'!$AK41</f>
        <v>0</v>
      </c>
      <c r="L228" s="142">
        <f>'Ref 3511480'!$Y41</f>
        <v>0</v>
      </c>
      <c r="M228" s="142">
        <f t="shared" si="14"/>
        <v>0</v>
      </c>
      <c r="N228" s="143">
        <f>'Ref 3511430'!AA41+'Ref 3511448'!AA41+'Ref 3511464'!AW43+'Ref 3511472'!BS41+'Ref 3511480'!AU41</f>
        <v>0</v>
      </c>
      <c r="O228" s="143">
        <f t="shared" si="15"/>
        <v>0</v>
      </c>
      <c r="P228" s="140"/>
      <c r="Q228" s="140"/>
      <c r="R228" s="140"/>
      <c r="S228" s="140"/>
      <c r="T228" s="140"/>
      <c r="U228" s="140"/>
      <c r="V228" s="140"/>
      <c r="W228" s="144"/>
    </row>
    <row r="229" spans="1:23">
      <c r="A229" s="145" t="s">
        <v>214</v>
      </c>
      <c r="B229" s="146" t="s">
        <v>93</v>
      </c>
      <c r="C229" s="146"/>
      <c r="D229" s="146"/>
      <c r="E229" s="146"/>
      <c r="F229" s="147"/>
      <c r="G229" s="147"/>
      <c r="H229" s="148">
        <f>'Ref 3511430'!$O117</f>
        <v>0</v>
      </c>
      <c r="I229" s="148">
        <f>'Ref 3511448'!$O116</f>
        <v>0</v>
      </c>
      <c r="J229" s="148">
        <f>'Ref 3511464'!$Z120</f>
        <v>0</v>
      </c>
      <c r="K229" s="148">
        <f>'Ref 3511472'!$AK116</f>
        <v>0</v>
      </c>
      <c r="L229" s="148">
        <f>'Ref 3511480'!$Y116</f>
        <v>0</v>
      </c>
      <c r="M229" s="142">
        <f t="shared" si="14"/>
        <v>0</v>
      </c>
      <c r="N229" s="149">
        <f>'Ref 3511430'!AA117+'Ref 3511448'!AA116+'Ref 3511464'!AW120+'Ref 3511472'!BS116+'Ref 3511480'!AU116</f>
        <v>0</v>
      </c>
      <c r="O229" s="149">
        <f t="shared" si="15"/>
        <v>0</v>
      </c>
      <c r="P229" s="146"/>
      <c r="Q229" s="146"/>
      <c r="R229" s="146"/>
      <c r="S229" s="146"/>
      <c r="T229" s="146"/>
      <c r="U229" s="146"/>
      <c r="V229" s="146"/>
      <c r="W229" s="150"/>
    </row>
    <row r="230" spans="1:23">
      <c r="A230" s="139" t="s">
        <v>239</v>
      </c>
      <c r="B230" s="140" t="s">
        <v>240</v>
      </c>
      <c r="C230" s="140"/>
      <c r="D230" s="140"/>
      <c r="E230" s="140"/>
      <c r="F230" s="141"/>
      <c r="G230" s="141"/>
      <c r="H230" s="142">
        <f>'Ref 3511430'!$O132</f>
        <v>0</v>
      </c>
      <c r="I230" s="142">
        <f>'Ref 3511448'!$O131</f>
        <v>0</v>
      </c>
      <c r="J230" s="142">
        <f>'Ref 3511464'!$Z135</f>
        <v>0</v>
      </c>
      <c r="K230" s="142">
        <f>'Ref 3511472'!$AK131</f>
        <v>0</v>
      </c>
      <c r="L230" s="142">
        <f>'Ref 3511480'!$Y131</f>
        <v>0</v>
      </c>
      <c r="M230" s="142">
        <f t="shared" si="14"/>
        <v>0</v>
      </c>
      <c r="N230" s="143">
        <f>'Ref 3511430'!AA132+'Ref 3511448'!AA131+'Ref 3511464'!AW135+'Ref 3511472'!BS131+'Ref 3511480'!AU131</f>
        <v>0</v>
      </c>
      <c r="O230" s="143">
        <f t="shared" si="15"/>
        <v>0</v>
      </c>
      <c r="P230" s="140"/>
      <c r="Q230" s="140"/>
      <c r="R230" s="140"/>
      <c r="S230" s="140"/>
      <c r="T230" s="140"/>
      <c r="U230" s="140"/>
      <c r="V230" s="140"/>
      <c r="W230" s="144"/>
    </row>
    <row r="231" spans="1:23">
      <c r="A231" s="139" t="s">
        <v>329</v>
      </c>
      <c r="B231" s="140" t="s">
        <v>331</v>
      </c>
      <c r="C231" s="140"/>
      <c r="D231" s="140"/>
      <c r="E231" s="140"/>
      <c r="F231" s="141"/>
      <c r="G231" s="141"/>
      <c r="H231" s="142">
        <f>'Ref 3511430'!$O188</f>
        <v>0</v>
      </c>
      <c r="I231" s="142">
        <f>'Ref 3511448'!$O187</f>
        <v>0</v>
      </c>
      <c r="J231" s="142">
        <f>'Ref 3511464'!$Z191</f>
        <v>0</v>
      </c>
      <c r="K231" s="142">
        <f>'Ref 3511472'!$AK187</f>
        <v>0</v>
      </c>
      <c r="L231" s="142">
        <f>'Ref 3511480'!$Y187</f>
        <v>0</v>
      </c>
      <c r="M231" s="142">
        <f t="shared" si="14"/>
        <v>0</v>
      </c>
      <c r="N231" s="143">
        <f>'Ref 3511430'!AA188+'Ref 3511448'!AA187+'Ref 3511464'!AW191+'Ref 3511472'!BS187+'Ref 3511480'!AU187</f>
        <v>0</v>
      </c>
      <c r="O231" s="143">
        <f t="shared" si="15"/>
        <v>0</v>
      </c>
      <c r="P231" s="140"/>
      <c r="Q231" s="140"/>
      <c r="R231" s="140"/>
      <c r="S231" s="140"/>
      <c r="T231" s="140"/>
      <c r="U231" s="140"/>
      <c r="V231" s="140"/>
      <c r="W231" s="144"/>
    </row>
    <row r="232" spans="1:23">
      <c r="A232" s="145" t="s">
        <v>381</v>
      </c>
      <c r="B232" s="146" t="s">
        <v>383</v>
      </c>
      <c r="C232" s="146"/>
      <c r="D232" s="146"/>
      <c r="E232" s="146"/>
      <c r="F232" s="147"/>
      <c r="G232" s="147"/>
      <c r="H232" s="148">
        <f>'Ref 3511430'!$O225</f>
        <v>0</v>
      </c>
      <c r="I232" s="148">
        <f>'Ref 3511448'!$O225</f>
        <v>0</v>
      </c>
      <c r="J232" s="148">
        <f>'Ref 3511464'!$Z228</f>
        <v>0</v>
      </c>
      <c r="K232" s="148">
        <f>'Ref 3511472'!$AK224</f>
        <v>0</v>
      </c>
      <c r="L232" s="148">
        <f>'Ref 3511480'!$Y224</f>
        <v>0</v>
      </c>
      <c r="M232" s="142">
        <f t="shared" si="14"/>
        <v>0</v>
      </c>
      <c r="N232" s="149">
        <f>'Ref 3511430'!AA225+'Ref 3511448'!AA225+'Ref 3511464'!AW228+'Ref 3511472'!BS224+'Ref 3511480'!AU224</f>
        <v>0</v>
      </c>
      <c r="O232" s="149">
        <f t="shared" si="15"/>
        <v>0</v>
      </c>
      <c r="P232" s="146"/>
      <c r="Q232" s="146"/>
      <c r="R232" s="146"/>
      <c r="S232" s="146"/>
      <c r="T232" s="146"/>
      <c r="U232" s="146"/>
      <c r="V232" s="146"/>
      <c r="W232" s="150"/>
    </row>
    <row r="233" spans="1:23">
      <c r="A233" s="139" t="s">
        <v>38</v>
      </c>
      <c r="B233" s="140" t="s">
        <v>39</v>
      </c>
      <c r="C233" s="140"/>
      <c r="D233" s="140"/>
      <c r="E233" s="140"/>
      <c r="F233" s="141"/>
      <c r="G233" s="141"/>
      <c r="H233" s="142">
        <f>'Ref 3511430'!$O5</f>
        <v>0</v>
      </c>
      <c r="I233" s="142">
        <f>'Ref 3511448'!$O5</f>
        <v>0</v>
      </c>
      <c r="J233" s="142">
        <f>'Ref 3511464'!$Z6</f>
        <v>0</v>
      </c>
      <c r="K233" s="142">
        <f>'Ref 3511472'!$AK5</f>
        <v>0</v>
      </c>
      <c r="L233" s="142">
        <f>'Ref 3511480'!$Y5</f>
        <v>0</v>
      </c>
      <c r="M233" s="142">
        <f t="shared" si="14"/>
        <v>0</v>
      </c>
      <c r="N233" s="143">
        <f>'Ref 3511430'!AA5+'Ref 3511448'!AA5+'Ref 3511464'!AW6+'Ref 3511472'!BS5+'Ref 3511480'!AU5</f>
        <v>0</v>
      </c>
      <c r="O233" s="143">
        <f t="shared" si="15"/>
        <v>0</v>
      </c>
      <c r="P233" s="140"/>
      <c r="Q233" s="140"/>
      <c r="R233" s="140"/>
      <c r="S233" s="140"/>
      <c r="T233" s="140"/>
      <c r="U233" s="140"/>
      <c r="V233" s="140"/>
      <c r="W233" s="144"/>
    </row>
    <row r="234" spans="1:23">
      <c r="A234" s="145" t="s">
        <v>264</v>
      </c>
      <c r="B234" s="146" t="s">
        <v>265</v>
      </c>
      <c r="C234" s="146"/>
      <c r="D234" s="146"/>
      <c r="E234" s="146"/>
      <c r="F234" s="147"/>
      <c r="G234" s="147"/>
      <c r="H234" s="148">
        <f>'Ref 3511430'!$O147</f>
        <v>0</v>
      </c>
      <c r="I234" s="148">
        <f>'Ref 3511448'!$O146</f>
        <v>0</v>
      </c>
      <c r="J234" s="148">
        <f>'Ref 3511464'!$Z150</f>
        <v>0</v>
      </c>
      <c r="K234" s="148">
        <f>'Ref 3511472'!$AK146</f>
        <v>0</v>
      </c>
      <c r="L234" s="148">
        <f>'Ref 3511480'!$Y146</f>
        <v>0</v>
      </c>
      <c r="M234" s="142">
        <f t="shared" si="14"/>
        <v>0</v>
      </c>
      <c r="N234" s="149">
        <f>'Ref 3511430'!AA147+'Ref 3511448'!AA146+'Ref 3511464'!AW150+'Ref 3511472'!BS146+'Ref 3511480'!AU146</f>
        <v>0</v>
      </c>
      <c r="O234" s="149">
        <f t="shared" si="15"/>
        <v>0</v>
      </c>
      <c r="P234" s="146"/>
      <c r="Q234" s="146"/>
      <c r="R234" s="146"/>
      <c r="S234" s="146"/>
      <c r="T234" s="146"/>
      <c r="U234" s="146"/>
      <c r="V234" s="146"/>
      <c r="W234" s="150"/>
    </row>
    <row r="235" spans="1:23">
      <c r="A235" s="139" t="s">
        <v>333</v>
      </c>
      <c r="B235" s="140" t="s">
        <v>334</v>
      </c>
      <c r="C235" s="140"/>
      <c r="D235" s="140"/>
      <c r="E235" s="140"/>
      <c r="F235" s="141">
        <v>43769</v>
      </c>
      <c r="G235" s="141">
        <v>43791</v>
      </c>
      <c r="H235" s="142">
        <f>'Ref 3511430'!$O190</f>
        <v>0</v>
      </c>
      <c r="I235" s="142">
        <f>'Ref 3511448'!$O189</f>
        <v>0</v>
      </c>
      <c r="J235" s="142">
        <v>21</v>
      </c>
      <c r="K235" s="142">
        <f>'Ref 3511472'!$AK189</f>
        <v>0</v>
      </c>
      <c r="L235" s="142">
        <f>'Ref 3511480'!$Y189</f>
        <v>0</v>
      </c>
      <c r="M235" s="142">
        <f t="shared" si="14"/>
        <v>21</v>
      </c>
      <c r="N235" s="143">
        <f>'Ref 3511430'!AA190+'Ref 3511448'!AA189+'Ref 3511464'!AW193+'Ref 3511472'!BS189+'Ref 3511480'!AU189</f>
        <v>21</v>
      </c>
      <c r="O235" s="143">
        <f t="shared" si="15"/>
        <v>0</v>
      </c>
      <c r="P235" s="140">
        <v>229059773</v>
      </c>
      <c r="Q235" s="140">
        <v>201751620</v>
      </c>
      <c r="R235" s="140"/>
      <c r="S235" s="140" t="s">
        <v>6</v>
      </c>
      <c r="T235" s="140" t="s">
        <v>540</v>
      </c>
      <c r="U235" s="140" t="s">
        <v>541</v>
      </c>
      <c r="V235" s="140" t="s">
        <v>542</v>
      </c>
      <c r="W235" s="144">
        <v>450530727</v>
      </c>
    </row>
    <row r="236" spans="1:23">
      <c r="A236" s="139" t="s">
        <v>98</v>
      </c>
      <c r="B236" s="140" t="s">
        <v>100</v>
      </c>
      <c r="C236" s="140"/>
      <c r="D236" s="140"/>
      <c r="E236" s="140"/>
      <c r="F236" s="141"/>
      <c r="G236" s="141"/>
      <c r="H236" s="142">
        <f>'Ref 3511430'!$O45</f>
        <v>0</v>
      </c>
      <c r="I236" s="142">
        <f>'Ref 3511448'!$O45</f>
        <v>0</v>
      </c>
      <c r="J236" s="142">
        <f>'Ref 3511464'!$Z47</f>
        <v>0</v>
      </c>
      <c r="K236" s="142">
        <f>'Ref 3511472'!$AK45</f>
        <v>0</v>
      </c>
      <c r="L236" s="142">
        <f>'Ref 3511480'!$Y45</f>
        <v>0</v>
      </c>
      <c r="M236" s="142">
        <f t="shared" si="14"/>
        <v>0</v>
      </c>
      <c r="N236" s="143">
        <f>'Ref 3511430'!AA45+'Ref 3511448'!AA45+'Ref 3511464'!AW47+'Ref 3511472'!BS45+'Ref 3511480'!AU45</f>
        <v>0</v>
      </c>
      <c r="O236" s="143">
        <f t="shared" si="15"/>
        <v>0</v>
      </c>
      <c r="P236" s="140"/>
      <c r="Q236" s="140"/>
      <c r="R236" s="140"/>
      <c r="S236" s="140"/>
      <c r="T236" s="140"/>
      <c r="U236" s="140"/>
      <c r="V236" s="140"/>
      <c r="W236" s="144"/>
    </row>
    <row r="237" spans="1:23">
      <c r="A237" s="145" t="s">
        <v>156</v>
      </c>
      <c r="B237" s="146" t="s">
        <v>100</v>
      </c>
      <c r="C237" s="146"/>
      <c r="D237" s="146"/>
      <c r="E237" s="146"/>
      <c r="F237" s="147"/>
      <c r="G237" s="147">
        <v>43798</v>
      </c>
      <c r="H237" s="148">
        <f>'Ref 3511430'!$O78</f>
        <v>0</v>
      </c>
      <c r="I237" s="148">
        <f>'Ref 3511448'!$O78</f>
        <v>0</v>
      </c>
      <c r="J237" s="148">
        <f>'Ref 3511464'!$Z80</f>
        <v>0</v>
      </c>
      <c r="K237" s="148">
        <f>'Ref 3511472'!$AK78</f>
        <v>20</v>
      </c>
      <c r="L237" s="148">
        <v>0</v>
      </c>
      <c r="M237" s="142">
        <f t="shared" si="14"/>
        <v>20</v>
      </c>
      <c r="N237" s="143">
        <f>'Ref 3511430'!AA78+'Ref 3511448'!AA78+'Ref 3511464'!AW80+'Ref 3511472'!BS78+'Ref 3511480'!AU78</f>
        <v>20</v>
      </c>
      <c r="O237" s="149">
        <f t="shared" si="15"/>
        <v>0</v>
      </c>
      <c r="P237" s="146">
        <v>229060284</v>
      </c>
      <c r="Q237" s="146">
        <v>201754786</v>
      </c>
      <c r="R237" s="146"/>
      <c r="S237" s="146" t="s">
        <v>6</v>
      </c>
      <c r="T237" s="146"/>
      <c r="U237" s="146" t="s">
        <v>646</v>
      </c>
      <c r="V237" s="146" t="s">
        <v>647</v>
      </c>
      <c r="W237" s="150">
        <v>344139023</v>
      </c>
    </row>
    <row r="238" spans="1:23">
      <c r="A238" s="145" t="s">
        <v>317</v>
      </c>
      <c r="B238" s="146" t="s">
        <v>100</v>
      </c>
      <c r="C238" s="146"/>
      <c r="D238" s="146"/>
      <c r="E238" s="146"/>
      <c r="F238" s="147"/>
      <c r="G238" s="147"/>
      <c r="H238" s="148">
        <f>'Ref 3511430'!$O179</f>
        <v>0</v>
      </c>
      <c r="I238" s="148">
        <f>'Ref 3511448'!$O178</f>
        <v>0</v>
      </c>
      <c r="J238" s="148">
        <f>'Ref 3511464'!$Z182</f>
        <v>0</v>
      </c>
      <c r="K238" s="148">
        <f>'Ref 3511472'!$AK178</f>
        <v>0</v>
      </c>
      <c r="L238" s="148">
        <f>'Ref 3511480'!$Y178</f>
        <v>0</v>
      </c>
      <c r="M238" s="142">
        <f t="shared" si="14"/>
        <v>0</v>
      </c>
      <c r="N238" s="149">
        <f>'Ref 3511430'!AA179+'Ref 3511448'!AA178+'Ref 3511464'!AW182+'Ref 3511472'!BS178+'Ref 3511480'!AU178</f>
        <v>0</v>
      </c>
      <c r="O238" s="149">
        <f t="shared" si="15"/>
        <v>0</v>
      </c>
      <c r="P238" s="146"/>
      <c r="Q238" s="146"/>
      <c r="R238" s="146"/>
      <c r="S238" s="146"/>
      <c r="T238" s="146"/>
      <c r="U238" s="146"/>
      <c r="V238" s="146"/>
      <c r="W238" s="150"/>
    </row>
    <row r="239" spans="1:23">
      <c r="A239" s="145" t="s">
        <v>292</v>
      </c>
      <c r="B239" s="146" t="s">
        <v>293</v>
      </c>
      <c r="C239" s="146"/>
      <c r="D239" s="146"/>
      <c r="E239" s="146"/>
      <c r="F239" s="147"/>
      <c r="G239" s="147"/>
      <c r="H239" s="148">
        <f>'Ref 3511430'!$O165</f>
        <v>0</v>
      </c>
      <c r="I239" s="148">
        <f>'Ref 3511448'!$O164</f>
        <v>0</v>
      </c>
      <c r="J239" s="148">
        <f>'Ref 3511464'!$Z168</f>
        <v>0</v>
      </c>
      <c r="K239" s="148">
        <f>'Ref 3511472'!$AK164</f>
        <v>0</v>
      </c>
      <c r="L239" s="148">
        <f>'Ref 3511480'!$Y164</f>
        <v>0</v>
      </c>
      <c r="M239" s="142">
        <f t="shared" si="14"/>
        <v>0</v>
      </c>
      <c r="N239" s="149">
        <f>'Ref 3511430'!AA165+'Ref 3511448'!AA164+'Ref 3511464'!AW168+'Ref 3511472'!BS164+'Ref 3511480'!AU164</f>
        <v>0</v>
      </c>
      <c r="O239" s="149">
        <f t="shared" si="15"/>
        <v>0</v>
      </c>
      <c r="P239" s="146"/>
      <c r="Q239" s="146"/>
      <c r="R239" s="146"/>
      <c r="S239" s="146"/>
      <c r="T239" s="146"/>
      <c r="U239" s="146"/>
      <c r="V239" s="146"/>
      <c r="W239" s="150"/>
    </row>
    <row r="240" spans="1:23">
      <c r="A240" s="145" t="s">
        <v>54</v>
      </c>
      <c r="B240" s="146" t="s">
        <v>55</v>
      </c>
      <c r="C240" s="146"/>
      <c r="D240" s="146"/>
      <c r="E240" s="146"/>
      <c r="F240" s="147"/>
      <c r="G240" s="147"/>
      <c r="H240" s="148">
        <f>'Ref 3511430'!$O14</f>
        <v>0</v>
      </c>
      <c r="I240" s="148">
        <f>'Ref 3511448'!$O14</f>
        <v>0</v>
      </c>
      <c r="J240" s="148">
        <f>'Ref 3511464'!$Z16</f>
        <v>0</v>
      </c>
      <c r="K240" s="148">
        <f>'Ref 3511472'!$AK14</f>
        <v>0</v>
      </c>
      <c r="L240" s="148">
        <f>'Ref 3511480'!$Y14</f>
        <v>0</v>
      </c>
      <c r="M240" s="142">
        <f t="shared" si="14"/>
        <v>0</v>
      </c>
      <c r="N240" s="149">
        <f>'Ref 3511430'!AA14+'Ref 3511448'!AA14+'Ref 3511464'!AW16+'Ref 3511472'!BS14+'Ref 3511480'!AU14</f>
        <v>0</v>
      </c>
      <c r="O240" s="149">
        <f t="shared" si="15"/>
        <v>0</v>
      </c>
      <c r="P240" s="146"/>
      <c r="Q240" s="146"/>
      <c r="R240" s="146"/>
      <c r="S240" s="146"/>
      <c r="T240" s="146"/>
      <c r="U240" s="146"/>
      <c r="V240" s="146"/>
      <c r="W240" s="150"/>
    </row>
    <row r="241" spans="1:23">
      <c r="A241" s="145" t="s">
        <v>305</v>
      </c>
      <c r="B241" s="146" t="s">
        <v>306</v>
      </c>
      <c r="C241" s="146"/>
      <c r="D241" s="146"/>
      <c r="E241" s="146"/>
      <c r="F241" s="147"/>
      <c r="G241" s="147"/>
      <c r="H241" s="148">
        <f>'Ref 3511430'!$O173</f>
        <v>6</v>
      </c>
      <c r="I241" s="148">
        <f>'Ref 3511448'!$O172</f>
        <v>0</v>
      </c>
      <c r="J241" s="148">
        <f>'Ref 3511464'!$Z176</f>
        <v>0</v>
      </c>
      <c r="K241" s="148">
        <f>'Ref 3511472'!$AK172</f>
        <v>0</v>
      </c>
      <c r="L241" s="148">
        <f>'Ref 3511480'!$Y172</f>
        <v>0</v>
      </c>
      <c r="M241" s="142">
        <f t="shared" si="14"/>
        <v>6</v>
      </c>
      <c r="N241" s="149">
        <f>'Ref 3511430'!AA173+'Ref 3511448'!AA172+'Ref 3511464'!AW176+'Ref 3511472'!BS172+'Ref 3511480'!AU172</f>
        <v>0</v>
      </c>
      <c r="O241" s="149">
        <f t="shared" si="15"/>
        <v>-6</v>
      </c>
      <c r="P241" s="146"/>
      <c r="Q241" s="146"/>
      <c r="R241" s="146"/>
      <c r="S241" s="146"/>
      <c r="T241" s="146"/>
      <c r="U241" s="146"/>
      <c r="V241" s="146"/>
      <c r="W241" s="150"/>
    </row>
    <row r="242" spans="1:23" ht="15" thickBot="1">
      <c r="A242" s="145" t="s">
        <v>56</v>
      </c>
      <c r="B242" s="146" t="s">
        <v>58</v>
      </c>
      <c r="C242" s="146"/>
      <c r="D242" s="146"/>
      <c r="E242" s="146"/>
      <c r="F242" s="147"/>
      <c r="G242" s="147"/>
      <c r="H242" s="148">
        <f>'Ref 3511430'!$O16</f>
        <v>0</v>
      </c>
      <c r="I242" s="148">
        <f>'Ref 3511448'!$O16</f>
        <v>0</v>
      </c>
      <c r="J242" s="148">
        <f>'Ref 3511464'!$Z18</f>
        <v>0</v>
      </c>
      <c r="K242" s="148">
        <f>'Ref 3511472'!$AK16</f>
        <v>0</v>
      </c>
      <c r="L242" s="148">
        <f>'Ref 3511480'!$Y16</f>
        <v>0</v>
      </c>
      <c r="M242" s="142">
        <f t="shared" si="14"/>
        <v>0</v>
      </c>
      <c r="N242" s="149">
        <f>'Ref 3511430'!AA16+'Ref 3511448'!AA16+'Ref 3511464'!AW18+'Ref 3511472'!BS16+'Ref 3511480'!AU16</f>
        <v>0</v>
      </c>
      <c r="O242" s="149">
        <f t="shared" si="15"/>
        <v>0</v>
      </c>
      <c r="P242" s="146"/>
      <c r="Q242" s="146"/>
      <c r="R242" s="146"/>
      <c r="S242" s="146"/>
      <c r="T242" s="146"/>
      <c r="U242" s="146"/>
      <c r="V242" s="146"/>
      <c r="W242" s="150"/>
    </row>
    <row r="243" spans="1:23" ht="15" thickTop="1">
      <c r="A243" s="151" t="s">
        <v>423</v>
      </c>
      <c r="B243" s="151"/>
      <c r="C243" s="151"/>
      <c r="D243" s="151"/>
      <c r="E243" s="151"/>
      <c r="F243" s="152"/>
      <c r="G243" s="152"/>
      <c r="H243" s="153">
        <f t="shared" ref="H243:N243" si="16">SUBTOTAL(109,H3:H242)</f>
        <v>457</v>
      </c>
      <c r="I243" s="153">
        <f t="shared" si="16"/>
        <v>396</v>
      </c>
      <c r="J243" s="153">
        <f t="shared" si="16"/>
        <v>582</v>
      </c>
      <c r="K243" s="153">
        <f t="shared" si="16"/>
        <v>304</v>
      </c>
      <c r="L243" s="153">
        <f t="shared" si="16"/>
        <v>543</v>
      </c>
      <c r="M243" s="154">
        <f t="shared" si="16"/>
        <v>2277</v>
      </c>
      <c r="N243" s="153">
        <f t="shared" si="16"/>
        <v>1596</v>
      </c>
      <c r="O243" s="152"/>
      <c r="P243" s="151"/>
      <c r="Q243" s="151"/>
      <c r="R243" s="151"/>
      <c r="S243" s="151"/>
      <c r="T243" s="151"/>
      <c r="U243" s="151"/>
      <c r="V243" s="151"/>
      <c r="W243" s="155">
        <f>SUBTOTAL(103,W3:W242)</f>
        <v>69</v>
      </c>
    </row>
  </sheetData>
  <autoFilter ref="A2:W242" xr:uid="{00000000-0009-0000-0000-000001000000}">
    <sortState ref="A3:W242">
      <sortCondition ref="B2:B242"/>
    </sortState>
  </autoFilter>
  <customSheetViews>
    <customSheetView guid="{9EB1060E-06ED-41BD-80B9-A101623ACB2A}" showGridLines="0" showAutoFilter="1" hiddenColumns="1">
      <pane xSplit="4" ySplit="2" topLeftCell="O105" activePane="bottomRight" state="frozen"/>
      <selection pane="bottomRight" activeCell="R123" sqref="R123"/>
      <pageMargins left="0.7" right="0.7" top="0.75" bottom="0.75" header="0.3" footer="0.3"/>
      <pageSetup paperSize="9" orientation="portrait" r:id="rId1"/>
      <autoFilter ref="B1:X1" xr:uid="{00000000-0000-0000-0000-000000000000}"/>
    </customSheetView>
    <customSheetView guid="{529BB185-C48B-4848-9148-EC2CC5EE3B53}" showGridLines="0" showAutoFilter="1">
      <pane xSplit="2" ySplit="2" topLeftCell="Q191" activePane="bottomRight" state="frozen"/>
      <selection pane="bottomRight" activeCell="V195" sqref="V195"/>
      <pageMargins left="0.7" right="0.7" top="0.75" bottom="0.75" header="0.3" footer="0.3"/>
      <pageSetup paperSize="9" orientation="portrait" r:id="rId2"/>
      <autoFilter ref="B1:X1" xr:uid="{00000000-0000-0000-0000-000000000000}"/>
    </customSheetView>
    <customSheetView guid="{4DD895C1-B24F-4DA9-98B8-C749DD05FF1A}" showGridLines="0" filter="1" showAutoFilter="1">
      <pane xSplit="2" ySplit="2" topLeftCell="O79" activePane="bottomRight" state="frozen"/>
      <selection pane="bottomRight" activeCell="T1" sqref="T1"/>
      <pageMargins left="0.7" right="0.7" top="0.75" bottom="0.75" header="0.3" footer="0.3"/>
      <pageSetup paperSize="9" orientation="portrait" r:id="rId3"/>
      <autoFilter ref="B1:X1" xr:uid="{00000000-0000-0000-0000-000000000000}">
        <filterColumn colId="1">
          <filters>
            <filter val="C.H. d'Arcachon - Jean Hameau"/>
          </filters>
        </filterColumn>
      </autoFilter>
    </customSheetView>
    <customSheetView guid="{08BF9C14-C02D-431F-A165-FC8CBF7967AA}" showGridLines="0" showAutoFilter="1">
      <pane xSplit="2" ySplit="2" topLeftCell="N174" activePane="bottomRight" state="frozen"/>
      <selection pane="bottomRight" activeCell="T186" sqref="T186"/>
      <pageMargins left="0.7" right="0.7" top="0.75" bottom="0.75" header="0.3" footer="0.3"/>
      <pageSetup paperSize="9" orientation="portrait" r:id="rId4"/>
      <autoFilter ref="B1:X1" xr:uid="{00000000-0000-0000-0000-000000000000}"/>
    </customSheetView>
    <customSheetView guid="{ED06F20A-5721-4E75-ADFF-47B1ACC15A96}" showGridLines="0" showAutoFilter="1" hiddenColumns="1">
      <pane xSplit="4" ySplit="2" topLeftCell="F105" activePane="bottomRight" state="frozen"/>
      <selection pane="bottomRight" activeCell="A121" sqref="A121"/>
      <pageMargins left="0.7" right="0.7" top="0.75" bottom="0.75" header="0.3" footer="0.3"/>
      <pageSetup paperSize="9" orientation="portrait" r:id="rId5"/>
      <autoFilter ref="A2:W242" xr:uid="{00000000-0000-0000-0000-000000000000}"/>
    </customSheetView>
  </customSheetViews>
  <conditionalFormatting sqref="O3:O242">
    <cfRule type="cellIs" dxfId="10" priority="1" operator="lessThan">
      <formula>0</formula>
    </cfRule>
  </conditionalFormatting>
  <dataValidations count="1">
    <dataValidation type="list" allowBlank="1" showInputMessage="1" showErrorMessage="1" sqref="S3:S242" xr:uid="{00000000-0002-0000-0100-000000000000}">
      <formula1>ETAT</formula1>
    </dataValidation>
  </dataValidations>
  <pageMargins left="0.7" right="0.7" top="0.75" bottom="0.75" header="0.3" footer="0.3"/>
  <pageSetup paperSize="9" orientation="portrait" r:id="rId6"/>
  <drawing r:id="rId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3"/>
  </sheetPr>
  <dimension ref="A1:AA238"/>
  <sheetViews>
    <sheetView topLeftCell="A94" workbookViewId="0">
      <selection activeCell="B107" sqref="B107"/>
    </sheetView>
  </sheetViews>
  <sheetFormatPr baseColWidth="10" defaultRowHeight="14.5"/>
  <cols>
    <col min="1" max="2" width="29.54296875" bestFit="1" customWidth="1"/>
    <col min="3" max="3" width="15.453125" style="6" customWidth="1"/>
    <col min="4" max="12" width="14.453125" style="6" bestFit="1" customWidth="1"/>
    <col min="13" max="13" width="14.453125" style="6" customWidth="1"/>
    <col min="14" max="14" width="14.453125" style="28" customWidth="1"/>
    <col min="15" max="15" width="14.453125" style="6" bestFit="1" customWidth="1"/>
    <col min="16" max="16" width="14.453125" style="6" customWidth="1"/>
    <col min="17" max="23" width="13.54296875" style="6" customWidth="1"/>
    <col min="24" max="26" width="14.54296875" style="6" customWidth="1"/>
  </cols>
  <sheetData>
    <row r="1" spans="1:27">
      <c r="C1" s="190" t="s">
        <v>2</v>
      </c>
      <c r="D1" s="190"/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1"/>
      <c r="P1" s="192" t="s">
        <v>3</v>
      </c>
      <c r="Q1" s="193"/>
      <c r="R1" s="193"/>
      <c r="S1" s="193"/>
      <c r="T1" s="193"/>
      <c r="U1" s="193"/>
      <c r="V1" s="193"/>
      <c r="W1" s="193"/>
      <c r="X1" s="193"/>
      <c r="Y1" s="193"/>
      <c r="Z1" s="193"/>
    </row>
    <row r="2" spans="1:27">
      <c r="A2" s="68" t="s">
        <v>0</v>
      </c>
      <c r="B2" s="69" t="s">
        <v>1</v>
      </c>
      <c r="C2" s="70" t="s">
        <v>411</v>
      </c>
      <c r="D2" s="70" t="s">
        <v>412</v>
      </c>
      <c r="E2" s="70" t="s">
        <v>413</v>
      </c>
      <c r="F2" s="70" t="s">
        <v>414</v>
      </c>
      <c r="G2" s="70" t="s">
        <v>415</v>
      </c>
      <c r="H2" s="70" t="s">
        <v>416</v>
      </c>
      <c r="I2" s="70" t="s">
        <v>417</v>
      </c>
      <c r="J2" s="70" t="s">
        <v>418</v>
      </c>
      <c r="K2" s="70" t="s">
        <v>419</v>
      </c>
      <c r="L2" s="70" t="s">
        <v>420</v>
      </c>
      <c r="M2" s="70" t="s">
        <v>421</v>
      </c>
      <c r="N2" s="70" t="s">
        <v>422</v>
      </c>
      <c r="O2" s="75" t="s">
        <v>423</v>
      </c>
      <c r="P2" s="16" t="str">
        <f>'Ref 3511430'!$C$2</f>
        <v>174 658 051</v>
      </c>
      <c r="Q2" s="37" t="str">
        <f>'Ref 3511430'!$D$2</f>
        <v>175 128 052</v>
      </c>
      <c r="R2" s="37" t="str">
        <f>'Ref 3511430'!$E$2</f>
        <v>180 618 052</v>
      </c>
      <c r="S2" s="37" t="str">
        <f>'Ref 3511430'!$F$2</f>
        <v>181 028 052</v>
      </c>
      <c r="T2" s="37" t="str">
        <f>'Ref 3511430'!$G$2</f>
        <v>181 448 051</v>
      </c>
      <c r="U2" s="37" t="str">
        <f>'Ref 3511430'!$H$2</f>
        <v>182 238 051</v>
      </c>
      <c r="V2" s="37" t="str">
        <f>'Ref 3511430'!$I$2</f>
        <v>182 838 051</v>
      </c>
      <c r="W2" s="37" t="str">
        <f>'Ref 3511430'!$J$2</f>
        <v>183 448 051</v>
      </c>
      <c r="X2" s="37" t="str">
        <f>'Ref 3511430'!$K$2</f>
        <v>183 838 051</v>
      </c>
      <c r="Y2" s="37" t="str">
        <f>'Ref 3511430'!$L$2</f>
        <v>190 428 052</v>
      </c>
      <c r="Z2" s="37" t="str">
        <f>'Ref 3511430'!$M$2</f>
        <v>191 248 052</v>
      </c>
      <c r="AA2" s="32" t="s">
        <v>490</v>
      </c>
    </row>
    <row r="3" spans="1:27">
      <c r="A3" s="71" t="s">
        <v>59</v>
      </c>
      <c r="B3" s="72" t="s">
        <v>60</v>
      </c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4">
        <f>SUM('Ref 3511430'!$C17:$N17)</f>
        <v>10</v>
      </c>
      <c r="P3" s="9"/>
      <c r="Q3" s="8"/>
      <c r="R3" s="8"/>
      <c r="S3" s="8"/>
      <c r="T3" s="8"/>
      <c r="U3" s="8"/>
      <c r="V3" s="8"/>
      <c r="W3" s="8"/>
      <c r="X3" s="8"/>
      <c r="Y3" s="8"/>
      <c r="Z3" s="8"/>
      <c r="AA3" s="45">
        <f t="shared" ref="AA3:AA30" si="0">SUM(P3:Z3)</f>
        <v>0</v>
      </c>
    </row>
    <row r="4" spans="1:27">
      <c r="A4" s="71" t="s">
        <v>68</v>
      </c>
      <c r="B4" s="72" t="s">
        <v>60</v>
      </c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>
        <f>SUM('Ref 3511430'!$C23:$N23)</f>
        <v>0</v>
      </c>
      <c r="P4" s="188"/>
      <c r="Q4" s="8"/>
      <c r="R4" s="8"/>
      <c r="S4" s="8"/>
      <c r="T4" s="8"/>
      <c r="U4" s="8"/>
      <c r="V4" s="8"/>
      <c r="W4" s="8"/>
      <c r="X4" s="8"/>
      <c r="Y4" s="8"/>
      <c r="Z4" s="8"/>
      <c r="AA4" s="45">
        <f t="shared" si="0"/>
        <v>0</v>
      </c>
    </row>
    <row r="5" spans="1:27">
      <c r="A5" s="71" t="s">
        <v>83</v>
      </c>
      <c r="B5" s="72" t="s">
        <v>60</v>
      </c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4">
        <f>SUM('Ref 3511430'!$C34:$N34)</f>
        <v>0</v>
      </c>
      <c r="P5" s="9"/>
      <c r="Q5" s="8"/>
      <c r="R5" s="8"/>
      <c r="S5" s="8"/>
      <c r="T5" s="8"/>
      <c r="U5" s="8"/>
      <c r="V5" s="8"/>
      <c r="W5" s="8"/>
      <c r="X5" s="8"/>
      <c r="Y5" s="8"/>
      <c r="Z5" s="8"/>
      <c r="AA5" s="45">
        <f t="shared" si="0"/>
        <v>0</v>
      </c>
    </row>
    <row r="6" spans="1:27">
      <c r="A6" s="71" t="s">
        <v>91</v>
      </c>
      <c r="B6" s="72" t="s">
        <v>60</v>
      </c>
      <c r="C6" s="73"/>
      <c r="D6" s="73"/>
      <c r="E6" s="73"/>
      <c r="F6" s="73"/>
      <c r="G6" s="73"/>
      <c r="H6" s="73"/>
      <c r="I6" s="73"/>
      <c r="J6" s="73">
        <v>15</v>
      </c>
      <c r="K6" s="73"/>
      <c r="L6" s="73"/>
      <c r="M6" s="73"/>
      <c r="N6" s="73"/>
      <c r="O6" s="74">
        <f>SUM('Ref 3511430'!$C40:$N40)</f>
        <v>0</v>
      </c>
      <c r="P6" s="9"/>
      <c r="Q6" s="8"/>
      <c r="R6" s="8"/>
      <c r="S6" s="8"/>
      <c r="T6" s="8"/>
      <c r="U6" s="8"/>
      <c r="V6" s="8"/>
      <c r="W6" s="8">
        <v>15</v>
      </c>
      <c r="X6" s="8"/>
      <c r="Y6" s="8"/>
      <c r="Z6" s="8"/>
      <c r="AA6" s="45">
        <f t="shared" si="0"/>
        <v>15</v>
      </c>
    </row>
    <row r="7" spans="1:27">
      <c r="A7" s="71" t="s">
        <v>133</v>
      </c>
      <c r="B7" s="72" t="s">
        <v>60</v>
      </c>
      <c r="C7" s="73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4">
        <f>SUM('Ref 3511430'!$C65:$N65)</f>
        <v>0</v>
      </c>
      <c r="P7" s="9"/>
      <c r="Q7" s="8"/>
      <c r="R7" s="8"/>
      <c r="S7" s="8"/>
      <c r="T7" s="8"/>
      <c r="U7" s="8"/>
      <c r="V7" s="8"/>
      <c r="W7" s="8"/>
      <c r="X7" s="8"/>
      <c r="Y7" s="8"/>
      <c r="Z7" s="8"/>
      <c r="AA7" s="45">
        <f t="shared" si="0"/>
        <v>0</v>
      </c>
    </row>
    <row r="8" spans="1:27">
      <c r="A8" s="71" t="s">
        <v>134</v>
      </c>
      <c r="B8" s="72" t="s">
        <v>60</v>
      </c>
      <c r="C8" s="73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  <c r="O8" s="74">
        <f>SUM('Ref 3511430'!$C66:$N66)</f>
        <v>0</v>
      </c>
      <c r="P8" s="9"/>
      <c r="Q8" s="8"/>
      <c r="R8" s="8"/>
      <c r="S8" s="8"/>
      <c r="T8" s="8"/>
      <c r="U8" s="8"/>
      <c r="V8" s="8"/>
      <c r="W8" s="8"/>
      <c r="X8" s="8"/>
      <c r="Y8" s="8"/>
      <c r="Z8" s="8"/>
      <c r="AA8" s="45">
        <f t="shared" si="0"/>
        <v>0</v>
      </c>
    </row>
    <row r="9" spans="1:27">
      <c r="A9" s="71" t="s">
        <v>147</v>
      </c>
      <c r="B9" s="72" t="s">
        <v>60</v>
      </c>
      <c r="C9" s="73"/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  <c r="O9" s="74">
        <f>SUM('Ref 3511430'!$C73:$N73)</f>
        <v>0</v>
      </c>
      <c r="P9" s="9"/>
      <c r="Q9" s="8"/>
      <c r="R9" s="8"/>
      <c r="S9" s="8"/>
      <c r="T9" s="8"/>
      <c r="U9" s="8"/>
      <c r="V9" s="8"/>
      <c r="W9" s="8"/>
      <c r="X9" s="8"/>
      <c r="Y9" s="8"/>
      <c r="Z9" s="8"/>
      <c r="AA9" s="45">
        <f t="shared" si="0"/>
        <v>0</v>
      </c>
    </row>
    <row r="10" spans="1:27">
      <c r="A10" s="71" t="s">
        <v>162</v>
      </c>
      <c r="B10" s="72" t="s">
        <v>60</v>
      </c>
      <c r="C10" s="73"/>
      <c r="D10" s="73"/>
      <c r="E10" s="73"/>
      <c r="F10" s="73"/>
      <c r="G10" s="73"/>
      <c r="H10" s="73"/>
      <c r="I10" s="73"/>
      <c r="J10" s="73"/>
      <c r="K10" s="73"/>
      <c r="L10" s="73">
        <v>5</v>
      </c>
      <c r="M10" s="73"/>
      <c r="N10" s="73"/>
      <c r="O10" s="74">
        <f>SUM('Ref 3511430'!$C82:$N82)</f>
        <v>0</v>
      </c>
      <c r="P10" s="9"/>
      <c r="Q10" s="8"/>
      <c r="R10" s="8"/>
      <c r="S10" s="8"/>
      <c r="T10" s="8"/>
      <c r="U10" s="8"/>
      <c r="V10" s="8"/>
      <c r="W10" s="8"/>
      <c r="X10" s="8"/>
      <c r="Y10" s="8">
        <v>5</v>
      </c>
      <c r="Z10" s="8"/>
      <c r="AA10" s="45">
        <f t="shared" si="0"/>
        <v>5</v>
      </c>
    </row>
    <row r="11" spans="1:27">
      <c r="A11" s="71" t="s">
        <v>179</v>
      </c>
      <c r="B11" s="72" t="s">
        <v>60</v>
      </c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4">
        <f>SUM('Ref 3511430'!$C93:$N93)</f>
        <v>0</v>
      </c>
      <c r="P11" s="9"/>
      <c r="Q11" s="8"/>
      <c r="R11" s="8"/>
      <c r="S11" s="8"/>
      <c r="T11" s="8"/>
      <c r="U11" s="8"/>
      <c r="V11" s="8"/>
      <c r="W11" s="8"/>
      <c r="X11" s="8"/>
      <c r="Y11" s="8"/>
      <c r="Z11" s="8"/>
      <c r="AA11" s="45">
        <f t="shared" si="0"/>
        <v>0</v>
      </c>
    </row>
    <row r="12" spans="1:27">
      <c r="A12" s="71" t="s">
        <v>186</v>
      </c>
      <c r="B12" s="72" t="s">
        <v>60</v>
      </c>
      <c r="C12" s="73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4">
        <f>SUM('Ref 3511430'!$C98:$N98)</f>
        <v>0</v>
      </c>
      <c r="P12" s="9"/>
      <c r="Q12" s="8"/>
      <c r="R12" s="8"/>
      <c r="S12" s="8"/>
      <c r="T12" s="8"/>
      <c r="U12" s="8"/>
      <c r="V12" s="8"/>
      <c r="W12" s="8"/>
      <c r="X12" s="8"/>
      <c r="Y12" s="8"/>
      <c r="Z12" s="8"/>
      <c r="AA12" s="45">
        <f t="shared" si="0"/>
        <v>0</v>
      </c>
    </row>
    <row r="13" spans="1:27">
      <c r="A13" s="71" t="s">
        <v>187</v>
      </c>
      <c r="B13" s="72" t="s">
        <v>60</v>
      </c>
      <c r="C13" s="73"/>
      <c r="D13" s="73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4">
        <f>SUM('Ref 3511430'!$C99:$N99)</f>
        <v>0</v>
      </c>
      <c r="P13" s="9"/>
      <c r="Q13" s="8"/>
      <c r="R13" s="8"/>
      <c r="S13" s="8"/>
      <c r="T13" s="8"/>
      <c r="U13" s="8"/>
      <c r="V13" s="8"/>
      <c r="W13" s="8"/>
      <c r="X13" s="8"/>
      <c r="Y13" s="8"/>
      <c r="Z13" s="8"/>
      <c r="AA13" s="45">
        <f t="shared" si="0"/>
        <v>0</v>
      </c>
    </row>
    <row r="14" spans="1:27">
      <c r="A14" s="71" t="s">
        <v>190</v>
      </c>
      <c r="B14" s="72" t="s">
        <v>60</v>
      </c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4">
        <f>SUM('Ref 3511430'!$C101:$N101)</f>
        <v>0</v>
      </c>
      <c r="P14" s="9"/>
      <c r="Q14" s="8"/>
      <c r="R14" s="8"/>
      <c r="S14" s="8"/>
      <c r="T14" s="8"/>
      <c r="U14" s="8"/>
      <c r="V14" s="8"/>
      <c r="W14" s="8"/>
      <c r="X14" s="8"/>
      <c r="Y14" s="8"/>
      <c r="Z14" s="8"/>
      <c r="AA14" s="45">
        <f t="shared" si="0"/>
        <v>0</v>
      </c>
    </row>
    <row r="15" spans="1:27">
      <c r="A15" s="71" t="s">
        <v>194</v>
      </c>
      <c r="B15" s="72" t="s">
        <v>60</v>
      </c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4">
        <f>SUM('Ref 3511430'!$C104:$N104)</f>
        <v>0</v>
      </c>
      <c r="P15" s="9"/>
      <c r="Q15" s="8"/>
      <c r="R15" s="8"/>
      <c r="S15" s="8"/>
      <c r="T15" s="8"/>
      <c r="U15" s="8"/>
      <c r="V15" s="8"/>
      <c r="W15" s="8"/>
      <c r="X15" s="8"/>
      <c r="Y15" s="8"/>
      <c r="Z15" s="8"/>
      <c r="AA15" s="45">
        <f t="shared" si="0"/>
        <v>0</v>
      </c>
    </row>
    <row r="16" spans="1:27">
      <c r="A16" s="71" t="s">
        <v>197</v>
      </c>
      <c r="B16" s="72" t="s">
        <v>60</v>
      </c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>SUM('Ref 3511430'!$C106:$N106)</f>
        <v>0</v>
      </c>
      <c r="P16" s="9"/>
      <c r="Q16" s="8"/>
      <c r="R16" s="8"/>
      <c r="S16" s="8"/>
      <c r="T16" s="8"/>
      <c r="U16" s="8"/>
      <c r="V16" s="8"/>
      <c r="W16" s="8"/>
      <c r="X16" s="8"/>
      <c r="Y16" s="8"/>
      <c r="Z16" s="8"/>
      <c r="AA16" s="45">
        <f t="shared" si="0"/>
        <v>0</v>
      </c>
    </row>
    <row r="17" spans="1:27">
      <c r="A17" s="71" t="s">
        <v>251</v>
      </c>
      <c r="B17" s="72" t="s">
        <v>60</v>
      </c>
      <c r="C17" s="73"/>
      <c r="D17" s="73"/>
      <c r="E17" s="73"/>
      <c r="F17" s="73"/>
      <c r="G17" s="73"/>
      <c r="H17" s="73">
        <v>10</v>
      </c>
      <c r="I17" s="73"/>
      <c r="J17" s="73"/>
      <c r="K17" s="73"/>
      <c r="L17" s="73"/>
      <c r="M17" s="73"/>
      <c r="N17" s="73"/>
      <c r="O17" s="74">
        <f>SUM('Ref 3511430'!$C139:$N139)</f>
        <v>0</v>
      </c>
      <c r="P17" s="9"/>
      <c r="Q17" s="8"/>
      <c r="R17" s="8"/>
      <c r="S17" s="8"/>
      <c r="T17" s="8"/>
      <c r="U17" s="8">
        <v>10</v>
      </c>
      <c r="V17" s="8"/>
      <c r="W17" s="8"/>
      <c r="X17" s="8"/>
      <c r="Y17" s="8"/>
      <c r="Z17" s="8"/>
      <c r="AA17" s="45">
        <f t="shared" si="0"/>
        <v>10</v>
      </c>
    </row>
    <row r="18" spans="1:27">
      <c r="A18" s="71" t="s">
        <v>255</v>
      </c>
      <c r="B18" s="72" t="s">
        <v>60</v>
      </c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4">
        <f>SUM('Ref 3511430'!$C142:$N142)</f>
        <v>0</v>
      </c>
      <c r="P18" s="9"/>
      <c r="Q18" s="8"/>
      <c r="R18" s="8"/>
      <c r="S18" s="8"/>
      <c r="T18" s="8"/>
      <c r="U18" s="8"/>
      <c r="V18" s="8"/>
      <c r="W18" s="8"/>
      <c r="X18" s="8"/>
      <c r="Y18" s="8"/>
      <c r="Z18" s="8"/>
      <c r="AA18" s="45">
        <f t="shared" si="0"/>
        <v>0</v>
      </c>
    </row>
    <row r="19" spans="1:27">
      <c r="A19" s="71" t="s">
        <v>272</v>
      </c>
      <c r="B19" s="72" t="s">
        <v>60</v>
      </c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4">
        <f>SUM('Ref 3511430'!$C151:$N151)</f>
        <v>0</v>
      </c>
      <c r="P19" s="9"/>
      <c r="Q19" s="8"/>
      <c r="R19" s="8"/>
      <c r="S19" s="8"/>
      <c r="T19" s="8"/>
      <c r="U19" s="8"/>
      <c r="V19" s="8"/>
      <c r="W19" s="8"/>
      <c r="X19" s="8"/>
      <c r="Y19" s="8"/>
      <c r="Z19" s="8"/>
      <c r="AA19" s="45">
        <f t="shared" si="0"/>
        <v>0</v>
      </c>
    </row>
    <row r="20" spans="1:27">
      <c r="A20" s="71" t="s">
        <v>281</v>
      </c>
      <c r="B20" s="72" t="s">
        <v>60</v>
      </c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4">
        <f>SUM('Ref 3511430'!$C157:$N157)</f>
        <v>0</v>
      </c>
      <c r="P20" s="9"/>
      <c r="Q20" s="8"/>
      <c r="R20" s="8"/>
      <c r="S20" s="8"/>
      <c r="T20" s="8"/>
      <c r="U20" s="8"/>
      <c r="V20" s="8"/>
      <c r="W20" s="8"/>
      <c r="X20" s="8"/>
      <c r="Y20" s="8"/>
      <c r="Z20" s="8"/>
      <c r="AA20" s="45">
        <f t="shared" si="0"/>
        <v>0</v>
      </c>
    </row>
    <row r="21" spans="1:27">
      <c r="A21" s="71" t="s">
        <v>291</v>
      </c>
      <c r="B21" s="72" t="s">
        <v>60</v>
      </c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>SUM('Ref 3511430'!$C164:$N164)</f>
        <v>0</v>
      </c>
      <c r="P21" s="9"/>
      <c r="Q21" s="8"/>
      <c r="R21" s="8"/>
      <c r="S21" s="8"/>
      <c r="T21" s="8"/>
      <c r="U21" s="8"/>
      <c r="V21" s="8"/>
      <c r="W21" s="8"/>
      <c r="X21" s="8"/>
      <c r="Y21" s="8"/>
      <c r="Z21" s="8"/>
      <c r="AA21" s="45">
        <f t="shared" si="0"/>
        <v>0</v>
      </c>
    </row>
    <row r="22" spans="1:27">
      <c r="A22" s="71" t="s">
        <v>335</v>
      </c>
      <c r="B22" s="72" t="s">
        <v>60</v>
      </c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4">
        <f>SUM('Ref 3511430'!$C191:$N191)</f>
        <v>0</v>
      </c>
      <c r="P22" s="9"/>
      <c r="Q22" s="8"/>
      <c r="R22" s="8"/>
      <c r="S22" s="8"/>
      <c r="T22" s="8"/>
      <c r="U22" s="8"/>
      <c r="V22" s="8"/>
      <c r="W22" s="8"/>
      <c r="X22" s="8"/>
      <c r="Y22" s="8"/>
      <c r="Z22" s="8"/>
      <c r="AA22" s="45">
        <f t="shared" si="0"/>
        <v>0</v>
      </c>
    </row>
    <row r="23" spans="1:27">
      <c r="A23" s="71" t="s">
        <v>344</v>
      </c>
      <c r="B23" s="72" t="s">
        <v>60</v>
      </c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4">
        <f>SUM('Ref 3511430'!$C197:$N197)</f>
        <v>5</v>
      </c>
      <c r="P23" s="9"/>
      <c r="Q23" s="8"/>
      <c r="R23" s="8"/>
      <c r="S23" s="8"/>
      <c r="T23" s="8"/>
      <c r="U23" s="8"/>
      <c r="V23" s="8"/>
      <c r="W23" s="8"/>
      <c r="X23" s="8"/>
      <c r="Y23" s="8"/>
      <c r="Z23" s="8"/>
      <c r="AA23" s="45">
        <f t="shared" si="0"/>
        <v>0</v>
      </c>
    </row>
    <row r="24" spans="1:27">
      <c r="A24" s="71" t="s">
        <v>351</v>
      </c>
      <c r="B24" s="72" t="s">
        <v>60</v>
      </c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4">
        <f>SUM('Ref 3511430'!$C201:$N201)</f>
        <v>0</v>
      </c>
      <c r="P24" s="9"/>
      <c r="Q24" s="8"/>
      <c r="R24" s="8"/>
      <c r="S24" s="8"/>
      <c r="T24" s="8"/>
      <c r="U24" s="8"/>
      <c r="V24" s="8"/>
      <c r="W24" s="8"/>
      <c r="X24" s="8"/>
      <c r="Y24" s="8"/>
      <c r="Z24" s="8"/>
      <c r="AA24" s="45">
        <f t="shared" si="0"/>
        <v>0</v>
      </c>
    </row>
    <row r="25" spans="1:27">
      <c r="A25" s="71" t="s">
        <v>355</v>
      </c>
      <c r="B25" s="72" t="s">
        <v>60</v>
      </c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4">
        <f>SUM('Ref 3511430'!$C204:$N204)</f>
        <v>0</v>
      </c>
      <c r="P25" s="9"/>
      <c r="Q25" s="8"/>
      <c r="R25" s="8"/>
      <c r="S25" s="8"/>
      <c r="T25" s="8"/>
      <c r="U25" s="8"/>
      <c r="V25" s="8"/>
      <c r="W25" s="8"/>
      <c r="X25" s="8"/>
      <c r="Y25" s="8"/>
      <c r="Z25" s="8"/>
      <c r="AA25" s="45">
        <f t="shared" si="0"/>
        <v>0</v>
      </c>
    </row>
    <row r="26" spans="1:27">
      <c r="A26" s="71" t="s">
        <v>358</v>
      </c>
      <c r="B26" s="72" t="s">
        <v>60</v>
      </c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74">
        <f>SUM('Ref 3511430'!$C206:$N206)</f>
        <v>0</v>
      </c>
      <c r="P26" s="9"/>
      <c r="Q26" s="8"/>
      <c r="R26" s="8"/>
      <c r="S26" s="8"/>
      <c r="T26" s="8"/>
      <c r="U26" s="8"/>
      <c r="V26" s="8"/>
      <c r="W26" s="8"/>
      <c r="X26" s="8"/>
      <c r="Y26" s="8"/>
      <c r="Z26" s="8"/>
      <c r="AA26" s="45">
        <f t="shared" si="0"/>
        <v>0</v>
      </c>
    </row>
    <row r="27" spans="1:27">
      <c r="A27" s="71" t="s">
        <v>359</v>
      </c>
      <c r="B27" s="72" t="s">
        <v>60</v>
      </c>
      <c r="C27" s="73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4">
        <f>SUM('Ref 3511430'!$C207:$N207)</f>
        <v>0</v>
      </c>
      <c r="P27" s="9"/>
      <c r="Q27" s="8"/>
      <c r="R27" s="8"/>
      <c r="S27" s="8"/>
      <c r="T27" s="8"/>
      <c r="U27" s="8"/>
      <c r="V27" s="8"/>
      <c r="W27" s="8"/>
      <c r="X27" s="8"/>
      <c r="Y27" s="8"/>
      <c r="Z27" s="8"/>
      <c r="AA27" s="45">
        <f t="shared" si="0"/>
        <v>0</v>
      </c>
    </row>
    <row r="28" spans="1:27">
      <c r="A28" s="71" t="s">
        <v>364</v>
      </c>
      <c r="B28" s="72" t="s">
        <v>60</v>
      </c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4">
        <f>SUM('Ref 3511430'!$C211:$N211)</f>
        <v>0</v>
      </c>
      <c r="P28" s="9"/>
      <c r="Q28" s="8"/>
      <c r="R28" s="8"/>
      <c r="S28" s="8"/>
      <c r="T28" s="8"/>
      <c r="U28" s="8"/>
      <c r="V28" s="8"/>
      <c r="W28" s="8"/>
      <c r="X28" s="8"/>
      <c r="Y28" s="8"/>
      <c r="Z28" s="8"/>
      <c r="AA28" s="45">
        <f t="shared" si="0"/>
        <v>0</v>
      </c>
    </row>
    <row r="29" spans="1:27">
      <c r="A29" s="71" t="s">
        <v>365</v>
      </c>
      <c r="B29" s="72" t="s">
        <v>60</v>
      </c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4">
        <f>SUM('Ref 3511430'!$C212:$N212)</f>
        <v>0</v>
      </c>
      <c r="P29" s="9"/>
      <c r="Q29" s="8"/>
      <c r="R29" s="8"/>
      <c r="S29" s="8"/>
      <c r="T29" s="8"/>
      <c r="U29" s="8"/>
      <c r="V29" s="8"/>
      <c r="W29" s="8"/>
      <c r="X29" s="8"/>
      <c r="Y29" s="8"/>
      <c r="Z29" s="8"/>
      <c r="AA29" s="45">
        <f t="shared" si="0"/>
        <v>0</v>
      </c>
    </row>
    <row r="30" spans="1:27">
      <c r="A30" s="71" t="s">
        <v>245</v>
      </c>
      <c r="B30" s="72" t="s">
        <v>246</v>
      </c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4">
        <f>SUM('Ref 3511430'!$C136:$N136)</f>
        <v>15</v>
      </c>
      <c r="P30" s="9"/>
      <c r="Q30" s="8"/>
      <c r="R30" s="8"/>
      <c r="S30" s="8"/>
      <c r="T30" s="8"/>
      <c r="U30" s="8"/>
      <c r="V30" s="8"/>
      <c r="W30" s="8"/>
      <c r="X30" s="8"/>
      <c r="Y30" s="8"/>
      <c r="Z30" s="8"/>
      <c r="AA30" s="45">
        <f t="shared" si="0"/>
        <v>0</v>
      </c>
    </row>
    <row r="31" spans="1:27">
      <c r="A31" s="71" t="s">
        <v>375</v>
      </c>
      <c r="B31" s="72" t="s">
        <v>376</v>
      </c>
      <c r="C31" s="73"/>
      <c r="D31" s="73" t="s">
        <v>690</v>
      </c>
      <c r="E31" s="73" t="s">
        <v>690</v>
      </c>
      <c r="F31" s="73" t="s">
        <v>690</v>
      </c>
      <c r="G31" s="73" t="s">
        <v>690</v>
      </c>
      <c r="H31" s="73" t="s">
        <v>690</v>
      </c>
      <c r="I31" s="73" t="s">
        <v>690</v>
      </c>
      <c r="J31" s="73" t="s">
        <v>690</v>
      </c>
      <c r="K31" s="73" t="s">
        <v>690</v>
      </c>
      <c r="L31" s="73" t="s">
        <v>690</v>
      </c>
      <c r="M31" s="73" t="s">
        <v>690</v>
      </c>
      <c r="N31" s="73" t="s">
        <v>690</v>
      </c>
      <c r="O31" s="74">
        <f>SUM('Ref 3511430'!$C219:$N219)</f>
        <v>0</v>
      </c>
      <c r="P31" s="9" t="s">
        <v>690</v>
      </c>
      <c r="Q31" s="8" t="s">
        <v>690</v>
      </c>
      <c r="R31" s="8" t="s">
        <v>690</v>
      </c>
      <c r="S31" s="8" t="s">
        <v>690</v>
      </c>
      <c r="T31" s="8" t="s">
        <v>690</v>
      </c>
      <c r="U31" s="8" t="s">
        <v>690</v>
      </c>
      <c r="V31" s="8" t="s">
        <v>690</v>
      </c>
      <c r="W31" s="8" t="s">
        <v>690</v>
      </c>
      <c r="X31" s="8" t="s">
        <v>690</v>
      </c>
      <c r="Y31" s="8" t="s">
        <v>690</v>
      </c>
      <c r="Z31" s="8" t="s">
        <v>690</v>
      </c>
      <c r="AA31" s="45" t="s">
        <v>691</v>
      </c>
    </row>
    <row r="32" spans="1:27">
      <c r="A32" s="71" t="s">
        <v>191</v>
      </c>
      <c r="B32" s="72" t="s">
        <v>192</v>
      </c>
      <c r="C32" s="73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4">
        <f>SUM('Ref 3511430'!$C102:$N102)</f>
        <v>0</v>
      </c>
      <c r="P32" s="9"/>
      <c r="Q32" s="8"/>
      <c r="R32" s="8"/>
      <c r="S32" s="8"/>
      <c r="T32" s="8"/>
      <c r="U32" s="8"/>
      <c r="V32" s="8"/>
      <c r="W32" s="8"/>
      <c r="X32" s="8"/>
      <c r="Y32" s="8"/>
      <c r="Z32" s="8"/>
      <c r="AA32" s="45">
        <f t="shared" ref="AA32:AA37" si="1">SUM(P32:Z32)</f>
        <v>0</v>
      </c>
    </row>
    <row r="33" spans="1:27">
      <c r="A33" s="71" t="s">
        <v>365</v>
      </c>
      <c r="B33" s="72" t="s">
        <v>366</v>
      </c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4">
        <f>SUM('Ref 3511430'!$C213:$N213)</f>
        <v>0</v>
      </c>
      <c r="P33" s="9"/>
      <c r="Q33" s="8"/>
      <c r="R33" s="8"/>
      <c r="S33" s="8"/>
      <c r="T33" s="8"/>
      <c r="U33" s="8"/>
      <c r="V33" s="8"/>
      <c r="W33" s="8"/>
      <c r="X33" s="8"/>
      <c r="Y33" s="8"/>
      <c r="Z33" s="8"/>
      <c r="AA33" s="45">
        <f t="shared" si="1"/>
        <v>0</v>
      </c>
    </row>
    <row r="34" spans="1:27">
      <c r="A34" s="71" t="s">
        <v>198</v>
      </c>
      <c r="B34" s="72" t="s">
        <v>199</v>
      </c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4">
        <f>SUM('Ref 3511430'!$C107:$N107)</f>
        <v>0</v>
      </c>
      <c r="P34" s="9"/>
      <c r="Q34" s="8"/>
      <c r="R34" s="8"/>
      <c r="S34" s="8"/>
      <c r="T34" s="8"/>
      <c r="U34" s="8"/>
      <c r="V34" s="8"/>
      <c r="W34" s="8"/>
      <c r="X34" s="8"/>
      <c r="Y34" s="8"/>
      <c r="Z34" s="8"/>
      <c r="AA34" s="45">
        <f t="shared" si="1"/>
        <v>0</v>
      </c>
    </row>
    <row r="35" spans="1:27">
      <c r="A35" s="71" t="s">
        <v>351</v>
      </c>
      <c r="B35" s="72" t="s">
        <v>352</v>
      </c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4">
        <f>SUM('Ref 3511430'!$C202:$N202)</f>
        <v>0</v>
      </c>
      <c r="P35" s="9"/>
      <c r="Q35" s="8"/>
      <c r="R35" s="8"/>
      <c r="S35" s="8"/>
      <c r="T35" s="8"/>
      <c r="U35" s="8"/>
      <c r="V35" s="8"/>
      <c r="W35" s="8"/>
      <c r="X35" s="8"/>
      <c r="Y35" s="8"/>
      <c r="Z35" s="8"/>
      <c r="AA35" s="45">
        <f t="shared" si="1"/>
        <v>0</v>
      </c>
    </row>
    <row r="36" spans="1:27">
      <c r="A36" s="71" t="s">
        <v>309</v>
      </c>
      <c r="B36" s="72" t="s">
        <v>310</v>
      </c>
      <c r="C36" s="73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4">
        <f>SUM('Ref 3511430'!$C175:$N175)</f>
        <v>0</v>
      </c>
      <c r="P36" s="9"/>
      <c r="Q36" s="8"/>
      <c r="R36" s="8"/>
      <c r="S36" s="8"/>
      <c r="T36" s="8"/>
      <c r="U36" s="8"/>
      <c r="V36" s="8"/>
      <c r="W36" s="8"/>
      <c r="X36" s="8"/>
      <c r="Y36" s="8"/>
      <c r="Z36" s="8"/>
      <c r="AA36" s="45">
        <f t="shared" si="1"/>
        <v>0</v>
      </c>
    </row>
    <row r="37" spans="1:27">
      <c r="A37" s="71" t="s">
        <v>356</v>
      </c>
      <c r="B37" s="72" t="s">
        <v>357</v>
      </c>
      <c r="C37" s="73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4">
        <f>SUM('Ref 3511430'!$C205:$N205)</f>
        <v>0</v>
      </c>
      <c r="P37" s="9"/>
      <c r="Q37" s="8"/>
      <c r="R37" s="8"/>
      <c r="S37" s="8"/>
      <c r="T37" s="8"/>
      <c r="U37" s="8"/>
      <c r="V37" s="8"/>
      <c r="W37" s="8"/>
      <c r="X37" s="8"/>
      <c r="Y37" s="8"/>
      <c r="Z37" s="8"/>
      <c r="AA37" s="45">
        <f t="shared" si="1"/>
        <v>0</v>
      </c>
    </row>
    <row r="38" spans="1:27">
      <c r="A38" s="71" t="s">
        <v>34</v>
      </c>
      <c r="B38" s="72" t="s">
        <v>35</v>
      </c>
      <c r="C38" s="73" t="s">
        <v>696</v>
      </c>
      <c r="D38" s="73" t="s">
        <v>690</v>
      </c>
      <c r="E38" s="73" t="s">
        <v>690</v>
      </c>
      <c r="F38" s="73" t="s">
        <v>690</v>
      </c>
      <c r="G38" s="73" t="s">
        <v>690</v>
      </c>
      <c r="H38" s="73" t="s">
        <v>690</v>
      </c>
      <c r="I38" s="73" t="s">
        <v>690</v>
      </c>
      <c r="J38" s="73" t="s">
        <v>690</v>
      </c>
      <c r="K38" s="73" t="s">
        <v>690</v>
      </c>
      <c r="L38" s="73" t="s">
        <v>690</v>
      </c>
      <c r="M38" s="73" t="s">
        <v>690</v>
      </c>
      <c r="N38" s="73" t="s">
        <v>690</v>
      </c>
      <c r="O38" s="74">
        <f>SUM('Ref 3511430'!$C3:$N3)</f>
        <v>0</v>
      </c>
      <c r="P38" s="9" t="s">
        <v>689</v>
      </c>
      <c r="Q38" s="8" t="s">
        <v>690</v>
      </c>
      <c r="R38" s="8" t="s">
        <v>690</v>
      </c>
      <c r="S38" s="8" t="s">
        <v>690</v>
      </c>
      <c r="T38" s="8" t="s">
        <v>690</v>
      </c>
      <c r="U38" s="8" t="s">
        <v>690</v>
      </c>
      <c r="V38" s="8" t="s">
        <v>690</v>
      </c>
      <c r="W38" s="8" t="s">
        <v>690</v>
      </c>
      <c r="X38" s="8" t="s">
        <v>690</v>
      </c>
      <c r="Y38" s="8" t="s">
        <v>690</v>
      </c>
      <c r="Z38" s="8" t="s">
        <v>690</v>
      </c>
      <c r="AA38" s="45" t="s">
        <v>691</v>
      </c>
    </row>
    <row r="39" spans="1:27">
      <c r="A39" s="71" t="s">
        <v>59</v>
      </c>
      <c r="B39" s="72" t="s">
        <v>35</v>
      </c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4">
        <f>SUM('Ref 3511430'!$C18:$N18)</f>
        <v>0</v>
      </c>
      <c r="P39" s="9"/>
      <c r="Q39" s="8"/>
      <c r="R39" s="8"/>
      <c r="S39" s="8"/>
      <c r="T39" s="8"/>
      <c r="U39" s="8"/>
      <c r="V39" s="8"/>
      <c r="W39" s="8"/>
      <c r="X39" s="8"/>
      <c r="Y39" s="8"/>
      <c r="Z39" s="8"/>
      <c r="AA39" s="45">
        <f t="shared" ref="AA39:AA66" si="2">SUM(P39:Z39)</f>
        <v>0</v>
      </c>
    </row>
    <row r="40" spans="1:27">
      <c r="A40" s="71" t="s">
        <v>88</v>
      </c>
      <c r="B40" s="72" t="s">
        <v>35</v>
      </c>
      <c r="C40" s="73"/>
      <c r="D40" s="73"/>
      <c r="E40" s="73"/>
      <c r="F40" s="73"/>
      <c r="G40" s="73"/>
      <c r="H40" s="73"/>
      <c r="I40" s="73"/>
      <c r="J40" s="73"/>
      <c r="K40" s="73"/>
      <c r="L40" s="73"/>
      <c r="M40" s="73"/>
      <c r="N40" s="73"/>
      <c r="O40" s="74">
        <f>SUM('Ref 3511430'!$C38:$N38)</f>
        <v>0</v>
      </c>
      <c r="P40" s="9"/>
      <c r="Q40" s="8"/>
      <c r="R40" s="8"/>
      <c r="S40" s="8"/>
      <c r="T40" s="8"/>
      <c r="U40" s="8"/>
      <c r="V40" s="8"/>
      <c r="W40" s="8"/>
      <c r="X40" s="8"/>
      <c r="Y40" s="8"/>
      <c r="Z40" s="8"/>
      <c r="AA40" s="45">
        <f t="shared" si="2"/>
        <v>0</v>
      </c>
    </row>
    <row r="41" spans="1:27">
      <c r="A41" s="71" t="s">
        <v>118</v>
      </c>
      <c r="B41" s="72" t="s">
        <v>35</v>
      </c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4">
        <f>SUM('Ref 3511430'!$C57:$N57)</f>
        <v>0</v>
      </c>
      <c r="P41" s="9"/>
      <c r="Q41" s="8"/>
      <c r="R41" s="8"/>
      <c r="S41" s="8"/>
      <c r="T41" s="8"/>
      <c r="U41" s="8"/>
      <c r="V41" s="8"/>
      <c r="W41" s="8"/>
      <c r="X41" s="8"/>
      <c r="Y41" s="8"/>
      <c r="Z41" s="8"/>
      <c r="AA41" s="45">
        <f t="shared" si="2"/>
        <v>0</v>
      </c>
    </row>
    <row r="42" spans="1:27">
      <c r="A42" s="71" t="s">
        <v>164</v>
      </c>
      <c r="B42" s="72" t="s">
        <v>35</v>
      </c>
      <c r="C42" s="73"/>
      <c r="D42" s="73"/>
      <c r="E42" s="73"/>
      <c r="F42" s="73"/>
      <c r="G42" s="73"/>
      <c r="H42" s="73"/>
      <c r="I42" s="73">
        <v>15</v>
      </c>
      <c r="J42" s="73"/>
      <c r="K42" s="73"/>
      <c r="L42" s="73">
        <v>10</v>
      </c>
      <c r="M42" s="73"/>
      <c r="N42" s="73"/>
      <c r="O42" s="74">
        <f>SUM('Ref 3511430'!$C84:$N84)</f>
        <v>0</v>
      </c>
      <c r="P42" s="9"/>
      <c r="Q42" s="8"/>
      <c r="R42" s="8"/>
      <c r="S42" s="8"/>
      <c r="T42" s="8"/>
      <c r="U42" s="8"/>
      <c r="V42" s="8"/>
      <c r="W42" s="8"/>
      <c r="X42" s="8">
        <v>15</v>
      </c>
      <c r="Y42" s="8">
        <v>10</v>
      </c>
      <c r="Z42" s="8"/>
      <c r="AA42" s="45">
        <f t="shared" si="2"/>
        <v>25</v>
      </c>
    </row>
    <row r="43" spans="1:27">
      <c r="A43" s="71" t="s">
        <v>184</v>
      </c>
      <c r="B43" s="72" t="s">
        <v>35</v>
      </c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4">
        <f>SUM('Ref 3511430'!$C96:$N96)</f>
        <v>0</v>
      </c>
      <c r="P43" s="9"/>
      <c r="Q43" s="8"/>
      <c r="R43" s="8"/>
      <c r="S43" s="8"/>
      <c r="T43" s="8"/>
      <c r="U43" s="8"/>
      <c r="V43" s="8"/>
      <c r="W43" s="8"/>
      <c r="X43" s="8"/>
      <c r="Y43" s="8"/>
      <c r="Z43" s="8"/>
      <c r="AA43" s="45">
        <f t="shared" si="2"/>
        <v>0</v>
      </c>
    </row>
    <row r="44" spans="1:27">
      <c r="A44" s="71" t="s">
        <v>185</v>
      </c>
      <c r="B44" s="72" t="s">
        <v>35</v>
      </c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4">
        <f>SUM('Ref 3511430'!$C97:$N97)</f>
        <v>0</v>
      </c>
      <c r="P44" s="9"/>
      <c r="Q44" s="8"/>
      <c r="R44" s="8"/>
      <c r="S44" s="8"/>
      <c r="T44" s="8"/>
      <c r="U44" s="8"/>
      <c r="V44" s="8"/>
      <c r="W44" s="8"/>
      <c r="X44" s="8"/>
      <c r="Y44" s="8"/>
      <c r="Z44" s="8"/>
      <c r="AA44" s="45">
        <f t="shared" si="2"/>
        <v>0</v>
      </c>
    </row>
    <row r="45" spans="1:27">
      <c r="A45" s="71" t="s">
        <v>203</v>
      </c>
      <c r="B45" s="72" t="s">
        <v>35</v>
      </c>
      <c r="C45" s="73"/>
      <c r="D45" s="73"/>
      <c r="E45" s="73"/>
      <c r="F45" s="73"/>
      <c r="G45" s="73"/>
      <c r="H45" s="73"/>
      <c r="I45" s="73"/>
      <c r="J45" s="73"/>
      <c r="K45" s="73"/>
      <c r="L45" s="73"/>
      <c r="M45" s="73"/>
      <c r="N45" s="73"/>
      <c r="O45" s="74">
        <f>SUM('Ref 3511430'!$C110:$N110)</f>
        <v>0</v>
      </c>
      <c r="P45" s="9"/>
      <c r="Q45" s="8"/>
      <c r="R45" s="8"/>
      <c r="S45" s="8"/>
      <c r="T45" s="8"/>
      <c r="U45" s="8"/>
      <c r="V45" s="8"/>
      <c r="W45" s="8"/>
      <c r="X45" s="8"/>
      <c r="Y45" s="8"/>
      <c r="Z45" s="8"/>
      <c r="AA45" s="45">
        <f t="shared" si="2"/>
        <v>0</v>
      </c>
    </row>
    <row r="46" spans="1:27">
      <c r="A46" s="71" t="s">
        <v>329</v>
      </c>
      <c r="B46" s="72" t="s">
        <v>35</v>
      </c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4">
        <f>SUM('Ref 3511430'!$C186:$N186)</f>
        <v>90</v>
      </c>
      <c r="P46" s="9"/>
      <c r="Q46" s="8"/>
      <c r="R46" s="8"/>
      <c r="S46" s="8"/>
      <c r="T46" s="8"/>
      <c r="U46" s="8"/>
      <c r="V46" s="8"/>
      <c r="W46" s="8"/>
      <c r="X46" s="8"/>
      <c r="Y46" s="8"/>
      <c r="Z46" s="8"/>
      <c r="AA46" s="45">
        <f t="shared" si="2"/>
        <v>0</v>
      </c>
    </row>
    <row r="47" spans="1:27">
      <c r="A47" s="71" t="s">
        <v>273</v>
      </c>
      <c r="B47" s="72" t="s">
        <v>274</v>
      </c>
      <c r="C47" s="73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4">
        <f>SUM('Ref 3511430'!$C152:$N152)</f>
        <v>0</v>
      </c>
      <c r="P47" s="9"/>
      <c r="Q47" s="8"/>
      <c r="R47" s="8"/>
      <c r="S47" s="8"/>
      <c r="T47" s="8"/>
      <c r="U47" s="8"/>
      <c r="V47" s="8"/>
      <c r="W47" s="8"/>
      <c r="X47" s="8"/>
      <c r="Y47" s="8"/>
      <c r="Z47" s="8"/>
      <c r="AA47" s="45">
        <f t="shared" si="2"/>
        <v>0</v>
      </c>
    </row>
    <row r="48" spans="1:27">
      <c r="A48" s="71" t="s">
        <v>321</v>
      </c>
      <c r="B48" s="72" t="s">
        <v>322</v>
      </c>
      <c r="C48" s="73"/>
      <c r="D48" s="73">
        <v>1</v>
      </c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4">
        <f>SUM('Ref 3511430'!$C182:$N182)</f>
        <v>0</v>
      </c>
      <c r="P48" s="9"/>
      <c r="Q48" s="8"/>
      <c r="R48" s="8"/>
      <c r="S48" s="8"/>
      <c r="T48" s="8"/>
      <c r="U48" s="8"/>
      <c r="V48" s="8"/>
      <c r="W48" s="8"/>
      <c r="X48" s="8"/>
      <c r="Y48" s="8"/>
      <c r="Z48" s="8"/>
      <c r="AA48" s="45">
        <f t="shared" si="2"/>
        <v>0</v>
      </c>
    </row>
    <row r="49" spans="1:27">
      <c r="A49" s="71" t="s">
        <v>390</v>
      </c>
      <c r="B49" s="72" t="s">
        <v>391</v>
      </c>
      <c r="C49" s="73"/>
      <c r="D49" s="73"/>
      <c r="E49" s="73"/>
      <c r="F49" s="73"/>
      <c r="G49" s="73"/>
      <c r="H49" s="73"/>
      <c r="I49" s="73"/>
      <c r="J49" s="73"/>
      <c r="K49" s="73"/>
      <c r="L49" s="73">
        <v>15</v>
      </c>
      <c r="M49" s="73"/>
      <c r="N49" s="73"/>
      <c r="O49" s="74">
        <f>SUM('Ref 3511430'!$C230:$N230)</f>
        <v>0</v>
      </c>
      <c r="P49" s="9"/>
      <c r="Q49" s="8"/>
      <c r="R49" s="8"/>
      <c r="S49" s="8"/>
      <c r="T49" s="8"/>
      <c r="U49" s="8"/>
      <c r="V49" s="8"/>
      <c r="W49" s="8"/>
      <c r="X49" s="8"/>
      <c r="Y49" s="8">
        <v>15</v>
      </c>
      <c r="Z49" s="8"/>
      <c r="AA49" s="45">
        <f t="shared" si="2"/>
        <v>15</v>
      </c>
    </row>
    <row r="50" spans="1:27">
      <c r="A50" s="71" t="s">
        <v>325</v>
      </c>
      <c r="B50" s="72" t="s">
        <v>326</v>
      </c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4">
        <f>SUM('Ref 3511430'!$C184:$N184)</f>
        <v>7</v>
      </c>
      <c r="P50" s="9"/>
      <c r="Q50" s="8"/>
      <c r="R50" s="8"/>
      <c r="S50" s="8"/>
      <c r="T50" s="8"/>
      <c r="U50" s="8"/>
      <c r="V50" s="8"/>
      <c r="W50" s="8"/>
      <c r="X50" s="8"/>
      <c r="Y50" s="8"/>
      <c r="Z50" s="8"/>
      <c r="AA50" s="45">
        <f t="shared" si="2"/>
        <v>0</v>
      </c>
    </row>
    <row r="51" spans="1:27">
      <c r="A51" s="71" t="s">
        <v>182</v>
      </c>
      <c r="B51" s="72" t="s">
        <v>183</v>
      </c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4">
        <f>SUM('Ref 3511430'!$C95:$N95)</f>
        <v>0</v>
      </c>
      <c r="P51" s="9"/>
      <c r="Q51" s="8"/>
      <c r="R51" s="8"/>
      <c r="S51" s="8"/>
      <c r="T51" s="8"/>
      <c r="U51" s="8"/>
      <c r="V51" s="8"/>
      <c r="W51" s="8"/>
      <c r="X51" s="8"/>
      <c r="Y51" s="8"/>
      <c r="Z51" s="8"/>
      <c r="AA51" s="45">
        <f t="shared" si="2"/>
        <v>0</v>
      </c>
    </row>
    <row r="52" spans="1:27">
      <c r="A52" s="71" t="s">
        <v>42</v>
      </c>
      <c r="B52" s="72" t="s">
        <v>43</v>
      </c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4">
        <f>SUM('Ref 3511430'!$C7:$N7)</f>
        <v>0</v>
      </c>
      <c r="P52" s="9"/>
      <c r="Q52" s="8"/>
      <c r="R52" s="8"/>
      <c r="S52" s="8"/>
      <c r="T52" s="8"/>
      <c r="U52" s="8"/>
      <c r="V52" s="8"/>
      <c r="W52" s="8"/>
      <c r="X52" s="8"/>
      <c r="Y52" s="8"/>
      <c r="Z52" s="8"/>
      <c r="AA52" s="45">
        <f t="shared" si="2"/>
        <v>0</v>
      </c>
    </row>
    <row r="53" spans="1:27">
      <c r="A53" s="71" t="s">
        <v>69</v>
      </c>
      <c r="B53" s="72" t="s">
        <v>70</v>
      </c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4">
        <f>SUM('Ref 3511430'!$C24:$N24)</f>
        <v>0</v>
      </c>
      <c r="P53" s="9"/>
      <c r="Q53" s="8"/>
      <c r="R53" s="8"/>
      <c r="S53" s="8"/>
      <c r="T53" s="8"/>
      <c r="U53" s="8"/>
      <c r="V53" s="8"/>
      <c r="W53" s="8"/>
      <c r="X53" s="8"/>
      <c r="Y53" s="8"/>
      <c r="Z53" s="8"/>
      <c r="AA53" s="45">
        <f t="shared" si="2"/>
        <v>0</v>
      </c>
    </row>
    <row r="54" spans="1:27">
      <c r="A54" s="71" t="s">
        <v>94</v>
      </c>
      <c r="B54" s="72" t="s">
        <v>95</v>
      </c>
      <c r="C54" s="73"/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4">
        <f>SUM('Ref 3511430'!$C42:$N42)</f>
        <v>25</v>
      </c>
      <c r="P54" s="9"/>
      <c r="Q54" s="8"/>
      <c r="R54" s="8"/>
      <c r="S54" s="8"/>
      <c r="T54" s="8"/>
      <c r="U54" s="8"/>
      <c r="V54" s="8"/>
      <c r="W54" s="8"/>
      <c r="X54" s="8"/>
      <c r="Y54" s="8"/>
      <c r="Z54" s="8"/>
      <c r="AA54" s="45">
        <f t="shared" si="2"/>
        <v>0</v>
      </c>
    </row>
    <row r="55" spans="1:27">
      <c r="A55" s="71" t="s">
        <v>148</v>
      </c>
      <c r="B55" s="72" t="s">
        <v>149</v>
      </c>
      <c r="C55" s="73"/>
      <c r="D55" s="73"/>
      <c r="E55" s="73"/>
      <c r="F55" s="73"/>
      <c r="G55" s="73"/>
      <c r="H55" s="73"/>
      <c r="I55" s="73"/>
      <c r="J55" s="73"/>
      <c r="K55" s="73"/>
      <c r="L55" s="73"/>
      <c r="M55" s="73"/>
      <c r="N55" s="73"/>
      <c r="O55" s="74">
        <f>SUM('Ref 3511430'!$C74:$N74)</f>
        <v>0</v>
      </c>
      <c r="P55" s="9"/>
      <c r="Q55" s="8"/>
      <c r="R55" s="8"/>
      <c r="S55" s="8"/>
      <c r="T55" s="8"/>
      <c r="U55" s="8"/>
      <c r="V55" s="8"/>
      <c r="W55" s="8"/>
      <c r="X55" s="8"/>
      <c r="Y55" s="8"/>
      <c r="Z55" s="8"/>
      <c r="AA55" s="45">
        <f t="shared" si="2"/>
        <v>0</v>
      </c>
    </row>
    <row r="56" spans="1:27">
      <c r="A56" s="71" t="s">
        <v>157</v>
      </c>
      <c r="B56" s="72" t="s">
        <v>158</v>
      </c>
      <c r="C56" s="73"/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4">
        <f>SUM('Ref 3511430'!$C79:$N79)</f>
        <v>0</v>
      </c>
      <c r="P56" s="9"/>
      <c r="Q56" s="8"/>
      <c r="R56" s="8"/>
      <c r="S56" s="8"/>
      <c r="T56" s="8"/>
      <c r="U56" s="8"/>
      <c r="V56" s="8"/>
      <c r="W56" s="8"/>
      <c r="X56" s="8"/>
      <c r="Y56" s="8"/>
      <c r="Z56" s="8"/>
      <c r="AA56" s="45">
        <f t="shared" si="2"/>
        <v>0</v>
      </c>
    </row>
    <row r="57" spans="1:27">
      <c r="A57" s="71" t="s">
        <v>201</v>
      </c>
      <c r="B57" s="72" t="s">
        <v>202</v>
      </c>
      <c r="C57" s="73"/>
      <c r="D57" s="73"/>
      <c r="E57" s="73"/>
      <c r="F57" s="73"/>
      <c r="G57" s="73"/>
      <c r="H57" s="73"/>
      <c r="I57" s="73"/>
      <c r="J57" s="73"/>
      <c r="K57" s="73"/>
      <c r="L57" s="73"/>
      <c r="M57" s="73"/>
      <c r="N57" s="73"/>
      <c r="O57" s="74">
        <f>SUM('Ref 3511430'!$C109:$N109)</f>
        <v>0</v>
      </c>
      <c r="P57" s="9"/>
      <c r="Q57" s="8"/>
      <c r="R57" s="8"/>
      <c r="S57" s="8"/>
      <c r="T57" s="8"/>
      <c r="U57" s="8"/>
      <c r="V57" s="8"/>
      <c r="W57" s="8"/>
      <c r="X57" s="8"/>
      <c r="Y57" s="8"/>
      <c r="Z57" s="8"/>
      <c r="AA57" s="45">
        <f t="shared" si="2"/>
        <v>0</v>
      </c>
    </row>
    <row r="58" spans="1:27">
      <c r="A58" s="71" t="s">
        <v>241</v>
      </c>
      <c r="B58" s="72" t="s">
        <v>242</v>
      </c>
      <c r="C58" s="73"/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4">
        <f>SUM('Ref 3511430'!$C133:$N133)</f>
        <v>0</v>
      </c>
      <c r="P58" s="9"/>
      <c r="Q58" s="8"/>
      <c r="R58" s="8"/>
      <c r="S58" s="8"/>
      <c r="T58" s="8"/>
      <c r="U58" s="8"/>
      <c r="V58" s="8"/>
      <c r="W58" s="8"/>
      <c r="X58" s="8"/>
      <c r="Y58" s="8"/>
      <c r="Z58" s="8"/>
      <c r="AA58" s="45">
        <f t="shared" si="2"/>
        <v>0</v>
      </c>
    </row>
    <row r="59" spans="1:27">
      <c r="A59" s="71" t="s">
        <v>244</v>
      </c>
      <c r="B59" s="72" t="s">
        <v>242</v>
      </c>
      <c r="C59" s="73"/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4">
        <f>SUM('Ref 3511430'!$C135:$N135)</f>
        <v>0</v>
      </c>
      <c r="P59" s="9"/>
      <c r="Q59" s="8"/>
      <c r="R59" s="8"/>
      <c r="S59" s="8"/>
      <c r="T59" s="8"/>
      <c r="U59" s="8"/>
      <c r="V59" s="8"/>
      <c r="W59" s="8"/>
      <c r="X59" s="8"/>
      <c r="Y59" s="8"/>
      <c r="Z59" s="8"/>
      <c r="AA59" s="45">
        <f t="shared" si="2"/>
        <v>0</v>
      </c>
    </row>
    <row r="60" spans="1:27">
      <c r="A60" s="71" t="s">
        <v>282</v>
      </c>
      <c r="B60" s="72" t="s">
        <v>283</v>
      </c>
      <c r="C60" s="73"/>
      <c r="D60" s="73"/>
      <c r="E60" s="73"/>
      <c r="F60" s="73"/>
      <c r="G60" s="73"/>
      <c r="H60" s="73"/>
      <c r="I60" s="73"/>
      <c r="J60" s="73"/>
      <c r="K60" s="73"/>
      <c r="L60" s="73"/>
      <c r="M60" s="73"/>
      <c r="N60" s="73"/>
      <c r="O60" s="74">
        <f>SUM('Ref 3511430'!$C158:$N158)</f>
        <v>0</v>
      </c>
      <c r="P60" s="9"/>
      <c r="Q60" s="8"/>
      <c r="R60" s="8"/>
      <c r="S60" s="8"/>
      <c r="T60" s="8"/>
      <c r="U60" s="8"/>
      <c r="V60" s="8"/>
      <c r="W60" s="8"/>
      <c r="X60" s="8"/>
      <c r="Y60" s="8"/>
      <c r="Z60" s="8"/>
      <c r="AA60" s="45">
        <f t="shared" si="2"/>
        <v>0</v>
      </c>
    </row>
    <row r="61" spans="1:27">
      <c r="A61" s="71" t="s">
        <v>329</v>
      </c>
      <c r="B61" s="72" t="s">
        <v>330</v>
      </c>
      <c r="C61" s="73"/>
      <c r="D61" s="73"/>
      <c r="E61" s="73"/>
      <c r="F61" s="73"/>
      <c r="G61" s="73"/>
      <c r="H61" s="73"/>
      <c r="I61" s="73"/>
      <c r="J61" s="73"/>
      <c r="K61" s="73"/>
      <c r="L61" s="73"/>
      <c r="M61" s="73"/>
      <c r="N61" s="73"/>
      <c r="O61" s="74">
        <f>SUM('Ref 3511430'!$C187:$N187)</f>
        <v>0</v>
      </c>
      <c r="P61" s="9"/>
      <c r="Q61" s="8"/>
      <c r="R61" s="8"/>
      <c r="S61" s="8"/>
      <c r="T61" s="8"/>
      <c r="U61" s="8"/>
      <c r="V61" s="8"/>
      <c r="W61" s="8"/>
      <c r="X61" s="8"/>
      <c r="Y61" s="8"/>
      <c r="Z61" s="8"/>
      <c r="AA61" s="45">
        <f t="shared" si="2"/>
        <v>0</v>
      </c>
    </row>
    <row r="62" spans="1:27">
      <c r="A62" s="71" t="s">
        <v>315</v>
      </c>
      <c r="B62" s="72" t="s">
        <v>316</v>
      </c>
      <c r="C62" s="73"/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4">
        <f>SUM('Ref 3511430'!$C178:$N178)</f>
        <v>0</v>
      </c>
      <c r="P62" s="9"/>
      <c r="Q62" s="8"/>
      <c r="R62" s="8"/>
      <c r="S62" s="8"/>
      <c r="T62" s="8"/>
      <c r="U62" s="8"/>
      <c r="V62" s="8"/>
      <c r="W62" s="8"/>
      <c r="X62" s="8"/>
      <c r="Y62" s="8"/>
      <c r="Z62" s="8"/>
      <c r="AA62" s="45">
        <f t="shared" si="2"/>
        <v>0</v>
      </c>
    </row>
    <row r="63" spans="1:27">
      <c r="A63" s="71" t="s">
        <v>338</v>
      </c>
      <c r="B63" s="72" t="s">
        <v>339</v>
      </c>
      <c r="C63" s="73"/>
      <c r="D63" s="73"/>
      <c r="E63" s="73"/>
      <c r="F63" s="73"/>
      <c r="G63" s="73"/>
      <c r="H63" s="73"/>
      <c r="I63" s="73"/>
      <c r="J63" s="73"/>
      <c r="K63" s="73"/>
      <c r="L63" s="73"/>
      <c r="M63" s="73"/>
      <c r="N63" s="73"/>
      <c r="O63" s="74">
        <f>SUM('Ref 3511430'!$C193:$N193)</f>
        <v>0</v>
      </c>
      <c r="P63" s="9"/>
      <c r="Q63" s="8"/>
      <c r="R63" s="8"/>
      <c r="S63" s="8"/>
      <c r="T63" s="8"/>
      <c r="U63" s="8"/>
      <c r="V63" s="8"/>
      <c r="W63" s="8"/>
      <c r="X63" s="8"/>
      <c r="Y63" s="8"/>
      <c r="Z63" s="8"/>
      <c r="AA63" s="45">
        <f t="shared" si="2"/>
        <v>0</v>
      </c>
    </row>
    <row r="64" spans="1:27">
      <c r="A64" s="71" t="s">
        <v>349</v>
      </c>
      <c r="B64" s="72" t="s">
        <v>350</v>
      </c>
      <c r="C64" s="73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4">
        <f>SUM('Ref 3511430'!$C200:$N200)</f>
        <v>0</v>
      </c>
      <c r="P64" s="9"/>
      <c r="Q64" s="8"/>
      <c r="R64" s="8"/>
      <c r="S64" s="8"/>
      <c r="T64" s="8"/>
      <c r="U64" s="8"/>
      <c r="V64" s="8"/>
      <c r="W64" s="8"/>
      <c r="X64" s="8"/>
      <c r="Y64" s="8"/>
      <c r="Z64" s="8"/>
      <c r="AA64" s="45">
        <f t="shared" si="2"/>
        <v>0</v>
      </c>
    </row>
    <row r="65" spans="1:27">
      <c r="A65" s="71" t="s">
        <v>381</v>
      </c>
      <c r="B65" s="72" t="s">
        <v>382</v>
      </c>
      <c r="C65" s="73"/>
      <c r="D65" s="73"/>
      <c r="E65" s="73"/>
      <c r="F65" s="73"/>
      <c r="G65" s="73"/>
      <c r="H65" s="73"/>
      <c r="I65" s="73"/>
      <c r="J65" s="73"/>
      <c r="K65" s="73"/>
      <c r="L65" s="73"/>
      <c r="M65" s="73"/>
      <c r="N65" s="73"/>
      <c r="O65" s="74">
        <f>SUM('Ref 3511430'!$C224:$N224)</f>
        <v>0</v>
      </c>
      <c r="P65" s="9"/>
      <c r="Q65" s="8"/>
      <c r="R65" s="8"/>
      <c r="S65" s="8"/>
      <c r="T65" s="8"/>
      <c r="U65" s="8"/>
      <c r="V65" s="8"/>
      <c r="W65" s="8"/>
      <c r="X65" s="8"/>
      <c r="Y65" s="8"/>
      <c r="Z65" s="8"/>
      <c r="AA65" s="45">
        <f t="shared" si="2"/>
        <v>0</v>
      </c>
    </row>
    <row r="66" spans="1:27">
      <c r="A66" s="71" t="s">
        <v>47</v>
      </c>
      <c r="B66" s="72" t="s">
        <v>48</v>
      </c>
      <c r="C66" s="73"/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4">
        <f>SUM('Ref 3511430'!$C10:$N10)</f>
        <v>5</v>
      </c>
      <c r="P66" s="9"/>
      <c r="Q66" s="8"/>
      <c r="R66" s="8"/>
      <c r="S66" s="8"/>
      <c r="T66" s="8"/>
      <c r="U66" s="8"/>
      <c r="V66" s="8"/>
      <c r="W66" s="8"/>
      <c r="X66" s="8"/>
      <c r="Y66" s="8"/>
      <c r="Z66" s="8"/>
      <c r="AA66" s="45">
        <f t="shared" si="2"/>
        <v>0</v>
      </c>
    </row>
    <row r="67" spans="1:27">
      <c r="A67" s="71" t="s">
        <v>52</v>
      </c>
      <c r="B67" s="72" t="s">
        <v>53</v>
      </c>
      <c r="C67" s="73"/>
      <c r="D67" s="73" t="s">
        <v>690</v>
      </c>
      <c r="E67" s="73" t="s">
        <v>690</v>
      </c>
      <c r="F67" s="73" t="s">
        <v>690</v>
      </c>
      <c r="G67" s="73" t="s">
        <v>690</v>
      </c>
      <c r="H67" s="73" t="s">
        <v>690</v>
      </c>
      <c r="I67" s="73" t="s">
        <v>690</v>
      </c>
      <c r="J67" s="73" t="s">
        <v>690</v>
      </c>
      <c r="K67" s="73" t="s">
        <v>690</v>
      </c>
      <c r="L67" s="73" t="s">
        <v>690</v>
      </c>
      <c r="M67" s="73" t="s">
        <v>690</v>
      </c>
      <c r="N67" s="73" t="s">
        <v>690</v>
      </c>
      <c r="O67" s="74">
        <f>SUM('Ref 3511430'!$C13:$N13)</f>
        <v>0</v>
      </c>
      <c r="P67" s="9" t="s">
        <v>690</v>
      </c>
      <c r="Q67" s="8" t="s">
        <v>690</v>
      </c>
      <c r="R67" s="8" t="s">
        <v>690</v>
      </c>
      <c r="S67" s="8" t="s">
        <v>690</v>
      </c>
      <c r="T67" s="8" t="s">
        <v>690</v>
      </c>
      <c r="U67" s="8" t="s">
        <v>690</v>
      </c>
      <c r="V67" s="8" t="s">
        <v>690</v>
      </c>
      <c r="W67" s="8" t="s">
        <v>690</v>
      </c>
      <c r="X67" s="8" t="s">
        <v>690</v>
      </c>
      <c r="Y67" s="8" t="s">
        <v>690</v>
      </c>
      <c r="Z67" s="8" t="s">
        <v>690</v>
      </c>
      <c r="AA67" s="45" t="s">
        <v>691</v>
      </c>
    </row>
    <row r="68" spans="1:27">
      <c r="A68" s="71" t="s">
        <v>277</v>
      </c>
      <c r="B68" s="72" t="s">
        <v>278</v>
      </c>
      <c r="C68" s="73"/>
      <c r="D68" s="73"/>
      <c r="E68" s="73"/>
      <c r="F68" s="73"/>
      <c r="G68" s="73"/>
      <c r="H68" s="73"/>
      <c r="I68" s="73"/>
      <c r="J68" s="73"/>
      <c r="K68" s="73"/>
      <c r="L68" s="73">
        <v>2</v>
      </c>
      <c r="M68" s="73"/>
      <c r="N68" s="73"/>
      <c r="O68" s="74">
        <f>SUM('Ref 3511430'!$C155:$N155)</f>
        <v>0</v>
      </c>
      <c r="P68" s="9"/>
      <c r="Q68" s="8"/>
      <c r="R68" s="8"/>
      <c r="S68" s="8"/>
      <c r="T68" s="8"/>
      <c r="U68" s="8"/>
      <c r="V68" s="8"/>
      <c r="W68" s="8"/>
      <c r="X68" s="8"/>
      <c r="Y68" s="8">
        <v>2</v>
      </c>
      <c r="Z68" s="8"/>
      <c r="AA68" s="45">
        <f t="shared" ref="AA68:AA109" si="3">SUM(P68:Z68)</f>
        <v>2</v>
      </c>
    </row>
    <row r="69" spans="1:27">
      <c r="A69" s="71" t="s">
        <v>63</v>
      </c>
      <c r="B69" s="72" t="s">
        <v>64</v>
      </c>
      <c r="C69" s="73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4">
        <f>SUM('Ref 3511430'!$C20:$N20)</f>
        <v>0</v>
      </c>
      <c r="P69" s="9"/>
      <c r="Q69" s="8"/>
      <c r="R69" s="8"/>
      <c r="S69" s="8"/>
      <c r="T69" s="8"/>
      <c r="U69" s="8"/>
      <c r="V69" s="8"/>
      <c r="W69" s="8"/>
      <c r="X69" s="8"/>
      <c r="Y69" s="8"/>
      <c r="Z69" s="8"/>
      <c r="AA69" s="45">
        <f t="shared" si="3"/>
        <v>0</v>
      </c>
    </row>
    <row r="70" spans="1:27">
      <c r="A70" s="71" t="s">
        <v>176</v>
      </c>
      <c r="B70" s="72" t="s">
        <v>177</v>
      </c>
      <c r="C70" s="73"/>
      <c r="D70" s="73"/>
      <c r="E70" s="73"/>
      <c r="F70" s="73"/>
      <c r="G70" s="73"/>
      <c r="H70" s="73">
        <v>5</v>
      </c>
      <c r="I70" s="73"/>
      <c r="J70" s="73"/>
      <c r="K70" s="73"/>
      <c r="L70" s="73"/>
      <c r="M70" s="73"/>
      <c r="N70" s="73"/>
      <c r="O70" s="74">
        <f>SUM('Ref 3511430'!$C91:$N91)</f>
        <v>0</v>
      </c>
      <c r="P70" s="9"/>
      <c r="Q70" s="8"/>
      <c r="R70" s="8"/>
      <c r="S70" s="8"/>
      <c r="T70" s="8"/>
      <c r="U70" s="8">
        <v>5</v>
      </c>
      <c r="V70" s="8"/>
      <c r="W70" s="8"/>
      <c r="X70" s="8"/>
      <c r="Y70" s="8"/>
      <c r="Z70" s="8"/>
      <c r="AA70" s="45">
        <f t="shared" si="3"/>
        <v>5</v>
      </c>
    </row>
    <row r="71" spans="1:27">
      <c r="A71" s="71" t="s">
        <v>180</v>
      </c>
      <c r="B71" s="72" t="s">
        <v>181</v>
      </c>
      <c r="C71" s="73"/>
      <c r="D71" s="73"/>
      <c r="E71" s="73"/>
      <c r="F71" s="73"/>
      <c r="G71" s="73"/>
      <c r="H71" s="73"/>
      <c r="I71" s="73"/>
      <c r="J71" s="73"/>
      <c r="K71" s="73"/>
      <c r="L71" s="73">
        <v>12</v>
      </c>
      <c r="M71" s="73"/>
      <c r="N71" s="73"/>
      <c r="O71" s="74">
        <f>SUM('Ref 3511430'!$C94:$N94)</f>
        <v>0</v>
      </c>
      <c r="P71" s="9"/>
      <c r="Q71" s="8"/>
      <c r="R71" s="8"/>
      <c r="S71" s="8"/>
      <c r="T71" s="8"/>
      <c r="U71" s="8"/>
      <c r="V71" s="8"/>
      <c r="W71" s="8"/>
      <c r="X71" s="8"/>
      <c r="Y71" s="8">
        <v>12</v>
      </c>
      <c r="Z71" s="8"/>
      <c r="AA71" s="45">
        <f t="shared" si="3"/>
        <v>12</v>
      </c>
    </row>
    <row r="72" spans="1:27">
      <c r="A72" s="71" t="s">
        <v>195</v>
      </c>
      <c r="B72" s="72" t="s">
        <v>196</v>
      </c>
      <c r="C72" s="73"/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4">
        <f>SUM('Ref 3511430'!$C105:$N105)</f>
        <v>0</v>
      </c>
      <c r="P72" s="9"/>
      <c r="Q72" s="8"/>
      <c r="R72" s="8"/>
      <c r="S72" s="8"/>
      <c r="T72" s="8"/>
      <c r="U72" s="8"/>
      <c r="V72" s="8"/>
      <c r="W72" s="8"/>
      <c r="X72" s="8"/>
      <c r="Y72" s="8"/>
      <c r="Z72" s="8"/>
      <c r="AA72" s="45">
        <f t="shared" si="3"/>
        <v>0</v>
      </c>
    </row>
    <row r="73" spans="1:27">
      <c r="A73" s="71" t="s">
        <v>217</v>
      </c>
      <c r="B73" s="72" t="s">
        <v>218</v>
      </c>
      <c r="C73" s="73"/>
      <c r="D73" s="73"/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74">
        <f>SUM('Ref 3511430'!$C119:$N119)</f>
        <v>0</v>
      </c>
      <c r="P73" s="9"/>
      <c r="Q73" s="8"/>
      <c r="R73" s="8"/>
      <c r="S73" s="8"/>
      <c r="T73" s="8"/>
      <c r="U73" s="8"/>
      <c r="V73" s="8"/>
      <c r="W73" s="8"/>
      <c r="X73" s="8"/>
      <c r="Y73" s="8"/>
      <c r="Z73" s="8"/>
      <c r="AA73" s="45">
        <f t="shared" si="3"/>
        <v>0</v>
      </c>
    </row>
    <row r="74" spans="1:27">
      <c r="A74" s="71" t="s">
        <v>266</v>
      </c>
      <c r="B74" s="72" t="s">
        <v>267</v>
      </c>
      <c r="C74" s="73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4">
        <f>SUM('Ref 3511430'!$C148:$N148)</f>
        <v>0</v>
      </c>
      <c r="P74" s="9"/>
      <c r="Q74" s="8"/>
      <c r="R74" s="8"/>
      <c r="S74" s="8"/>
      <c r="T74" s="8"/>
      <c r="U74" s="8"/>
      <c r="V74" s="8"/>
      <c r="W74" s="8"/>
      <c r="X74" s="8"/>
      <c r="Y74" s="8"/>
      <c r="Z74" s="8"/>
      <c r="AA74" s="45">
        <f t="shared" si="3"/>
        <v>0</v>
      </c>
    </row>
    <row r="75" spans="1:27">
      <c r="A75" s="71" t="s">
        <v>159</v>
      </c>
      <c r="B75" s="72" t="s">
        <v>160</v>
      </c>
      <c r="C75" s="73"/>
      <c r="D75" s="73"/>
      <c r="E75" s="73"/>
      <c r="F75" s="73"/>
      <c r="G75" s="73"/>
      <c r="H75" s="73"/>
      <c r="I75" s="73"/>
      <c r="J75" s="73">
        <v>5</v>
      </c>
      <c r="K75" s="73"/>
      <c r="L75" s="73">
        <v>6</v>
      </c>
      <c r="M75" s="73"/>
      <c r="N75" s="73"/>
      <c r="O75" s="74">
        <f>SUM('Ref 3511430'!$C80:$N80)</f>
        <v>0</v>
      </c>
      <c r="P75" s="9"/>
      <c r="Q75" s="8"/>
      <c r="R75" s="8"/>
      <c r="S75" s="8"/>
      <c r="T75" s="8"/>
      <c r="U75" s="8"/>
      <c r="V75" s="8"/>
      <c r="W75" s="8"/>
      <c r="X75" s="8"/>
      <c r="Y75" s="8"/>
      <c r="Z75" s="8"/>
      <c r="AA75" s="45">
        <f t="shared" si="3"/>
        <v>0</v>
      </c>
    </row>
    <row r="76" spans="1:27">
      <c r="A76" s="71" t="s">
        <v>237</v>
      </c>
      <c r="B76" s="72" t="s">
        <v>238</v>
      </c>
      <c r="C76" s="73"/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4">
        <f>SUM('Ref 3511430'!$C131:$N131)</f>
        <v>0</v>
      </c>
      <c r="P76" s="9"/>
      <c r="Q76" s="8"/>
      <c r="R76" s="8"/>
      <c r="S76" s="8"/>
      <c r="T76" s="8"/>
      <c r="U76" s="8"/>
      <c r="V76" s="8"/>
      <c r="W76" s="8"/>
      <c r="X76" s="8"/>
      <c r="Y76" s="8"/>
      <c r="Z76" s="8"/>
      <c r="AA76" s="45">
        <f t="shared" si="3"/>
        <v>0</v>
      </c>
    </row>
    <row r="77" spans="1:27">
      <c r="A77" s="71" t="s">
        <v>347</v>
      </c>
      <c r="B77" s="72" t="s">
        <v>348</v>
      </c>
      <c r="C77" s="73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4">
        <f>SUM('Ref 3511430'!$C199:$N199)</f>
        <v>0</v>
      </c>
      <c r="P77" s="9"/>
      <c r="Q77" s="8"/>
      <c r="R77" s="8"/>
      <c r="S77" s="8"/>
      <c r="T77" s="8"/>
      <c r="U77" s="8"/>
      <c r="V77" s="8"/>
      <c r="W77" s="8"/>
      <c r="X77" s="8"/>
      <c r="Y77" s="8"/>
      <c r="Z77" s="8"/>
      <c r="AA77" s="45">
        <f t="shared" si="3"/>
        <v>0</v>
      </c>
    </row>
    <row r="78" spans="1:27">
      <c r="A78" s="71" t="s">
        <v>111</v>
      </c>
      <c r="B78" s="72" t="s">
        <v>112</v>
      </c>
      <c r="C78" s="73"/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4">
        <f>SUM('Ref 3511430'!$C53:$N53)</f>
        <v>0</v>
      </c>
      <c r="P78" s="9"/>
      <c r="Q78" s="8"/>
      <c r="R78" s="8"/>
      <c r="S78" s="8"/>
      <c r="T78" s="8"/>
      <c r="U78" s="8"/>
      <c r="V78" s="8"/>
      <c r="W78" s="8"/>
      <c r="X78" s="8"/>
      <c r="Y78" s="8"/>
      <c r="Z78" s="8"/>
      <c r="AA78" s="45">
        <f t="shared" si="3"/>
        <v>0</v>
      </c>
    </row>
    <row r="79" spans="1:27">
      <c r="A79" s="71" t="s">
        <v>247</v>
      </c>
      <c r="B79" s="72" t="s">
        <v>248</v>
      </c>
      <c r="C79" s="73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4">
        <f>SUM('Ref 3511430'!$C137:$N137)</f>
        <v>0</v>
      </c>
      <c r="P79" s="9"/>
      <c r="Q79" s="8"/>
      <c r="R79" s="8"/>
      <c r="S79" s="8"/>
      <c r="T79" s="8"/>
      <c r="U79" s="8"/>
      <c r="V79" s="8"/>
      <c r="W79" s="8"/>
      <c r="X79" s="8"/>
      <c r="Y79" s="8"/>
      <c r="Z79" s="8"/>
      <c r="AA79" s="45">
        <f t="shared" si="3"/>
        <v>0</v>
      </c>
    </row>
    <row r="80" spans="1:27">
      <c r="A80" s="71" t="s">
        <v>336</v>
      </c>
      <c r="B80" s="72" t="s">
        <v>337</v>
      </c>
      <c r="C80" s="73"/>
      <c r="D80" s="73"/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4">
        <f>SUM('Ref 3511430'!$C192:$N192)</f>
        <v>0</v>
      </c>
      <c r="P80" s="9"/>
      <c r="Q80" s="8"/>
      <c r="R80" s="8"/>
      <c r="S80" s="8"/>
      <c r="T80" s="8"/>
      <c r="U80" s="8"/>
      <c r="V80" s="8"/>
      <c r="W80" s="8"/>
      <c r="X80" s="8"/>
      <c r="Y80" s="8"/>
      <c r="Z80" s="8"/>
      <c r="AA80" s="45">
        <f t="shared" si="3"/>
        <v>0</v>
      </c>
    </row>
    <row r="81" spans="1:27">
      <c r="A81" s="71" t="s">
        <v>279</v>
      </c>
      <c r="B81" s="72" t="s">
        <v>280</v>
      </c>
      <c r="C81" s="73"/>
      <c r="D81" s="73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4">
        <f>SUM('Ref 3511430'!$C156:$N156)</f>
        <v>0</v>
      </c>
      <c r="P81" s="9"/>
      <c r="Q81" s="8"/>
      <c r="R81" s="8"/>
      <c r="S81" s="8"/>
      <c r="T81" s="8"/>
      <c r="U81" s="8"/>
      <c r="V81" s="8"/>
      <c r="W81" s="8"/>
      <c r="X81" s="8"/>
      <c r="Y81" s="8"/>
      <c r="Z81" s="8"/>
      <c r="AA81" s="45">
        <f t="shared" si="3"/>
        <v>0</v>
      </c>
    </row>
    <row r="82" spans="1:27" s="26" customFormat="1">
      <c r="A82" s="71" t="s">
        <v>385</v>
      </c>
      <c r="B82" s="72" t="s">
        <v>386</v>
      </c>
      <c r="C82" s="73"/>
      <c r="D82" s="73"/>
      <c r="E82" s="73"/>
      <c r="F82" s="73"/>
      <c r="G82" s="73"/>
      <c r="H82" s="73"/>
      <c r="I82" s="73"/>
      <c r="J82" s="73"/>
      <c r="K82" s="73"/>
      <c r="L82" s="73"/>
      <c r="M82" s="73"/>
      <c r="N82" s="73"/>
      <c r="O82" s="74">
        <f>SUM('Ref 3511430'!$C227:$N227)</f>
        <v>0</v>
      </c>
      <c r="P82" s="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45">
        <f t="shared" si="3"/>
        <v>0</v>
      </c>
    </row>
    <row r="83" spans="1:27">
      <c r="A83" s="71" t="s">
        <v>102</v>
      </c>
      <c r="B83" s="72" t="s">
        <v>103</v>
      </c>
      <c r="C83" s="73"/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74">
        <f>SUM('Ref 3511430'!$C47:$N47)</f>
        <v>0</v>
      </c>
      <c r="P83" s="9"/>
      <c r="Q83" s="8"/>
      <c r="R83" s="8"/>
      <c r="S83" s="8"/>
      <c r="T83" s="8"/>
      <c r="U83" s="8"/>
      <c r="V83" s="8"/>
      <c r="W83" s="8"/>
      <c r="X83" s="8"/>
      <c r="Y83" s="8"/>
      <c r="Z83" s="8"/>
      <c r="AA83" s="45">
        <f t="shared" si="3"/>
        <v>0</v>
      </c>
    </row>
    <row r="84" spans="1:27">
      <c r="A84" s="71" t="s">
        <v>47</v>
      </c>
      <c r="B84" s="72" t="s">
        <v>49</v>
      </c>
      <c r="C84" s="73"/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74">
        <f>SUM('Ref 3511430'!$C11:$N11)</f>
        <v>0</v>
      </c>
      <c r="P84" s="9"/>
      <c r="Q84" s="8"/>
      <c r="R84" s="8"/>
      <c r="S84" s="8"/>
      <c r="T84" s="8"/>
      <c r="U84" s="8"/>
      <c r="V84" s="8"/>
      <c r="W84" s="8"/>
      <c r="X84" s="8"/>
      <c r="Y84" s="8"/>
      <c r="Z84" s="8"/>
      <c r="AA84" s="45">
        <f t="shared" si="3"/>
        <v>0</v>
      </c>
    </row>
    <row r="85" spans="1:27">
      <c r="A85" s="71" t="s">
        <v>392</v>
      </c>
      <c r="B85" s="72" t="s">
        <v>393</v>
      </c>
      <c r="C85" s="73"/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4">
        <f>SUM('Ref 3511430'!$C231:$N231)</f>
        <v>0</v>
      </c>
      <c r="P85" s="9"/>
      <c r="Q85" s="8"/>
      <c r="R85" s="8"/>
      <c r="S85" s="8"/>
      <c r="T85" s="8"/>
      <c r="U85" s="8"/>
      <c r="V85" s="8"/>
      <c r="W85" s="8"/>
      <c r="X85" s="8"/>
      <c r="Y85" s="8"/>
      <c r="Z85" s="8"/>
      <c r="AA85" s="45">
        <f t="shared" si="3"/>
        <v>0</v>
      </c>
    </row>
    <row r="86" spans="1:27">
      <c r="A86" s="71" t="s">
        <v>119</v>
      </c>
      <c r="B86" s="72" t="s">
        <v>120</v>
      </c>
      <c r="C86" s="73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4">
        <f>SUM('Ref 3511430'!$C58:$N58)</f>
        <v>0</v>
      </c>
      <c r="P86" s="9"/>
      <c r="Q86" s="8"/>
      <c r="R86" s="8"/>
      <c r="S86" s="8"/>
      <c r="T86" s="8"/>
      <c r="U86" s="8"/>
      <c r="V86" s="8"/>
      <c r="W86" s="8"/>
      <c r="X86" s="8"/>
      <c r="Y86" s="8"/>
      <c r="Z86" s="8"/>
      <c r="AA86" s="45">
        <f t="shared" si="3"/>
        <v>0</v>
      </c>
    </row>
    <row r="87" spans="1:27">
      <c r="A87" s="71" t="s">
        <v>361</v>
      </c>
      <c r="B87" s="72" t="s">
        <v>362</v>
      </c>
      <c r="C87" s="73"/>
      <c r="D87" s="73"/>
      <c r="E87" s="73"/>
      <c r="F87" s="73"/>
      <c r="G87" s="73"/>
      <c r="H87" s="73"/>
      <c r="I87" s="73"/>
      <c r="J87" s="73"/>
      <c r="K87" s="73"/>
      <c r="L87" s="73"/>
      <c r="M87" s="73"/>
      <c r="N87" s="73"/>
      <c r="O87" s="74">
        <f>SUM('Ref 3511430'!$C209:$N209)</f>
        <v>0</v>
      </c>
      <c r="P87" s="9"/>
      <c r="Q87" s="8"/>
      <c r="R87" s="8"/>
      <c r="S87" s="8"/>
      <c r="T87" s="8"/>
      <c r="U87" s="8"/>
      <c r="V87" s="8"/>
      <c r="W87" s="8"/>
      <c r="X87" s="8"/>
      <c r="Y87" s="8"/>
      <c r="Z87" s="8"/>
      <c r="AA87" s="45">
        <f t="shared" si="3"/>
        <v>0</v>
      </c>
    </row>
    <row r="88" spans="1:27">
      <c r="A88" s="71" t="s">
        <v>152</v>
      </c>
      <c r="B88" s="72" t="s">
        <v>153</v>
      </c>
      <c r="C88" s="73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4">
        <f>SUM('Ref 3511430'!$C76:$N76)</f>
        <v>0</v>
      </c>
      <c r="P88" s="9"/>
      <c r="Q88" s="8"/>
      <c r="R88" s="8"/>
      <c r="S88" s="8"/>
      <c r="T88" s="8"/>
      <c r="U88" s="8"/>
      <c r="V88" s="8"/>
      <c r="W88" s="8"/>
      <c r="X88" s="8"/>
      <c r="Y88" s="8"/>
      <c r="Z88" s="8"/>
      <c r="AA88" s="45">
        <f t="shared" si="3"/>
        <v>0</v>
      </c>
    </row>
    <row r="89" spans="1:27">
      <c r="A89" s="71" t="s">
        <v>139</v>
      </c>
      <c r="B89" s="72" t="s">
        <v>140</v>
      </c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4">
        <f>SUM('Ref 3511430'!$C69:$N69)</f>
        <v>0</v>
      </c>
      <c r="P89" s="9"/>
      <c r="Q89" s="8"/>
      <c r="R89" s="8"/>
      <c r="S89" s="8"/>
      <c r="T89" s="8"/>
      <c r="U89" s="8"/>
      <c r="V89" s="8"/>
      <c r="W89" s="8"/>
      <c r="X89" s="8"/>
      <c r="Y89" s="8"/>
      <c r="Z89" s="8"/>
      <c r="AA89" s="45">
        <f t="shared" si="3"/>
        <v>0</v>
      </c>
    </row>
    <row r="90" spans="1:27">
      <c r="A90" s="71" t="s">
        <v>285</v>
      </c>
      <c r="B90" s="72" t="s">
        <v>286</v>
      </c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4">
        <f>SUM('Ref 3511430'!$C160:$N160)</f>
        <v>0</v>
      </c>
      <c r="P90" s="9"/>
      <c r="Q90" s="8"/>
      <c r="R90" s="8"/>
      <c r="S90" s="8"/>
      <c r="T90" s="8"/>
      <c r="U90" s="8"/>
      <c r="V90" s="8"/>
      <c r="W90" s="8"/>
      <c r="X90" s="8"/>
      <c r="Y90" s="8"/>
      <c r="Z90" s="8"/>
      <c r="AA90" s="45">
        <f t="shared" si="3"/>
        <v>0</v>
      </c>
    </row>
    <row r="91" spans="1:27">
      <c r="A91" s="71" t="s">
        <v>282</v>
      </c>
      <c r="B91" s="72" t="s">
        <v>284</v>
      </c>
      <c r="C91" s="73"/>
      <c r="D91" s="73"/>
      <c r="E91" s="73"/>
      <c r="F91" s="73"/>
      <c r="G91" s="73"/>
      <c r="H91" s="73"/>
      <c r="I91" s="73"/>
      <c r="J91" s="73"/>
      <c r="K91" s="73"/>
      <c r="L91" s="73"/>
      <c r="M91" s="73"/>
      <c r="N91" s="73"/>
      <c r="O91" s="74">
        <f>SUM('Ref 3511430'!$C159:$N159)</f>
        <v>0</v>
      </c>
      <c r="P91" s="9"/>
      <c r="Q91" s="8"/>
      <c r="R91" s="8"/>
      <c r="S91" s="8"/>
      <c r="T91" s="8"/>
      <c r="U91" s="8"/>
      <c r="V91" s="8"/>
      <c r="W91" s="8"/>
      <c r="X91" s="8"/>
      <c r="Y91" s="8"/>
      <c r="Z91" s="8"/>
      <c r="AA91" s="45">
        <f t="shared" si="3"/>
        <v>0</v>
      </c>
    </row>
    <row r="92" spans="1:27">
      <c r="A92" s="71" t="s">
        <v>353</v>
      </c>
      <c r="B92" s="72" t="s">
        <v>354</v>
      </c>
      <c r="C92" s="73"/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4">
        <f>SUM('Ref 3511430'!$C203:$N203)</f>
        <v>0</v>
      </c>
      <c r="P92" s="9"/>
      <c r="Q92" s="8"/>
      <c r="R92" s="8"/>
      <c r="S92" s="8"/>
      <c r="T92" s="8"/>
      <c r="U92" s="8"/>
      <c r="V92" s="8"/>
      <c r="W92" s="8"/>
      <c r="X92" s="8"/>
      <c r="Y92" s="8"/>
      <c r="Z92" s="8"/>
      <c r="AA92" s="45">
        <f t="shared" si="3"/>
        <v>0</v>
      </c>
    </row>
    <row r="93" spans="1:27">
      <c r="A93" s="71" t="s">
        <v>241</v>
      </c>
      <c r="B93" s="72" t="s">
        <v>243</v>
      </c>
      <c r="C93" s="73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4">
        <f>SUM('Ref 3511430'!$C134:$N134)</f>
        <v>0</v>
      </c>
      <c r="P93" s="9"/>
      <c r="Q93" s="8"/>
      <c r="R93" s="8"/>
      <c r="S93" s="8"/>
      <c r="T93" s="8"/>
      <c r="U93" s="8"/>
      <c r="V93" s="8"/>
      <c r="W93" s="8"/>
      <c r="X93" s="8"/>
      <c r="Y93" s="8"/>
      <c r="Z93" s="8"/>
      <c r="AA93" s="45">
        <f t="shared" si="3"/>
        <v>0</v>
      </c>
    </row>
    <row r="94" spans="1:27">
      <c r="A94" s="71" t="s">
        <v>320</v>
      </c>
      <c r="B94" s="72" t="s">
        <v>243</v>
      </c>
      <c r="C94" s="73"/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74">
        <f>SUM('Ref 3511430'!$C181:$N181)</f>
        <v>0</v>
      </c>
      <c r="P94" s="9"/>
      <c r="Q94" s="8"/>
      <c r="R94" s="8"/>
      <c r="S94" s="8"/>
      <c r="T94" s="8"/>
      <c r="U94" s="8"/>
      <c r="V94" s="8"/>
      <c r="W94" s="8"/>
      <c r="X94" s="8"/>
      <c r="Y94" s="8"/>
      <c r="Z94" s="8"/>
      <c r="AA94" s="45">
        <f t="shared" si="3"/>
        <v>0</v>
      </c>
    </row>
    <row r="95" spans="1:27">
      <c r="A95" s="71" t="s">
        <v>145</v>
      </c>
      <c r="B95" s="72" t="s">
        <v>146</v>
      </c>
      <c r="C95" s="73"/>
      <c r="D95" s="73"/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4">
        <f>SUM('Ref 3511430'!$C72:$N72)</f>
        <v>0</v>
      </c>
      <c r="P95" s="9"/>
      <c r="Q95" s="8"/>
      <c r="R95" s="8"/>
      <c r="S95" s="8"/>
      <c r="T95" s="8"/>
      <c r="U95" s="8"/>
      <c r="V95" s="8"/>
      <c r="W95" s="8"/>
      <c r="X95" s="8"/>
      <c r="Y95" s="8"/>
      <c r="Z95" s="8"/>
      <c r="AA95" s="45">
        <f t="shared" si="3"/>
        <v>0</v>
      </c>
    </row>
    <row r="96" spans="1:27">
      <c r="A96" s="71" t="s">
        <v>61</v>
      </c>
      <c r="B96" s="72" t="s">
        <v>62</v>
      </c>
      <c r="C96" s="73"/>
      <c r="D96" s="73"/>
      <c r="E96" s="73"/>
      <c r="F96" s="73"/>
      <c r="G96" s="73"/>
      <c r="H96" s="73"/>
      <c r="I96" s="73"/>
      <c r="J96" s="73"/>
      <c r="K96" s="73"/>
      <c r="L96" s="73"/>
      <c r="M96" s="73"/>
      <c r="N96" s="73"/>
      <c r="O96" s="74">
        <f>SUM('Ref 3511430'!$C19:$N19)</f>
        <v>0</v>
      </c>
      <c r="P96" s="9"/>
      <c r="Q96" s="8"/>
      <c r="R96" s="8"/>
      <c r="S96" s="8"/>
      <c r="T96" s="8"/>
      <c r="U96" s="8"/>
      <c r="V96" s="8"/>
      <c r="W96" s="8"/>
      <c r="X96" s="8"/>
      <c r="Y96" s="8"/>
      <c r="Z96" s="8"/>
      <c r="AA96" s="45">
        <f t="shared" si="3"/>
        <v>0</v>
      </c>
    </row>
    <row r="97" spans="1:27">
      <c r="A97" s="71" t="s">
        <v>67</v>
      </c>
      <c r="B97" s="72" t="s">
        <v>62</v>
      </c>
      <c r="C97" s="73"/>
      <c r="D97" s="73"/>
      <c r="E97" s="73"/>
      <c r="F97" s="73"/>
      <c r="G97" s="73"/>
      <c r="H97" s="73"/>
      <c r="I97" s="73"/>
      <c r="J97" s="73"/>
      <c r="K97" s="73"/>
      <c r="L97" s="73"/>
      <c r="M97" s="73"/>
      <c r="N97" s="73"/>
      <c r="O97" s="74">
        <f>SUM('Ref 3511430'!$C22:$N22)</f>
        <v>0</v>
      </c>
      <c r="P97" s="9"/>
      <c r="Q97" s="8"/>
      <c r="R97" s="8"/>
      <c r="S97" s="8"/>
      <c r="T97" s="8"/>
      <c r="U97" s="8"/>
      <c r="V97" s="8"/>
      <c r="W97" s="8"/>
      <c r="X97" s="8"/>
      <c r="Y97" s="8"/>
      <c r="Z97" s="8"/>
      <c r="AA97" s="45">
        <f t="shared" si="3"/>
        <v>0</v>
      </c>
    </row>
    <row r="98" spans="1:27">
      <c r="A98" s="71" t="s">
        <v>71</v>
      </c>
      <c r="B98" s="72" t="s">
        <v>62</v>
      </c>
      <c r="C98" s="73"/>
      <c r="D98" s="73"/>
      <c r="E98" s="73"/>
      <c r="F98" s="73"/>
      <c r="G98" s="73"/>
      <c r="H98" s="73"/>
      <c r="I98" s="73"/>
      <c r="J98" s="73"/>
      <c r="K98" s="73"/>
      <c r="L98" s="73"/>
      <c r="M98" s="73"/>
      <c r="N98" s="73"/>
      <c r="O98" s="74">
        <f>SUM('Ref 3511430'!$C25:$N25)</f>
        <v>0</v>
      </c>
      <c r="P98" s="9"/>
      <c r="Q98" s="8"/>
      <c r="R98" s="8"/>
      <c r="S98" s="8"/>
      <c r="T98" s="8"/>
      <c r="U98" s="8"/>
      <c r="V98" s="8"/>
      <c r="W98" s="8"/>
      <c r="X98" s="8"/>
      <c r="Y98" s="8"/>
      <c r="Z98" s="8"/>
      <c r="AA98" s="45">
        <f t="shared" si="3"/>
        <v>0</v>
      </c>
    </row>
    <row r="99" spans="1:27">
      <c r="A99" s="71" t="s">
        <v>101</v>
      </c>
      <c r="B99" s="72" t="s">
        <v>62</v>
      </c>
      <c r="C99" s="73"/>
      <c r="D99" s="73"/>
      <c r="E99" s="73"/>
      <c r="F99" s="73"/>
      <c r="G99" s="73"/>
      <c r="H99" s="73"/>
      <c r="I99" s="73"/>
      <c r="J99" s="73"/>
      <c r="K99" s="73"/>
      <c r="L99" s="73"/>
      <c r="M99" s="73"/>
      <c r="N99" s="73"/>
      <c r="O99" s="74">
        <f>SUM('Ref 3511430'!$C46:$N46)</f>
        <v>0</v>
      </c>
      <c r="P99" s="9"/>
      <c r="Q99" s="8"/>
      <c r="R99" s="8"/>
      <c r="S99" s="8"/>
      <c r="T99" s="8"/>
      <c r="U99" s="8"/>
      <c r="V99" s="8"/>
      <c r="W99" s="8"/>
      <c r="X99" s="8"/>
      <c r="Y99" s="8"/>
      <c r="Z99" s="8"/>
      <c r="AA99" s="45">
        <f t="shared" si="3"/>
        <v>0</v>
      </c>
    </row>
    <row r="100" spans="1:27">
      <c r="A100" s="71" t="s">
        <v>171</v>
      </c>
      <c r="B100" s="72" t="s">
        <v>62</v>
      </c>
      <c r="C100" s="73"/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4">
        <f>SUM('Ref 3511430'!$C88:$N88)</f>
        <v>0</v>
      </c>
      <c r="P100" s="9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45">
        <f t="shared" si="3"/>
        <v>0</v>
      </c>
    </row>
    <row r="101" spans="1:27">
      <c r="A101" s="71" t="s">
        <v>200</v>
      </c>
      <c r="B101" s="72" t="s">
        <v>62</v>
      </c>
      <c r="C101" s="73"/>
      <c r="D101" s="73"/>
      <c r="E101" s="73"/>
      <c r="F101" s="73"/>
      <c r="G101" s="73"/>
      <c r="H101" s="73"/>
      <c r="I101" s="73"/>
      <c r="J101" s="73"/>
      <c r="K101" s="73"/>
      <c r="L101" s="73"/>
      <c r="M101" s="73"/>
      <c r="N101" s="73"/>
      <c r="O101" s="74">
        <f>SUM('Ref 3511430'!$C108:$N108)</f>
        <v>0</v>
      </c>
      <c r="P101" s="9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45">
        <f t="shared" si="3"/>
        <v>0</v>
      </c>
    </row>
    <row r="102" spans="1:27">
      <c r="A102" s="71" t="s">
        <v>208</v>
      </c>
      <c r="B102" s="72" t="s">
        <v>62</v>
      </c>
      <c r="C102" s="73"/>
      <c r="D102" s="73"/>
      <c r="E102" s="73"/>
      <c r="F102" s="73"/>
      <c r="G102" s="73"/>
      <c r="H102" s="73"/>
      <c r="I102" s="73"/>
      <c r="J102" s="73"/>
      <c r="K102" s="73"/>
      <c r="L102" s="73"/>
      <c r="M102" s="73"/>
      <c r="N102" s="73"/>
      <c r="O102" s="74">
        <f>SUM('Ref 3511430'!$C113:$N113)</f>
        <v>0</v>
      </c>
      <c r="P102" s="9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45">
        <f t="shared" si="3"/>
        <v>0</v>
      </c>
    </row>
    <row r="103" spans="1:27">
      <c r="A103" s="71" t="s">
        <v>209</v>
      </c>
      <c r="B103" s="72" t="s">
        <v>62</v>
      </c>
      <c r="C103" s="73"/>
      <c r="D103" s="73"/>
      <c r="E103" s="73"/>
      <c r="F103" s="73"/>
      <c r="G103" s="73"/>
      <c r="H103" s="73"/>
      <c r="I103" s="73"/>
      <c r="J103" s="73"/>
      <c r="K103" s="73"/>
      <c r="L103" s="73"/>
      <c r="M103" s="73"/>
      <c r="N103" s="73"/>
      <c r="O103" s="74">
        <f>SUM('Ref 3511430'!$C114:$N114)</f>
        <v>0</v>
      </c>
      <c r="P103" s="9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45">
        <f t="shared" si="3"/>
        <v>0</v>
      </c>
    </row>
    <row r="104" spans="1:27">
      <c r="A104" s="71" t="s">
        <v>219</v>
      </c>
      <c r="B104" s="72" t="s">
        <v>62</v>
      </c>
      <c r="C104" s="73"/>
      <c r="D104" s="73"/>
      <c r="E104" s="73"/>
      <c r="F104" s="73"/>
      <c r="G104" s="73"/>
      <c r="H104" s="73"/>
      <c r="I104" s="73"/>
      <c r="J104" s="73"/>
      <c r="K104" s="73"/>
      <c r="L104" s="73"/>
      <c r="M104" s="73"/>
      <c r="N104" s="73"/>
      <c r="O104" s="74">
        <f>SUM('Ref 3511430'!$C120:$N120)</f>
        <v>0</v>
      </c>
      <c r="P104" s="9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45">
        <f t="shared" si="3"/>
        <v>0</v>
      </c>
    </row>
    <row r="105" spans="1:27">
      <c r="A105" s="71" t="s">
        <v>224</v>
      </c>
      <c r="B105" s="72" t="s">
        <v>62</v>
      </c>
      <c r="C105" s="73"/>
      <c r="D105" s="73"/>
      <c r="E105" s="73"/>
      <c r="F105" s="73"/>
      <c r="G105" s="73"/>
      <c r="H105" s="73"/>
      <c r="I105" s="73"/>
      <c r="J105" s="73"/>
      <c r="K105" s="73"/>
      <c r="L105" s="73"/>
      <c r="M105" s="73"/>
      <c r="N105" s="73"/>
      <c r="O105" s="74">
        <f>SUM('Ref 3511430'!$C123:$N123)</f>
        <v>0</v>
      </c>
      <c r="P105" s="9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45">
        <f t="shared" si="3"/>
        <v>0</v>
      </c>
    </row>
    <row r="106" spans="1:27">
      <c r="A106" s="71" t="s">
        <v>228</v>
      </c>
      <c r="B106" s="72" t="s">
        <v>62</v>
      </c>
      <c r="C106" s="73"/>
      <c r="D106" s="73"/>
      <c r="E106" s="73"/>
      <c r="F106" s="73"/>
      <c r="G106" s="73"/>
      <c r="H106" s="73"/>
      <c r="I106" s="73"/>
      <c r="J106" s="73"/>
      <c r="K106" s="73"/>
      <c r="L106" s="73"/>
      <c r="M106" s="73"/>
      <c r="N106" s="73"/>
      <c r="O106" s="74">
        <f>SUM('Ref 3511430'!$C126:$N126)</f>
        <v>0</v>
      </c>
      <c r="P106" s="9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45">
        <f t="shared" si="3"/>
        <v>0</v>
      </c>
    </row>
    <row r="107" spans="1:27">
      <c r="A107" s="71" t="s">
        <v>298</v>
      </c>
      <c r="B107" s="72" t="s">
        <v>62</v>
      </c>
      <c r="C107" s="73"/>
      <c r="D107" s="73"/>
      <c r="E107" s="73"/>
      <c r="F107" s="73"/>
      <c r="G107" s="73"/>
      <c r="H107" s="73"/>
      <c r="I107" s="73"/>
      <c r="J107" s="73"/>
      <c r="K107" s="73"/>
      <c r="L107" s="73"/>
      <c r="M107" s="73"/>
      <c r="N107" s="73"/>
      <c r="O107" s="74">
        <f>SUM('Ref 3511430'!$C168:$N168)</f>
        <v>0</v>
      </c>
      <c r="P107" s="9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45">
        <f t="shared" si="3"/>
        <v>0</v>
      </c>
    </row>
    <row r="108" spans="1:27">
      <c r="A108" s="71" t="s">
        <v>342</v>
      </c>
      <c r="B108" s="72" t="s">
        <v>62</v>
      </c>
      <c r="C108" s="73"/>
      <c r="D108" s="73"/>
      <c r="E108" s="73"/>
      <c r="F108" s="73"/>
      <c r="G108" s="73"/>
      <c r="H108" s="73"/>
      <c r="I108" s="73"/>
      <c r="J108" s="73"/>
      <c r="K108" s="73"/>
      <c r="L108" s="73"/>
      <c r="M108" s="73"/>
      <c r="N108" s="73"/>
      <c r="O108" s="74">
        <f>SUM('Ref 3511430'!$C195:$N195)</f>
        <v>0</v>
      </c>
      <c r="P108" s="9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45">
        <f t="shared" si="3"/>
        <v>0</v>
      </c>
    </row>
    <row r="109" spans="1:27">
      <c r="A109" s="71" t="s">
        <v>379</v>
      </c>
      <c r="B109" s="72" t="s">
        <v>62</v>
      </c>
      <c r="C109" s="73"/>
      <c r="D109" s="73"/>
      <c r="E109" s="73"/>
      <c r="F109" s="73"/>
      <c r="G109" s="73"/>
      <c r="H109" s="73"/>
      <c r="I109" s="73"/>
      <c r="J109" s="73"/>
      <c r="K109" s="73"/>
      <c r="L109" s="73"/>
      <c r="M109" s="73"/>
      <c r="N109" s="73"/>
      <c r="O109" s="74">
        <f>SUM('Ref 3511430'!$C222:$N222)</f>
        <v>5</v>
      </c>
      <c r="P109" s="9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45">
        <f t="shared" si="3"/>
        <v>0</v>
      </c>
    </row>
    <row r="110" spans="1:27">
      <c r="A110" s="71" t="s">
        <v>398</v>
      </c>
      <c r="B110" s="72" t="s">
        <v>399</v>
      </c>
      <c r="C110" s="73" t="s">
        <v>699</v>
      </c>
      <c r="D110" s="73" t="s">
        <v>690</v>
      </c>
      <c r="E110" s="73" t="s">
        <v>690</v>
      </c>
      <c r="F110" s="73" t="s">
        <v>690</v>
      </c>
      <c r="G110" s="73" t="s">
        <v>690</v>
      </c>
      <c r="H110" s="73" t="s">
        <v>690</v>
      </c>
      <c r="I110" s="73" t="s">
        <v>690</v>
      </c>
      <c r="J110" s="73" t="s">
        <v>690</v>
      </c>
      <c r="K110" s="73" t="s">
        <v>690</v>
      </c>
      <c r="L110" s="73" t="s">
        <v>690</v>
      </c>
      <c r="M110" s="73" t="s">
        <v>690</v>
      </c>
      <c r="N110" s="73" t="s">
        <v>690</v>
      </c>
      <c r="O110" s="74">
        <f>SUM('Ref 3511430'!$C234:$N234)</f>
        <v>0</v>
      </c>
      <c r="P110" s="9" t="s">
        <v>690</v>
      </c>
      <c r="Q110" s="8" t="s">
        <v>690</v>
      </c>
      <c r="R110" s="8" t="s">
        <v>690</v>
      </c>
      <c r="S110" s="8" t="s">
        <v>690</v>
      </c>
      <c r="T110" s="8" t="s">
        <v>690</v>
      </c>
      <c r="U110" s="8" t="s">
        <v>690</v>
      </c>
      <c r="V110" s="8" t="s">
        <v>690</v>
      </c>
      <c r="W110" s="8" t="s">
        <v>690</v>
      </c>
      <c r="X110" s="8" t="s">
        <v>690</v>
      </c>
      <c r="Y110" s="8" t="s">
        <v>690</v>
      </c>
      <c r="Z110" s="8" t="s">
        <v>690</v>
      </c>
      <c r="AA110" s="45" t="s">
        <v>691</v>
      </c>
    </row>
    <row r="111" spans="1:27">
      <c r="A111" s="71" t="s">
        <v>188</v>
      </c>
      <c r="B111" s="72" t="s">
        <v>189</v>
      </c>
      <c r="C111" s="73"/>
      <c r="D111" s="73"/>
      <c r="E111" s="73"/>
      <c r="F111" s="73"/>
      <c r="G111" s="73"/>
      <c r="H111" s="73"/>
      <c r="I111" s="73"/>
      <c r="J111" s="73"/>
      <c r="K111" s="73"/>
      <c r="L111" s="73"/>
      <c r="M111" s="73"/>
      <c r="N111" s="73"/>
      <c r="O111" s="74">
        <f>SUM('Ref 3511430'!$C100:$N100)</f>
        <v>0</v>
      </c>
      <c r="P111" s="9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45">
        <f t="shared" ref="AA111:AA142" si="4">SUM(P111:Z111)</f>
        <v>0</v>
      </c>
    </row>
    <row r="112" spans="1:27">
      <c r="A112" s="71" t="s">
        <v>72</v>
      </c>
      <c r="B112" s="72" t="s">
        <v>73</v>
      </c>
      <c r="C112" s="73"/>
      <c r="D112" s="73"/>
      <c r="E112" s="73"/>
      <c r="F112" s="73">
        <v>2</v>
      </c>
      <c r="G112" s="73"/>
      <c r="H112" s="73"/>
      <c r="I112" s="73"/>
      <c r="J112" s="73">
        <v>4</v>
      </c>
      <c r="K112" s="73"/>
      <c r="L112" s="73"/>
      <c r="M112" s="73"/>
      <c r="N112" s="73"/>
      <c r="O112" s="74">
        <f>SUM('Ref 3511430'!$C26:$N26)</f>
        <v>0</v>
      </c>
      <c r="P112" s="9"/>
      <c r="Q112" s="8"/>
      <c r="R112" s="8"/>
      <c r="S112" s="8">
        <v>2</v>
      </c>
      <c r="T112" s="8"/>
      <c r="U112" s="8"/>
      <c r="V112" s="8"/>
      <c r="W112" s="8">
        <v>4</v>
      </c>
      <c r="X112" s="8"/>
      <c r="Y112" s="8"/>
      <c r="Z112" s="8"/>
      <c r="AA112" s="45">
        <f t="shared" si="4"/>
        <v>6</v>
      </c>
    </row>
    <row r="113" spans="1:27">
      <c r="A113" s="71" t="s">
        <v>36</v>
      </c>
      <c r="B113" s="72" t="s">
        <v>37</v>
      </c>
      <c r="C113" s="73"/>
      <c r="D113" s="73"/>
      <c r="E113" s="73"/>
      <c r="F113" s="73"/>
      <c r="G113" s="73"/>
      <c r="H113" s="73"/>
      <c r="I113" s="73"/>
      <c r="J113" s="73"/>
      <c r="K113" s="73"/>
      <c r="L113" s="73"/>
      <c r="M113" s="73"/>
      <c r="N113" s="73"/>
      <c r="O113" s="74">
        <f>SUM('Ref 3511430'!$C4:$N4)</f>
        <v>0</v>
      </c>
      <c r="P113" s="187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45">
        <f t="shared" si="4"/>
        <v>0</v>
      </c>
    </row>
    <row r="114" spans="1:27">
      <c r="A114" s="71" t="s">
        <v>225</v>
      </c>
      <c r="B114" s="72" t="s">
        <v>226</v>
      </c>
      <c r="C114" s="73"/>
      <c r="D114" s="73"/>
      <c r="E114" s="73"/>
      <c r="F114" s="73"/>
      <c r="G114" s="73"/>
      <c r="H114" s="73"/>
      <c r="I114" s="73"/>
      <c r="J114" s="73"/>
      <c r="K114" s="73"/>
      <c r="L114" s="73"/>
      <c r="M114" s="73"/>
      <c r="N114" s="73"/>
      <c r="O114" s="74">
        <f>SUM('Ref 3511430'!$C124:$N124)</f>
        <v>0</v>
      </c>
      <c r="P114" s="9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45">
        <f t="shared" si="4"/>
        <v>0</v>
      </c>
    </row>
    <row r="115" spans="1:27">
      <c r="A115" s="71" t="s">
        <v>40</v>
      </c>
      <c r="B115" s="72" t="s">
        <v>41</v>
      </c>
      <c r="C115" s="73"/>
      <c r="D115" s="73"/>
      <c r="E115" s="73"/>
      <c r="F115" s="73"/>
      <c r="G115" s="73"/>
      <c r="H115" s="73"/>
      <c r="I115" s="73"/>
      <c r="J115" s="73"/>
      <c r="K115" s="73"/>
      <c r="L115" s="73"/>
      <c r="M115" s="73"/>
      <c r="N115" s="73"/>
      <c r="O115" s="74">
        <f>SUM('Ref 3511430'!$C6:$N6)</f>
        <v>15</v>
      </c>
      <c r="P115" s="9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45">
        <f t="shared" si="4"/>
        <v>0</v>
      </c>
    </row>
    <row r="116" spans="1:27">
      <c r="A116" s="71" t="s">
        <v>361</v>
      </c>
      <c r="B116" s="72" t="s">
        <v>363</v>
      </c>
      <c r="C116" s="73"/>
      <c r="D116" s="73"/>
      <c r="E116" s="73"/>
      <c r="F116" s="73"/>
      <c r="G116" s="73"/>
      <c r="H116" s="73"/>
      <c r="I116" s="73"/>
      <c r="J116" s="73"/>
      <c r="K116" s="73"/>
      <c r="L116" s="73"/>
      <c r="M116" s="73"/>
      <c r="N116" s="73"/>
      <c r="O116" s="74">
        <f>SUM('Ref 3511430'!$C210:$N210)</f>
        <v>0</v>
      </c>
      <c r="P116" s="9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45">
        <f t="shared" si="4"/>
        <v>0</v>
      </c>
    </row>
    <row r="117" spans="1:27">
      <c r="A117" s="71" t="s">
        <v>368</v>
      </c>
      <c r="B117" s="72" t="s">
        <v>369</v>
      </c>
      <c r="C117" s="73"/>
      <c r="D117" s="73"/>
      <c r="E117" s="73"/>
      <c r="F117" s="73"/>
      <c r="G117" s="73"/>
      <c r="H117" s="73"/>
      <c r="I117" s="73"/>
      <c r="J117" s="73"/>
      <c r="K117" s="73"/>
      <c r="L117" s="73"/>
      <c r="M117" s="73"/>
      <c r="N117" s="73"/>
      <c r="O117" s="74">
        <f>SUM('Ref 3511430'!$C215:$N215)</f>
        <v>0</v>
      </c>
      <c r="P117" s="9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45">
        <f t="shared" si="4"/>
        <v>0</v>
      </c>
    </row>
    <row r="118" spans="1:27">
      <c r="A118" s="71" t="s">
        <v>327</v>
      </c>
      <c r="B118" s="72" t="s">
        <v>328</v>
      </c>
      <c r="C118" s="73"/>
      <c r="D118" s="73"/>
      <c r="E118" s="73"/>
      <c r="F118" s="73"/>
      <c r="G118" s="73"/>
      <c r="H118" s="73"/>
      <c r="I118" s="73"/>
      <c r="J118" s="73"/>
      <c r="K118" s="73"/>
      <c r="L118" s="73"/>
      <c r="M118" s="73"/>
      <c r="N118" s="73"/>
      <c r="O118" s="74">
        <f>SUM('Ref 3511430'!$C185:$N185)</f>
        <v>0</v>
      </c>
      <c r="P118" s="9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45">
        <f t="shared" si="4"/>
        <v>0</v>
      </c>
    </row>
    <row r="119" spans="1:27">
      <c r="A119" s="71" t="s">
        <v>231</v>
      </c>
      <c r="B119" s="72" t="s">
        <v>232</v>
      </c>
      <c r="C119" s="73"/>
      <c r="D119" s="73"/>
      <c r="E119" s="73"/>
      <c r="F119" s="73"/>
      <c r="G119" s="73"/>
      <c r="H119" s="73"/>
      <c r="I119" s="73"/>
      <c r="J119" s="73"/>
      <c r="K119" s="73"/>
      <c r="L119" s="73"/>
      <c r="M119" s="73"/>
      <c r="N119" s="73"/>
      <c r="O119" s="74">
        <f>SUM('Ref 3511430'!$C128:$N128)</f>
        <v>0</v>
      </c>
      <c r="P119" s="9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45">
        <f t="shared" si="4"/>
        <v>0</v>
      </c>
    </row>
    <row r="120" spans="1:27">
      <c r="A120" s="71" t="s">
        <v>77</v>
      </c>
      <c r="B120" s="72" t="s">
        <v>78</v>
      </c>
      <c r="C120" s="73"/>
      <c r="D120" s="73"/>
      <c r="E120" s="73"/>
      <c r="F120" s="73"/>
      <c r="G120" s="73"/>
      <c r="H120" s="73"/>
      <c r="I120" s="73"/>
      <c r="J120" s="73"/>
      <c r="K120" s="73"/>
      <c r="L120" s="73"/>
      <c r="M120" s="73"/>
      <c r="N120" s="73"/>
      <c r="O120" s="74">
        <f>SUM('Ref 3511430'!$C29:$N29)</f>
        <v>0</v>
      </c>
      <c r="P120" s="9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45">
        <f t="shared" si="4"/>
        <v>0</v>
      </c>
    </row>
    <row r="121" spans="1:27">
      <c r="A121" s="71" t="s">
        <v>116</v>
      </c>
      <c r="B121" s="72" t="s">
        <v>117</v>
      </c>
      <c r="C121" s="73"/>
      <c r="D121" s="73"/>
      <c r="E121" s="73"/>
      <c r="F121" s="73"/>
      <c r="G121" s="73"/>
      <c r="H121" s="73"/>
      <c r="I121" s="73"/>
      <c r="J121" s="73"/>
      <c r="K121" s="73"/>
      <c r="L121" s="73"/>
      <c r="M121" s="73"/>
      <c r="N121" s="73"/>
      <c r="O121" s="74">
        <f>SUM('Ref 3511430'!$C56:$N56)</f>
        <v>0</v>
      </c>
      <c r="P121" s="9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45">
        <f t="shared" si="4"/>
        <v>0</v>
      </c>
    </row>
    <row r="122" spans="1:27">
      <c r="A122" s="71" t="s">
        <v>258</v>
      </c>
      <c r="B122" s="72" t="s">
        <v>259</v>
      </c>
      <c r="C122" s="73"/>
      <c r="D122" s="73"/>
      <c r="E122" s="73"/>
      <c r="F122" s="73"/>
      <c r="G122" s="73"/>
      <c r="H122" s="73"/>
      <c r="I122" s="73"/>
      <c r="J122" s="73"/>
      <c r="K122" s="73"/>
      <c r="L122" s="73"/>
      <c r="M122" s="73"/>
      <c r="N122" s="73"/>
      <c r="O122" s="74">
        <f>SUM('Ref 3511430'!$C144:$N144)</f>
        <v>0</v>
      </c>
      <c r="P122" s="9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45">
        <f t="shared" si="4"/>
        <v>0</v>
      </c>
    </row>
    <row r="123" spans="1:27">
      <c r="A123" s="71" t="s">
        <v>222</v>
      </c>
      <c r="B123" s="72" t="s">
        <v>223</v>
      </c>
      <c r="C123" s="73"/>
      <c r="D123" s="73"/>
      <c r="E123" s="73"/>
      <c r="F123" s="73"/>
      <c r="G123" s="73"/>
      <c r="H123" s="73"/>
      <c r="I123" s="73"/>
      <c r="J123" s="73"/>
      <c r="K123" s="73"/>
      <c r="L123" s="73"/>
      <c r="M123" s="73"/>
      <c r="N123" s="73"/>
      <c r="O123" s="74">
        <f>SUM('Ref 3511430'!$C122:$N122)</f>
        <v>0</v>
      </c>
      <c r="P123" s="9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45">
        <f t="shared" si="4"/>
        <v>0</v>
      </c>
    </row>
    <row r="124" spans="1:27">
      <c r="A124" s="71" t="s">
        <v>84</v>
      </c>
      <c r="B124" s="72" t="s">
        <v>85</v>
      </c>
      <c r="C124" s="73"/>
      <c r="D124" s="73"/>
      <c r="E124" s="73"/>
      <c r="F124" s="73"/>
      <c r="G124" s="73"/>
      <c r="H124" s="73"/>
      <c r="I124" s="73"/>
      <c r="J124" s="73"/>
      <c r="K124" s="73"/>
      <c r="L124" s="73"/>
      <c r="M124" s="73"/>
      <c r="N124" s="73"/>
      <c r="O124" s="74">
        <f>SUM('Ref 3511430'!$C35:$N35)</f>
        <v>0</v>
      </c>
      <c r="P124" s="9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45">
        <f t="shared" si="4"/>
        <v>0</v>
      </c>
    </row>
    <row r="125" spans="1:27">
      <c r="A125" s="71" t="s">
        <v>150</v>
      </c>
      <c r="B125" s="72" t="s">
        <v>151</v>
      </c>
      <c r="C125" s="73"/>
      <c r="D125" s="73"/>
      <c r="E125" s="73"/>
      <c r="F125" s="73"/>
      <c r="G125" s="73"/>
      <c r="H125" s="73"/>
      <c r="I125" s="73"/>
      <c r="J125" s="73"/>
      <c r="K125" s="73"/>
      <c r="L125" s="73"/>
      <c r="M125" s="73"/>
      <c r="N125" s="73"/>
      <c r="O125" s="74">
        <f>SUM('Ref 3511430'!$C75:$N75)</f>
        <v>11</v>
      </c>
      <c r="P125" s="9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45">
        <f t="shared" si="4"/>
        <v>0</v>
      </c>
    </row>
    <row r="126" spans="1:27">
      <c r="A126" s="71" t="s">
        <v>56</v>
      </c>
      <c r="B126" s="72" t="s">
        <v>57</v>
      </c>
      <c r="C126" s="73"/>
      <c r="D126" s="73"/>
      <c r="E126" s="73"/>
      <c r="F126" s="73"/>
      <c r="G126" s="73"/>
      <c r="H126" s="73"/>
      <c r="I126" s="73"/>
      <c r="J126" s="73"/>
      <c r="K126" s="73"/>
      <c r="L126" s="73"/>
      <c r="M126" s="73"/>
      <c r="N126" s="73"/>
      <c r="O126" s="74">
        <f>SUM('Ref 3511430'!$C15:$N15)</f>
        <v>0</v>
      </c>
      <c r="P126" s="9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45">
        <f t="shared" si="4"/>
        <v>0</v>
      </c>
    </row>
    <row r="127" spans="1:27">
      <c r="A127" s="71" t="s">
        <v>65</v>
      </c>
      <c r="B127" s="72" t="s">
        <v>66</v>
      </c>
      <c r="C127" s="73"/>
      <c r="D127" s="73"/>
      <c r="E127" s="73"/>
      <c r="F127" s="73"/>
      <c r="G127" s="73"/>
      <c r="H127" s="73"/>
      <c r="I127" s="73"/>
      <c r="J127" s="73"/>
      <c r="K127" s="73"/>
      <c r="L127" s="73"/>
      <c r="M127" s="73"/>
      <c r="N127" s="73"/>
      <c r="O127" s="74">
        <f>SUM('Ref 3511430'!$C21:$N21)</f>
        <v>0</v>
      </c>
      <c r="P127" s="9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45">
        <f t="shared" si="4"/>
        <v>0</v>
      </c>
    </row>
    <row r="128" spans="1:27">
      <c r="A128" s="71" t="s">
        <v>174</v>
      </c>
      <c r="B128" s="72" t="s">
        <v>175</v>
      </c>
      <c r="C128" s="73"/>
      <c r="D128" s="73"/>
      <c r="E128" s="73"/>
      <c r="F128" s="73"/>
      <c r="G128" s="73"/>
      <c r="H128" s="73"/>
      <c r="I128" s="73"/>
      <c r="J128" s="73"/>
      <c r="K128" s="73"/>
      <c r="L128" s="73"/>
      <c r="M128" s="73"/>
      <c r="N128" s="73"/>
      <c r="O128" s="74">
        <f>SUM('Ref 3511430'!$C90:$N90)</f>
        <v>0</v>
      </c>
      <c r="P128" s="9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45">
        <f t="shared" si="4"/>
        <v>0</v>
      </c>
    </row>
    <row r="129" spans="1:27">
      <c r="A129" s="71" t="s">
        <v>98</v>
      </c>
      <c r="B129" s="72" t="s">
        <v>99</v>
      </c>
      <c r="C129" s="73"/>
      <c r="D129" s="73"/>
      <c r="E129" s="73"/>
      <c r="F129" s="73"/>
      <c r="G129" s="73"/>
      <c r="H129" s="73"/>
      <c r="I129" s="73"/>
      <c r="J129" s="73"/>
      <c r="K129" s="73"/>
      <c r="L129" s="73"/>
      <c r="M129" s="73"/>
      <c r="N129" s="73"/>
      <c r="O129" s="74">
        <f>SUM('Ref 3511430'!$C44:$N44)</f>
        <v>0</v>
      </c>
      <c r="P129" s="9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45">
        <f t="shared" si="4"/>
        <v>0</v>
      </c>
    </row>
    <row r="130" spans="1:27">
      <c r="A130" s="71" t="s">
        <v>125</v>
      </c>
      <c r="B130" s="72" t="s">
        <v>126</v>
      </c>
      <c r="C130" s="73"/>
      <c r="D130" s="73"/>
      <c r="E130" s="73"/>
      <c r="F130" s="73"/>
      <c r="G130" s="73"/>
      <c r="H130" s="73"/>
      <c r="I130" s="73"/>
      <c r="J130" s="73"/>
      <c r="K130" s="73"/>
      <c r="L130" s="73"/>
      <c r="M130" s="73"/>
      <c r="N130" s="73"/>
      <c r="O130" s="74">
        <f>SUM('Ref 3511430'!$C61:$N61)</f>
        <v>0</v>
      </c>
      <c r="P130" s="9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45">
        <f t="shared" si="4"/>
        <v>0</v>
      </c>
    </row>
    <row r="131" spans="1:27">
      <c r="A131" s="71" t="s">
        <v>273</v>
      </c>
      <c r="B131" s="72" t="s">
        <v>275</v>
      </c>
      <c r="C131" s="73"/>
      <c r="D131" s="73"/>
      <c r="E131" s="73"/>
      <c r="F131" s="73"/>
      <c r="G131" s="73"/>
      <c r="H131" s="73"/>
      <c r="I131" s="73"/>
      <c r="J131" s="73"/>
      <c r="K131" s="73"/>
      <c r="L131" s="73"/>
      <c r="M131" s="73"/>
      <c r="N131" s="73"/>
      <c r="O131" s="74">
        <f>SUM('Ref 3511430'!$C153:$N153)</f>
        <v>0</v>
      </c>
      <c r="P131" s="9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45">
        <f t="shared" si="4"/>
        <v>0</v>
      </c>
    </row>
    <row r="132" spans="1:27">
      <c r="A132" s="71" t="s">
        <v>270</v>
      </c>
      <c r="B132" s="72" t="s">
        <v>271</v>
      </c>
      <c r="C132" s="73"/>
      <c r="D132" s="73"/>
      <c r="E132" s="73"/>
      <c r="F132" s="73"/>
      <c r="G132" s="73"/>
      <c r="H132" s="73"/>
      <c r="I132" s="73"/>
      <c r="J132" s="73"/>
      <c r="K132" s="73"/>
      <c r="L132" s="73"/>
      <c r="M132" s="73"/>
      <c r="N132" s="73"/>
      <c r="O132" s="74">
        <f>SUM('Ref 3511430'!$C150:$N150)</f>
        <v>0</v>
      </c>
      <c r="P132" s="9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45">
        <f t="shared" si="4"/>
        <v>0</v>
      </c>
    </row>
    <row r="133" spans="1:27">
      <c r="A133" s="71" t="s">
        <v>79</v>
      </c>
      <c r="B133" s="72" t="s">
        <v>80</v>
      </c>
      <c r="C133" s="73"/>
      <c r="D133" s="73"/>
      <c r="E133" s="73"/>
      <c r="F133" s="73"/>
      <c r="G133" s="73"/>
      <c r="H133" s="73"/>
      <c r="I133" s="73"/>
      <c r="J133" s="73"/>
      <c r="K133" s="73"/>
      <c r="L133" s="73"/>
      <c r="M133" s="73"/>
      <c r="N133" s="73"/>
      <c r="O133" s="74">
        <f>SUM('Ref 3511430'!$C30:$N30)</f>
        <v>0</v>
      </c>
      <c r="P133" s="9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45">
        <f t="shared" si="4"/>
        <v>0</v>
      </c>
    </row>
    <row r="134" spans="1:27">
      <c r="A134" s="71" t="s">
        <v>307</v>
      </c>
      <c r="B134" s="72" t="s">
        <v>308</v>
      </c>
      <c r="C134" s="73"/>
      <c r="D134" s="73"/>
      <c r="E134" s="73"/>
      <c r="F134" s="73"/>
      <c r="G134" s="73"/>
      <c r="H134" s="73"/>
      <c r="I134" s="73"/>
      <c r="J134" s="73"/>
      <c r="K134" s="73"/>
      <c r="L134" s="73"/>
      <c r="M134" s="73"/>
      <c r="N134" s="73"/>
      <c r="O134" s="74">
        <f>SUM('Ref 3511430'!$C174:$N174)</f>
        <v>0</v>
      </c>
      <c r="P134" s="9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45">
        <f t="shared" si="4"/>
        <v>0</v>
      </c>
    </row>
    <row r="135" spans="1:27">
      <c r="A135" s="71" t="s">
        <v>220</v>
      </c>
      <c r="B135" s="72" t="s">
        <v>221</v>
      </c>
      <c r="C135" s="73"/>
      <c r="D135" s="73"/>
      <c r="E135" s="73"/>
      <c r="F135" s="73"/>
      <c r="G135" s="73"/>
      <c r="H135" s="73"/>
      <c r="I135" s="73"/>
      <c r="J135" s="73"/>
      <c r="K135" s="73"/>
      <c r="L135" s="73"/>
      <c r="M135" s="73"/>
      <c r="N135" s="73"/>
      <c r="O135" s="74">
        <f>SUM('Ref 3511430'!$C121:$N121)</f>
        <v>0</v>
      </c>
      <c r="P135" s="9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45">
        <f t="shared" si="4"/>
        <v>0</v>
      </c>
    </row>
    <row r="136" spans="1:27">
      <c r="A136" s="71" t="s">
        <v>323</v>
      </c>
      <c r="B136" s="72" t="s">
        <v>324</v>
      </c>
      <c r="C136" s="73"/>
      <c r="D136" s="73">
        <v>15</v>
      </c>
      <c r="E136" s="73"/>
      <c r="F136" s="73"/>
      <c r="G136" s="73"/>
      <c r="H136" s="73"/>
      <c r="I136" s="73"/>
      <c r="J136" s="73"/>
      <c r="K136" s="73"/>
      <c r="L136" s="73"/>
      <c r="M136" s="73"/>
      <c r="N136" s="73"/>
      <c r="O136" s="74">
        <f>SUM('Ref 3511430'!$C183:$N183)</f>
        <v>0</v>
      </c>
      <c r="P136" s="9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45">
        <f t="shared" si="4"/>
        <v>0</v>
      </c>
    </row>
    <row r="137" spans="1:27">
      <c r="A137" s="71" t="s">
        <v>302</v>
      </c>
      <c r="B137" s="72" t="s">
        <v>303</v>
      </c>
      <c r="C137" s="73"/>
      <c r="D137" s="73"/>
      <c r="E137" s="73"/>
      <c r="F137" s="73"/>
      <c r="G137" s="73"/>
      <c r="H137" s="73"/>
      <c r="I137" s="73"/>
      <c r="J137" s="73"/>
      <c r="K137" s="73"/>
      <c r="L137" s="73"/>
      <c r="M137" s="73"/>
      <c r="N137" s="73"/>
      <c r="O137" s="74">
        <f>SUM('Ref 3511430'!$C171:$N171)</f>
        <v>0</v>
      </c>
      <c r="P137" s="9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45">
        <f t="shared" si="4"/>
        <v>0</v>
      </c>
    </row>
    <row r="138" spans="1:27">
      <c r="A138" s="71" t="s">
        <v>84</v>
      </c>
      <c r="B138" s="72" t="s">
        <v>86</v>
      </c>
      <c r="C138" s="73"/>
      <c r="D138" s="73"/>
      <c r="E138" s="73"/>
      <c r="F138" s="73"/>
      <c r="G138" s="73"/>
      <c r="H138" s="73"/>
      <c r="I138" s="73"/>
      <c r="J138" s="73"/>
      <c r="K138" s="73"/>
      <c r="L138" s="73"/>
      <c r="M138" s="73"/>
      <c r="N138" s="73"/>
      <c r="O138" s="74">
        <f>SUM('Ref 3511430'!$C36:$N36)</f>
        <v>0</v>
      </c>
      <c r="P138" s="9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45">
        <f t="shared" si="4"/>
        <v>0</v>
      </c>
    </row>
    <row r="139" spans="1:27">
      <c r="A139" s="71" t="s">
        <v>302</v>
      </c>
      <c r="B139" s="72" t="s">
        <v>304</v>
      </c>
      <c r="C139" s="73"/>
      <c r="D139" s="73"/>
      <c r="E139" s="73"/>
      <c r="F139" s="73"/>
      <c r="G139" s="73"/>
      <c r="H139" s="73"/>
      <c r="I139" s="73"/>
      <c r="J139" s="73"/>
      <c r="K139" s="73"/>
      <c r="L139" s="73"/>
      <c r="M139" s="73"/>
      <c r="N139" s="73"/>
      <c r="O139" s="74">
        <f>SUM('Ref 3511430'!$C172:$N172)</f>
        <v>0</v>
      </c>
      <c r="P139" s="9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45">
        <f t="shared" si="4"/>
        <v>0</v>
      </c>
    </row>
    <row r="140" spans="1:27">
      <c r="A140" s="71" t="s">
        <v>72</v>
      </c>
      <c r="B140" s="72" t="s">
        <v>74</v>
      </c>
      <c r="C140" s="73"/>
      <c r="D140" s="73"/>
      <c r="E140" s="73"/>
      <c r="F140" s="73"/>
      <c r="G140" s="73"/>
      <c r="H140" s="73"/>
      <c r="I140" s="73"/>
      <c r="J140" s="73"/>
      <c r="K140" s="73"/>
      <c r="L140" s="73"/>
      <c r="M140" s="73"/>
      <c r="N140" s="73"/>
      <c r="O140" s="74">
        <f>SUM('Ref 3511430'!$C27:$N27)</f>
        <v>0</v>
      </c>
      <c r="P140" s="9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45">
        <f t="shared" si="4"/>
        <v>0</v>
      </c>
    </row>
    <row r="141" spans="1:27">
      <c r="A141" s="71" t="s">
        <v>159</v>
      </c>
      <c r="B141" s="72" t="s">
        <v>161</v>
      </c>
      <c r="C141" s="73"/>
      <c r="D141" s="73"/>
      <c r="E141" s="73"/>
      <c r="F141" s="73"/>
      <c r="G141" s="73"/>
      <c r="H141" s="73"/>
      <c r="I141" s="73"/>
      <c r="J141" s="73"/>
      <c r="K141" s="73"/>
      <c r="L141" s="73"/>
      <c r="M141" s="73"/>
      <c r="N141" s="73"/>
      <c r="O141" s="74">
        <f>SUM('Ref 3511430'!$C81:$N81)</f>
        <v>0</v>
      </c>
      <c r="P141" s="9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45">
        <f t="shared" si="4"/>
        <v>0</v>
      </c>
    </row>
    <row r="142" spans="1:27">
      <c r="A142" s="71" t="s">
        <v>400</v>
      </c>
      <c r="B142" s="72" t="s">
        <v>401</v>
      </c>
      <c r="C142" s="73"/>
      <c r="D142" s="73"/>
      <c r="E142" s="73"/>
      <c r="F142" s="73"/>
      <c r="G142" s="73"/>
      <c r="H142" s="73"/>
      <c r="I142" s="73"/>
      <c r="J142" s="73"/>
      <c r="K142" s="73"/>
      <c r="L142" s="73"/>
      <c r="M142" s="73"/>
      <c r="N142" s="73"/>
      <c r="O142" s="74">
        <f>SUM('Ref 3511430'!$C235:$N235)</f>
        <v>0</v>
      </c>
      <c r="P142" s="9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45">
        <f t="shared" si="4"/>
        <v>0</v>
      </c>
    </row>
    <row r="143" spans="1:27">
      <c r="A143" s="71" t="s">
        <v>212</v>
      </c>
      <c r="B143" s="72" t="s">
        <v>213</v>
      </c>
      <c r="C143" s="73"/>
      <c r="D143" s="73"/>
      <c r="E143" s="73"/>
      <c r="F143" s="73"/>
      <c r="G143" s="73"/>
      <c r="H143" s="73"/>
      <c r="I143" s="73"/>
      <c r="J143" s="73"/>
      <c r="K143" s="73"/>
      <c r="L143" s="73"/>
      <c r="M143" s="73"/>
      <c r="N143" s="73"/>
      <c r="O143" s="74">
        <f>SUM('Ref 3511430'!$C116:$N116)</f>
        <v>0</v>
      </c>
      <c r="P143" s="9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45">
        <f t="shared" ref="AA143:AA174" si="5">SUM(P143:Z143)</f>
        <v>0</v>
      </c>
    </row>
    <row r="144" spans="1:27">
      <c r="A144" s="71" t="s">
        <v>96</v>
      </c>
      <c r="B144" s="72" t="s">
        <v>97</v>
      </c>
      <c r="C144" s="73"/>
      <c r="D144" s="73"/>
      <c r="E144" s="73"/>
      <c r="F144" s="73"/>
      <c r="G144" s="73"/>
      <c r="H144" s="73"/>
      <c r="I144" s="73"/>
      <c r="J144" s="73"/>
      <c r="K144" s="73"/>
      <c r="L144" s="73"/>
      <c r="M144" s="73"/>
      <c r="N144" s="73"/>
      <c r="O144" s="74">
        <f>SUM('Ref 3511430'!$C43:$N43)</f>
        <v>0</v>
      </c>
      <c r="P144" s="9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45">
        <f t="shared" si="5"/>
        <v>0</v>
      </c>
    </row>
    <row r="145" spans="1:27">
      <c r="A145" s="71" t="s">
        <v>345</v>
      </c>
      <c r="B145" s="72" t="s">
        <v>346</v>
      </c>
      <c r="C145" s="73"/>
      <c r="D145" s="73"/>
      <c r="E145" s="73"/>
      <c r="F145" s="73"/>
      <c r="G145" s="73"/>
      <c r="H145" s="73"/>
      <c r="I145" s="73"/>
      <c r="J145" s="73"/>
      <c r="K145" s="73"/>
      <c r="L145" s="73"/>
      <c r="M145" s="73"/>
      <c r="N145" s="73"/>
      <c r="O145" s="74">
        <f>SUM('Ref 3511430'!$C198:$N198)</f>
        <v>0</v>
      </c>
      <c r="P145" s="9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45">
        <f t="shared" si="5"/>
        <v>0</v>
      </c>
    </row>
    <row r="146" spans="1:27">
      <c r="A146" s="71" t="s">
        <v>215</v>
      </c>
      <c r="B146" s="72" t="s">
        <v>216</v>
      </c>
      <c r="C146" s="73"/>
      <c r="D146" s="73"/>
      <c r="E146" s="73"/>
      <c r="F146" s="73"/>
      <c r="G146" s="73"/>
      <c r="H146" s="73"/>
      <c r="I146" s="73"/>
      <c r="J146" s="73"/>
      <c r="K146" s="73"/>
      <c r="L146" s="73"/>
      <c r="M146" s="73">
        <v>7</v>
      </c>
      <c r="N146" s="73"/>
      <c r="O146" s="74">
        <f>SUM('Ref 3511430'!$C118:$N118)</f>
        <v>0</v>
      </c>
      <c r="P146" s="9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45">
        <f t="shared" si="5"/>
        <v>0</v>
      </c>
    </row>
    <row r="147" spans="1:27">
      <c r="A147" s="71" t="s">
        <v>318</v>
      </c>
      <c r="B147" s="72" t="s">
        <v>319</v>
      </c>
      <c r="C147" s="73"/>
      <c r="D147" s="73"/>
      <c r="E147" s="73"/>
      <c r="F147" s="73"/>
      <c r="G147" s="73"/>
      <c r="H147" s="73"/>
      <c r="I147" s="73"/>
      <c r="J147" s="73"/>
      <c r="K147" s="73"/>
      <c r="L147" s="73"/>
      <c r="M147" s="73"/>
      <c r="N147" s="73"/>
      <c r="O147" s="74">
        <f>SUM('Ref 3511430'!$C180:$N180)</f>
        <v>0</v>
      </c>
      <c r="P147" s="9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45">
        <f t="shared" si="5"/>
        <v>0</v>
      </c>
    </row>
    <row r="148" spans="1:27">
      <c r="A148" s="71" t="s">
        <v>114</v>
      </c>
      <c r="B148" s="72" t="s">
        <v>115</v>
      </c>
      <c r="C148" s="73"/>
      <c r="D148" s="73"/>
      <c r="E148" s="73"/>
      <c r="F148" s="73"/>
      <c r="G148" s="73"/>
      <c r="H148" s="73"/>
      <c r="I148" s="73"/>
      <c r="J148" s="73"/>
      <c r="K148" s="73"/>
      <c r="L148" s="73"/>
      <c r="M148" s="73"/>
      <c r="N148" s="73"/>
      <c r="O148" s="74">
        <f>SUM('Ref 3511430'!$C55:$N55)</f>
        <v>0</v>
      </c>
      <c r="P148" s="9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45">
        <f t="shared" si="5"/>
        <v>0</v>
      </c>
    </row>
    <row r="149" spans="1:27">
      <c r="A149" s="71" t="s">
        <v>379</v>
      </c>
      <c r="B149" s="72" t="s">
        <v>380</v>
      </c>
      <c r="C149" s="73"/>
      <c r="D149" s="73"/>
      <c r="E149" s="73"/>
      <c r="F149" s="73"/>
      <c r="G149" s="73"/>
      <c r="H149" s="73"/>
      <c r="I149" s="73"/>
      <c r="J149" s="73"/>
      <c r="K149" s="73"/>
      <c r="L149" s="73"/>
      <c r="M149" s="73"/>
      <c r="N149" s="73"/>
      <c r="O149" s="74">
        <f>SUM('Ref 3511430'!$C223:$N223)</f>
        <v>0</v>
      </c>
      <c r="P149" s="9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45">
        <f t="shared" si="5"/>
        <v>0</v>
      </c>
    </row>
    <row r="150" spans="1:27">
      <c r="A150" s="71" t="s">
        <v>375</v>
      </c>
      <c r="B150" s="72" t="s">
        <v>377</v>
      </c>
      <c r="C150" s="73"/>
      <c r="D150" s="73"/>
      <c r="E150" s="73"/>
      <c r="F150" s="73"/>
      <c r="G150" s="73"/>
      <c r="H150" s="73"/>
      <c r="I150" s="73"/>
      <c r="J150" s="73"/>
      <c r="K150" s="73"/>
      <c r="L150" s="73"/>
      <c r="M150" s="73"/>
      <c r="N150" s="73"/>
      <c r="O150" s="74">
        <f>SUM('Ref 3511430'!$C220:$N220)</f>
        <v>0</v>
      </c>
      <c r="P150" s="9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45">
        <f t="shared" si="5"/>
        <v>0</v>
      </c>
    </row>
    <row r="151" spans="1:27">
      <c r="A151" s="71" t="s">
        <v>365</v>
      </c>
      <c r="B151" s="72" t="s">
        <v>367</v>
      </c>
      <c r="C151" s="73"/>
      <c r="D151" s="73"/>
      <c r="E151" s="73"/>
      <c r="F151" s="73"/>
      <c r="G151" s="73"/>
      <c r="H151" s="73"/>
      <c r="I151" s="73"/>
      <c r="J151" s="73"/>
      <c r="K151" s="73"/>
      <c r="L151" s="73"/>
      <c r="M151" s="73"/>
      <c r="N151" s="73"/>
      <c r="O151" s="74">
        <f>SUM('Ref 3511430'!$C214:$N214)</f>
        <v>0</v>
      </c>
      <c r="P151" s="9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45">
        <f t="shared" si="5"/>
        <v>0</v>
      </c>
    </row>
    <row r="152" spans="1:27">
      <c r="A152" s="71" t="s">
        <v>123</v>
      </c>
      <c r="B152" s="72" t="s">
        <v>124</v>
      </c>
      <c r="C152" s="73"/>
      <c r="D152" s="73"/>
      <c r="E152" s="73"/>
      <c r="F152" s="73"/>
      <c r="G152" s="73"/>
      <c r="H152" s="73"/>
      <c r="I152" s="73"/>
      <c r="J152" s="73"/>
      <c r="K152" s="73"/>
      <c r="L152" s="73"/>
      <c r="M152" s="73"/>
      <c r="N152" s="73"/>
      <c r="O152" s="74">
        <f>SUM('Ref 3511430'!$C60:$N60)</f>
        <v>0</v>
      </c>
      <c r="P152" s="9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45">
        <f t="shared" si="5"/>
        <v>0</v>
      </c>
    </row>
    <row r="153" spans="1:27">
      <c r="A153" s="71" t="s">
        <v>143</v>
      </c>
      <c r="B153" s="72" t="s">
        <v>144</v>
      </c>
      <c r="C153" s="73"/>
      <c r="D153" s="73"/>
      <c r="E153" s="73"/>
      <c r="F153" s="73"/>
      <c r="G153" s="73"/>
      <c r="H153" s="73"/>
      <c r="I153" s="73"/>
      <c r="J153" s="73"/>
      <c r="K153" s="73"/>
      <c r="L153" s="73"/>
      <c r="M153" s="73"/>
      <c r="N153" s="73"/>
      <c r="O153" s="74">
        <f>SUM('Ref 3511430'!$C71:$N71)</f>
        <v>12</v>
      </c>
      <c r="P153" s="9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45">
        <f t="shared" si="5"/>
        <v>0</v>
      </c>
    </row>
    <row r="154" spans="1:27">
      <c r="A154" s="71" t="s">
        <v>273</v>
      </c>
      <c r="B154" s="72" t="s">
        <v>276</v>
      </c>
      <c r="C154" s="73"/>
      <c r="D154" s="73"/>
      <c r="E154" s="73"/>
      <c r="F154" s="73"/>
      <c r="G154" s="73"/>
      <c r="H154" s="73"/>
      <c r="I154" s="73"/>
      <c r="J154" s="73"/>
      <c r="K154" s="73"/>
      <c r="L154" s="73"/>
      <c r="M154" s="73"/>
      <c r="N154" s="73"/>
      <c r="O154" s="74">
        <f>SUM('Ref 3511430'!$C154:$N154)</f>
        <v>0</v>
      </c>
      <c r="P154" s="9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45">
        <f t="shared" si="5"/>
        <v>0</v>
      </c>
    </row>
    <row r="155" spans="1:27">
      <c r="A155" s="71" t="s">
        <v>172</v>
      </c>
      <c r="B155" s="72" t="s">
        <v>173</v>
      </c>
      <c r="C155" s="73"/>
      <c r="D155" s="73"/>
      <c r="E155" s="73"/>
      <c r="F155" s="73"/>
      <c r="G155" s="73"/>
      <c r="H155" s="73"/>
      <c r="I155" s="73"/>
      <c r="J155" s="73"/>
      <c r="K155" s="73"/>
      <c r="L155" s="73"/>
      <c r="M155" s="73"/>
      <c r="N155" s="73"/>
      <c r="O155" s="74">
        <f>SUM('Ref 3511430'!$C89:$N89)</f>
        <v>0</v>
      </c>
      <c r="P155" s="9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45">
        <f t="shared" si="5"/>
        <v>0</v>
      </c>
    </row>
    <row r="156" spans="1:27">
      <c r="A156" s="71" t="s">
        <v>370</v>
      </c>
      <c r="B156" s="72" t="s">
        <v>371</v>
      </c>
      <c r="C156" s="73"/>
      <c r="D156" s="73"/>
      <c r="E156" s="73"/>
      <c r="F156" s="73"/>
      <c r="G156" s="73"/>
      <c r="H156" s="73"/>
      <c r="I156" s="73"/>
      <c r="J156" s="73"/>
      <c r="K156" s="73"/>
      <c r="L156" s="73"/>
      <c r="M156" s="73"/>
      <c r="N156" s="73"/>
      <c r="O156" s="74">
        <f>SUM('Ref 3511430'!$C216:$N216)</f>
        <v>0</v>
      </c>
      <c r="P156" s="9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45">
        <f t="shared" si="5"/>
        <v>0</v>
      </c>
    </row>
    <row r="157" spans="1:27">
      <c r="A157" s="71" t="s">
        <v>79</v>
      </c>
      <c r="B157" s="72" t="s">
        <v>81</v>
      </c>
      <c r="C157" s="73"/>
      <c r="D157" s="73"/>
      <c r="E157" s="73"/>
      <c r="F157" s="73"/>
      <c r="G157" s="73"/>
      <c r="H157" s="73"/>
      <c r="I157" s="73"/>
      <c r="J157" s="73"/>
      <c r="K157" s="73"/>
      <c r="L157" s="73"/>
      <c r="M157" s="73"/>
      <c r="N157" s="73"/>
      <c r="O157" s="74">
        <f>SUM('Ref 3511430'!$C31:$N31)</f>
        <v>0</v>
      </c>
      <c r="P157" s="9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45">
        <f t="shared" si="5"/>
        <v>0</v>
      </c>
    </row>
    <row r="158" spans="1:27">
      <c r="A158" s="71" t="s">
        <v>256</v>
      </c>
      <c r="B158" s="72" t="s">
        <v>257</v>
      </c>
      <c r="C158" s="73"/>
      <c r="D158" s="73"/>
      <c r="E158" s="73"/>
      <c r="F158" s="73"/>
      <c r="G158" s="73"/>
      <c r="H158" s="73"/>
      <c r="I158" s="73"/>
      <c r="J158" s="73"/>
      <c r="K158" s="73"/>
      <c r="L158" s="73"/>
      <c r="M158" s="73"/>
      <c r="N158" s="73"/>
      <c r="O158" s="74">
        <f>SUM('Ref 3511430'!$C143:$N143)</f>
        <v>0</v>
      </c>
      <c r="P158" s="9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45">
        <f t="shared" si="5"/>
        <v>0</v>
      </c>
    </row>
    <row r="159" spans="1:27">
      <c r="A159" s="71" t="s">
        <v>42</v>
      </c>
      <c r="B159" s="72" t="s">
        <v>44</v>
      </c>
      <c r="C159" s="73"/>
      <c r="D159" s="73"/>
      <c r="E159" s="73"/>
      <c r="F159" s="73"/>
      <c r="G159" s="73"/>
      <c r="H159" s="73"/>
      <c r="I159" s="73"/>
      <c r="J159" s="73"/>
      <c r="K159" s="73"/>
      <c r="L159" s="73"/>
      <c r="M159" s="73"/>
      <c r="N159" s="73"/>
      <c r="O159" s="74">
        <f>SUM('Ref 3511430'!$C8:$N8)</f>
        <v>0</v>
      </c>
      <c r="P159" s="9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45">
        <f t="shared" si="5"/>
        <v>0</v>
      </c>
    </row>
    <row r="160" spans="1:27">
      <c r="A160" s="71" t="s">
        <v>105</v>
      </c>
      <c r="B160" s="72" t="s">
        <v>106</v>
      </c>
      <c r="C160" s="73"/>
      <c r="D160" s="73"/>
      <c r="E160" s="73"/>
      <c r="F160" s="73"/>
      <c r="G160" s="73"/>
      <c r="H160" s="73"/>
      <c r="I160" s="73"/>
      <c r="J160" s="73"/>
      <c r="K160" s="73"/>
      <c r="L160" s="73"/>
      <c r="M160" s="73"/>
      <c r="N160" s="73"/>
      <c r="O160" s="74">
        <f>SUM('Ref 3511430'!$C49:$N49)</f>
        <v>15</v>
      </c>
      <c r="P160" s="9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45">
        <f t="shared" si="5"/>
        <v>0</v>
      </c>
    </row>
    <row r="161" spans="1:27">
      <c r="A161" s="71" t="s">
        <v>105</v>
      </c>
      <c r="B161" s="72" t="s">
        <v>106</v>
      </c>
      <c r="C161" s="73"/>
      <c r="D161" s="73"/>
      <c r="E161" s="73"/>
      <c r="F161" s="73"/>
      <c r="G161" s="73"/>
      <c r="H161" s="73"/>
      <c r="I161" s="73"/>
      <c r="J161" s="73"/>
      <c r="K161" s="73"/>
      <c r="L161" s="73"/>
      <c r="M161" s="73"/>
      <c r="N161" s="73"/>
      <c r="O161" s="74">
        <f>SUM('Ref 3511430'!$C50:$N50)</f>
        <v>0</v>
      </c>
      <c r="P161" s="9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45">
        <f t="shared" si="5"/>
        <v>0</v>
      </c>
    </row>
    <row r="162" spans="1:27">
      <c r="A162" s="71" t="s">
        <v>79</v>
      </c>
      <c r="B162" s="72" t="s">
        <v>82</v>
      </c>
      <c r="C162" s="73"/>
      <c r="D162" s="73"/>
      <c r="E162" s="73"/>
      <c r="F162" s="73"/>
      <c r="G162" s="73"/>
      <c r="H162" s="73"/>
      <c r="I162" s="73"/>
      <c r="J162" s="73"/>
      <c r="K162" s="73"/>
      <c r="L162" s="73"/>
      <c r="M162" s="73"/>
      <c r="N162" s="73"/>
      <c r="O162" s="74">
        <f>SUM('Ref 3511430'!$C32:$N32)</f>
        <v>0</v>
      </c>
      <c r="P162" s="9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45">
        <f t="shared" si="5"/>
        <v>0</v>
      </c>
    </row>
    <row r="163" spans="1:27">
      <c r="A163" s="71" t="s">
        <v>79</v>
      </c>
      <c r="B163" s="72" t="s">
        <v>82</v>
      </c>
      <c r="C163" s="73"/>
      <c r="D163" s="73"/>
      <c r="E163" s="73"/>
      <c r="F163" s="73"/>
      <c r="G163" s="73"/>
      <c r="H163" s="73"/>
      <c r="I163" s="73"/>
      <c r="J163" s="73"/>
      <c r="K163" s="73"/>
      <c r="L163" s="73"/>
      <c r="M163" s="73"/>
      <c r="N163" s="73"/>
      <c r="O163" s="74">
        <f>SUM('Ref 3511430'!$C33:$N33)</f>
        <v>0</v>
      </c>
      <c r="P163" s="9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45">
        <f t="shared" si="5"/>
        <v>0</v>
      </c>
    </row>
    <row r="164" spans="1:27">
      <c r="A164" s="71" t="s">
        <v>340</v>
      </c>
      <c r="B164" s="72" t="s">
        <v>341</v>
      </c>
      <c r="C164" s="73"/>
      <c r="D164" s="73"/>
      <c r="E164" s="73"/>
      <c r="F164" s="73"/>
      <c r="G164" s="73"/>
      <c r="H164" s="73"/>
      <c r="I164" s="73"/>
      <c r="J164" s="73"/>
      <c r="K164" s="73"/>
      <c r="L164" s="73"/>
      <c r="M164" s="73"/>
      <c r="N164" s="73"/>
      <c r="O164" s="74">
        <f>SUM('Ref 3511430'!$C194:$N194)</f>
        <v>0</v>
      </c>
      <c r="P164" s="9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45">
        <f t="shared" si="5"/>
        <v>0</v>
      </c>
    </row>
    <row r="165" spans="1:27">
      <c r="A165" s="71" t="s">
        <v>235</v>
      </c>
      <c r="B165" s="72" t="s">
        <v>236</v>
      </c>
      <c r="C165" s="73"/>
      <c r="D165" s="73"/>
      <c r="E165" s="73"/>
      <c r="F165" s="73"/>
      <c r="G165" s="73"/>
      <c r="H165" s="73"/>
      <c r="I165" s="73"/>
      <c r="J165" s="73"/>
      <c r="K165" s="73"/>
      <c r="L165" s="73"/>
      <c r="M165" s="73"/>
      <c r="N165" s="73"/>
      <c r="O165" s="74">
        <f>SUM('Ref 3511430'!$C130:$N130)</f>
        <v>0</v>
      </c>
      <c r="P165" s="9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45">
        <f t="shared" si="5"/>
        <v>0</v>
      </c>
    </row>
    <row r="166" spans="1:27">
      <c r="A166" s="71" t="s">
        <v>313</v>
      </c>
      <c r="B166" s="72" t="s">
        <v>314</v>
      </c>
      <c r="C166" s="73"/>
      <c r="D166" s="73"/>
      <c r="E166" s="73"/>
      <c r="F166" s="73"/>
      <c r="G166" s="73"/>
      <c r="H166" s="73"/>
      <c r="I166" s="73"/>
      <c r="J166" s="73"/>
      <c r="K166" s="73"/>
      <c r="L166" s="73"/>
      <c r="M166" s="73"/>
      <c r="N166" s="73"/>
      <c r="O166" s="74">
        <f>SUM('Ref 3511430'!$C177:$N177)</f>
        <v>0</v>
      </c>
      <c r="P166" s="9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45">
        <f t="shared" si="5"/>
        <v>0</v>
      </c>
    </row>
    <row r="167" spans="1:27">
      <c r="A167" s="71" t="s">
        <v>165</v>
      </c>
      <c r="B167" s="72" t="s">
        <v>166</v>
      </c>
      <c r="C167" s="73"/>
      <c r="D167" s="73"/>
      <c r="E167" s="73"/>
      <c r="F167" s="73"/>
      <c r="G167" s="73"/>
      <c r="H167" s="73"/>
      <c r="I167" s="73"/>
      <c r="J167" s="73"/>
      <c r="K167" s="73"/>
      <c r="L167" s="73"/>
      <c r="M167" s="73"/>
      <c r="N167" s="73"/>
      <c r="O167" s="74">
        <f>SUM('Ref 3511430'!$C85:$N85)</f>
        <v>0</v>
      </c>
      <c r="P167" s="9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45">
        <f t="shared" si="5"/>
        <v>0</v>
      </c>
    </row>
    <row r="168" spans="1:27">
      <c r="A168" s="71" t="s">
        <v>385</v>
      </c>
      <c r="B168" s="72" t="s">
        <v>387</v>
      </c>
      <c r="C168" s="73"/>
      <c r="D168" s="73"/>
      <c r="E168" s="73"/>
      <c r="F168" s="73"/>
      <c r="G168" s="73"/>
      <c r="H168" s="73"/>
      <c r="I168" s="73"/>
      <c r="J168" s="73"/>
      <c r="K168" s="73"/>
      <c r="L168" s="73"/>
      <c r="M168" s="73"/>
      <c r="N168" s="73"/>
      <c r="O168" s="74">
        <f>SUM('Ref 3511430'!$C228:$N228)</f>
        <v>0</v>
      </c>
      <c r="P168" s="9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45">
        <f t="shared" si="5"/>
        <v>0</v>
      </c>
    </row>
    <row r="169" spans="1:27">
      <c r="A169" s="71" t="s">
        <v>260</v>
      </c>
      <c r="B169" s="72" t="s">
        <v>261</v>
      </c>
      <c r="C169" s="73"/>
      <c r="D169" s="73"/>
      <c r="E169" s="73"/>
      <c r="F169" s="73"/>
      <c r="G169" s="73"/>
      <c r="H169" s="73"/>
      <c r="I169" s="73"/>
      <c r="J169" s="73"/>
      <c r="K169" s="73"/>
      <c r="L169" s="73"/>
      <c r="M169" s="73"/>
      <c r="N169" s="73"/>
      <c r="O169" s="74">
        <f>SUM('Ref 3511430'!$C145:$N145)</f>
        <v>0</v>
      </c>
      <c r="P169" s="9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45">
        <f t="shared" si="5"/>
        <v>0</v>
      </c>
    </row>
    <row r="170" spans="1:27">
      <c r="A170" s="71" t="s">
        <v>289</v>
      </c>
      <c r="B170" s="72" t="s">
        <v>290</v>
      </c>
      <c r="C170" s="73"/>
      <c r="D170" s="73"/>
      <c r="E170" s="73"/>
      <c r="F170" s="73"/>
      <c r="G170" s="73"/>
      <c r="H170" s="73"/>
      <c r="I170" s="73"/>
      <c r="J170" s="73"/>
      <c r="K170" s="73"/>
      <c r="L170" s="73"/>
      <c r="M170" s="73"/>
      <c r="N170" s="73"/>
      <c r="O170" s="74">
        <f>SUM('Ref 3511430'!$C162:$N162)</f>
        <v>0</v>
      </c>
      <c r="P170" s="9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45">
        <f t="shared" si="5"/>
        <v>0</v>
      </c>
    </row>
    <row r="171" spans="1:27">
      <c r="A171" s="71" t="s">
        <v>167</v>
      </c>
      <c r="B171" s="72" t="s">
        <v>168</v>
      </c>
      <c r="C171" s="73"/>
      <c r="D171" s="73"/>
      <c r="E171" s="73"/>
      <c r="F171" s="73"/>
      <c r="G171" s="73"/>
      <c r="H171" s="73"/>
      <c r="I171" s="73"/>
      <c r="J171" s="73"/>
      <c r="K171" s="73"/>
      <c r="L171" s="73"/>
      <c r="M171" s="73"/>
      <c r="N171" s="73"/>
      <c r="O171" s="74">
        <f>SUM('Ref 3511430'!$C86:$N86)</f>
        <v>0</v>
      </c>
      <c r="P171" s="9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45">
        <f t="shared" si="5"/>
        <v>0</v>
      </c>
    </row>
    <row r="172" spans="1:27">
      <c r="A172" s="71" t="s">
        <v>131</v>
      </c>
      <c r="B172" s="72" t="s">
        <v>132</v>
      </c>
      <c r="C172" s="73"/>
      <c r="D172" s="73"/>
      <c r="E172" s="73"/>
      <c r="F172" s="73"/>
      <c r="G172" s="73"/>
      <c r="H172" s="73"/>
      <c r="I172" s="73"/>
      <c r="J172" s="73"/>
      <c r="K172" s="73"/>
      <c r="L172" s="73"/>
      <c r="M172" s="73"/>
      <c r="N172" s="73"/>
      <c r="O172" s="74">
        <f>SUM('Ref 3511430'!$C64:$N64)</f>
        <v>0</v>
      </c>
      <c r="P172" s="9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45">
        <f t="shared" si="5"/>
        <v>0</v>
      </c>
    </row>
    <row r="173" spans="1:27">
      <c r="A173" s="71" t="s">
        <v>206</v>
      </c>
      <c r="B173" s="72" t="s">
        <v>207</v>
      </c>
      <c r="C173" s="73"/>
      <c r="D173" s="73"/>
      <c r="E173" s="73"/>
      <c r="F173" s="73"/>
      <c r="G173" s="73"/>
      <c r="H173" s="73"/>
      <c r="I173" s="73"/>
      <c r="J173" s="73"/>
      <c r="K173" s="73"/>
      <c r="L173" s="73"/>
      <c r="M173" s="73"/>
      <c r="N173" s="73"/>
      <c r="O173" s="74">
        <f>SUM('Ref 3511430'!$C112:$N112)</f>
        <v>6</v>
      </c>
      <c r="P173" s="9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45">
        <f t="shared" si="5"/>
        <v>0</v>
      </c>
    </row>
    <row r="174" spans="1:27">
      <c r="A174" s="71" t="s">
        <v>372</v>
      </c>
      <c r="B174" s="72" t="s">
        <v>373</v>
      </c>
      <c r="C174" s="73"/>
      <c r="D174" s="73"/>
      <c r="E174" s="73"/>
      <c r="F174" s="73"/>
      <c r="G174" s="73"/>
      <c r="H174" s="73"/>
      <c r="I174" s="73"/>
      <c r="J174" s="73"/>
      <c r="K174" s="73"/>
      <c r="L174" s="73"/>
      <c r="M174" s="73"/>
      <c r="N174" s="73"/>
      <c r="O174" s="74">
        <f>SUM('Ref 3511430'!$C217:$N217)</f>
        <v>0</v>
      </c>
      <c r="P174" s="9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45">
        <f t="shared" si="5"/>
        <v>0</v>
      </c>
    </row>
    <row r="175" spans="1:27">
      <c r="A175" s="71" t="s">
        <v>262</v>
      </c>
      <c r="B175" s="72" t="s">
        <v>263</v>
      </c>
      <c r="C175" s="73"/>
      <c r="D175" s="73"/>
      <c r="E175" s="73"/>
      <c r="F175" s="73"/>
      <c r="G175" s="73"/>
      <c r="H175" s="73"/>
      <c r="I175" s="73"/>
      <c r="J175" s="73"/>
      <c r="K175" s="73"/>
      <c r="L175" s="73"/>
      <c r="M175" s="73"/>
      <c r="N175" s="73"/>
      <c r="O175" s="74">
        <f>SUM('Ref 3511430'!$C146:$N146)</f>
        <v>7</v>
      </c>
      <c r="P175" s="9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45">
        <f t="shared" ref="AA175:AA192" si="6">SUM(P175:Z175)</f>
        <v>0</v>
      </c>
    </row>
    <row r="176" spans="1:27">
      <c r="A176" s="71" t="s">
        <v>249</v>
      </c>
      <c r="B176" s="72" t="s">
        <v>250</v>
      </c>
      <c r="C176" s="73"/>
      <c r="D176" s="73"/>
      <c r="E176" s="73"/>
      <c r="F176" s="73"/>
      <c r="G176" s="73"/>
      <c r="H176" s="73"/>
      <c r="I176" s="73"/>
      <c r="J176" s="73"/>
      <c r="K176" s="73"/>
      <c r="L176" s="73"/>
      <c r="M176" s="73"/>
      <c r="N176" s="73"/>
      <c r="O176" s="74">
        <f>SUM('Ref 3511430'!$C138:$N138)</f>
        <v>0</v>
      </c>
      <c r="P176" s="9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45">
        <f t="shared" si="6"/>
        <v>0</v>
      </c>
    </row>
    <row r="177" spans="1:27">
      <c r="A177" s="71" t="s">
        <v>403</v>
      </c>
      <c r="B177" s="72" t="s">
        <v>404</v>
      </c>
      <c r="C177" s="73"/>
      <c r="D177" s="73"/>
      <c r="E177" s="73"/>
      <c r="F177" s="73"/>
      <c r="G177" s="73"/>
      <c r="H177" s="73"/>
      <c r="I177" s="73"/>
      <c r="J177" s="73"/>
      <c r="K177" s="73"/>
      <c r="L177" s="73"/>
      <c r="M177" s="73"/>
      <c r="N177" s="73"/>
      <c r="O177" s="74">
        <f>SUM('Ref 3511430'!$C237:$N237)</f>
        <v>0</v>
      </c>
      <c r="P177" s="9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45">
        <f t="shared" si="6"/>
        <v>0</v>
      </c>
    </row>
    <row r="178" spans="1:27">
      <c r="A178" s="71" t="s">
        <v>210</v>
      </c>
      <c r="B178" s="72" t="s">
        <v>211</v>
      </c>
      <c r="C178" s="73"/>
      <c r="D178" s="73"/>
      <c r="E178" s="73"/>
      <c r="F178" s="73"/>
      <c r="G178" s="73"/>
      <c r="H178" s="73"/>
      <c r="I178" s="73"/>
      <c r="J178" s="73"/>
      <c r="K178" s="73"/>
      <c r="L178" s="73"/>
      <c r="M178" s="73"/>
      <c r="N178" s="73"/>
      <c r="O178" s="74">
        <f>SUM('Ref 3511430'!$C115:$N115)</f>
        <v>0</v>
      </c>
      <c r="P178" s="9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45">
        <f t="shared" si="6"/>
        <v>0</v>
      </c>
    </row>
    <row r="179" spans="1:27">
      <c r="A179" s="71" t="s">
        <v>162</v>
      </c>
      <c r="B179" s="72" t="s">
        <v>163</v>
      </c>
      <c r="C179" s="73"/>
      <c r="D179" s="73"/>
      <c r="E179" s="73"/>
      <c r="F179" s="73"/>
      <c r="G179" s="73"/>
      <c r="H179" s="73"/>
      <c r="I179" s="73"/>
      <c r="J179" s="73"/>
      <c r="K179" s="73"/>
      <c r="L179" s="73"/>
      <c r="M179" s="73"/>
      <c r="N179" s="73"/>
      <c r="O179" s="74">
        <f>SUM('Ref 3511430'!$C83:$N83)</f>
        <v>0</v>
      </c>
      <c r="P179" s="9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45">
        <f t="shared" si="6"/>
        <v>0</v>
      </c>
    </row>
    <row r="180" spans="1:27">
      <c r="A180" s="71" t="s">
        <v>127</v>
      </c>
      <c r="B180" s="72" t="s">
        <v>128</v>
      </c>
      <c r="C180" s="73"/>
      <c r="D180" s="73"/>
      <c r="E180" s="73"/>
      <c r="F180" s="73"/>
      <c r="G180" s="73"/>
      <c r="H180" s="73"/>
      <c r="I180" s="73"/>
      <c r="J180" s="73"/>
      <c r="K180" s="73"/>
      <c r="L180" s="73"/>
      <c r="M180" s="73"/>
      <c r="N180" s="73"/>
      <c r="O180" s="74">
        <f>SUM('Ref 3511430'!$C62:$N62)</f>
        <v>0</v>
      </c>
      <c r="P180" s="9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45">
        <f t="shared" si="6"/>
        <v>0</v>
      </c>
    </row>
    <row r="181" spans="1:27">
      <c r="A181" s="71" t="s">
        <v>287</v>
      </c>
      <c r="B181" s="72" t="s">
        <v>288</v>
      </c>
      <c r="C181" s="73"/>
      <c r="D181" s="73"/>
      <c r="E181" s="73"/>
      <c r="F181" s="73"/>
      <c r="G181" s="73"/>
      <c r="H181" s="73"/>
      <c r="I181" s="73"/>
      <c r="J181" s="73"/>
      <c r="K181" s="73"/>
      <c r="L181" s="73"/>
      <c r="M181" s="73"/>
      <c r="N181" s="73"/>
      <c r="O181" s="74">
        <f>SUM('Ref 3511430'!$C161:$N161)</f>
        <v>0</v>
      </c>
      <c r="P181" s="9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45">
        <f t="shared" si="6"/>
        <v>0</v>
      </c>
    </row>
    <row r="182" spans="1:27">
      <c r="A182" s="71" t="s">
        <v>137</v>
      </c>
      <c r="B182" s="72" t="s">
        <v>138</v>
      </c>
      <c r="C182" s="73"/>
      <c r="D182" s="73"/>
      <c r="E182" s="73"/>
      <c r="F182" s="73"/>
      <c r="G182" s="73"/>
      <c r="H182" s="73"/>
      <c r="I182" s="73"/>
      <c r="J182" s="73"/>
      <c r="K182" s="73"/>
      <c r="L182" s="73"/>
      <c r="M182" s="73"/>
      <c r="N182" s="73"/>
      <c r="O182" s="74">
        <f>SUM('Ref 3511430'!$C68:$N68)</f>
        <v>2</v>
      </c>
      <c r="P182" s="9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45">
        <f t="shared" si="6"/>
        <v>0</v>
      </c>
    </row>
    <row r="183" spans="1:27">
      <c r="A183" s="71" t="s">
        <v>396</v>
      </c>
      <c r="B183" s="72" t="s">
        <v>397</v>
      </c>
      <c r="C183" s="73"/>
      <c r="D183" s="73"/>
      <c r="E183" s="73"/>
      <c r="F183" s="73"/>
      <c r="G183" s="73"/>
      <c r="H183" s="73"/>
      <c r="I183" s="73"/>
      <c r="J183" s="73"/>
      <c r="K183" s="73"/>
      <c r="L183" s="73"/>
      <c r="M183" s="73"/>
      <c r="N183" s="73"/>
      <c r="O183" s="74">
        <f>SUM('Ref 3511430'!$C233:$N233)</f>
        <v>0</v>
      </c>
      <c r="P183" s="9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45">
        <f t="shared" si="6"/>
        <v>0</v>
      </c>
    </row>
    <row r="184" spans="1:27">
      <c r="A184" s="71" t="s">
        <v>394</v>
      </c>
      <c r="B184" s="72" t="s">
        <v>395</v>
      </c>
      <c r="C184" s="73"/>
      <c r="D184" s="73"/>
      <c r="E184" s="73"/>
      <c r="F184" s="73"/>
      <c r="G184" s="73"/>
      <c r="H184" s="73"/>
      <c r="I184" s="73"/>
      <c r="J184" s="73">
        <v>7</v>
      </c>
      <c r="K184" s="73"/>
      <c r="L184" s="73"/>
      <c r="M184" s="73"/>
      <c r="N184" s="73"/>
      <c r="O184" s="74">
        <f>SUM('Ref 3511430'!$C232:$N232)</f>
        <v>0</v>
      </c>
      <c r="P184" s="9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45">
        <f t="shared" si="6"/>
        <v>0</v>
      </c>
    </row>
    <row r="185" spans="1:27">
      <c r="A185" s="71" t="s">
        <v>107</v>
      </c>
      <c r="B185" s="72" t="s">
        <v>108</v>
      </c>
      <c r="C185" s="73"/>
      <c r="D185" s="73"/>
      <c r="E185" s="73"/>
      <c r="F185" s="73"/>
      <c r="G185" s="73"/>
      <c r="H185" s="73"/>
      <c r="I185" s="73"/>
      <c r="J185" s="73"/>
      <c r="K185" s="73"/>
      <c r="L185" s="73"/>
      <c r="M185" s="73"/>
      <c r="N185" s="73"/>
      <c r="O185" s="74">
        <f>SUM('Ref 3511430'!$C51:$N51)</f>
        <v>0</v>
      </c>
      <c r="P185" s="9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45">
        <f t="shared" si="6"/>
        <v>0</v>
      </c>
    </row>
    <row r="186" spans="1:27">
      <c r="A186" s="71" t="s">
        <v>169</v>
      </c>
      <c r="B186" s="72" t="s">
        <v>170</v>
      </c>
      <c r="C186" s="73"/>
      <c r="D186" s="73"/>
      <c r="E186" s="73"/>
      <c r="F186" s="73"/>
      <c r="G186" s="73"/>
      <c r="H186" s="73"/>
      <c r="I186" s="73"/>
      <c r="J186" s="73">
        <v>90</v>
      </c>
      <c r="K186" s="73"/>
      <c r="L186" s="73"/>
      <c r="M186" s="73"/>
      <c r="N186" s="73"/>
      <c r="O186" s="74">
        <f>SUM('Ref 3511430'!$C87:$N87)</f>
        <v>0</v>
      </c>
      <c r="P186" s="9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45">
        <f t="shared" si="6"/>
        <v>0</v>
      </c>
    </row>
    <row r="187" spans="1:27">
      <c r="A187" s="71" t="s">
        <v>311</v>
      </c>
      <c r="B187" s="72" t="s">
        <v>312</v>
      </c>
      <c r="C187" s="73"/>
      <c r="D187" s="73"/>
      <c r="E187" s="73"/>
      <c r="F187" s="73"/>
      <c r="G187" s="73"/>
      <c r="H187" s="73"/>
      <c r="I187" s="73"/>
      <c r="J187" s="73"/>
      <c r="K187" s="73"/>
      <c r="L187" s="73"/>
      <c r="M187" s="73"/>
      <c r="N187" s="73"/>
      <c r="O187" s="74">
        <f>SUM('Ref 3511430'!$C176:$N176)</f>
        <v>0</v>
      </c>
      <c r="P187" s="9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45">
        <f t="shared" si="6"/>
        <v>0</v>
      </c>
    </row>
    <row r="188" spans="1:27">
      <c r="A188" s="71" t="s">
        <v>372</v>
      </c>
      <c r="B188" s="72" t="s">
        <v>374</v>
      </c>
      <c r="C188" s="73"/>
      <c r="D188" s="73"/>
      <c r="E188" s="73"/>
      <c r="F188" s="73"/>
      <c r="G188" s="73"/>
      <c r="H188" s="73"/>
      <c r="I188" s="73"/>
      <c r="J188" s="73"/>
      <c r="K188" s="73"/>
      <c r="L188" s="73"/>
      <c r="M188" s="73"/>
      <c r="N188" s="73"/>
      <c r="O188" s="74">
        <f>SUM('Ref 3511430'!$C218:$N218)</f>
        <v>0</v>
      </c>
      <c r="P188" s="9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45">
        <f t="shared" si="6"/>
        <v>0</v>
      </c>
    </row>
    <row r="189" spans="1:27">
      <c r="A189" s="71" t="s">
        <v>388</v>
      </c>
      <c r="B189" s="72" t="s">
        <v>389</v>
      </c>
      <c r="C189" s="73"/>
      <c r="D189" s="73"/>
      <c r="E189" s="73"/>
      <c r="F189" s="73"/>
      <c r="G189" s="73"/>
      <c r="H189" s="73"/>
      <c r="I189" s="73"/>
      <c r="J189" s="73"/>
      <c r="K189" s="73"/>
      <c r="L189" s="73"/>
      <c r="M189" s="73"/>
      <c r="N189" s="73"/>
      <c r="O189" s="74">
        <f>SUM('Ref 3511430'!$C229:$N229)</f>
        <v>0</v>
      </c>
      <c r="P189" s="9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45">
        <f t="shared" si="6"/>
        <v>0</v>
      </c>
    </row>
    <row r="190" spans="1:27">
      <c r="A190" s="71" t="s">
        <v>299</v>
      </c>
      <c r="B190" s="72" t="s">
        <v>300</v>
      </c>
      <c r="C190" s="73"/>
      <c r="D190" s="73"/>
      <c r="E190" s="73"/>
      <c r="F190" s="73"/>
      <c r="G190" s="73"/>
      <c r="H190" s="73"/>
      <c r="I190" s="73"/>
      <c r="J190" s="73"/>
      <c r="K190" s="73"/>
      <c r="L190" s="73"/>
      <c r="M190" s="73"/>
      <c r="N190" s="73"/>
      <c r="O190" s="74">
        <f>SUM('Ref 3511430'!$C169:$N169)</f>
        <v>0</v>
      </c>
      <c r="P190" s="9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45">
        <f t="shared" si="6"/>
        <v>0</v>
      </c>
    </row>
    <row r="191" spans="1:27">
      <c r="A191" s="71" t="s">
        <v>154</v>
      </c>
      <c r="B191" s="72" t="s">
        <v>155</v>
      </c>
      <c r="C191" s="73"/>
      <c r="D191" s="73"/>
      <c r="E191" s="73"/>
      <c r="F191" s="73"/>
      <c r="G191" s="73"/>
      <c r="H191" s="73"/>
      <c r="I191" s="73"/>
      <c r="J191" s="73"/>
      <c r="K191" s="73"/>
      <c r="L191" s="73"/>
      <c r="M191" s="73"/>
      <c r="N191" s="73"/>
      <c r="O191" s="74">
        <f>SUM('Ref 3511430'!$C77:$N77)</f>
        <v>0</v>
      </c>
      <c r="P191" s="9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45">
        <f t="shared" si="6"/>
        <v>0</v>
      </c>
    </row>
    <row r="192" spans="1:27">
      <c r="A192" s="71" t="s">
        <v>121</v>
      </c>
      <c r="B192" s="72" t="s">
        <v>122</v>
      </c>
      <c r="C192" s="73"/>
      <c r="D192" s="73"/>
      <c r="E192" s="73"/>
      <c r="F192" s="73"/>
      <c r="G192" s="73"/>
      <c r="H192" s="73"/>
      <c r="I192" s="73"/>
      <c r="J192" s="73"/>
      <c r="K192" s="73"/>
      <c r="L192" s="73"/>
      <c r="M192" s="73"/>
      <c r="N192" s="73"/>
      <c r="O192" s="74">
        <f>SUM('Ref 3511430'!$C59:$N59)</f>
        <v>0</v>
      </c>
      <c r="P192" s="9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45">
        <f t="shared" si="6"/>
        <v>0</v>
      </c>
    </row>
    <row r="193" spans="1:27">
      <c r="A193" s="71" t="s">
        <v>45</v>
      </c>
      <c r="B193" s="72" t="s">
        <v>46</v>
      </c>
      <c r="C193" s="73" t="s">
        <v>695</v>
      </c>
      <c r="D193" s="73" t="s">
        <v>690</v>
      </c>
      <c r="E193" s="73" t="s">
        <v>690</v>
      </c>
      <c r="F193" s="73" t="s">
        <v>690</v>
      </c>
      <c r="G193" s="73" t="s">
        <v>690</v>
      </c>
      <c r="H193" s="73" t="s">
        <v>690</v>
      </c>
      <c r="I193" s="73" t="s">
        <v>690</v>
      </c>
      <c r="J193" s="73" t="s">
        <v>690</v>
      </c>
      <c r="K193" s="73" t="s">
        <v>690</v>
      </c>
      <c r="L193" s="73" t="s">
        <v>690</v>
      </c>
      <c r="M193" s="73" t="s">
        <v>690</v>
      </c>
      <c r="N193" s="73" t="s">
        <v>690</v>
      </c>
      <c r="O193" s="74">
        <f>SUM('Ref 3511430'!$C9:$N9)</f>
        <v>0</v>
      </c>
      <c r="P193" s="9" t="s">
        <v>690</v>
      </c>
      <c r="Q193" s="8" t="s">
        <v>690</v>
      </c>
      <c r="R193" s="8" t="s">
        <v>690</v>
      </c>
      <c r="S193" s="8" t="s">
        <v>690</v>
      </c>
      <c r="T193" s="8" t="s">
        <v>690</v>
      </c>
      <c r="U193" s="8" t="s">
        <v>690</v>
      </c>
      <c r="V193" s="8" t="s">
        <v>690</v>
      </c>
      <c r="W193" s="8" t="s">
        <v>690</v>
      </c>
      <c r="X193" s="8" t="s">
        <v>690</v>
      </c>
      <c r="Y193" s="8" t="s">
        <v>690</v>
      </c>
      <c r="Z193" s="8" t="s">
        <v>690</v>
      </c>
      <c r="AA193" s="45" t="s">
        <v>691</v>
      </c>
    </row>
    <row r="194" spans="1:27">
      <c r="A194" s="71" t="s">
        <v>268</v>
      </c>
      <c r="B194" s="72" t="s">
        <v>269</v>
      </c>
      <c r="C194" s="73"/>
      <c r="D194" s="73"/>
      <c r="E194" s="73"/>
      <c r="F194" s="73"/>
      <c r="G194" s="73"/>
      <c r="H194" s="73"/>
      <c r="I194" s="73"/>
      <c r="J194" s="73"/>
      <c r="K194" s="73"/>
      <c r="L194" s="73"/>
      <c r="M194" s="73"/>
      <c r="N194" s="73"/>
      <c r="O194" s="74">
        <f>SUM('Ref 3511430'!$C149:$N149)</f>
        <v>0</v>
      </c>
      <c r="P194" s="9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45">
        <f t="shared" ref="AA194:AA210" si="7">SUM(P194:Z194)</f>
        <v>0</v>
      </c>
    </row>
    <row r="195" spans="1:27">
      <c r="A195" s="71" t="s">
        <v>75</v>
      </c>
      <c r="B195" s="72" t="s">
        <v>76</v>
      </c>
      <c r="C195" s="73"/>
      <c r="D195" s="73"/>
      <c r="E195" s="73"/>
      <c r="F195" s="73"/>
      <c r="G195" s="73"/>
      <c r="H195" s="73"/>
      <c r="I195" s="73"/>
      <c r="J195" s="73"/>
      <c r="K195" s="73"/>
      <c r="L195" s="73"/>
      <c r="M195" s="73"/>
      <c r="N195" s="73"/>
      <c r="O195" s="74">
        <f>SUM('Ref 3511430'!$C28:$N28)</f>
        <v>0</v>
      </c>
      <c r="P195" s="9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45">
        <f t="shared" si="7"/>
        <v>0</v>
      </c>
    </row>
    <row r="196" spans="1:27">
      <c r="A196" s="71" t="s">
        <v>135</v>
      </c>
      <c r="B196" s="72" t="s">
        <v>136</v>
      </c>
      <c r="C196" s="73"/>
      <c r="D196" s="73"/>
      <c r="E196" s="73"/>
      <c r="F196" s="73"/>
      <c r="G196" s="73"/>
      <c r="H196" s="73"/>
      <c r="I196" s="73"/>
      <c r="J196" s="73"/>
      <c r="K196" s="73"/>
      <c r="L196" s="73"/>
      <c r="M196" s="73"/>
      <c r="N196" s="73"/>
      <c r="O196" s="74">
        <f>SUM('Ref 3511430'!$C67:$N67)</f>
        <v>0</v>
      </c>
      <c r="P196" s="9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45">
        <f t="shared" si="7"/>
        <v>0</v>
      </c>
    </row>
    <row r="197" spans="1:27">
      <c r="A197" s="71" t="s">
        <v>225</v>
      </c>
      <c r="B197" s="72" t="s">
        <v>227</v>
      </c>
      <c r="C197" s="73"/>
      <c r="D197" s="73"/>
      <c r="E197" s="73"/>
      <c r="F197" s="73"/>
      <c r="G197" s="73"/>
      <c r="H197" s="73"/>
      <c r="I197" s="73"/>
      <c r="J197" s="73"/>
      <c r="K197" s="73"/>
      <c r="L197" s="73"/>
      <c r="M197" s="73">
        <v>5</v>
      </c>
      <c r="N197" s="73"/>
      <c r="O197" s="74">
        <f>SUM('Ref 3511430'!$C125:$N125)</f>
        <v>0</v>
      </c>
      <c r="P197" s="9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45">
        <f t="shared" si="7"/>
        <v>0</v>
      </c>
    </row>
    <row r="198" spans="1:27">
      <c r="A198" s="71" t="s">
        <v>294</v>
      </c>
      <c r="B198" s="72" t="s">
        <v>295</v>
      </c>
      <c r="C198" s="73"/>
      <c r="D198" s="73"/>
      <c r="E198" s="73"/>
      <c r="F198" s="73"/>
      <c r="G198" s="73"/>
      <c r="H198" s="73"/>
      <c r="I198" s="73"/>
      <c r="J198" s="73"/>
      <c r="K198" s="73"/>
      <c r="L198" s="73"/>
      <c r="M198" s="73"/>
      <c r="N198" s="73"/>
      <c r="O198" s="74">
        <f>SUM('Ref 3511430'!$C166:$N166)</f>
        <v>0</v>
      </c>
      <c r="P198" s="9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45">
        <f t="shared" si="7"/>
        <v>0</v>
      </c>
    </row>
    <row r="199" spans="1:27">
      <c r="A199" s="71" t="s">
        <v>89</v>
      </c>
      <c r="B199" s="72" t="s">
        <v>90</v>
      </c>
      <c r="C199" s="73"/>
      <c r="D199" s="73"/>
      <c r="E199" s="73"/>
      <c r="F199" s="73"/>
      <c r="G199" s="73"/>
      <c r="H199" s="73"/>
      <c r="I199" s="73"/>
      <c r="J199" s="73"/>
      <c r="K199" s="73"/>
      <c r="L199" s="73"/>
      <c r="M199" s="73"/>
      <c r="N199" s="73"/>
      <c r="O199" s="74">
        <f>SUM('Ref 3511430'!$C39:$N39)</f>
        <v>0</v>
      </c>
      <c r="P199" s="9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45">
        <f t="shared" si="7"/>
        <v>0</v>
      </c>
    </row>
    <row r="200" spans="1:27">
      <c r="A200" s="71" t="s">
        <v>141</v>
      </c>
      <c r="B200" s="72" t="s">
        <v>142</v>
      </c>
      <c r="C200" s="73"/>
      <c r="D200" s="73"/>
      <c r="E200" s="73"/>
      <c r="F200" s="73"/>
      <c r="G200" s="73"/>
      <c r="H200" s="73"/>
      <c r="I200" s="73"/>
      <c r="J200" s="73"/>
      <c r="K200" s="73"/>
      <c r="L200" s="73"/>
      <c r="M200" s="73"/>
      <c r="N200" s="73"/>
      <c r="O200" s="74">
        <f>SUM('Ref 3511430'!$C70:$N70)</f>
        <v>5</v>
      </c>
      <c r="P200" s="9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45">
        <f t="shared" si="7"/>
        <v>0</v>
      </c>
    </row>
    <row r="201" spans="1:27">
      <c r="A201" s="71" t="s">
        <v>342</v>
      </c>
      <c r="B201" s="72" t="s">
        <v>343</v>
      </c>
      <c r="C201" s="73"/>
      <c r="D201" s="73"/>
      <c r="E201" s="73"/>
      <c r="F201" s="73"/>
      <c r="G201" s="73"/>
      <c r="H201" s="73"/>
      <c r="I201" s="73"/>
      <c r="J201" s="73"/>
      <c r="K201" s="73"/>
      <c r="L201" s="73"/>
      <c r="M201" s="73"/>
      <c r="N201" s="73"/>
      <c r="O201" s="74">
        <f>SUM('Ref 3511430'!$C196:$N196)</f>
        <v>0</v>
      </c>
      <c r="P201" s="9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45">
        <f t="shared" si="7"/>
        <v>0</v>
      </c>
    </row>
    <row r="202" spans="1:27">
      <c r="A202" s="71" t="s">
        <v>204</v>
      </c>
      <c r="B202" s="72" t="s">
        <v>205</v>
      </c>
      <c r="C202" s="73"/>
      <c r="D202" s="73"/>
      <c r="E202" s="73"/>
      <c r="F202" s="73"/>
      <c r="G202" s="73"/>
      <c r="H202" s="73"/>
      <c r="I202" s="73"/>
      <c r="J202" s="73"/>
      <c r="K202" s="73"/>
      <c r="L202" s="73"/>
      <c r="M202" s="73"/>
      <c r="N202" s="73"/>
      <c r="O202" s="74">
        <f>SUM('Ref 3511430'!$C111:$N111)</f>
        <v>0</v>
      </c>
      <c r="P202" s="9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45">
        <f t="shared" si="7"/>
        <v>0</v>
      </c>
    </row>
    <row r="203" spans="1:27">
      <c r="A203" s="71" t="s">
        <v>229</v>
      </c>
      <c r="B203" s="72" t="s">
        <v>230</v>
      </c>
      <c r="C203" s="73"/>
      <c r="D203" s="73"/>
      <c r="E203" s="73"/>
      <c r="F203" s="73"/>
      <c r="G203" s="73"/>
      <c r="H203" s="73"/>
      <c r="I203" s="73"/>
      <c r="J203" s="73"/>
      <c r="K203" s="73"/>
      <c r="L203" s="73"/>
      <c r="M203" s="73"/>
      <c r="N203" s="73"/>
      <c r="O203" s="74">
        <f>SUM('Ref 3511430'!$C127:$N127)</f>
        <v>0</v>
      </c>
      <c r="P203" s="9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45">
        <f t="shared" si="7"/>
        <v>0</v>
      </c>
    </row>
    <row r="204" spans="1:27">
      <c r="A204" s="71" t="s">
        <v>84</v>
      </c>
      <c r="B204" s="72" t="s">
        <v>87</v>
      </c>
      <c r="C204" s="73"/>
      <c r="D204" s="73"/>
      <c r="E204" s="73"/>
      <c r="F204" s="73"/>
      <c r="G204" s="73"/>
      <c r="H204" s="73"/>
      <c r="I204" s="73"/>
      <c r="J204" s="73"/>
      <c r="K204" s="73"/>
      <c r="L204" s="73"/>
      <c r="M204" s="73"/>
      <c r="N204" s="73"/>
      <c r="O204" s="74">
        <f>SUM('Ref 3511430'!$C37:$N37)</f>
        <v>0</v>
      </c>
      <c r="P204" s="9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45">
        <f t="shared" si="7"/>
        <v>0</v>
      </c>
    </row>
    <row r="205" spans="1:27">
      <c r="A205" s="71" t="s">
        <v>253</v>
      </c>
      <c r="B205" s="72" t="s">
        <v>254</v>
      </c>
      <c r="C205" s="73"/>
      <c r="D205" s="73"/>
      <c r="E205" s="73"/>
      <c r="F205" s="73"/>
      <c r="G205" s="73"/>
      <c r="H205" s="73"/>
      <c r="I205" s="73"/>
      <c r="J205" s="73"/>
      <c r="K205" s="73"/>
      <c r="L205" s="73"/>
      <c r="M205" s="73"/>
      <c r="N205" s="73"/>
      <c r="O205" s="74">
        <f>SUM('Ref 3511430'!$C141:$N141)</f>
        <v>0</v>
      </c>
      <c r="P205" s="9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45">
        <f t="shared" si="7"/>
        <v>0</v>
      </c>
    </row>
    <row r="206" spans="1:27">
      <c r="A206" s="71" t="s">
        <v>50</v>
      </c>
      <c r="B206" s="72" t="s">
        <v>51</v>
      </c>
      <c r="C206" s="73"/>
      <c r="D206" s="73"/>
      <c r="E206" s="73"/>
      <c r="F206" s="73"/>
      <c r="G206" s="73"/>
      <c r="H206" s="73"/>
      <c r="I206" s="73"/>
      <c r="J206" s="73"/>
      <c r="K206" s="73"/>
      <c r="L206" s="73"/>
      <c r="M206" s="73"/>
      <c r="N206" s="73"/>
      <c r="O206" s="74">
        <f>SUM('Ref 3511430'!$C12:$N12)</f>
        <v>0</v>
      </c>
      <c r="P206" s="9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45">
        <f t="shared" si="7"/>
        <v>0</v>
      </c>
    </row>
    <row r="207" spans="1:27">
      <c r="A207" s="71" t="s">
        <v>113</v>
      </c>
      <c r="B207" s="72" t="s">
        <v>51</v>
      </c>
      <c r="C207" s="73"/>
      <c r="D207" s="73"/>
      <c r="E207" s="73"/>
      <c r="F207" s="73"/>
      <c r="G207" s="73"/>
      <c r="H207" s="73"/>
      <c r="I207" s="73"/>
      <c r="J207" s="73"/>
      <c r="K207" s="73"/>
      <c r="L207" s="73"/>
      <c r="M207" s="73"/>
      <c r="N207" s="73"/>
      <c r="O207" s="74">
        <f>SUM('Ref 3511430'!$C54:$N54)</f>
        <v>0</v>
      </c>
      <c r="P207" s="9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45">
        <f t="shared" si="7"/>
        <v>0</v>
      </c>
    </row>
    <row r="208" spans="1:27">
      <c r="A208" s="71" t="s">
        <v>178</v>
      </c>
      <c r="B208" s="72" t="s">
        <v>51</v>
      </c>
      <c r="C208" s="73"/>
      <c r="D208" s="73"/>
      <c r="E208" s="73"/>
      <c r="F208" s="73"/>
      <c r="G208" s="73"/>
      <c r="H208" s="73"/>
      <c r="I208" s="73"/>
      <c r="J208" s="73"/>
      <c r="K208" s="73"/>
      <c r="L208" s="73"/>
      <c r="M208" s="73"/>
      <c r="N208" s="73"/>
      <c r="O208" s="74">
        <f>SUM('Ref 3511430'!$C92:$N92)</f>
        <v>0</v>
      </c>
      <c r="P208" s="9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45">
        <f t="shared" si="7"/>
        <v>0</v>
      </c>
    </row>
    <row r="209" spans="1:27">
      <c r="A209" s="71" t="s">
        <v>378</v>
      </c>
      <c r="B209" s="72" t="s">
        <v>51</v>
      </c>
      <c r="C209" s="73"/>
      <c r="D209" s="73"/>
      <c r="E209" s="73"/>
      <c r="F209" s="73"/>
      <c r="G209" s="73"/>
      <c r="H209" s="73"/>
      <c r="I209" s="73"/>
      <c r="J209" s="73"/>
      <c r="K209" s="73"/>
      <c r="L209" s="73"/>
      <c r="M209" s="73"/>
      <c r="N209" s="73"/>
      <c r="O209" s="74">
        <f>SUM('Ref 3511430'!$C221:$N221)</f>
        <v>0</v>
      </c>
      <c r="P209" s="9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45">
        <f t="shared" si="7"/>
        <v>0</v>
      </c>
    </row>
    <row r="210" spans="1:27">
      <c r="A210" s="71" t="s">
        <v>384</v>
      </c>
      <c r="B210" s="72" t="s">
        <v>51</v>
      </c>
      <c r="C210" s="73"/>
      <c r="D210" s="73"/>
      <c r="E210" s="73"/>
      <c r="F210" s="73"/>
      <c r="G210" s="73"/>
      <c r="H210" s="73"/>
      <c r="I210" s="73"/>
      <c r="J210" s="73"/>
      <c r="K210" s="73"/>
      <c r="L210" s="73"/>
      <c r="M210" s="73"/>
      <c r="N210" s="73"/>
      <c r="O210" s="74">
        <f>SUM('Ref 3511430'!$C226:$N226)</f>
        <v>0</v>
      </c>
      <c r="P210" s="9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45">
        <f t="shared" si="7"/>
        <v>0</v>
      </c>
    </row>
    <row r="211" spans="1:27">
      <c r="A211" s="71" t="s">
        <v>129</v>
      </c>
      <c r="B211" s="72" t="s">
        <v>130</v>
      </c>
      <c r="C211" s="73"/>
      <c r="D211" s="73" t="s">
        <v>690</v>
      </c>
      <c r="E211" s="73" t="s">
        <v>690</v>
      </c>
      <c r="F211" s="73" t="s">
        <v>690</v>
      </c>
      <c r="G211" s="73" t="s">
        <v>690</v>
      </c>
      <c r="H211" s="73" t="s">
        <v>690</v>
      </c>
      <c r="I211" s="73" t="s">
        <v>690</v>
      </c>
      <c r="J211" s="73" t="s">
        <v>690</v>
      </c>
      <c r="K211" s="73" t="s">
        <v>690</v>
      </c>
      <c r="L211" s="73" t="s">
        <v>690</v>
      </c>
      <c r="M211" s="73" t="s">
        <v>690</v>
      </c>
      <c r="N211" s="73" t="s">
        <v>690</v>
      </c>
      <c r="O211" s="74">
        <f>SUM('Ref 3511430'!$C63:$N63)</f>
        <v>0</v>
      </c>
      <c r="P211" s="9" t="s">
        <v>690</v>
      </c>
      <c r="Q211" s="8" t="s">
        <v>690</v>
      </c>
      <c r="R211" s="8" t="s">
        <v>690</v>
      </c>
      <c r="S211" s="8" t="s">
        <v>690</v>
      </c>
      <c r="T211" s="8" t="s">
        <v>690</v>
      </c>
      <c r="U211" s="8" t="s">
        <v>690</v>
      </c>
      <c r="V211" s="8" t="s">
        <v>690</v>
      </c>
      <c r="W211" s="8" t="s">
        <v>690</v>
      </c>
      <c r="X211" s="8" t="s">
        <v>690</v>
      </c>
      <c r="Y211" s="8" t="s">
        <v>690</v>
      </c>
      <c r="Z211" s="8" t="s">
        <v>690</v>
      </c>
      <c r="AA211" s="45" t="s">
        <v>691</v>
      </c>
    </row>
    <row r="212" spans="1:27">
      <c r="A212" s="71" t="s">
        <v>193</v>
      </c>
      <c r="B212" s="72" t="s">
        <v>130</v>
      </c>
      <c r="C212" s="73"/>
      <c r="D212" s="73"/>
      <c r="E212" s="73"/>
      <c r="F212" s="73"/>
      <c r="G212" s="73"/>
      <c r="H212" s="73"/>
      <c r="I212" s="73"/>
      <c r="J212" s="73"/>
      <c r="K212" s="73"/>
      <c r="L212" s="73"/>
      <c r="M212" s="73"/>
      <c r="N212" s="73"/>
      <c r="O212" s="74">
        <f>SUM('Ref 3511430'!$C103:$N103)</f>
        <v>0</v>
      </c>
      <c r="P212" s="9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45">
        <f t="shared" ref="AA212:AA237" si="8">SUM(P212:Z212)</f>
        <v>0</v>
      </c>
    </row>
    <row r="213" spans="1:27">
      <c r="A213" s="71" t="s">
        <v>252</v>
      </c>
      <c r="B213" s="72" t="s">
        <v>130</v>
      </c>
      <c r="C213" s="73"/>
      <c r="D213" s="73"/>
      <c r="E213" s="73"/>
      <c r="F213" s="73"/>
      <c r="G213" s="73"/>
      <c r="H213" s="73"/>
      <c r="I213" s="73"/>
      <c r="J213" s="73"/>
      <c r="K213" s="73"/>
      <c r="L213" s="73"/>
      <c r="M213" s="73"/>
      <c r="N213" s="73"/>
      <c r="O213" s="74">
        <f>SUM('Ref 3511430'!$C140:$N140)</f>
        <v>0</v>
      </c>
      <c r="P213" s="9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45">
        <f t="shared" si="8"/>
        <v>0</v>
      </c>
    </row>
    <row r="214" spans="1:27">
      <c r="A214" s="71" t="s">
        <v>289</v>
      </c>
      <c r="B214" s="72" t="s">
        <v>130</v>
      </c>
      <c r="C214" s="73"/>
      <c r="D214" s="73"/>
      <c r="E214" s="73"/>
      <c r="F214" s="73"/>
      <c r="G214" s="73"/>
      <c r="H214" s="73"/>
      <c r="I214" s="73"/>
      <c r="J214" s="73"/>
      <c r="K214" s="73"/>
      <c r="L214" s="73"/>
      <c r="M214" s="73"/>
      <c r="N214" s="73"/>
      <c r="O214" s="74">
        <f>SUM('Ref 3511430'!$C163:$N163)</f>
        <v>0</v>
      </c>
      <c r="P214" s="9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45">
        <f t="shared" si="8"/>
        <v>0</v>
      </c>
    </row>
    <row r="215" spans="1:27">
      <c r="A215" s="71" t="s">
        <v>301</v>
      </c>
      <c r="B215" s="72" t="s">
        <v>130</v>
      </c>
      <c r="C215" s="73"/>
      <c r="D215" s="73"/>
      <c r="E215" s="73"/>
      <c r="F215" s="73"/>
      <c r="G215" s="73"/>
      <c r="H215" s="73"/>
      <c r="I215" s="73"/>
      <c r="J215" s="73"/>
      <c r="K215" s="73"/>
      <c r="L215" s="73"/>
      <c r="M215" s="73"/>
      <c r="N215" s="73"/>
      <c r="O215" s="74">
        <f>SUM('Ref 3511430'!$C170:$N170)</f>
        <v>0</v>
      </c>
      <c r="P215" s="9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45">
        <f t="shared" si="8"/>
        <v>0</v>
      </c>
    </row>
    <row r="216" spans="1:27">
      <c r="A216" s="71" t="s">
        <v>332</v>
      </c>
      <c r="B216" s="72" t="s">
        <v>130</v>
      </c>
      <c r="C216" s="73"/>
      <c r="D216" s="73"/>
      <c r="E216" s="73"/>
      <c r="F216" s="73"/>
      <c r="G216" s="73"/>
      <c r="H216" s="73"/>
      <c r="I216" s="73"/>
      <c r="J216" s="73"/>
      <c r="K216" s="73"/>
      <c r="L216" s="73"/>
      <c r="M216" s="73"/>
      <c r="N216" s="73"/>
      <c r="O216" s="74">
        <f>SUM('Ref 3511430'!$C189:$N189)</f>
        <v>0</v>
      </c>
      <c r="P216" s="9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45">
        <f t="shared" si="8"/>
        <v>0</v>
      </c>
    </row>
    <row r="217" spans="1:27">
      <c r="A217" s="71" t="s">
        <v>360</v>
      </c>
      <c r="B217" s="72" t="s">
        <v>130</v>
      </c>
      <c r="C217" s="73"/>
      <c r="D217" s="73"/>
      <c r="E217" s="73"/>
      <c r="F217" s="73"/>
      <c r="G217" s="73"/>
      <c r="H217" s="73"/>
      <c r="I217" s="73"/>
      <c r="J217" s="73"/>
      <c r="K217" s="73"/>
      <c r="L217" s="73"/>
      <c r="M217" s="73"/>
      <c r="N217" s="73"/>
      <c r="O217" s="74">
        <f>SUM('Ref 3511430'!$C208:$N208)</f>
        <v>0</v>
      </c>
      <c r="P217" s="9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45">
        <f t="shared" si="8"/>
        <v>0</v>
      </c>
    </row>
    <row r="218" spans="1:27">
      <c r="A218" s="71" t="s">
        <v>402</v>
      </c>
      <c r="B218" s="72" t="s">
        <v>130</v>
      </c>
      <c r="C218" s="73"/>
      <c r="D218" s="73"/>
      <c r="E218" s="73"/>
      <c r="F218" s="73"/>
      <c r="G218" s="73"/>
      <c r="H218" s="73"/>
      <c r="I218" s="73"/>
      <c r="J218" s="73"/>
      <c r="K218" s="73"/>
      <c r="L218" s="73"/>
      <c r="M218" s="73"/>
      <c r="N218" s="73"/>
      <c r="O218" s="74">
        <f>SUM('Ref 3511430'!$C236:$N236)</f>
        <v>0</v>
      </c>
      <c r="P218" s="9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45">
        <f t="shared" si="8"/>
        <v>0</v>
      </c>
    </row>
    <row r="219" spans="1:27">
      <c r="A219" s="71" t="s">
        <v>109</v>
      </c>
      <c r="B219" s="72" t="s">
        <v>110</v>
      </c>
      <c r="C219" s="73"/>
      <c r="D219" s="73"/>
      <c r="E219" s="73"/>
      <c r="F219" s="73"/>
      <c r="G219" s="73"/>
      <c r="H219" s="73"/>
      <c r="I219" s="73"/>
      <c r="J219" s="73"/>
      <c r="K219" s="73"/>
      <c r="L219" s="73"/>
      <c r="M219" s="73"/>
      <c r="N219" s="73"/>
      <c r="O219" s="74">
        <f>SUM('Ref 3511430'!$C52:$N52)</f>
        <v>0</v>
      </c>
      <c r="P219" s="9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45">
        <f t="shared" si="8"/>
        <v>0</v>
      </c>
    </row>
    <row r="220" spans="1:27">
      <c r="A220" s="71" t="s">
        <v>296</v>
      </c>
      <c r="B220" s="72" t="s">
        <v>297</v>
      </c>
      <c r="C220" s="73"/>
      <c r="D220" s="73"/>
      <c r="E220" s="73"/>
      <c r="F220" s="73"/>
      <c r="G220" s="73"/>
      <c r="H220" s="73"/>
      <c r="I220" s="73"/>
      <c r="J220" s="73"/>
      <c r="K220" s="73"/>
      <c r="L220" s="73"/>
      <c r="M220" s="73"/>
      <c r="N220" s="73"/>
      <c r="O220" s="74">
        <f>SUM('Ref 3511430'!$C167:$N167)</f>
        <v>0</v>
      </c>
      <c r="P220" s="9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45">
        <f t="shared" si="8"/>
        <v>0</v>
      </c>
    </row>
    <row r="221" spans="1:27">
      <c r="A221" s="71" t="s">
        <v>102</v>
      </c>
      <c r="B221" s="72" t="s">
        <v>104</v>
      </c>
      <c r="C221" s="73"/>
      <c r="D221" s="73"/>
      <c r="E221" s="73"/>
      <c r="F221" s="73"/>
      <c r="G221" s="73"/>
      <c r="H221" s="73"/>
      <c r="I221" s="73"/>
      <c r="J221" s="73"/>
      <c r="K221" s="73"/>
      <c r="L221" s="73"/>
      <c r="M221" s="73"/>
      <c r="N221" s="73"/>
      <c r="O221" s="74">
        <f>SUM('Ref 3511430'!$C48:$N48)</f>
        <v>1</v>
      </c>
      <c r="P221" s="9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45">
        <f t="shared" si="8"/>
        <v>0</v>
      </c>
    </row>
    <row r="222" spans="1:27">
      <c r="A222" s="71" t="s">
        <v>233</v>
      </c>
      <c r="B222" s="72" t="s">
        <v>234</v>
      </c>
      <c r="C222" s="73"/>
      <c r="D222" s="73"/>
      <c r="E222" s="73"/>
      <c r="F222" s="73"/>
      <c r="G222" s="73"/>
      <c r="H222" s="73"/>
      <c r="I222" s="73"/>
      <c r="J222" s="73"/>
      <c r="K222" s="73">
        <v>5</v>
      </c>
      <c r="L222" s="73"/>
      <c r="M222" s="73"/>
      <c r="N222" s="73"/>
      <c r="O222" s="74">
        <f>SUM('Ref 3511430'!$C129:$N129)</f>
        <v>0</v>
      </c>
      <c r="P222" s="9"/>
      <c r="Q222" s="8"/>
      <c r="R222" s="8"/>
      <c r="S222" s="8"/>
      <c r="T222" s="8"/>
      <c r="U222" s="8"/>
      <c r="V222" s="8"/>
      <c r="W222" s="8"/>
      <c r="X222" s="8">
        <v>5</v>
      </c>
      <c r="Y222" s="8"/>
      <c r="Z222" s="8"/>
      <c r="AA222" s="45">
        <f t="shared" si="8"/>
        <v>5</v>
      </c>
    </row>
    <row r="223" spans="1:27">
      <c r="A223" s="71" t="s">
        <v>92</v>
      </c>
      <c r="B223" s="72" t="s">
        <v>93</v>
      </c>
      <c r="C223" s="73"/>
      <c r="D223" s="73"/>
      <c r="E223" s="73"/>
      <c r="F223" s="73"/>
      <c r="G223" s="73"/>
      <c r="H223" s="73"/>
      <c r="I223" s="73"/>
      <c r="J223" s="73"/>
      <c r="K223" s="73"/>
      <c r="L223" s="73"/>
      <c r="M223" s="73"/>
      <c r="N223" s="73"/>
      <c r="O223" s="74">
        <f>SUM('Ref 3511430'!$C41:$N41)</f>
        <v>0</v>
      </c>
      <c r="P223" s="9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45">
        <f t="shared" si="8"/>
        <v>0</v>
      </c>
    </row>
    <row r="224" spans="1:27">
      <c r="A224" s="71" t="s">
        <v>214</v>
      </c>
      <c r="B224" s="72" t="s">
        <v>93</v>
      </c>
      <c r="C224" s="73"/>
      <c r="D224" s="73"/>
      <c r="E224" s="73"/>
      <c r="F224" s="73"/>
      <c r="G224" s="73"/>
      <c r="H224" s="73"/>
      <c r="I224" s="73"/>
      <c r="J224" s="73"/>
      <c r="K224" s="73"/>
      <c r="L224" s="73"/>
      <c r="M224" s="73"/>
      <c r="N224" s="73"/>
      <c r="O224" s="74">
        <f>SUM('Ref 3511430'!$C117:$N117)</f>
        <v>0</v>
      </c>
      <c r="P224" s="9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45">
        <f t="shared" si="8"/>
        <v>0</v>
      </c>
    </row>
    <row r="225" spans="1:27">
      <c r="A225" s="71" t="s">
        <v>239</v>
      </c>
      <c r="B225" s="72" t="s">
        <v>240</v>
      </c>
      <c r="C225" s="73"/>
      <c r="D225" s="73"/>
      <c r="E225" s="73"/>
      <c r="F225" s="73"/>
      <c r="G225" s="73"/>
      <c r="H225" s="73"/>
      <c r="I225" s="73"/>
      <c r="J225" s="73"/>
      <c r="K225" s="73"/>
      <c r="L225" s="73"/>
      <c r="M225" s="73"/>
      <c r="N225" s="73"/>
      <c r="O225" s="74">
        <f>SUM('Ref 3511430'!$C132:$N132)</f>
        <v>0</v>
      </c>
      <c r="P225" s="9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45">
        <f t="shared" si="8"/>
        <v>0</v>
      </c>
    </row>
    <row r="226" spans="1:27">
      <c r="A226" s="71" t="s">
        <v>329</v>
      </c>
      <c r="B226" s="72" t="s">
        <v>331</v>
      </c>
      <c r="C226" s="73"/>
      <c r="D226" s="73"/>
      <c r="E226" s="73"/>
      <c r="F226" s="73"/>
      <c r="G226" s="73"/>
      <c r="H226" s="73"/>
      <c r="I226" s="73"/>
      <c r="J226" s="73"/>
      <c r="K226" s="73"/>
      <c r="L226" s="73"/>
      <c r="M226" s="73"/>
      <c r="N226" s="73"/>
      <c r="O226" s="74">
        <f>SUM('Ref 3511430'!$C188:$N188)</f>
        <v>0</v>
      </c>
      <c r="P226" s="9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45">
        <f t="shared" si="8"/>
        <v>0</v>
      </c>
    </row>
    <row r="227" spans="1:27">
      <c r="A227" s="71" t="s">
        <v>381</v>
      </c>
      <c r="B227" s="72" t="s">
        <v>383</v>
      </c>
      <c r="C227" s="73"/>
      <c r="D227" s="73"/>
      <c r="E227" s="73"/>
      <c r="F227" s="73"/>
      <c r="G227" s="73"/>
      <c r="H227" s="73"/>
      <c r="I227" s="73"/>
      <c r="J227" s="73"/>
      <c r="K227" s="73"/>
      <c r="L227" s="73"/>
      <c r="M227" s="73"/>
      <c r="N227" s="73"/>
      <c r="O227" s="74">
        <f>SUM('Ref 3511430'!$C225:$N225)</f>
        <v>0</v>
      </c>
      <c r="P227" s="9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45">
        <f t="shared" si="8"/>
        <v>0</v>
      </c>
    </row>
    <row r="228" spans="1:27">
      <c r="A228" s="71" t="s">
        <v>38</v>
      </c>
      <c r="B228" s="72" t="s">
        <v>39</v>
      </c>
      <c r="C228" s="73"/>
      <c r="D228" s="73"/>
      <c r="E228" s="73"/>
      <c r="F228" s="73"/>
      <c r="G228" s="73"/>
      <c r="H228" s="73"/>
      <c r="I228" s="73"/>
      <c r="J228" s="73"/>
      <c r="K228" s="73"/>
      <c r="L228" s="73"/>
      <c r="M228" s="73"/>
      <c r="N228" s="73"/>
      <c r="O228" s="74">
        <f>SUM('Ref 3511430'!$C5:$N5)</f>
        <v>0</v>
      </c>
      <c r="P228" s="9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45">
        <f t="shared" si="8"/>
        <v>0</v>
      </c>
    </row>
    <row r="229" spans="1:27">
      <c r="A229" s="71" t="s">
        <v>264</v>
      </c>
      <c r="B229" s="72" t="s">
        <v>265</v>
      </c>
      <c r="C229" s="73"/>
      <c r="D229" s="73"/>
      <c r="E229" s="73"/>
      <c r="F229" s="73"/>
      <c r="G229" s="73"/>
      <c r="H229" s="73"/>
      <c r="I229" s="73"/>
      <c r="J229" s="73"/>
      <c r="K229" s="73"/>
      <c r="L229" s="73"/>
      <c r="M229" s="73"/>
      <c r="N229" s="73"/>
      <c r="O229" s="74">
        <f>SUM('Ref 3511430'!$C147:$N147)</f>
        <v>0</v>
      </c>
      <c r="P229" s="9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45">
        <f t="shared" si="8"/>
        <v>0</v>
      </c>
    </row>
    <row r="230" spans="1:27">
      <c r="A230" s="71" t="s">
        <v>333</v>
      </c>
      <c r="B230" s="72" t="s">
        <v>334</v>
      </c>
      <c r="C230" s="73"/>
      <c r="D230" s="73"/>
      <c r="E230" s="73"/>
      <c r="F230" s="73"/>
      <c r="G230" s="73"/>
      <c r="H230" s="73"/>
      <c r="I230" s="73"/>
      <c r="J230" s="73"/>
      <c r="K230" s="73"/>
      <c r="L230" s="73"/>
      <c r="M230" s="73"/>
      <c r="N230" s="73"/>
      <c r="O230" s="74">
        <f>SUM('Ref 3511430'!$C190:$N190)</f>
        <v>0</v>
      </c>
      <c r="P230" s="9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45">
        <f t="shared" si="8"/>
        <v>0</v>
      </c>
    </row>
    <row r="231" spans="1:27">
      <c r="A231" s="71" t="s">
        <v>98</v>
      </c>
      <c r="B231" s="72" t="s">
        <v>100</v>
      </c>
      <c r="C231" s="73"/>
      <c r="D231" s="73"/>
      <c r="E231" s="73"/>
      <c r="F231" s="73"/>
      <c r="G231" s="73"/>
      <c r="H231" s="73"/>
      <c r="I231" s="73"/>
      <c r="J231" s="73"/>
      <c r="K231" s="73"/>
      <c r="L231" s="73"/>
      <c r="M231" s="73"/>
      <c r="N231" s="73"/>
      <c r="O231" s="74">
        <f>SUM('Ref 3511430'!$C45:$N45)</f>
        <v>0</v>
      </c>
      <c r="P231" s="9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45">
        <f t="shared" si="8"/>
        <v>0</v>
      </c>
    </row>
    <row r="232" spans="1:27">
      <c r="A232" s="71" t="s">
        <v>156</v>
      </c>
      <c r="B232" s="72" t="s">
        <v>100</v>
      </c>
      <c r="C232" s="73"/>
      <c r="D232" s="73"/>
      <c r="E232" s="73"/>
      <c r="F232" s="73"/>
      <c r="G232" s="73"/>
      <c r="H232" s="73"/>
      <c r="I232" s="73"/>
      <c r="J232" s="73"/>
      <c r="K232" s="73"/>
      <c r="L232" s="73"/>
      <c r="M232" s="73"/>
      <c r="N232" s="73"/>
      <c r="O232" s="74">
        <f>SUM('Ref 3511430'!$C78:$N78)</f>
        <v>0</v>
      </c>
      <c r="P232" s="9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45">
        <f t="shared" si="8"/>
        <v>0</v>
      </c>
    </row>
    <row r="233" spans="1:27">
      <c r="A233" s="71" t="s">
        <v>317</v>
      </c>
      <c r="B233" s="72" t="s">
        <v>100</v>
      </c>
      <c r="C233" s="73"/>
      <c r="D233" s="73"/>
      <c r="E233" s="73"/>
      <c r="F233" s="73"/>
      <c r="G233" s="73"/>
      <c r="H233" s="73"/>
      <c r="I233" s="73"/>
      <c r="J233" s="73"/>
      <c r="K233" s="73"/>
      <c r="L233" s="73"/>
      <c r="M233" s="73"/>
      <c r="N233" s="73"/>
      <c r="O233" s="74">
        <f>SUM('Ref 3511430'!$C179:$N179)</f>
        <v>0</v>
      </c>
      <c r="P233" s="9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45">
        <f t="shared" si="8"/>
        <v>0</v>
      </c>
    </row>
    <row r="234" spans="1:27">
      <c r="A234" s="71" t="s">
        <v>292</v>
      </c>
      <c r="B234" s="72" t="s">
        <v>293</v>
      </c>
      <c r="C234" s="73"/>
      <c r="D234" s="73"/>
      <c r="E234" s="73"/>
      <c r="F234" s="73"/>
      <c r="G234" s="73"/>
      <c r="H234" s="73"/>
      <c r="I234" s="73"/>
      <c r="J234" s="73"/>
      <c r="K234" s="73"/>
      <c r="L234" s="73"/>
      <c r="M234" s="73"/>
      <c r="N234" s="73"/>
      <c r="O234" s="74">
        <f>SUM('Ref 3511430'!$C165:$N165)</f>
        <v>0</v>
      </c>
      <c r="P234" s="9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45">
        <f t="shared" si="8"/>
        <v>0</v>
      </c>
    </row>
    <row r="235" spans="1:27">
      <c r="A235" s="71" t="s">
        <v>54</v>
      </c>
      <c r="B235" s="72" t="s">
        <v>55</v>
      </c>
      <c r="C235" s="73"/>
      <c r="D235" s="73"/>
      <c r="E235" s="73"/>
      <c r="F235" s="73"/>
      <c r="G235" s="73"/>
      <c r="H235" s="73"/>
      <c r="I235" s="73"/>
      <c r="J235" s="73"/>
      <c r="K235" s="73"/>
      <c r="L235" s="73"/>
      <c r="M235" s="73"/>
      <c r="N235" s="73"/>
      <c r="O235" s="74">
        <f>SUM('Ref 3511430'!$C14:$N14)</f>
        <v>0</v>
      </c>
      <c r="P235" s="9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45">
        <f t="shared" si="8"/>
        <v>0</v>
      </c>
    </row>
    <row r="236" spans="1:27">
      <c r="A236" s="71" t="s">
        <v>305</v>
      </c>
      <c r="B236" s="72" t="s">
        <v>306</v>
      </c>
      <c r="C236" s="73"/>
      <c r="D236" s="73"/>
      <c r="E236" s="73"/>
      <c r="F236" s="73"/>
      <c r="G236" s="73"/>
      <c r="H236" s="73"/>
      <c r="I236" s="73"/>
      <c r="J236" s="73"/>
      <c r="K236" s="73"/>
      <c r="L236" s="73"/>
      <c r="M236" s="73"/>
      <c r="N236" s="73"/>
      <c r="O236" s="74">
        <f>SUM('Ref 3511430'!$C173:$N173)</f>
        <v>0</v>
      </c>
      <c r="P236" s="9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45">
        <f t="shared" si="8"/>
        <v>0</v>
      </c>
    </row>
    <row r="237" spans="1:27" ht="15" thickBot="1">
      <c r="A237" s="71" t="s">
        <v>56</v>
      </c>
      <c r="B237" s="72" t="s">
        <v>58</v>
      </c>
      <c r="C237" s="73"/>
      <c r="D237" s="73"/>
      <c r="E237" s="73"/>
      <c r="F237" s="73"/>
      <c r="G237" s="73"/>
      <c r="H237" s="73"/>
      <c r="I237" s="73"/>
      <c r="J237" s="73"/>
      <c r="K237" s="73"/>
      <c r="L237" s="73"/>
      <c r="M237" s="73"/>
      <c r="N237" s="73"/>
      <c r="O237" s="74">
        <f>SUM('Ref 3511430'!$C16:$N16)</f>
        <v>0</v>
      </c>
      <c r="P237" s="9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45">
        <f t="shared" si="8"/>
        <v>0</v>
      </c>
    </row>
    <row r="238" spans="1:27" ht="15" thickTop="1">
      <c r="A238" s="76" t="s">
        <v>423</v>
      </c>
      <c r="B238" s="77"/>
      <c r="C238" s="78">
        <f t="shared" ref="C238:M238" si="9">SUBTOTAL(109,C3:C237)</f>
        <v>0</v>
      </c>
      <c r="D238" s="78">
        <f t="shared" si="9"/>
        <v>16</v>
      </c>
      <c r="E238" s="78">
        <f t="shared" si="9"/>
        <v>0</v>
      </c>
      <c r="F238" s="78">
        <f t="shared" si="9"/>
        <v>2</v>
      </c>
      <c r="G238" s="78">
        <f t="shared" si="9"/>
        <v>0</v>
      </c>
      <c r="H238" s="78">
        <f t="shared" si="9"/>
        <v>15</v>
      </c>
      <c r="I238" s="78">
        <f t="shared" si="9"/>
        <v>15</v>
      </c>
      <c r="J238" s="78">
        <f t="shared" si="9"/>
        <v>121</v>
      </c>
      <c r="K238" s="78">
        <f t="shared" si="9"/>
        <v>5</v>
      </c>
      <c r="L238" s="78">
        <f t="shared" si="9"/>
        <v>50</v>
      </c>
      <c r="M238" s="78">
        <f t="shared" si="9"/>
        <v>12</v>
      </c>
      <c r="N238" s="78"/>
      <c r="O238" s="79">
        <f>SUBTOTAL(109,O3:O237)</f>
        <v>236</v>
      </c>
      <c r="P238" s="6">
        <f>SUM(P3:P237)</f>
        <v>0</v>
      </c>
      <c r="Q238" s="6">
        <f t="shared" ref="Q238:AA238" si="10">SUM(Q3:Q237)</f>
        <v>0</v>
      </c>
      <c r="R238" s="6">
        <f t="shared" si="10"/>
        <v>0</v>
      </c>
      <c r="S238" s="6">
        <f t="shared" si="10"/>
        <v>2</v>
      </c>
      <c r="T238" s="6">
        <f t="shared" si="10"/>
        <v>0</v>
      </c>
      <c r="U238" s="6">
        <f t="shared" si="10"/>
        <v>15</v>
      </c>
      <c r="V238" s="6">
        <f t="shared" si="10"/>
        <v>0</v>
      </c>
      <c r="W238" s="6">
        <f t="shared" si="10"/>
        <v>19</v>
      </c>
      <c r="X238" s="6">
        <f t="shared" si="10"/>
        <v>20</v>
      </c>
      <c r="Y238" s="6">
        <f t="shared" si="10"/>
        <v>44</v>
      </c>
      <c r="Z238" s="6">
        <f t="shared" si="10"/>
        <v>0</v>
      </c>
      <c r="AA238" s="28">
        <f t="shared" si="10"/>
        <v>100</v>
      </c>
    </row>
  </sheetData>
  <autoFilter ref="A2:AA237" xr:uid="{00000000-0009-0000-0000-000002000000}">
    <sortState ref="A3:AA237">
      <sortCondition ref="B2:B237"/>
    </sortState>
  </autoFilter>
  <customSheetViews>
    <customSheetView guid="{9EB1060E-06ED-41BD-80B9-A101623ACB2A}" showAutoFilter="1">
      <pane xSplit="2" ySplit="2" topLeftCell="Q87" activePane="bottomRight" state="frozen"/>
      <selection pane="bottomRight" activeCell="Z94" sqref="Z94"/>
      <pageMargins left="0.7" right="0.7" top="0.75" bottom="0.75" header="0.3" footer="0.3"/>
      <pageSetup paperSize="9" orientation="portrait" r:id="rId1"/>
      <autoFilter ref="B1:AB1" xr:uid="{00000000-0000-0000-0000-000000000000}"/>
    </customSheetView>
    <customSheetView guid="{529BB185-C48B-4848-9148-EC2CC5EE3B53}" showAutoFilter="1">
      <pane xSplit="2" ySplit="2" topLeftCell="C105" activePane="bottomRight" state="frozen"/>
      <selection pane="bottomRight" activeCell="K130" sqref="K130"/>
      <pageMargins left="0.7" right="0.7" top="0.75" bottom="0.75" header="0.3" footer="0.3"/>
      <pageSetup paperSize="9" orientation="portrait" r:id="rId2"/>
      <autoFilter ref="B1:AB1" xr:uid="{00000000-0000-0000-0000-000000000000}"/>
    </customSheetView>
    <customSheetView guid="{4DD895C1-B24F-4DA9-98B8-C749DD05FF1A}" showAutoFilter="1">
      <pane xSplit="2" ySplit="2" topLeftCell="C105" activePane="bottomRight" state="frozen"/>
      <selection pane="bottomRight" activeCell="K130" sqref="K130"/>
      <pageMargins left="0.7" right="0.7" top="0.75" bottom="0.75" header="0.3" footer="0.3"/>
      <pageSetup paperSize="9" orientation="portrait" r:id="rId3"/>
      <autoFilter ref="B1:AB1" xr:uid="{00000000-0000-0000-0000-000000000000}"/>
    </customSheetView>
    <customSheetView guid="{08BF9C14-C02D-431F-A165-FC8CBF7967AA}" showAutoFilter="1">
      <pane xSplit="2" ySplit="2" topLeftCell="C3" activePane="bottomRight" state="frozen"/>
      <selection pane="bottomRight" activeCell="C237" sqref="C237"/>
      <pageMargins left="0.7" right="0.7" top="0.75" bottom="0.75" header="0.3" footer="0.3"/>
      <pageSetup paperSize="9" orientation="portrait" r:id="rId4"/>
      <autoFilter ref="B1:AB1" xr:uid="{00000000-0000-0000-0000-000000000000}"/>
    </customSheetView>
    <customSheetView guid="{ED06F20A-5721-4E75-ADFF-47B1ACC15A96}" showAutoFilter="1">
      <pane xSplit="2" ySplit="2" topLeftCell="Q87" activePane="bottomRight" state="frozen"/>
      <selection pane="bottomRight" activeCell="Z94" sqref="Z94"/>
      <pageMargins left="0.7" right="0.7" top="0.75" bottom="0.75" header="0.3" footer="0.3"/>
      <pageSetup paperSize="9" orientation="portrait" r:id="rId5"/>
      <autoFilter ref="A2:AA237" xr:uid="{00000000-0000-0000-0000-000000000000}"/>
    </customSheetView>
  </customSheetViews>
  <mergeCells count="2">
    <mergeCell ref="C1:O1"/>
    <mergeCell ref="P1:Z1"/>
  </mergeCells>
  <conditionalFormatting sqref="C3:O237">
    <cfRule type="notContainsBlanks" dxfId="9" priority="3">
      <formula>LEN(TRIM(C3))&gt;0</formula>
    </cfRule>
  </conditionalFormatting>
  <conditionalFormatting sqref="P3:Z3 P5:Z237 Q4:Z4">
    <cfRule type="notContainsBlanks" dxfId="8" priority="2">
      <formula>LEN(TRIM(P3))&gt;0</formula>
    </cfRule>
  </conditionalFormatting>
  <conditionalFormatting sqref="P4">
    <cfRule type="notContainsBlanks" dxfId="7" priority="1">
      <formula>LEN(TRIM(P4))&gt;0</formula>
    </cfRule>
  </conditionalFormatting>
  <pageMargins left="0.7" right="0.7" top="0.75" bottom="0.75" header="0.3" footer="0.3"/>
  <pageSetup paperSize="9" orientation="portrait"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 filterMode="1">
    <tabColor theme="6"/>
  </sheetPr>
  <dimension ref="A1:AA238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12" sqref="A12"/>
    </sheetView>
  </sheetViews>
  <sheetFormatPr baseColWidth="10" defaultRowHeight="14.5"/>
  <cols>
    <col min="1" max="1" width="24.1796875" bestFit="1" customWidth="1"/>
    <col min="2" max="2" width="29.54296875" bestFit="1" customWidth="1"/>
    <col min="3" max="3" width="13.54296875" customWidth="1"/>
    <col min="4" max="13" width="12.54296875" customWidth="1"/>
    <col min="14" max="14" width="12.54296875" style="26" customWidth="1"/>
    <col min="15" max="15" width="12.54296875" customWidth="1"/>
    <col min="16" max="23" width="13.54296875" customWidth="1"/>
    <col min="24" max="26" width="14.54296875" customWidth="1"/>
  </cols>
  <sheetData>
    <row r="1" spans="1:27">
      <c r="A1" s="5"/>
      <c r="B1" s="5"/>
      <c r="C1" s="194" t="s">
        <v>2</v>
      </c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30"/>
      <c r="O1" s="10"/>
      <c r="P1" s="195" t="s">
        <v>3</v>
      </c>
      <c r="Q1" s="195"/>
      <c r="R1" s="195"/>
      <c r="S1" s="195"/>
      <c r="T1" s="195"/>
      <c r="U1" s="195"/>
      <c r="V1" s="195"/>
      <c r="W1" s="195"/>
      <c r="X1" s="195"/>
      <c r="Y1" s="195"/>
      <c r="Z1" s="195"/>
      <c r="AA1" s="195"/>
    </row>
    <row r="2" spans="1:27">
      <c r="A2" s="80" t="s">
        <v>0</v>
      </c>
      <c r="B2" s="81" t="s">
        <v>1</v>
      </c>
      <c r="C2" s="86" t="s">
        <v>479</v>
      </c>
      <c r="D2" s="86" t="s">
        <v>480</v>
      </c>
      <c r="E2" s="86" t="s">
        <v>481</v>
      </c>
      <c r="F2" s="86" t="s">
        <v>413</v>
      </c>
      <c r="G2" s="86" t="s">
        <v>482</v>
      </c>
      <c r="H2" s="86" t="s">
        <v>483</v>
      </c>
      <c r="I2" s="86" t="s">
        <v>484</v>
      </c>
      <c r="J2" s="86" t="s">
        <v>485</v>
      </c>
      <c r="K2" s="86" t="s">
        <v>486</v>
      </c>
      <c r="L2" s="86" t="s">
        <v>487</v>
      </c>
      <c r="M2" s="86" t="s">
        <v>488</v>
      </c>
      <c r="N2" s="86" t="s">
        <v>422</v>
      </c>
      <c r="O2" s="87" t="s">
        <v>423</v>
      </c>
      <c r="P2" s="15" t="str">
        <f>'Ref 3511448'!$C$2</f>
        <v>174 648 051</v>
      </c>
      <c r="Q2" s="36" t="str">
        <f>'Ref 3511448'!$D$2</f>
        <v>175 158 051</v>
      </c>
      <c r="R2" s="36" t="str">
        <f>'Ref 3511448'!$E$2</f>
        <v>180 338 052</v>
      </c>
      <c r="S2" s="36" t="str">
        <f>'Ref 3511448'!$F$2</f>
        <v>180 618 052</v>
      </c>
      <c r="T2" s="36" t="str">
        <f>'Ref 3511448'!$G$2</f>
        <v>181 348 051</v>
      </c>
      <c r="U2" s="36" t="str">
        <f>'Ref 3511448'!$H$2</f>
        <v>182 128 051</v>
      </c>
      <c r="V2" s="36" t="str">
        <f>'Ref 3511448'!$I$2</f>
        <v>182 748 052</v>
      </c>
      <c r="W2" s="36" t="str">
        <f>'Ref 3511448'!$J$2</f>
        <v>183 248 051</v>
      </c>
      <c r="X2" s="36" t="str">
        <f>'Ref 3511448'!$K$2</f>
        <v>183 838 052</v>
      </c>
      <c r="Y2" s="36" t="str">
        <f>'Ref 3511448'!$L$2</f>
        <v>184 658 051</v>
      </c>
      <c r="Z2" s="36" t="str">
        <f>'Ref 3511448'!$M$2</f>
        <v>190 448 051</v>
      </c>
      <c r="AA2" s="42" t="s">
        <v>490</v>
      </c>
    </row>
    <row r="3" spans="1:27">
      <c r="A3" s="82" t="s">
        <v>34</v>
      </c>
      <c r="B3" s="83" t="s">
        <v>35</v>
      </c>
      <c r="C3" s="88" t="s">
        <v>697</v>
      </c>
      <c r="D3" s="88" t="s">
        <v>690</v>
      </c>
      <c r="E3" s="88" t="s">
        <v>690</v>
      </c>
      <c r="F3" s="88" t="s">
        <v>690</v>
      </c>
      <c r="G3" s="88" t="s">
        <v>690</v>
      </c>
      <c r="H3" s="88" t="s">
        <v>690</v>
      </c>
      <c r="I3" s="88" t="s">
        <v>690</v>
      </c>
      <c r="J3" s="88" t="s">
        <v>690</v>
      </c>
      <c r="K3" s="88" t="s">
        <v>690</v>
      </c>
      <c r="L3" s="88" t="s">
        <v>690</v>
      </c>
      <c r="M3" s="88" t="s">
        <v>690</v>
      </c>
      <c r="N3" s="88" t="s">
        <v>690</v>
      </c>
      <c r="O3" s="89">
        <f>SUM('Ref 3511448'!$C3:$N3)</f>
        <v>0</v>
      </c>
      <c r="P3" s="8" t="s">
        <v>687</v>
      </c>
      <c r="Q3" s="8" t="s">
        <v>690</v>
      </c>
      <c r="R3" s="8" t="s">
        <v>690</v>
      </c>
      <c r="S3" s="8" t="s">
        <v>690</v>
      </c>
      <c r="T3" s="8" t="s">
        <v>690</v>
      </c>
      <c r="U3" s="8" t="s">
        <v>690</v>
      </c>
      <c r="V3" s="8" t="s">
        <v>690</v>
      </c>
      <c r="W3" s="8" t="s">
        <v>690</v>
      </c>
      <c r="X3" s="8" t="s">
        <v>690</v>
      </c>
      <c r="Y3" s="8" t="s">
        <v>690</v>
      </c>
      <c r="Z3" s="8" t="s">
        <v>690</v>
      </c>
      <c r="AA3" s="8" t="s">
        <v>691</v>
      </c>
    </row>
    <row r="4" spans="1:27" hidden="1">
      <c r="A4" s="82" t="s">
        <v>36</v>
      </c>
      <c r="B4" s="83" t="s">
        <v>37</v>
      </c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5">
        <f>SUM('Ref 3511448'!$C4:$N4)</f>
        <v>0</v>
      </c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29">
        <f t="shared" ref="AA4:AA67" si="0">SUM(P4:Z4)</f>
        <v>0</v>
      </c>
    </row>
    <row r="5" spans="1:27" hidden="1">
      <c r="A5" s="82" t="s">
        <v>38</v>
      </c>
      <c r="B5" s="83" t="s">
        <v>39</v>
      </c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5">
        <f>SUM('Ref 3511448'!$C5:$N5)</f>
        <v>0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29">
        <f t="shared" si="0"/>
        <v>0</v>
      </c>
    </row>
    <row r="6" spans="1:27" hidden="1">
      <c r="A6" s="82" t="s">
        <v>40</v>
      </c>
      <c r="B6" s="83" t="s">
        <v>41</v>
      </c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5">
        <f>SUM('Ref 3511448'!$C6:$N6)</f>
        <v>0</v>
      </c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29">
        <f t="shared" si="0"/>
        <v>0</v>
      </c>
    </row>
    <row r="7" spans="1:27" hidden="1">
      <c r="A7" s="82" t="s">
        <v>42</v>
      </c>
      <c r="B7" s="83" t="s">
        <v>43</v>
      </c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5">
        <f>SUM('Ref 3511448'!$C7:$N7)</f>
        <v>0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29">
        <f t="shared" si="0"/>
        <v>0</v>
      </c>
    </row>
    <row r="8" spans="1:27" hidden="1">
      <c r="A8" s="82" t="s">
        <v>42</v>
      </c>
      <c r="B8" s="83" t="s">
        <v>44</v>
      </c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5">
        <f>SUM('Ref 3511448'!$C8:$N8)</f>
        <v>0</v>
      </c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29">
        <f t="shared" si="0"/>
        <v>0</v>
      </c>
    </row>
    <row r="9" spans="1:27" hidden="1">
      <c r="A9" s="82" t="s">
        <v>45</v>
      </c>
      <c r="B9" s="83" t="s">
        <v>46</v>
      </c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5">
        <f>SUM('Ref 3511448'!$C9:$N9)</f>
        <v>0</v>
      </c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29">
        <f t="shared" si="0"/>
        <v>0</v>
      </c>
    </row>
    <row r="10" spans="1:27" hidden="1">
      <c r="A10" s="82" t="s">
        <v>47</v>
      </c>
      <c r="B10" s="83" t="s">
        <v>48</v>
      </c>
      <c r="C10" s="84" t="s">
        <v>690</v>
      </c>
      <c r="D10" s="84" t="s">
        <v>690</v>
      </c>
      <c r="E10" s="84" t="s">
        <v>692</v>
      </c>
      <c r="F10" s="84" t="s">
        <v>693</v>
      </c>
      <c r="G10" s="84" t="s">
        <v>690</v>
      </c>
      <c r="H10" s="84" t="s">
        <v>690</v>
      </c>
      <c r="I10" s="84" t="s">
        <v>690</v>
      </c>
      <c r="J10" s="84" t="s">
        <v>690</v>
      </c>
      <c r="K10" s="84" t="s">
        <v>690</v>
      </c>
      <c r="L10" s="84" t="s">
        <v>692</v>
      </c>
      <c r="M10" s="84" t="s">
        <v>690</v>
      </c>
      <c r="N10" s="84" t="s">
        <v>690</v>
      </c>
      <c r="O10" s="85">
        <f>SUM('Ref 3511448'!$C10:$N10)</f>
        <v>0</v>
      </c>
      <c r="P10" s="8" t="s">
        <v>690</v>
      </c>
      <c r="Q10" s="8" t="s">
        <v>690</v>
      </c>
      <c r="R10" s="8" t="s">
        <v>692</v>
      </c>
      <c r="S10" s="8" t="s">
        <v>693</v>
      </c>
      <c r="T10" s="8" t="s">
        <v>690</v>
      </c>
      <c r="U10" s="8" t="s">
        <v>690</v>
      </c>
      <c r="V10" s="8" t="s">
        <v>690</v>
      </c>
      <c r="W10" s="8" t="s">
        <v>690</v>
      </c>
      <c r="X10" s="8" t="s">
        <v>690</v>
      </c>
      <c r="Y10" s="8" t="s">
        <v>692</v>
      </c>
      <c r="Z10" s="8" t="s">
        <v>690</v>
      </c>
      <c r="AA10" s="29" t="s">
        <v>694</v>
      </c>
    </row>
    <row r="11" spans="1:27" hidden="1">
      <c r="A11" s="82" t="s">
        <v>47</v>
      </c>
      <c r="B11" s="83" t="s">
        <v>49</v>
      </c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5">
        <f>SUM('Ref 3511448'!$C11:$N11)</f>
        <v>0</v>
      </c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29">
        <f t="shared" si="0"/>
        <v>0</v>
      </c>
    </row>
    <row r="12" spans="1:27" hidden="1">
      <c r="A12" s="82" t="s">
        <v>50</v>
      </c>
      <c r="B12" s="83" t="s">
        <v>51</v>
      </c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5">
        <f>SUM('Ref 3511448'!$C12:$N12)</f>
        <v>0</v>
      </c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29">
        <f t="shared" si="0"/>
        <v>0</v>
      </c>
    </row>
    <row r="13" spans="1:27" hidden="1">
      <c r="A13" s="82" t="s">
        <v>52</v>
      </c>
      <c r="B13" s="83" t="s">
        <v>53</v>
      </c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5">
        <f>SUM('Ref 3511448'!$C13:$N13)</f>
        <v>0</v>
      </c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29">
        <f t="shared" si="0"/>
        <v>0</v>
      </c>
    </row>
    <row r="14" spans="1:27" hidden="1">
      <c r="A14" s="82" t="s">
        <v>54</v>
      </c>
      <c r="B14" s="83" t="s">
        <v>55</v>
      </c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5">
        <f>SUM('Ref 3511448'!$C14:$N14)</f>
        <v>0</v>
      </c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29">
        <f t="shared" si="0"/>
        <v>0</v>
      </c>
    </row>
    <row r="15" spans="1:27" hidden="1">
      <c r="A15" s="82" t="s">
        <v>56</v>
      </c>
      <c r="B15" s="83" t="s">
        <v>57</v>
      </c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5">
        <f>SUM('Ref 3511448'!$C15:$N15)</f>
        <v>0</v>
      </c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29">
        <f t="shared" si="0"/>
        <v>0</v>
      </c>
    </row>
    <row r="16" spans="1:27" hidden="1">
      <c r="A16" s="82" t="s">
        <v>56</v>
      </c>
      <c r="B16" s="83" t="s">
        <v>58</v>
      </c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5">
        <f>SUM('Ref 3511448'!$C16:$N16)</f>
        <v>0</v>
      </c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29">
        <f t="shared" si="0"/>
        <v>0</v>
      </c>
    </row>
    <row r="17" spans="1:27" hidden="1">
      <c r="A17" s="82" t="s">
        <v>59</v>
      </c>
      <c r="B17" s="83" t="s">
        <v>60</v>
      </c>
      <c r="C17" s="84"/>
      <c r="D17" s="84"/>
      <c r="E17" s="84">
        <v>10</v>
      </c>
      <c r="F17" s="84"/>
      <c r="G17" s="84"/>
      <c r="H17" s="84"/>
      <c r="I17" s="84"/>
      <c r="J17" s="84"/>
      <c r="K17" s="84"/>
      <c r="L17" s="84"/>
      <c r="M17" s="84"/>
      <c r="N17" s="84"/>
      <c r="O17" s="85">
        <f>SUM('Ref 3511448'!$C17:$N17)</f>
        <v>10</v>
      </c>
      <c r="P17" s="8"/>
      <c r="Q17" s="8"/>
      <c r="R17" s="8">
        <v>10</v>
      </c>
      <c r="S17" s="8"/>
      <c r="T17" s="8"/>
      <c r="U17" s="8"/>
      <c r="V17" s="8"/>
      <c r="W17" s="8"/>
      <c r="X17" s="8"/>
      <c r="Y17" s="8"/>
      <c r="Z17" s="8"/>
      <c r="AA17" s="29">
        <f t="shared" si="0"/>
        <v>10</v>
      </c>
    </row>
    <row r="18" spans="1:27">
      <c r="A18" s="82" t="s">
        <v>59</v>
      </c>
      <c r="B18" s="83" t="s">
        <v>35</v>
      </c>
      <c r="C18" s="84"/>
      <c r="D18" s="84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5">
        <f>SUM('Ref 3511448'!$C18:$N18)</f>
        <v>0</v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29">
        <f t="shared" si="0"/>
        <v>0</v>
      </c>
    </row>
    <row r="19" spans="1:27" hidden="1">
      <c r="A19" s="82" t="s">
        <v>61</v>
      </c>
      <c r="B19" s="83" t="s">
        <v>62</v>
      </c>
      <c r="C19" s="84">
        <v>5</v>
      </c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5">
        <f>SUM('Ref 3511448'!$C19:$N19)</f>
        <v>5</v>
      </c>
      <c r="P19" s="8">
        <v>5</v>
      </c>
      <c r="Q19" s="8"/>
      <c r="R19" s="8"/>
      <c r="S19" s="8"/>
      <c r="T19" s="8"/>
      <c r="U19" s="8"/>
      <c r="V19" s="8"/>
      <c r="W19" s="8"/>
      <c r="X19" s="8"/>
      <c r="Y19" s="8"/>
      <c r="Z19" s="8"/>
      <c r="AA19" s="29">
        <f t="shared" si="0"/>
        <v>5</v>
      </c>
    </row>
    <row r="20" spans="1:27" hidden="1">
      <c r="A20" s="82" t="s">
        <v>63</v>
      </c>
      <c r="B20" s="83" t="s">
        <v>64</v>
      </c>
      <c r="C20" s="84"/>
      <c r="D20" s="84"/>
      <c r="E20" s="84"/>
      <c r="F20" s="84"/>
      <c r="G20" s="84"/>
      <c r="H20" s="84"/>
      <c r="I20" s="84"/>
      <c r="J20" s="84"/>
      <c r="K20" s="84"/>
      <c r="L20" s="84"/>
      <c r="M20" s="84"/>
      <c r="N20" s="84"/>
      <c r="O20" s="85">
        <f>SUM('Ref 3511448'!$C20:$N20)</f>
        <v>0</v>
      </c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29">
        <f t="shared" si="0"/>
        <v>0</v>
      </c>
    </row>
    <row r="21" spans="1:27" hidden="1">
      <c r="A21" s="82" t="s">
        <v>65</v>
      </c>
      <c r="B21" s="83" t="s">
        <v>66</v>
      </c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5">
        <f>SUM('Ref 3511448'!$C21:$N21)</f>
        <v>0</v>
      </c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29">
        <f t="shared" si="0"/>
        <v>0</v>
      </c>
    </row>
    <row r="22" spans="1:27" hidden="1">
      <c r="A22" s="82" t="s">
        <v>67</v>
      </c>
      <c r="B22" s="83" t="s">
        <v>62</v>
      </c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5">
        <f>SUM('Ref 3511448'!$C22:$N22)</f>
        <v>0</v>
      </c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29">
        <f t="shared" si="0"/>
        <v>0</v>
      </c>
    </row>
    <row r="23" spans="1:27" hidden="1">
      <c r="A23" s="82" t="s">
        <v>68</v>
      </c>
      <c r="B23" s="83" t="s">
        <v>60</v>
      </c>
      <c r="C23" s="84"/>
      <c r="D23" s="84">
        <v>5</v>
      </c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5">
        <f>SUM('Ref 3511448'!$C23:$N23)</f>
        <v>5</v>
      </c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29">
        <f t="shared" si="0"/>
        <v>0</v>
      </c>
    </row>
    <row r="24" spans="1:27" hidden="1">
      <c r="A24" s="82" t="s">
        <v>69</v>
      </c>
      <c r="B24" s="83" t="s">
        <v>70</v>
      </c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>
        <v>6</v>
      </c>
      <c r="N24" s="84"/>
      <c r="O24" s="85">
        <f>SUM('Ref 3511448'!$C24:$N24)</f>
        <v>6</v>
      </c>
      <c r="P24" s="8"/>
      <c r="Q24" s="8"/>
      <c r="R24" s="8"/>
      <c r="S24" s="8"/>
      <c r="T24" s="8"/>
      <c r="U24" s="8"/>
      <c r="V24" s="8"/>
      <c r="W24" s="8"/>
      <c r="X24" s="8"/>
      <c r="Y24" s="8"/>
      <c r="Z24" s="8">
        <v>6</v>
      </c>
      <c r="AA24" s="29">
        <f t="shared" si="0"/>
        <v>6</v>
      </c>
    </row>
    <row r="25" spans="1:27" hidden="1">
      <c r="A25" s="82" t="s">
        <v>71</v>
      </c>
      <c r="B25" s="83" t="s">
        <v>62</v>
      </c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5">
        <f>SUM('Ref 3511448'!$C25:$N25)</f>
        <v>0</v>
      </c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29">
        <f t="shared" si="0"/>
        <v>0</v>
      </c>
    </row>
    <row r="26" spans="1:27" hidden="1">
      <c r="A26" s="82" t="s">
        <v>72</v>
      </c>
      <c r="B26" s="83" t="s">
        <v>73</v>
      </c>
      <c r="C26" s="84"/>
      <c r="D26" s="84"/>
      <c r="E26" s="84"/>
      <c r="F26" s="84"/>
      <c r="G26" s="84">
        <v>40</v>
      </c>
      <c r="H26" s="84"/>
      <c r="I26" s="84"/>
      <c r="J26" s="84"/>
      <c r="K26" s="84"/>
      <c r="L26" s="84"/>
      <c r="M26" s="84"/>
      <c r="N26" s="84"/>
      <c r="O26" s="85">
        <f>SUM('Ref 3511448'!$C26:$N26)</f>
        <v>40</v>
      </c>
      <c r="P26" s="8"/>
      <c r="Q26" s="8"/>
      <c r="R26" s="8"/>
      <c r="S26" s="8"/>
      <c r="T26" s="8">
        <v>40</v>
      </c>
      <c r="U26" s="8"/>
      <c r="V26" s="8"/>
      <c r="W26" s="8"/>
      <c r="X26" s="8"/>
      <c r="Y26" s="8"/>
      <c r="Z26" s="8"/>
      <c r="AA26" s="29">
        <f t="shared" si="0"/>
        <v>40</v>
      </c>
    </row>
    <row r="27" spans="1:27" hidden="1">
      <c r="A27" s="82" t="s">
        <v>72</v>
      </c>
      <c r="B27" s="83" t="s">
        <v>74</v>
      </c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5">
        <f>SUM('Ref 3511448'!$C27:$N27)</f>
        <v>0</v>
      </c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29">
        <f t="shared" si="0"/>
        <v>0</v>
      </c>
    </row>
    <row r="28" spans="1:27" hidden="1">
      <c r="A28" s="82" t="s">
        <v>75</v>
      </c>
      <c r="B28" s="83" t="s">
        <v>76</v>
      </c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5">
        <f>SUM('Ref 3511448'!$C28:$N28)</f>
        <v>0</v>
      </c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29">
        <f t="shared" si="0"/>
        <v>0</v>
      </c>
    </row>
    <row r="29" spans="1:27" hidden="1">
      <c r="A29" s="82" t="s">
        <v>77</v>
      </c>
      <c r="B29" s="83" t="s">
        <v>78</v>
      </c>
      <c r="C29" s="84"/>
      <c r="D29" s="84"/>
      <c r="E29" s="84"/>
      <c r="F29" s="84"/>
      <c r="G29" s="84"/>
      <c r="H29" s="84"/>
      <c r="I29" s="84"/>
      <c r="J29" s="84"/>
      <c r="K29" s="84"/>
      <c r="L29" s="84"/>
      <c r="M29" s="84"/>
      <c r="N29" s="84"/>
      <c r="O29" s="85">
        <f>SUM('Ref 3511448'!$C29:$N29)</f>
        <v>0</v>
      </c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29">
        <f t="shared" si="0"/>
        <v>0</v>
      </c>
    </row>
    <row r="30" spans="1:27" hidden="1">
      <c r="A30" s="82" t="s">
        <v>79</v>
      </c>
      <c r="B30" s="83" t="s">
        <v>80</v>
      </c>
      <c r="C30" s="84"/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5">
        <f>SUM('Ref 3511448'!$C30:$N30)</f>
        <v>0</v>
      </c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29">
        <f t="shared" si="0"/>
        <v>0</v>
      </c>
    </row>
    <row r="31" spans="1:27" hidden="1">
      <c r="A31" s="82" t="s">
        <v>79</v>
      </c>
      <c r="B31" s="83" t="s">
        <v>81</v>
      </c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5">
        <f>SUM('Ref 3511448'!$C31:$N31)</f>
        <v>0</v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29">
        <f t="shared" si="0"/>
        <v>0</v>
      </c>
    </row>
    <row r="32" spans="1:27" hidden="1">
      <c r="A32" s="82" t="s">
        <v>79</v>
      </c>
      <c r="B32" s="83" t="s">
        <v>82</v>
      </c>
      <c r="C32" s="84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5">
        <f>SUM('Ref 3511448'!$C32:$N32)</f>
        <v>0</v>
      </c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29">
        <f t="shared" si="0"/>
        <v>0</v>
      </c>
    </row>
    <row r="33" spans="1:27" hidden="1">
      <c r="A33" s="82" t="s">
        <v>79</v>
      </c>
      <c r="B33" s="83" t="s">
        <v>82</v>
      </c>
      <c r="C33" s="84"/>
      <c r="D33" s="84"/>
      <c r="E33" s="84"/>
      <c r="F33" s="84"/>
      <c r="G33" s="84"/>
      <c r="H33" s="84"/>
      <c r="I33" s="84"/>
      <c r="J33" s="84"/>
      <c r="K33" s="84"/>
      <c r="L33" s="84"/>
      <c r="M33" s="84"/>
      <c r="N33" s="84"/>
      <c r="O33" s="85">
        <f>SUM('Ref 3511448'!$C33:$N33)</f>
        <v>0</v>
      </c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29">
        <f t="shared" si="0"/>
        <v>0</v>
      </c>
    </row>
    <row r="34" spans="1:27" hidden="1">
      <c r="A34" s="82" t="s">
        <v>83</v>
      </c>
      <c r="B34" s="83" t="s">
        <v>60</v>
      </c>
      <c r="C34" s="84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5">
        <f>SUM('Ref 3511448'!$C34:$N34)</f>
        <v>0</v>
      </c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29">
        <f t="shared" si="0"/>
        <v>0</v>
      </c>
    </row>
    <row r="35" spans="1:27" hidden="1">
      <c r="A35" s="82" t="s">
        <v>84</v>
      </c>
      <c r="B35" s="83" t="s">
        <v>85</v>
      </c>
      <c r="C35" s="84"/>
      <c r="D35" s="84"/>
      <c r="E35" s="84"/>
      <c r="F35" s="84"/>
      <c r="G35" s="84"/>
      <c r="H35" s="84"/>
      <c r="I35" s="84"/>
      <c r="J35" s="84"/>
      <c r="K35" s="84"/>
      <c r="L35" s="84"/>
      <c r="M35" s="84"/>
      <c r="N35" s="84"/>
      <c r="O35" s="85">
        <f>SUM('Ref 3511448'!$C35:$N35)</f>
        <v>0</v>
      </c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29">
        <f t="shared" si="0"/>
        <v>0</v>
      </c>
    </row>
    <row r="36" spans="1:27" hidden="1">
      <c r="A36" s="82" t="s">
        <v>84</v>
      </c>
      <c r="B36" s="83" t="s">
        <v>86</v>
      </c>
      <c r="C36" s="84"/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5">
        <f>SUM('Ref 3511448'!$C36:$N36)</f>
        <v>0</v>
      </c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29">
        <f t="shared" si="0"/>
        <v>0</v>
      </c>
    </row>
    <row r="37" spans="1:27" hidden="1">
      <c r="A37" s="82" t="s">
        <v>84</v>
      </c>
      <c r="B37" s="83" t="s">
        <v>87</v>
      </c>
      <c r="C37" s="84"/>
      <c r="D37" s="84"/>
      <c r="E37" s="84"/>
      <c r="F37" s="84"/>
      <c r="G37" s="84"/>
      <c r="H37" s="84">
        <v>15</v>
      </c>
      <c r="I37" s="84"/>
      <c r="J37" s="84"/>
      <c r="K37" s="84"/>
      <c r="L37" s="84"/>
      <c r="M37" s="84">
        <v>10</v>
      </c>
      <c r="N37" s="84"/>
      <c r="O37" s="85">
        <f>SUM('Ref 3511448'!$C37:$N37)</f>
        <v>25</v>
      </c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29">
        <f t="shared" si="0"/>
        <v>0</v>
      </c>
    </row>
    <row r="38" spans="1:27">
      <c r="A38" s="82" t="s">
        <v>88</v>
      </c>
      <c r="B38" s="83" t="s">
        <v>35</v>
      </c>
      <c r="C38" s="84"/>
      <c r="D38" s="84"/>
      <c r="E38" s="84"/>
      <c r="F38" s="84"/>
      <c r="G38" s="84"/>
      <c r="H38" s="84"/>
      <c r="I38" s="84"/>
      <c r="J38" s="84"/>
      <c r="K38" s="84"/>
      <c r="L38" s="84"/>
      <c r="M38" s="84"/>
      <c r="N38" s="84"/>
      <c r="O38" s="85">
        <f>SUM('Ref 3511448'!$C38:$N38)</f>
        <v>0</v>
      </c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29">
        <f t="shared" si="0"/>
        <v>0</v>
      </c>
    </row>
    <row r="39" spans="1:27" hidden="1">
      <c r="A39" s="82" t="s">
        <v>89</v>
      </c>
      <c r="B39" s="83" t="s">
        <v>90</v>
      </c>
      <c r="C39" s="84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>
        <v>5</v>
      </c>
      <c r="O39" s="85">
        <f>SUM('Ref 3511448'!$C39:$N39)</f>
        <v>5</v>
      </c>
      <c r="P39" s="8"/>
      <c r="Q39" s="8"/>
      <c r="R39" s="8"/>
      <c r="S39" s="8"/>
      <c r="T39" s="8"/>
      <c r="U39" s="8"/>
      <c r="V39" s="8"/>
      <c r="W39" s="8">
        <v>5</v>
      </c>
      <c r="X39" s="8"/>
      <c r="Y39" s="8"/>
      <c r="Z39" s="8"/>
      <c r="AA39" s="29">
        <f t="shared" si="0"/>
        <v>5</v>
      </c>
    </row>
    <row r="40" spans="1:27" hidden="1">
      <c r="A40" s="82" t="s">
        <v>91</v>
      </c>
      <c r="B40" s="83" t="s">
        <v>60</v>
      </c>
      <c r="C40" s="84"/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5">
        <f>SUM('Ref 3511448'!$C40:$N40)</f>
        <v>0</v>
      </c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29">
        <f t="shared" si="0"/>
        <v>0</v>
      </c>
    </row>
    <row r="41" spans="1:27" hidden="1">
      <c r="A41" s="82" t="s">
        <v>92</v>
      </c>
      <c r="B41" s="83" t="s">
        <v>93</v>
      </c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5">
        <f>SUM('Ref 3511448'!$C41:$N41)</f>
        <v>0</v>
      </c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29">
        <f t="shared" si="0"/>
        <v>0</v>
      </c>
    </row>
    <row r="42" spans="1:27" hidden="1">
      <c r="A42" s="82" t="s">
        <v>94</v>
      </c>
      <c r="B42" s="83" t="s">
        <v>95</v>
      </c>
      <c r="C42" s="84"/>
      <c r="D42" s="84"/>
      <c r="E42" s="84"/>
      <c r="F42" s="84"/>
      <c r="G42" s="84"/>
      <c r="H42" s="84"/>
      <c r="I42" s="84"/>
      <c r="J42" s="84"/>
      <c r="K42" s="84"/>
      <c r="L42" s="84"/>
      <c r="M42" s="84"/>
      <c r="N42" s="84"/>
      <c r="O42" s="85">
        <f>SUM('Ref 3511448'!$C42:$N42)</f>
        <v>0</v>
      </c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29">
        <f t="shared" si="0"/>
        <v>0</v>
      </c>
    </row>
    <row r="43" spans="1:27" hidden="1">
      <c r="A43" s="82" t="s">
        <v>96</v>
      </c>
      <c r="B43" s="83" t="s">
        <v>97</v>
      </c>
      <c r="C43" s="84"/>
      <c r="D43" s="84"/>
      <c r="E43" s="84"/>
      <c r="F43" s="84"/>
      <c r="G43" s="84"/>
      <c r="H43" s="84"/>
      <c r="I43" s="84"/>
      <c r="J43" s="84"/>
      <c r="K43" s="84"/>
      <c r="L43" s="84"/>
      <c r="M43" s="84"/>
      <c r="N43" s="84"/>
      <c r="O43" s="85">
        <f>SUM('Ref 3511448'!$C43:$N43)</f>
        <v>0</v>
      </c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29">
        <f t="shared" si="0"/>
        <v>0</v>
      </c>
    </row>
    <row r="44" spans="1:27" hidden="1">
      <c r="A44" s="82" t="s">
        <v>98</v>
      </c>
      <c r="B44" s="83" t="s">
        <v>99</v>
      </c>
      <c r="C44" s="84"/>
      <c r="D44" s="84"/>
      <c r="E44" s="84"/>
      <c r="F44" s="84"/>
      <c r="G44" s="84"/>
      <c r="H44" s="84"/>
      <c r="I44" s="84"/>
      <c r="J44" s="84"/>
      <c r="K44" s="84"/>
      <c r="L44" s="84"/>
      <c r="M44" s="84"/>
      <c r="N44" s="84"/>
      <c r="O44" s="85">
        <f>SUM('Ref 3511448'!$C44:$N44)</f>
        <v>0</v>
      </c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29">
        <f t="shared" si="0"/>
        <v>0</v>
      </c>
    </row>
    <row r="45" spans="1:27" hidden="1">
      <c r="A45" s="82" t="s">
        <v>98</v>
      </c>
      <c r="B45" s="83" t="s">
        <v>100</v>
      </c>
      <c r="C45" s="84"/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5">
        <f>SUM('Ref 3511448'!$C45:$N45)</f>
        <v>0</v>
      </c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29">
        <f t="shared" si="0"/>
        <v>0</v>
      </c>
    </row>
    <row r="46" spans="1:27" hidden="1">
      <c r="A46" s="82" t="s">
        <v>101</v>
      </c>
      <c r="B46" s="83" t="s">
        <v>62</v>
      </c>
      <c r="C46" s="84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5">
        <f>SUM('Ref 3511448'!$C46:$N46)</f>
        <v>0</v>
      </c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29">
        <f t="shared" si="0"/>
        <v>0</v>
      </c>
    </row>
    <row r="47" spans="1:27" hidden="1">
      <c r="A47" s="82" t="s">
        <v>102</v>
      </c>
      <c r="B47" s="83" t="s">
        <v>103</v>
      </c>
      <c r="C47" s="84"/>
      <c r="D47" s="84"/>
      <c r="E47" s="84"/>
      <c r="F47" s="84"/>
      <c r="G47" s="84"/>
      <c r="H47" s="84"/>
      <c r="I47" s="84"/>
      <c r="J47" s="84"/>
      <c r="K47" s="84"/>
      <c r="L47" s="84"/>
      <c r="M47" s="84"/>
      <c r="N47" s="84"/>
      <c r="O47" s="85">
        <f>SUM('Ref 3511448'!$C47:$N47)</f>
        <v>0</v>
      </c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29">
        <f t="shared" si="0"/>
        <v>0</v>
      </c>
    </row>
    <row r="48" spans="1:27" hidden="1">
      <c r="A48" s="82" t="s">
        <v>102</v>
      </c>
      <c r="B48" s="83" t="s">
        <v>104</v>
      </c>
      <c r="C48" s="84"/>
      <c r="D48" s="84"/>
      <c r="E48" s="84"/>
      <c r="F48" s="84"/>
      <c r="G48" s="84"/>
      <c r="H48" s="84"/>
      <c r="I48" s="84"/>
      <c r="J48" s="84"/>
      <c r="K48" s="84"/>
      <c r="L48" s="84"/>
      <c r="M48" s="84"/>
      <c r="N48" s="84"/>
      <c r="O48" s="85">
        <f>SUM('Ref 3511448'!$C48:$N48)</f>
        <v>0</v>
      </c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29">
        <f t="shared" si="0"/>
        <v>0</v>
      </c>
    </row>
    <row r="49" spans="1:27" hidden="1">
      <c r="A49" s="82" t="s">
        <v>105</v>
      </c>
      <c r="B49" s="83" t="s">
        <v>106</v>
      </c>
      <c r="C49" s="84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5">
        <f>SUM('Ref 3511448'!$C49:$N49)</f>
        <v>0</v>
      </c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29">
        <f t="shared" si="0"/>
        <v>0</v>
      </c>
    </row>
    <row r="50" spans="1:27" hidden="1">
      <c r="A50" s="82" t="s">
        <v>105</v>
      </c>
      <c r="B50" s="83" t="s">
        <v>106</v>
      </c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5">
        <f>SUM('Ref 3511448'!$C50:$N50)</f>
        <v>0</v>
      </c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29">
        <f t="shared" si="0"/>
        <v>0</v>
      </c>
    </row>
    <row r="51" spans="1:27" hidden="1">
      <c r="A51" s="82" t="s">
        <v>107</v>
      </c>
      <c r="B51" s="83" t="s">
        <v>108</v>
      </c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5">
        <f>SUM('Ref 3511448'!$C51:$N51)</f>
        <v>0</v>
      </c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29">
        <f t="shared" si="0"/>
        <v>0</v>
      </c>
    </row>
    <row r="52" spans="1:27" hidden="1">
      <c r="A52" s="82" t="s">
        <v>109</v>
      </c>
      <c r="B52" s="83" t="s">
        <v>110</v>
      </c>
      <c r="C52" s="84"/>
      <c r="D52" s="84"/>
      <c r="E52" s="84"/>
      <c r="F52" s="84"/>
      <c r="G52" s="84"/>
      <c r="H52" s="84"/>
      <c r="I52" s="84"/>
      <c r="J52" s="84"/>
      <c r="K52" s="84"/>
      <c r="L52" s="84"/>
      <c r="M52" s="84"/>
      <c r="N52" s="84"/>
      <c r="O52" s="85">
        <f>SUM('Ref 3511448'!$C52:$N52)</f>
        <v>0</v>
      </c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29">
        <f t="shared" si="0"/>
        <v>0</v>
      </c>
    </row>
    <row r="53" spans="1:27" hidden="1">
      <c r="A53" s="82" t="s">
        <v>111</v>
      </c>
      <c r="B53" s="83" t="s">
        <v>112</v>
      </c>
      <c r="C53" s="84"/>
      <c r="D53" s="84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5">
        <f>SUM('Ref 3511448'!$C53:$N53)</f>
        <v>0</v>
      </c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29">
        <f t="shared" si="0"/>
        <v>0</v>
      </c>
    </row>
    <row r="54" spans="1:27" hidden="1">
      <c r="A54" s="82" t="s">
        <v>113</v>
      </c>
      <c r="B54" s="83" t="s">
        <v>51</v>
      </c>
      <c r="C54" s="84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5">
        <f>SUM('Ref 3511448'!$C54:$N54)</f>
        <v>0</v>
      </c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29">
        <f t="shared" si="0"/>
        <v>0</v>
      </c>
    </row>
    <row r="55" spans="1:27" hidden="1">
      <c r="A55" s="82" t="s">
        <v>114</v>
      </c>
      <c r="B55" s="83" t="s">
        <v>115</v>
      </c>
      <c r="C55" s="84"/>
      <c r="D55" s="84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5">
        <f>SUM('Ref 3511448'!$C55:$N55)</f>
        <v>0</v>
      </c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29">
        <f t="shared" si="0"/>
        <v>0</v>
      </c>
    </row>
    <row r="56" spans="1:27" hidden="1">
      <c r="A56" s="82" t="s">
        <v>116</v>
      </c>
      <c r="B56" s="83" t="s">
        <v>117</v>
      </c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5">
        <f>SUM('Ref 3511448'!$C56:$N56)</f>
        <v>0</v>
      </c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29">
        <f t="shared" si="0"/>
        <v>0</v>
      </c>
    </row>
    <row r="57" spans="1:27">
      <c r="A57" s="82" t="s">
        <v>118</v>
      </c>
      <c r="B57" s="83" t="s">
        <v>35</v>
      </c>
      <c r="C57" s="84"/>
      <c r="D57" s="84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5">
        <f>SUM('Ref 3511448'!$C57:$N57)</f>
        <v>0</v>
      </c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29">
        <f t="shared" si="0"/>
        <v>0</v>
      </c>
    </row>
    <row r="58" spans="1:27" hidden="1">
      <c r="A58" s="82" t="s">
        <v>119</v>
      </c>
      <c r="B58" s="83" t="s">
        <v>120</v>
      </c>
      <c r="C58" s="84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5">
        <f>SUM('Ref 3511448'!$C58:$N58)</f>
        <v>0</v>
      </c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29">
        <f t="shared" si="0"/>
        <v>0</v>
      </c>
    </row>
    <row r="59" spans="1:27" hidden="1">
      <c r="A59" s="82" t="s">
        <v>121</v>
      </c>
      <c r="B59" s="83" t="s">
        <v>122</v>
      </c>
      <c r="C59" s="84"/>
      <c r="D59" s="84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5">
        <f>SUM('Ref 3511448'!$C59:$N59)</f>
        <v>0</v>
      </c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29">
        <f t="shared" si="0"/>
        <v>0</v>
      </c>
    </row>
    <row r="60" spans="1:27" hidden="1">
      <c r="A60" s="82" t="s">
        <v>123</v>
      </c>
      <c r="B60" s="83" t="s">
        <v>124</v>
      </c>
      <c r="C60" s="84"/>
      <c r="D60" s="84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5">
        <f>SUM('Ref 3511448'!$C60:$N60)</f>
        <v>0</v>
      </c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29">
        <f t="shared" si="0"/>
        <v>0</v>
      </c>
    </row>
    <row r="61" spans="1:27" hidden="1">
      <c r="A61" s="82" t="s">
        <v>125</v>
      </c>
      <c r="B61" s="83" t="s">
        <v>126</v>
      </c>
      <c r="C61" s="84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5">
        <f>SUM('Ref 3511448'!$C61:$N61)</f>
        <v>0</v>
      </c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29">
        <f t="shared" si="0"/>
        <v>0</v>
      </c>
    </row>
    <row r="62" spans="1:27" hidden="1">
      <c r="A62" s="82" t="s">
        <v>127</v>
      </c>
      <c r="B62" s="83" t="s">
        <v>128</v>
      </c>
      <c r="C62" s="84"/>
      <c r="D62" s="84"/>
      <c r="E62" s="84"/>
      <c r="F62" s="84"/>
      <c r="G62" s="84"/>
      <c r="H62" s="84"/>
      <c r="I62" s="84"/>
      <c r="J62" s="84"/>
      <c r="K62" s="84"/>
      <c r="L62" s="84"/>
      <c r="M62" s="84"/>
      <c r="N62" s="84"/>
      <c r="O62" s="85">
        <f>SUM('Ref 3511448'!$C62:$N62)</f>
        <v>0</v>
      </c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29">
        <f t="shared" si="0"/>
        <v>0</v>
      </c>
    </row>
    <row r="63" spans="1:27" hidden="1">
      <c r="A63" s="82" t="s">
        <v>129</v>
      </c>
      <c r="B63" s="83" t="s">
        <v>130</v>
      </c>
      <c r="C63" s="84"/>
      <c r="D63" s="84"/>
      <c r="E63" s="84"/>
      <c r="F63" s="84"/>
      <c r="G63" s="84"/>
      <c r="H63" s="84"/>
      <c r="I63" s="84"/>
      <c r="J63" s="84"/>
      <c r="K63" s="84"/>
      <c r="L63" s="84"/>
      <c r="M63" s="84"/>
      <c r="N63" s="84"/>
      <c r="O63" s="85">
        <f>SUM('Ref 3511448'!$C63:$N63)</f>
        <v>0</v>
      </c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29">
        <f t="shared" si="0"/>
        <v>0</v>
      </c>
    </row>
    <row r="64" spans="1:27" hidden="1">
      <c r="A64" s="82" t="s">
        <v>131</v>
      </c>
      <c r="B64" s="83" t="s">
        <v>132</v>
      </c>
      <c r="C64" s="84"/>
      <c r="D64" s="84"/>
      <c r="E64" s="84"/>
      <c r="F64" s="84"/>
      <c r="G64" s="84"/>
      <c r="H64" s="84"/>
      <c r="I64" s="84"/>
      <c r="J64" s="84"/>
      <c r="K64" s="84"/>
      <c r="L64" s="84"/>
      <c r="M64" s="84"/>
      <c r="N64" s="84"/>
      <c r="O64" s="85">
        <f>SUM('Ref 3511448'!$C64:$N64)</f>
        <v>0</v>
      </c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29">
        <f t="shared" si="0"/>
        <v>0</v>
      </c>
    </row>
    <row r="65" spans="1:27" hidden="1">
      <c r="A65" s="82" t="s">
        <v>133</v>
      </c>
      <c r="B65" s="83" t="s">
        <v>60</v>
      </c>
      <c r="C65" s="84"/>
      <c r="D65" s="84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5">
        <f>SUM('Ref 3511448'!$C65:$N65)</f>
        <v>0</v>
      </c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29">
        <f t="shared" si="0"/>
        <v>0</v>
      </c>
    </row>
    <row r="66" spans="1:27" hidden="1">
      <c r="A66" s="82" t="s">
        <v>134</v>
      </c>
      <c r="B66" s="83" t="s">
        <v>60</v>
      </c>
      <c r="C66" s="84">
        <v>5</v>
      </c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5">
        <f>SUM('Ref 3511448'!$C66:$N66)</f>
        <v>5</v>
      </c>
      <c r="P66" s="8">
        <v>5</v>
      </c>
      <c r="Q66" s="8"/>
      <c r="R66" s="8"/>
      <c r="S66" s="8"/>
      <c r="T66" s="8"/>
      <c r="U66" s="8"/>
      <c r="V66" s="8"/>
      <c r="W66" s="8"/>
      <c r="X66" s="8"/>
      <c r="Y66" s="8"/>
      <c r="Z66" s="8"/>
      <c r="AA66" s="29">
        <f t="shared" si="0"/>
        <v>5</v>
      </c>
    </row>
    <row r="67" spans="1:27" hidden="1">
      <c r="A67" s="82" t="s">
        <v>135</v>
      </c>
      <c r="B67" s="83" t="s">
        <v>136</v>
      </c>
      <c r="C67" s="84"/>
      <c r="D67" s="84"/>
      <c r="E67" s="84"/>
      <c r="F67" s="84"/>
      <c r="G67" s="84"/>
      <c r="H67" s="84"/>
      <c r="I67" s="84"/>
      <c r="J67" s="84"/>
      <c r="K67" s="84"/>
      <c r="L67" s="84"/>
      <c r="M67" s="84"/>
      <c r="N67" s="84"/>
      <c r="O67" s="85">
        <f>SUM('Ref 3511448'!$C67:$N67)</f>
        <v>0</v>
      </c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29">
        <f t="shared" si="0"/>
        <v>0</v>
      </c>
    </row>
    <row r="68" spans="1:27" hidden="1">
      <c r="A68" s="82" t="s">
        <v>137</v>
      </c>
      <c r="B68" s="83" t="s">
        <v>138</v>
      </c>
      <c r="C68" s="84"/>
      <c r="D68" s="84"/>
      <c r="E68" s="84"/>
      <c r="F68" s="84"/>
      <c r="G68" s="84"/>
      <c r="H68" s="84"/>
      <c r="I68" s="84"/>
      <c r="J68" s="84"/>
      <c r="K68" s="84"/>
      <c r="L68" s="84"/>
      <c r="M68" s="84"/>
      <c r="N68" s="84"/>
      <c r="O68" s="85">
        <f>SUM('Ref 3511448'!$C68:$N68)</f>
        <v>0</v>
      </c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29">
        <f t="shared" ref="AA68:AA131" si="1">SUM(P68:Z68)</f>
        <v>0</v>
      </c>
    </row>
    <row r="69" spans="1:27" hidden="1">
      <c r="A69" s="82" t="s">
        <v>139</v>
      </c>
      <c r="B69" s="83" t="s">
        <v>140</v>
      </c>
      <c r="C69" s="84"/>
      <c r="D69" s="84"/>
      <c r="E69" s="84"/>
      <c r="F69" s="84"/>
      <c r="G69" s="84"/>
      <c r="H69" s="84"/>
      <c r="I69" s="84"/>
      <c r="J69" s="84"/>
      <c r="K69" s="84"/>
      <c r="L69" s="84"/>
      <c r="M69" s="84"/>
      <c r="N69" s="84"/>
      <c r="O69" s="85">
        <f>SUM('Ref 3511448'!$C69:$N69)</f>
        <v>0</v>
      </c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29">
        <f t="shared" si="1"/>
        <v>0</v>
      </c>
    </row>
    <row r="70" spans="1:27" hidden="1">
      <c r="A70" s="82" t="s">
        <v>141</v>
      </c>
      <c r="B70" s="83" t="s">
        <v>142</v>
      </c>
      <c r="C70" s="84"/>
      <c r="D70" s="84"/>
      <c r="E70" s="84"/>
      <c r="F70" s="84"/>
      <c r="G70" s="84"/>
      <c r="H70" s="84"/>
      <c r="I70" s="84"/>
      <c r="J70" s="84"/>
      <c r="K70" s="84"/>
      <c r="L70" s="84"/>
      <c r="M70" s="84"/>
      <c r="N70" s="84"/>
      <c r="O70" s="85">
        <f>SUM('Ref 3511448'!$C70:$N70)</f>
        <v>0</v>
      </c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29">
        <f t="shared" si="1"/>
        <v>0</v>
      </c>
    </row>
    <row r="71" spans="1:27" hidden="1">
      <c r="A71" s="82" t="s">
        <v>143</v>
      </c>
      <c r="B71" s="83" t="s">
        <v>144</v>
      </c>
      <c r="C71" s="84"/>
      <c r="D71" s="84"/>
      <c r="E71" s="84"/>
      <c r="F71" s="84"/>
      <c r="G71" s="84"/>
      <c r="H71" s="84"/>
      <c r="I71" s="84"/>
      <c r="J71" s="84"/>
      <c r="K71" s="84"/>
      <c r="L71" s="84"/>
      <c r="M71" s="84"/>
      <c r="N71" s="84"/>
      <c r="O71" s="85">
        <f>SUM('Ref 3511448'!$C71:$N71)</f>
        <v>0</v>
      </c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29">
        <f t="shared" si="1"/>
        <v>0</v>
      </c>
    </row>
    <row r="72" spans="1:27" hidden="1">
      <c r="A72" s="82" t="s">
        <v>145</v>
      </c>
      <c r="B72" s="83" t="s">
        <v>146</v>
      </c>
      <c r="C72" s="84"/>
      <c r="D72" s="84"/>
      <c r="E72" s="84"/>
      <c r="F72" s="84"/>
      <c r="G72" s="84"/>
      <c r="H72" s="84"/>
      <c r="I72" s="84"/>
      <c r="J72" s="84"/>
      <c r="K72" s="84"/>
      <c r="L72" s="84"/>
      <c r="M72" s="84"/>
      <c r="N72" s="84"/>
      <c r="O72" s="85">
        <f>SUM('Ref 3511448'!$C72:$N72)</f>
        <v>0</v>
      </c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29">
        <f t="shared" si="1"/>
        <v>0</v>
      </c>
    </row>
    <row r="73" spans="1:27" hidden="1">
      <c r="A73" s="82" t="s">
        <v>147</v>
      </c>
      <c r="B73" s="83" t="s">
        <v>60</v>
      </c>
      <c r="C73" s="84"/>
      <c r="D73" s="84"/>
      <c r="E73" s="84"/>
      <c r="F73" s="84"/>
      <c r="G73" s="84"/>
      <c r="H73" s="84"/>
      <c r="I73" s="84"/>
      <c r="J73" s="84"/>
      <c r="K73" s="84"/>
      <c r="L73" s="84"/>
      <c r="M73" s="84"/>
      <c r="N73" s="84"/>
      <c r="O73" s="85">
        <f>SUM('Ref 3511448'!$C73:$N73)</f>
        <v>0</v>
      </c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29">
        <f t="shared" si="1"/>
        <v>0</v>
      </c>
    </row>
    <row r="74" spans="1:27" hidden="1">
      <c r="A74" s="82" t="s">
        <v>148</v>
      </c>
      <c r="B74" s="83" t="s">
        <v>149</v>
      </c>
      <c r="C74" s="84"/>
      <c r="D74" s="84"/>
      <c r="E74" s="84"/>
      <c r="F74" s="84"/>
      <c r="G74" s="84"/>
      <c r="H74" s="84"/>
      <c r="I74" s="84"/>
      <c r="J74" s="84"/>
      <c r="K74" s="84"/>
      <c r="L74" s="84"/>
      <c r="M74" s="84"/>
      <c r="N74" s="84"/>
      <c r="O74" s="85">
        <f>SUM('Ref 3511448'!$C74:$N74)</f>
        <v>0</v>
      </c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29">
        <f t="shared" si="1"/>
        <v>0</v>
      </c>
    </row>
    <row r="75" spans="1:27" hidden="1">
      <c r="A75" s="82" t="s">
        <v>150</v>
      </c>
      <c r="B75" s="83" t="s">
        <v>151</v>
      </c>
      <c r="C75" s="84"/>
      <c r="D75" s="84"/>
      <c r="E75" s="84"/>
      <c r="F75" s="84"/>
      <c r="G75" s="84"/>
      <c r="H75" s="84"/>
      <c r="I75" s="84"/>
      <c r="J75" s="84"/>
      <c r="K75" s="84"/>
      <c r="L75" s="84"/>
      <c r="M75" s="84"/>
      <c r="N75" s="84"/>
      <c r="O75" s="85">
        <f>SUM('Ref 3511448'!$C75:$N75)</f>
        <v>0</v>
      </c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29">
        <f t="shared" si="1"/>
        <v>0</v>
      </c>
    </row>
    <row r="76" spans="1:27" hidden="1">
      <c r="A76" s="82" t="s">
        <v>152</v>
      </c>
      <c r="B76" s="83" t="s">
        <v>153</v>
      </c>
      <c r="C76" s="84"/>
      <c r="D76" s="84"/>
      <c r="E76" s="84"/>
      <c r="F76" s="84"/>
      <c r="G76" s="84"/>
      <c r="H76" s="84"/>
      <c r="I76" s="84"/>
      <c r="J76" s="84"/>
      <c r="K76" s="84"/>
      <c r="L76" s="84"/>
      <c r="M76" s="84"/>
      <c r="N76" s="84"/>
      <c r="O76" s="85">
        <f>SUM('Ref 3511448'!$C76:$N76)</f>
        <v>0</v>
      </c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29">
        <f t="shared" si="1"/>
        <v>0</v>
      </c>
    </row>
    <row r="77" spans="1:27" hidden="1">
      <c r="A77" s="82" t="s">
        <v>154</v>
      </c>
      <c r="B77" s="83" t="s">
        <v>155</v>
      </c>
      <c r="C77" s="84"/>
      <c r="D77" s="84"/>
      <c r="E77" s="84"/>
      <c r="F77" s="84"/>
      <c r="G77" s="84"/>
      <c r="H77" s="84"/>
      <c r="I77" s="84"/>
      <c r="J77" s="84"/>
      <c r="K77" s="84"/>
      <c r="L77" s="84"/>
      <c r="M77" s="84"/>
      <c r="N77" s="84"/>
      <c r="O77" s="85">
        <f>SUM('Ref 3511448'!$C77:$N77)</f>
        <v>0</v>
      </c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29">
        <f t="shared" si="1"/>
        <v>0</v>
      </c>
    </row>
    <row r="78" spans="1:27" hidden="1">
      <c r="A78" s="82" t="s">
        <v>156</v>
      </c>
      <c r="B78" s="83" t="s">
        <v>100</v>
      </c>
      <c r="C78" s="84"/>
      <c r="D78" s="84"/>
      <c r="E78" s="84"/>
      <c r="F78" s="84"/>
      <c r="G78" s="84"/>
      <c r="H78" s="84"/>
      <c r="I78" s="84"/>
      <c r="J78" s="84"/>
      <c r="K78" s="84"/>
      <c r="L78" s="84"/>
      <c r="M78" s="84"/>
      <c r="N78" s="84"/>
      <c r="O78" s="85">
        <f>SUM('Ref 3511448'!$C78:$N78)</f>
        <v>0</v>
      </c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29">
        <f t="shared" si="1"/>
        <v>0</v>
      </c>
    </row>
    <row r="79" spans="1:27" hidden="1">
      <c r="A79" s="82" t="s">
        <v>157</v>
      </c>
      <c r="B79" s="83" t="s">
        <v>158</v>
      </c>
      <c r="C79" s="84"/>
      <c r="D79" s="84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5">
        <f>SUM('Ref 3511448'!$C79:$N79)</f>
        <v>0</v>
      </c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29">
        <f t="shared" si="1"/>
        <v>0</v>
      </c>
    </row>
    <row r="80" spans="1:27" hidden="1">
      <c r="A80" s="82" t="s">
        <v>159</v>
      </c>
      <c r="B80" s="83" t="s">
        <v>160</v>
      </c>
      <c r="C80" s="84"/>
      <c r="D80" s="84"/>
      <c r="E80" s="84"/>
      <c r="F80" s="84"/>
      <c r="G80" s="84"/>
      <c r="H80" s="84"/>
      <c r="I80" s="84"/>
      <c r="J80" s="84"/>
      <c r="K80" s="84">
        <v>2</v>
      </c>
      <c r="L80" s="84">
        <v>1</v>
      </c>
      <c r="M80" s="84">
        <v>15</v>
      </c>
      <c r="N80" s="84"/>
      <c r="O80" s="85">
        <f>SUM('Ref 3511448'!$C80:$N80)</f>
        <v>18</v>
      </c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29">
        <f t="shared" si="1"/>
        <v>0</v>
      </c>
    </row>
    <row r="81" spans="1:27" hidden="1">
      <c r="A81" s="82" t="s">
        <v>159</v>
      </c>
      <c r="B81" s="83" t="s">
        <v>161</v>
      </c>
      <c r="C81" s="84"/>
      <c r="D81" s="84"/>
      <c r="E81" s="84"/>
      <c r="F81" s="84"/>
      <c r="G81" s="84"/>
      <c r="H81" s="84"/>
      <c r="I81" s="84"/>
      <c r="J81" s="84"/>
      <c r="K81" s="84"/>
      <c r="L81" s="84"/>
      <c r="M81" s="84"/>
      <c r="N81" s="84"/>
      <c r="O81" s="85">
        <f>SUM('Ref 3511448'!$C81:$N81)</f>
        <v>0</v>
      </c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29">
        <f t="shared" si="1"/>
        <v>0</v>
      </c>
    </row>
    <row r="82" spans="1:27" hidden="1">
      <c r="A82" s="82" t="s">
        <v>162</v>
      </c>
      <c r="B82" s="83" t="s">
        <v>163</v>
      </c>
      <c r="C82" s="84"/>
      <c r="D82" s="84"/>
      <c r="E82" s="84"/>
      <c r="F82" s="84"/>
      <c r="G82" s="84"/>
      <c r="H82" s="84"/>
      <c r="I82" s="84">
        <v>5</v>
      </c>
      <c r="J82" s="84"/>
      <c r="K82" s="84"/>
      <c r="L82" s="84"/>
      <c r="M82" s="84"/>
      <c r="N82" s="84"/>
      <c r="O82" s="85">
        <f>SUM('Ref 3511448'!$C82:$N82)</f>
        <v>5</v>
      </c>
      <c r="P82" s="8"/>
      <c r="Q82" s="8"/>
      <c r="R82" s="8"/>
      <c r="S82" s="8"/>
      <c r="T82" s="8"/>
      <c r="U82" s="8"/>
      <c r="V82" s="8">
        <v>5</v>
      </c>
      <c r="W82" s="8"/>
      <c r="X82" s="8"/>
      <c r="Y82" s="8"/>
      <c r="Z82" s="8"/>
      <c r="AA82" s="29">
        <f t="shared" si="1"/>
        <v>5</v>
      </c>
    </row>
    <row r="83" spans="1:27">
      <c r="A83" s="82" t="s">
        <v>164</v>
      </c>
      <c r="B83" s="83" t="s">
        <v>35</v>
      </c>
      <c r="C83" s="84"/>
      <c r="D83" s="84"/>
      <c r="E83" s="84"/>
      <c r="F83" s="84"/>
      <c r="G83" s="84"/>
      <c r="H83" s="84"/>
      <c r="I83" s="84"/>
      <c r="J83" s="84"/>
      <c r="K83" s="84">
        <v>10</v>
      </c>
      <c r="L83" s="84"/>
      <c r="M83" s="84">
        <v>5</v>
      </c>
      <c r="N83" s="84"/>
      <c r="O83" s="85">
        <f>SUM('Ref 3511448'!$C83:$N83)</f>
        <v>15</v>
      </c>
      <c r="P83" s="8"/>
      <c r="Q83" s="8"/>
      <c r="R83" s="8"/>
      <c r="S83" s="8"/>
      <c r="T83" s="8"/>
      <c r="U83" s="8"/>
      <c r="V83" s="8"/>
      <c r="W83" s="8"/>
      <c r="X83" s="8">
        <v>10</v>
      </c>
      <c r="Y83" s="8"/>
      <c r="Z83" s="8">
        <v>5</v>
      </c>
      <c r="AA83" s="29">
        <f t="shared" si="1"/>
        <v>15</v>
      </c>
    </row>
    <row r="84" spans="1:27" hidden="1">
      <c r="A84" s="82" t="s">
        <v>165</v>
      </c>
      <c r="B84" s="83" t="s">
        <v>166</v>
      </c>
      <c r="C84" s="84"/>
      <c r="D84" s="84"/>
      <c r="E84" s="84">
        <v>10</v>
      </c>
      <c r="F84" s="84"/>
      <c r="G84" s="84"/>
      <c r="H84" s="84"/>
      <c r="I84" s="84"/>
      <c r="J84" s="84"/>
      <c r="K84" s="84"/>
      <c r="L84" s="84"/>
      <c r="M84" s="84"/>
      <c r="N84" s="84"/>
      <c r="O84" s="85">
        <f>SUM('Ref 3511448'!$C84:$N84)</f>
        <v>10</v>
      </c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29">
        <f t="shared" si="1"/>
        <v>0</v>
      </c>
    </row>
    <row r="85" spans="1:27" hidden="1">
      <c r="A85" s="82" t="s">
        <v>167</v>
      </c>
      <c r="B85" s="83" t="s">
        <v>168</v>
      </c>
      <c r="C85" s="84"/>
      <c r="D85" s="84"/>
      <c r="E85" s="84"/>
      <c r="F85" s="84"/>
      <c r="G85" s="84">
        <v>9</v>
      </c>
      <c r="H85" s="84"/>
      <c r="I85" s="84"/>
      <c r="J85" s="84"/>
      <c r="K85" s="84"/>
      <c r="L85" s="84"/>
      <c r="M85" s="84"/>
      <c r="N85" s="84"/>
      <c r="O85" s="85">
        <f>SUM('Ref 3511448'!$C85:$N85)</f>
        <v>9</v>
      </c>
      <c r="P85" s="8"/>
      <c r="Q85" s="8"/>
      <c r="R85" s="8"/>
      <c r="S85" s="8"/>
      <c r="T85" s="8">
        <v>9</v>
      </c>
      <c r="U85" s="8"/>
      <c r="V85" s="8"/>
      <c r="W85" s="8"/>
      <c r="X85" s="8"/>
      <c r="Y85" s="8"/>
      <c r="Z85" s="8"/>
      <c r="AA85" s="29">
        <f t="shared" si="1"/>
        <v>9</v>
      </c>
    </row>
    <row r="86" spans="1:27" hidden="1">
      <c r="A86" s="82" t="s">
        <v>169</v>
      </c>
      <c r="B86" s="83" t="s">
        <v>170</v>
      </c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5">
        <f>SUM('Ref 3511448'!$C86:$N86)</f>
        <v>0</v>
      </c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29">
        <f t="shared" si="1"/>
        <v>0</v>
      </c>
    </row>
    <row r="87" spans="1:27" hidden="1">
      <c r="A87" s="82" t="s">
        <v>171</v>
      </c>
      <c r="B87" s="83" t="s">
        <v>62</v>
      </c>
      <c r="C87" s="84"/>
      <c r="D87" s="84"/>
      <c r="E87" s="84"/>
      <c r="F87" s="84"/>
      <c r="G87" s="84"/>
      <c r="H87" s="84"/>
      <c r="I87" s="84"/>
      <c r="J87" s="84"/>
      <c r="K87" s="84"/>
      <c r="L87" s="84"/>
      <c r="M87" s="84"/>
      <c r="N87" s="84"/>
      <c r="O87" s="85">
        <f>SUM('Ref 3511448'!$C87:$N87)</f>
        <v>0</v>
      </c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29">
        <f t="shared" si="1"/>
        <v>0</v>
      </c>
    </row>
    <row r="88" spans="1:27" hidden="1">
      <c r="A88" s="82" t="s">
        <v>172</v>
      </c>
      <c r="B88" s="83" t="s">
        <v>173</v>
      </c>
      <c r="C88" s="84"/>
      <c r="D88" s="84"/>
      <c r="E88" s="84"/>
      <c r="F88" s="84"/>
      <c r="G88" s="84"/>
      <c r="H88" s="84"/>
      <c r="I88" s="84"/>
      <c r="J88" s="84"/>
      <c r="K88" s="84"/>
      <c r="L88" s="84"/>
      <c r="M88" s="84"/>
      <c r="N88" s="84"/>
      <c r="O88" s="85">
        <f>SUM('Ref 3511448'!$C88:$N88)</f>
        <v>0</v>
      </c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29">
        <f t="shared" si="1"/>
        <v>0</v>
      </c>
    </row>
    <row r="89" spans="1:27" hidden="1">
      <c r="A89" s="82" t="s">
        <v>174</v>
      </c>
      <c r="B89" s="83" t="s">
        <v>175</v>
      </c>
      <c r="C89" s="84"/>
      <c r="D89" s="84"/>
      <c r="E89" s="84"/>
      <c r="F89" s="84"/>
      <c r="G89" s="84"/>
      <c r="H89" s="84"/>
      <c r="I89" s="84"/>
      <c r="J89" s="84"/>
      <c r="K89" s="84"/>
      <c r="L89" s="84"/>
      <c r="M89" s="84"/>
      <c r="N89" s="84"/>
      <c r="O89" s="85">
        <f>SUM('Ref 3511448'!$C89:$N89)</f>
        <v>0</v>
      </c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29">
        <f t="shared" si="1"/>
        <v>0</v>
      </c>
    </row>
    <row r="90" spans="1:27" hidden="1">
      <c r="A90" s="82" t="s">
        <v>176</v>
      </c>
      <c r="B90" s="83" t="s">
        <v>177</v>
      </c>
      <c r="C90" s="84"/>
      <c r="D90" s="84"/>
      <c r="E90" s="84"/>
      <c r="F90" s="84"/>
      <c r="G90" s="84"/>
      <c r="H90" s="84"/>
      <c r="I90" s="84"/>
      <c r="J90" s="84"/>
      <c r="K90" s="84"/>
      <c r="L90" s="84">
        <v>8</v>
      </c>
      <c r="M90" s="84"/>
      <c r="N90" s="84"/>
      <c r="O90" s="85">
        <f>SUM('Ref 3511448'!$C90:$N90)</f>
        <v>8</v>
      </c>
      <c r="P90" s="8"/>
      <c r="Q90" s="8"/>
      <c r="R90" s="8"/>
      <c r="S90" s="8"/>
      <c r="T90" s="8"/>
      <c r="U90" s="8"/>
      <c r="V90" s="8"/>
      <c r="W90" s="8"/>
      <c r="X90" s="8"/>
      <c r="Y90" s="8">
        <v>8</v>
      </c>
      <c r="Z90" s="8"/>
      <c r="AA90" s="29">
        <f t="shared" si="1"/>
        <v>8</v>
      </c>
    </row>
    <row r="91" spans="1:27" hidden="1">
      <c r="A91" s="82" t="s">
        <v>178</v>
      </c>
      <c r="B91" s="83" t="s">
        <v>51</v>
      </c>
      <c r="C91" s="84"/>
      <c r="D91" s="84"/>
      <c r="E91" s="84"/>
      <c r="F91" s="84"/>
      <c r="G91" s="84"/>
      <c r="H91" s="84"/>
      <c r="I91" s="84"/>
      <c r="J91" s="84"/>
      <c r="K91" s="84"/>
      <c r="L91" s="84"/>
      <c r="M91" s="84"/>
      <c r="N91" s="84"/>
      <c r="O91" s="85">
        <f>SUM('Ref 3511448'!$C91:$N91)</f>
        <v>0</v>
      </c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29">
        <f t="shared" si="1"/>
        <v>0</v>
      </c>
    </row>
    <row r="92" spans="1:27" hidden="1">
      <c r="A92" s="82" t="s">
        <v>179</v>
      </c>
      <c r="B92" s="83" t="s">
        <v>60</v>
      </c>
      <c r="C92" s="84"/>
      <c r="D92" s="84"/>
      <c r="E92" s="84"/>
      <c r="F92" s="84"/>
      <c r="G92" s="84"/>
      <c r="H92" s="84"/>
      <c r="I92" s="84"/>
      <c r="J92" s="84"/>
      <c r="K92" s="84"/>
      <c r="L92" s="84"/>
      <c r="M92" s="84"/>
      <c r="N92" s="84"/>
      <c r="O92" s="85">
        <f>SUM('Ref 3511448'!$C92:$N92)</f>
        <v>0</v>
      </c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29">
        <f t="shared" si="1"/>
        <v>0</v>
      </c>
    </row>
    <row r="93" spans="1:27" hidden="1">
      <c r="A93" s="82" t="s">
        <v>180</v>
      </c>
      <c r="B93" s="83" t="s">
        <v>181</v>
      </c>
      <c r="C93" s="84"/>
      <c r="D93" s="84"/>
      <c r="E93" s="84"/>
      <c r="F93" s="84"/>
      <c r="G93" s="84"/>
      <c r="H93" s="84"/>
      <c r="I93" s="84"/>
      <c r="J93" s="84"/>
      <c r="K93" s="84"/>
      <c r="L93" s="84"/>
      <c r="M93" s="84"/>
      <c r="N93" s="84"/>
      <c r="O93" s="85">
        <f>SUM('Ref 3511448'!$C93:$N93)</f>
        <v>0</v>
      </c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29">
        <f t="shared" si="1"/>
        <v>0</v>
      </c>
    </row>
    <row r="94" spans="1:27" hidden="1">
      <c r="A94" s="82" t="s">
        <v>182</v>
      </c>
      <c r="B94" s="83" t="s">
        <v>183</v>
      </c>
      <c r="C94" s="84"/>
      <c r="D94" s="84"/>
      <c r="E94" s="84"/>
      <c r="F94" s="84"/>
      <c r="G94" s="84"/>
      <c r="H94" s="84"/>
      <c r="I94" s="84"/>
      <c r="J94" s="84"/>
      <c r="K94" s="84"/>
      <c r="L94" s="84"/>
      <c r="M94" s="84"/>
      <c r="N94" s="84"/>
      <c r="O94" s="85">
        <f>SUM('Ref 3511448'!$C94:$N94)</f>
        <v>0</v>
      </c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29">
        <f t="shared" si="1"/>
        <v>0</v>
      </c>
    </row>
    <row r="95" spans="1:27">
      <c r="A95" s="82" t="s">
        <v>184</v>
      </c>
      <c r="B95" s="83" t="s">
        <v>35</v>
      </c>
      <c r="C95" s="84"/>
      <c r="D95" s="84"/>
      <c r="E95" s="84"/>
      <c r="F95" s="84"/>
      <c r="G95" s="84"/>
      <c r="H95" s="84"/>
      <c r="I95" s="84"/>
      <c r="J95" s="84"/>
      <c r="K95" s="84"/>
      <c r="L95" s="84"/>
      <c r="M95" s="84"/>
      <c r="N95" s="84"/>
      <c r="O95" s="85">
        <f>SUM('Ref 3511448'!$C95:$N95)</f>
        <v>0</v>
      </c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29">
        <f t="shared" si="1"/>
        <v>0</v>
      </c>
    </row>
    <row r="96" spans="1:27">
      <c r="A96" s="82" t="s">
        <v>185</v>
      </c>
      <c r="B96" s="83" t="s">
        <v>35</v>
      </c>
      <c r="C96" s="84"/>
      <c r="D96" s="84"/>
      <c r="E96" s="84"/>
      <c r="F96" s="84"/>
      <c r="G96" s="84"/>
      <c r="H96" s="84"/>
      <c r="I96" s="84"/>
      <c r="J96" s="84"/>
      <c r="K96" s="84"/>
      <c r="L96" s="84"/>
      <c r="M96" s="84"/>
      <c r="N96" s="84"/>
      <c r="O96" s="85">
        <f>SUM('Ref 3511448'!$C96:$N96)</f>
        <v>0</v>
      </c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29">
        <f t="shared" si="1"/>
        <v>0</v>
      </c>
    </row>
    <row r="97" spans="1:27" hidden="1">
      <c r="A97" s="82" t="s">
        <v>186</v>
      </c>
      <c r="B97" s="83" t="s">
        <v>60</v>
      </c>
      <c r="C97" s="84"/>
      <c r="D97" s="84"/>
      <c r="E97" s="84"/>
      <c r="F97" s="84"/>
      <c r="G97" s="84"/>
      <c r="H97" s="84"/>
      <c r="I97" s="84"/>
      <c r="J97" s="84"/>
      <c r="K97" s="84"/>
      <c r="L97" s="84"/>
      <c r="M97" s="84"/>
      <c r="N97" s="84"/>
      <c r="O97" s="85">
        <f>SUM('Ref 3511448'!$C97:$N97)</f>
        <v>0</v>
      </c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29">
        <f t="shared" si="1"/>
        <v>0</v>
      </c>
    </row>
    <row r="98" spans="1:27" hidden="1">
      <c r="A98" s="82" t="s">
        <v>187</v>
      </c>
      <c r="B98" s="83" t="s">
        <v>60</v>
      </c>
      <c r="C98" s="84"/>
      <c r="D98" s="84"/>
      <c r="E98" s="84"/>
      <c r="F98" s="84"/>
      <c r="G98" s="84"/>
      <c r="H98" s="84"/>
      <c r="I98" s="84"/>
      <c r="J98" s="84"/>
      <c r="K98" s="84"/>
      <c r="L98" s="84"/>
      <c r="M98" s="84"/>
      <c r="N98" s="84"/>
      <c r="O98" s="85">
        <f>SUM('Ref 3511448'!$C98:$N98)</f>
        <v>0</v>
      </c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29">
        <f t="shared" si="1"/>
        <v>0</v>
      </c>
    </row>
    <row r="99" spans="1:27" hidden="1">
      <c r="A99" s="82" t="s">
        <v>188</v>
      </c>
      <c r="B99" s="83" t="s">
        <v>189</v>
      </c>
      <c r="C99" s="84"/>
      <c r="D99" s="84"/>
      <c r="E99" s="84"/>
      <c r="F99" s="84"/>
      <c r="G99" s="84"/>
      <c r="H99" s="84"/>
      <c r="I99" s="84"/>
      <c r="J99" s="84"/>
      <c r="K99" s="84"/>
      <c r="L99" s="84"/>
      <c r="M99" s="84"/>
      <c r="N99" s="84"/>
      <c r="O99" s="85">
        <f>SUM('Ref 3511448'!$C99:$N99)</f>
        <v>0</v>
      </c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29">
        <f t="shared" si="1"/>
        <v>0</v>
      </c>
    </row>
    <row r="100" spans="1:27" hidden="1">
      <c r="A100" s="82" t="s">
        <v>190</v>
      </c>
      <c r="B100" s="83" t="s">
        <v>60</v>
      </c>
      <c r="C100" s="84"/>
      <c r="D100" s="84"/>
      <c r="E100" s="84"/>
      <c r="F100" s="84"/>
      <c r="G100" s="84"/>
      <c r="H100" s="84"/>
      <c r="I100" s="84">
        <v>20</v>
      </c>
      <c r="J100" s="84"/>
      <c r="K100" s="84"/>
      <c r="L100" s="84"/>
      <c r="M100" s="84">
        <v>40</v>
      </c>
      <c r="N100" s="84"/>
      <c r="O100" s="85">
        <f>SUM('Ref 3511448'!$C100:$N100)</f>
        <v>60</v>
      </c>
      <c r="P100" s="8"/>
      <c r="Q100" s="8"/>
      <c r="R100" s="8"/>
      <c r="S100" s="8"/>
      <c r="T100" s="8"/>
      <c r="U100" s="8"/>
      <c r="V100" s="8">
        <v>20</v>
      </c>
      <c r="W100" s="8"/>
      <c r="X100" s="8"/>
      <c r="Y100" s="8"/>
      <c r="Z100" s="8">
        <v>40</v>
      </c>
      <c r="AA100" s="29">
        <f t="shared" si="1"/>
        <v>60</v>
      </c>
    </row>
    <row r="101" spans="1:27" hidden="1">
      <c r="A101" s="82" t="s">
        <v>191</v>
      </c>
      <c r="B101" s="83" t="s">
        <v>192</v>
      </c>
      <c r="C101" s="84"/>
      <c r="D101" s="84"/>
      <c r="E101" s="84"/>
      <c r="F101" s="84"/>
      <c r="G101" s="84"/>
      <c r="H101" s="84"/>
      <c r="I101" s="84"/>
      <c r="J101" s="84"/>
      <c r="K101" s="84"/>
      <c r="L101" s="84"/>
      <c r="M101" s="84"/>
      <c r="N101" s="84"/>
      <c r="O101" s="85">
        <f>SUM('Ref 3511448'!$C101:$N101)</f>
        <v>0</v>
      </c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29">
        <f t="shared" si="1"/>
        <v>0</v>
      </c>
    </row>
    <row r="102" spans="1:27" hidden="1">
      <c r="A102" s="82" t="s">
        <v>193</v>
      </c>
      <c r="B102" s="83" t="s">
        <v>130</v>
      </c>
      <c r="C102" s="84"/>
      <c r="D102" s="84"/>
      <c r="E102" s="84"/>
      <c r="F102" s="84"/>
      <c r="G102" s="84"/>
      <c r="H102" s="84"/>
      <c r="I102" s="84"/>
      <c r="J102" s="84"/>
      <c r="K102" s="84"/>
      <c r="L102" s="84"/>
      <c r="M102" s="84"/>
      <c r="N102" s="84"/>
      <c r="O102" s="85">
        <f>SUM('Ref 3511448'!$C102:$N102)</f>
        <v>0</v>
      </c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29">
        <f t="shared" si="1"/>
        <v>0</v>
      </c>
    </row>
    <row r="103" spans="1:27" hidden="1">
      <c r="A103" s="82" t="s">
        <v>194</v>
      </c>
      <c r="B103" s="83" t="s">
        <v>60</v>
      </c>
      <c r="C103" s="84"/>
      <c r="D103" s="84"/>
      <c r="E103" s="84"/>
      <c r="F103" s="84"/>
      <c r="G103" s="84"/>
      <c r="H103" s="84"/>
      <c r="I103" s="84"/>
      <c r="J103" s="84"/>
      <c r="K103" s="84"/>
      <c r="L103" s="84"/>
      <c r="M103" s="84"/>
      <c r="N103" s="84"/>
      <c r="O103" s="85">
        <f>SUM('Ref 3511448'!$C103:$N103)</f>
        <v>0</v>
      </c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29">
        <f t="shared" si="1"/>
        <v>0</v>
      </c>
    </row>
    <row r="104" spans="1:27" hidden="1">
      <c r="A104" s="82" t="s">
        <v>195</v>
      </c>
      <c r="B104" s="83" t="s">
        <v>196</v>
      </c>
      <c r="C104" s="84"/>
      <c r="D104" s="84"/>
      <c r="E104" s="84"/>
      <c r="F104" s="84"/>
      <c r="G104" s="84"/>
      <c r="H104" s="84"/>
      <c r="I104" s="84"/>
      <c r="J104" s="84"/>
      <c r="K104" s="84"/>
      <c r="L104" s="84"/>
      <c r="M104" s="84"/>
      <c r="N104" s="84"/>
      <c r="O104" s="85">
        <f>SUM('Ref 3511448'!$C104:$N104)</f>
        <v>0</v>
      </c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29">
        <f t="shared" si="1"/>
        <v>0</v>
      </c>
    </row>
    <row r="105" spans="1:27" hidden="1">
      <c r="A105" s="82" t="s">
        <v>197</v>
      </c>
      <c r="B105" s="83" t="s">
        <v>60</v>
      </c>
      <c r="C105" s="84"/>
      <c r="D105" s="84"/>
      <c r="E105" s="84"/>
      <c r="F105" s="84"/>
      <c r="G105" s="84"/>
      <c r="H105" s="84"/>
      <c r="I105" s="84"/>
      <c r="J105" s="84"/>
      <c r="K105" s="84"/>
      <c r="L105" s="84"/>
      <c r="M105" s="84"/>
      <c r="N105" s="84"/>
      <c r="O105" s="85">
        <f>SUM('Ref 3511448'!$C105:$N105)</f>
        <v>0</v>
      </c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29">
        <f t="shared" si="1"/>
        <v>0</v>
      </c>
    </row>
    <row r="106" spans="1:27">
      <c r="A106" s="82" t="s">
        <v>198</v>
      </c>
      <c r="B106" s="83" t="s">
        <v>199</v>
      </c>
      <c r="C106" s="84"/>
      <c r="D106" s="84"/>
      <c r="E106" s="84"/>
      <c r="F106" s="84"/>
      <c r="G106" s="84"/>
      <c r="H106" s="84"/>
      <c r="I106" s="84"/>
      <c r="J106" s="84"/>
      <c r="K106" s="84"/>
      <c r="L106" s="84"/>
      <c r="M106" s="84"/>
      <c r="N106" s="84"/>
      <c r="O106" s="85">
        <f>SUM('Ref 3511448'!$C106:$N106)</f>
        <v>0</v>
      </c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29">
        <f t="shared" si="1"/>
        <v>0</v>
      </c>
    </row>
    <row r="107" spans="1:27" hidden="1">
      <c r="A107" s="82" t="s">
        <v>200</v>
      </c>
      <c r="B107" s="83" t="s">
        <v>62</v>
      </c>
      <c r="C107" s="84"/>
      <c r="D107" s="84"/>
      <c r="E107" s="84"/>
      <c r="F107" s="84"/>
      <c r="G107" s="84"/>
      <c r="H107" s="84"/>
      <c r="I107" s="84"/>
      <c r="J107" s="84"/>
      <c r="K107" s="84"/>
      <c r="L107" s="84"/>
      <c r="M107" s="84"/>
      <c r="N107" s="84"/>
      <c r="O107" s="85">
        <f>SUM('Ref 3511448'!$C107:$N107)</f>
        <v>0</v>
      </c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29">
        <f t="shared" si="1"/>
        <v>0</v>
      </c>
    </row>
    <row r="108" spans="1:27" hidden="1">
      <c r="A108" s="82" t="s">
        <v>201</v>
      </c>
      <c r="B108" s="83" t="s">
        <v>202</v>
      </c>
      <c r="C108" s="84"/>
      <c r="D108" s="84"/>
      <c r="E108" s="84"/>
      <c r="F108" s="84"/>
      <c r="G108" s="84"/>
      <c r="H108" s="84"/>
      <c r="I108" s="84"/>
      <c r="J108" s="84"/>
      <c r="K108" s="84"/>
      <c r="L108" s="84"/>
      <c r="M108" s="84"/>
      <c r="N108" s="84"/>
      <c r="O108" s="85">
        <f>SUM('Ref 3511448'!$C108:$N108)</f>
        <v>0</v>
      </c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29">
        <f t="shared" si="1"/>
        <v>0</v>
      </c>
    </row>
    <row r="109" spans="1:27">
      <c r="A109" s="82" t="s">
        <v>203</v>
      </c>
      <c r="B109" s="83" t="s">
        <v>35</v>
      </c>
      <c r="C109" s="84"/>
      <c r="D109" s="84"/>
      <c r="E109" s="84"/>
      <c r="F109" s="84"/>
      <c r="G109" s="84"/>
      <c r="H109" s="84"/>
      <c r="I109" s="84"/>
      <c r="J109" s="84"/>
      <c r="K109" s="84"/>
      <c r="L109" s="84"/>
      <c r="M109" s="84"/>
      <c r="N109" s="84"/>
      <c r="O109" s="85">
        <f>SUM('Ref 3511448'!$C109:$N109)</f>
        <v>0</v>
      </c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29">
        <f t="shared" si="1"/>
        <v>0</v>
      </c>
    </row>
    <row r="110" spans="1:27" hidden="1">
      <c r="A110" s="82" t="s">
        <v>204</v>
      </c>
      <c r="B110" s="83" t="s">
        <v>205</v>
      </c>
      <c r="C110" s="84"/>
      <c r="D110" s="84"/>
      <c r="E110" s="84"/>
      <c r="F110" s="84"/>
      <c r="G110" s="84"/>
      <c r="H110" s="84"/>
      <c r="I110" s="84"/>
      <c r="J110" s="84"/>
      <c r="K110" s="84"/>
      <c r="L110" s="84"/>
      <c r="M110" s="84"/>
      <c r="N110" s="84"/>
      <c r="O110" s="85">
        <f>SUM('Ref 3511448'!$C110:$N110)</f>
        <v>0</v>
      </c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29">
        <f t="shared" si="1"/>
        <v>0</v>
      </c>
    </row>
    <row r="111" spans="1:27" hidden="1">
      <c r="A111" s="82" t="s">
        <v>206</v>
      </c>
      <c r="B111" s="83" t="s">
        <v>207</v>
      </c>
      <c r="C111" s="84"/>
      <c r="D111" s="84"/>
      <c r="E111" s="84"/>
      <c r="F111" s="84"/>
      <c r="G111" s="84"/>
      <c r="H111" s="84"/>
      <c r="I111" s="84"/>
      <c r="J111" s="84"/>
      <c r="K111" s="84"/>
      <c r="L111" s="84"/>
      <c r="M111" s="84"/>
      <c r="N111" s="84"/>
      <c r="O111" s="85">
        <f>SUM('Ref 3511448'!$C111:$N111)</f>
        <v>0</v>
      </c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29">
        <f t="shared" si="1"/>
        <v>0</v>
      </c>
    </row>
    <row r="112" spans="1:27" hidden="1">
      <c r="A112" s="82" t="s">
        <v>208</v>
      </c>
      <c r="B112" s="83" t="s">
        <v>62</v>
      </c>
      <c r="C112" s="84"/>
      <c r="D112" s="84"/>
      <c r="E112" s="84"/>
      <c r="F112" s="84"/>
      <c r="G112" s="84"/>
      <c r="H112" s="84"/>
      <c r="I112" s="84"/>
      <c r="J112" s="84"/>
      <c r="K112" s="84"/>
      <c r="L112" s="84"/>
      <c r="M112" s="84"/>
      <c r="N112" s="84"/>
      <c r="O112" s="85">
        <f>SUM('Ref 3511448'!$C112:$N112)</f>
        <v>0</v>
      </c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29">
        <f t="shared" si="1"/>
        <v>0</v>
      </c>
    </row>
    <row r="113" spans="1:27" hidden="1">
      <c r="A113" s="82" t="s">
        <v>209</v>
      </c>
      <c r="B113" s="83" t="s">
        <v>62</v>
      </c>
      <c r="C113" s="84"/>
      <c r="D113" s="84"/>
      <c r="E113" s="84"/>
      <c r="F113" s="84"/>
      <c r="G113" s="84"/>
      <c r="H113" s="84"/>
      <c r="I113" s="84"/>
      <c r="J113" s="84"/>
      <c r="K113" s="84"/>
      <c r="L113" s="84"/>
      <c r="M113" s="84"/>
      <c r="N113" s="84"/>
      <c r="O113" s="85">
        <f>SUM('Ref 3511448'!$C113:$N113)</f>
        <v>0</v>
      </c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29">
        <f t="shared" si="1"/>
        <v>0</v>
      </c>
    </row>
    <row r="114" spans="1:27" hidden="1">
      <c r="A114" s="82" t="s">
        <v>210</v>
      </c>
      <c r="B114" s="83" t="s">
        <v>211</v>
      </c>
      <c r="C114" s="84"/>
      <c r="D114" s="84"/>
      <c r="E114" s="84"/>
      <c r="F114" s="84"/>
      <c r="G114" s="84"/>
      <c r="H114" s="84"/>
      <c r="I114" s="84"/>
      <c r="J114" s="84"/>
      <c r="K114" s="84"/>
      <c r="L114" s="84"/>
      <c r="M114" s="84"/>
      <c r="N114" s="84"/>
      <c r="O114" s="85">
        <f>SUM('Ref 3511448'!$C114:$N114)</f>
        <v>0</v>
      </c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29">
        <f t="shared" si="1"/>
        <v>0</v>
      </c>
    </row>
    <row r="115" spans="1:27" hidden="1">
      <c r="A115" s="82" t="s">
        <v>212</v>
      </c>
      <c r="B115" s="83" t="s">
        <v>213</v>
      </c>
      <c r="C115" s="84"/>
      <c r="D115" s="84"/>
      <c r="E115" s="84"/>
      <c r="F115" s="84"/>
      <c r="G115" s="84"/>
      <c r="H115" s="84"/>
      <c r="I115" s="84"/>
      <c r="J115" s="84"/>
      <c r="K115" s="84"/>
      <c r="L115" s="84"/>
      <c r="M115" s="84"/>
      <c r="N115" s="84"/>
      <c r="O115" s="85">
        <f>SUM('Ref 3511448'!$C115:$N115)</f>
        <v>0</v>
      </c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29">
        <f t="shared" si="1"/>
        <v>0</v>
      </c>
    </row>
    <row r="116" spans="1:27" hidden="1">
      <c r="A116" s="82" t="s">
        <v>214</v>
      </c>
      <c r="B116" s="83" t="s">
        <v>93</v>
      </c>
      <c r="C116" s="84"/>
      <c r="D116" s="84"/>
      <c r="E116" s="84"/>
      <c r="F116" s="84"/>
      <c r="G116" s="84"/>
      <c r="H116" s="84"/>
      <c r="I116" s="84"/>
      <c r="J116" s="84"/>
      <c r="K116" s="84"/>
      <c r="L116" s="84"/>
      <c r="M116" s="84"/>
      <c r="N116" s="84"/>
      <c r="O116" s="85">
        <f>SUM('Ref 3511448'!$C116:$N116)</f>
        <v>0</v>
      </c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29">
        <f t="shared" si="1"/>
        <v>0</v>
      </c>
    </row>
    <row r="117" spans="1:27" hidden="1">
      <c r="A117" s="82" t="s">
        <v>215</v>
      </c>
      <c r="B117" s="83" t="s">
        <v>216</v>
      </c>
      <c r="C117" s="84"/>
      <c r="D117" s="84"/>
      <c r="E117" s="84"/>
      <c r="F117" s="84"/>
      <c r="G117" s="84"/>
      <c r="H117" s="84"/>
      <c r="I117" s="84"/>
      <c r="J117" s="84"/>
      <c r="K117" s="84"/>
      <c r="L117" s="84"/>
      <c r="M117" s="84"/>
      <c r="N117" s="84"/>
      <c r="O117" s="85">
        <f>SUM('Ref 3511448'!$C117:$N117)</f>
        <v>0</v>
      </c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29">
        <f t="shared" si="1"/>
        <v>0</v>
      </c>
    </row>
    <row r="118" spans="1:27" hidden="1">
      <c r="A118" s="82" t="s">
        <v>217</v>
      </c>
      <c r="B118" s="83" t="s">
        <v>218</v>
      </c>
      <c r="C118" s="84">
        <v>2</v>
      </c>
      <c r="D118" s="84"/>
      <c r="E118" s="84"/>
      <c r="F118" s="84"/>
      <c r="G118" s="84"/>
      <c r="H118" s="84"/>
      <c r="I118" s="84"/>
      <c r="J118" s="84"/>
      <c r="K118" s="84"/>
      <c r="L118" s="84"/>
      <c r="M118" s="84"/>
      <c r="N118" s="84"/>
      <c r="O118" s="85">
        <f>SUM('Ref 3511448'!$C118:$N118)</f>
        <v>2</v>
      </c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29">
        <f t="shared" si="1"/>
        <v>0</v>
      </c>
    </row>
    <row r="119" spans="1:27" hidden="1">
      <c r="A119" s="82" t="s">
        <v>219</v>
      </c>
      <c r="B119" s="83" t="s">
        <v>62</v>
      </c>
      <c r="C119" s="84"/>
      <c r="D119" s="84"/>
      <c r="E119" s="84"/>
      <c r="F119" s="84"/>
      <c r="G119" s="84"/>
      <c r="H119" s="84"/>
      <c r="I119" s="84"/>
      <c r="J119" s="84"/>
      <c r="K119" s="84"/>
      <c r="L119" s="84"/>
      <c r="M119" s="84"/>
      <c r="N119" s="84"/>
      <c r="O119" s="85">
        <f>SUM('Ref 3511448'!$C119:$N119)</f>
        <v>0</v>
      </c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29">
        <f t="shared" si="1"/>
        <v>0</v>
      </c>
    </row>
    <row r="120" spans="1:27" hidden="1">
      <c r="A120" s="82" t="s">
        <v>220</v>
      </c>
      <c r="B120" s="83" t="s">
        <v>221</v>
      </c>
      <c r="C120" s="84"/>
      <c r="D120" s="84"/>
      <c r="E120" s="84"/>
      <c r="F120" s="84"/>
      <c r="G120" s="84"/>
      <c r="H120" s="84"/>
      <c r="I120" s="84"/>
      <c r="J120" s="84"/>
      <c r="K120" s="84"/>
      <c r="L120" s="84"/>
      <c r="M120" s="84"/>
      <c r="N120" s="84"/>
      <c r="O120" s="85">
        <f>SUM('Ref 3511448'!$C120:$N120)</f>
        <v>0</v>
      </c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29">
        <f t="shared" si="1"/>
        <v>0</v>
      </c>
    </row>
    <row r="121" spans="1:27" hidden="1">
      <c r="A121" s="82" t="s">
        <v>222</v>
      </c>
      <c r="B121" s="83" t="s">
        <v>223</v>
      </c>
      <c r="C121" s="84"/>
      <c r="D121" s="84"/>
      <c r="E121" s="84"/>
      <c r="F121" s="84"/>
      <c r="G121" s="84"/>
      <c r="H121" s="84"/>
      <c r="I121" s="84"/>
      <c r="J121" s="84"/>
      <c r="K121" s="84"/>
      <c r="L121" s="84"/>
      <c r="M121" s="84"/>
      <c r="N121" s="84"/>
      <c r="O121" s="85">
        <f>SUM('Ref 3511448'!$C121:$N121)</f>
        <v>0</v>
      </c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29">
        <f t="shared" si="1"/>
        <v>0</v>
      </c>
    </row>
    <row r="122" spans="1:27" hidden="1">
      <c r="A122" s="82" t="s">
        <v>224</v>
      </c>
      <c r="B122" s="83" t="s">
        <v>62</v>
      </c>
      <c r="C122" s="84"/>
      <c r="D122" s="84"/>
      <c r="E122" s="84"/>
      <c r="F122" s="84"/>
      <c r="G122" s="84"/>
      <c r="H122" s="84"/>
      <c r="I122" s="84"/>
      <c r="J122" s="84"/>
      <c r="K122" s="84"/>
      <c r="L122" s="84"/>
      <c r="M122" s="84"/>
      <c r="N122" s="84"/>
      <c r="O122" s="85">
        <f>SUM('Ref 3511448'!$C122:$N122)</f>
        <v>0</v>
      </c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29">
        <f t="shared" si="1"/>
        <v>0</v>
      </c>
    </row>
    <row r="123" spans="1:27" hidden="1">
      <c r="A123" s="82" t="s">
        <v>225</v>
      </c>
      <c r="B123" s="83" t="s">
        <v>226</v>
      </c>
      <c r="C123" s="84"/>
      <c r="D123" s="84"/>
      <c r="E123" s="84"/>
      <c r="F123" s="84"/>
      <c r="G123" s="84"/>
      <c r="H123" s="84"/>
      <c r="I123" s="84"/>
      <c r="J123" s="84"/>
      <c r="K123" s="84"/>
      <c r="L123" s="84"/>
      <c r="M123" s="84"/>
      <c r="N123" s="84"/>
      <c r="O123" s="85">
        <f>SUM('Ref 3511448'!$C123:$N123)</f>
        <v>0</v>
      </c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29">
        <f t="shared" si="1"/>
        <v>0</v>
      </c>
    </row>
    <row r="124" spans="1:27" hidden="1">
      <c r="A124" s="82" t="s">
        <v>225</v>
      </c>
      <c r="B124" s="83" t="s">
        <v>227</v>
      </c>
      <c r="C124" s="84"/>
      <c r="D124" s="84"/>
      <c r="E124" s="84"/>
      <c r="F124" s="84"/>
      <c r="G124" s="84"/>
      <c r="H124" s="84"/>
      <c r="I124" s="84"/>
      <c r="J124" s="84"/>
      <c r="K124" s="84"/>
      <c r="L124" s="84"/>
      <c r="M124" s="84">
        <v>10</v>
      </c>
      <c r="N124" s="84"/>
      <c r="O124" s="85">
        <f>SUM('Ref 3511448'!$C124:$N124)</f>
        <v>10</v>
      </c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29">
        <f t="shared" si="1"/>
        <v>0</v>
      </c>
    </row>
    <row r="125" spans="1:27" hidden="1">
      <c r="A125" s="82" t="s">
        <v>228</v>
      </c>
      <c r="B125" s="83" t="s">
        <v>62</v>
      </c>
      <c r="C125" s="84"/>
      <c r="D125" s="84"/>
      <c r="E125" s="84"/>
      <c r="F125" s="84"/>
      <c r="G125" s="84"/>
      <c r="H125" s="84"/>
      <c r="I125" s="84"/>
      <c r="J125" s="84"/>
      <c r="K125" s="84"/>
      <c r="L125" s="84"/>
      <c r="M125" s="84"/>
      <c r="N125" s="84"/>
      <c r="O125" s="85">
        <f>SUM('Ref 3511448'!$C125:$N125)</f>
        <v>0</v>
      </c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29">
        <f t="shared" si="1"/>
        <v>0</v>
      </c>
    </row>
    <row r="126" spans="1:27" hidden="1">
      <c r="A126" s="82" t="s">
        <v>229</v>
      </c>
      <c r="B126" s="83" t="s">
        <v>230</v>
      </c>
      <c r="C126" s="84"/>
      <c r="D126" s="84"/>
      <c r="E126" s="84"/>
      <c r="F126" s="84"/>
      <c r="G126" s="84"/>
      <c r="H126" s="84"/>
      <c r="I126" s="84"/>
      <c r="J126" s="84"/>
      <c r="K126" s="84"/>
      <c r="L126" s="84"/>
      <c r="M126" s="84"/>
      <c r="N126" s="84"/>
      <c r="O126" s="85">
        <f>SUM('Ref 3511448'!$C126:$N126)</f>
        <v>0</v>
      </c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29">
        <f t="shared" si="1"/>
        <v>0</v>
      </c>
    </row>
    <row r="127" spans="1:27" hidden="1">
      <c r="A127" s="82" t="s">
        <v>231</v>
      </c>
      <c r="B127" s="83" t="s">
        <v>232</v>
      </c>
      <c r="C127" s="84"/>
      <c r="D127" s="84"/>
      <c r="E127" s="84"/>
      <c r="F127" s="84"/>
      <c r="G127" s="84"/>
      <c r="H127" s="84"/>
      <c r="I127" s="84"/>
      <c r="J127" s="84"/>
      <c r="K127" s="84"/>
      <c r="L127" s="84"/>
      <c r="M127" s="84"/>
      <c r="N127" s="84"/>
      <c r="O127" s="85">
        <f>SUM('Ref 3511448'!$C127:$N127)</f>
        <v>0</v>
      </c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29">
        <f t="shared" si="1"/>
        <v>0</v>
      </c>
    </row>
    <row r="128" spans="1:27" hidden="1">
      <c r="A128" s="82" t="s">
        <v>233</v>
      </c>
      <c r="B128" s="83" t="s">
        <v>234</v>
      </c>
      <c r="C128" s="84"/>
      <c r="D128" s="84"/>
      <c r="E128" s="84"/>
      <c r="F128" s="84"/>
      <c r="G128" s="84"/>
      <c r="H128" s="84"/>
      <c r="I128" s="84"/>
      <c r="J128" s="84"/>
      <c r="K128" s="84"/>
      <c r="L128" s="84"/>
      <c r="M128" s="84"/>
      <c r="N128" s="84"/>
      <c r="O128" s="85">
        <f>SUM('Ref 3511448'!$C128:$N128)</f>
        <v>0</v>
      </c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29">
        <f t="shared" si="1"/>
        <v>0</v>
      </c>
    </row>
    <row r="129" spans="1:27" hidden="1">
      <c r="A129" s="82" t="s">
        <v>235</v>
      </c>
      <c r="B129" s="83" t="s">
        <v>236</v>
      </c>
      <c r="C129" s="84"/>
      <c r="D129" s="84"/>
      <c r="E129" s="84"/>
      <c r="F129" s="84"/>
      <c r="G129" s="84"/>
      <c r="H129" s="84"/>
      <c r="I129" s="84"/>
      <c r="J129" s="84"/>
      <c r="K129" s="84"/>
      <c r="L129" s="84"/>
      <c r="M129" s="84"/>
      <c r="N129" s="84"/>
      <c r="O129" s="85">
        <f>SUM('Ref 3511448'!$C129:$N129)</f>
        <v>0</v>
      </c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29">
        <f t="shared" si="1"/>
        <v>0</v>
      </c>
    </row>
    <row r="130" spans="1:27" hidden="1">
      <c r="A130" s="82" t="s">
        <v>237</v>
      </c>
      <c r="B130" s="83" t="s">
        <v>238</v>
      </c>
      <c r="C130" s="84"/>
      <c r="D130" s="84"/>
      <c r="E130" s="84"/>
      <c r="F130" s="84"/>
      <c r="G130" s="84"/>
      <c r="H130" s="84"/>
      <c r="I130" s="84"/>
      <c r="J130" s="84"/>
      <c r="K130" s="84"/>
      <c r="L130" s="84"/>
      <c r="M130" s="84"/>
      <c r="N130" s="84"/>
      <c r="O130" s="85">
        <f>SUM('Ref 3511448'!$C130:$N130)</f>
        <v>0</v>
      </c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29">
        <f t="shared" si="1"/>
        <v>0</v>
      </c>
    </row>
    <row r="131" spans="1:27" hidden="1">
      <c r="A131" s="82" t="s">
        <v>239</v>
      </c>
      <c r="B131" s="83" t="s">
        <v>240</v>
      </c>
      <c r="C131" s="84"/>
      <c r="D131" s="84"/>
      <c r="E131" s="84"/>
      <c r="F131" s="84"/>
      <c r="G131" s="84"/>
      <c r="H131" s="84"/>
      <c r="I131" s="84"/>
      <c r="J131" s="84"/>
      <c r="K131" s="84"/>
      <c r="L131" s="84"/>
      <c r="M131" s="84"/>
      <c r="N131" s="84"/>
      <c r="O131" s="85">
        <f>SUM('Ref 3511448'!$C131:$N131)</f>
        <v>0</v>
      </c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29">
        <f t="shared" si="1"/>
        <v>0</v>
      </c>
    </row>
    <row r="132" spans="1:27" hidden="1">
      <c r="A132" s="82" t="s">
        <v>241</v>
      </c>
      <c r="B132" s="83" t="s">
        <v>242</v>
      </c>
      <c r="C132" s="84"/>
      <c r="D132" s="84"/>
      <c r="E132" s="84"/>
      <c r="F132" s="84"/>
      <c r="G132" s="84"/>
      <c r="H132" s="84"/>
      <c r="I132" s="84"/>
      <c r="J132" s="84"/>
      <c r="K132" s="84"/>
      <c r="L132" s="84"/>
      <c r="M132" s="84"/>
      <c r="N132" s="84"/>
      <c r="O132" s="85">
        <f>SUM('Ref 3511448'!$C132:$N132)</f>
        <v>0</v>
      </c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29">
        <f t="shared" ref="AA132:AA195" si="2">SUM(P132:Z132)</f>
        <v>0</v>
      </c>
    </row>
    <row r="133" spans="1:27" hidden="1">
      <c r="A133" s="82" t="s">
        <v>241</v>
      </c>
      <c r="B133" s="83" t="s">
        <v>243</v>
      </c>
      <c r="C133" s="84"/>
      <c r="D133" s="84"/>
      <c r="E133" s="84"/>
      <c r="F133" s="84"/>
      <c r="G133" s="84"/>
      <c r="H133" s="84"/>
      <c r="I133" s="84"/>
      <c r="J133" s="84"/>
      <c r="K133" s="84"/>
      <c r="L133" s="84"/>
      <c r="M133" s="84"/>
      <c r="N133" s="84"/>
      <c r="O133" s="85">
        <f>SUM('Ref 3511448'!$C133:$N133)</f>
        <v>0</v>
      </c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29">
        <f t="shared" si="2"/>
        <v>0</v>
      </c>
    </row>
    <row r="134" spans="1:27" hidden="1">
      <c r="A134" s="82" t="s">
        <v>244</v>
      </c>
      <c r="B134" s="83" t="s">
        <v>242</v>
      </c>
      <c r="C134" s="84"/>
      <c r="D134" s="84"/>
      <c r="E134" s="84"/>
      <c r="F134" s="84"/>
      <c r="G134" s="84"/>
      <c r="H134" s="84"/>
      <c r="I134" s="84"/>
      <c r="J134" s="84"/>
      <c r="K134" s="84"/>
      <c r="L134" s="84"/>
      <c r="M134" s="84"/>
      <c r="N134" s="84"/>
      <c r="O134" s="85">
        <f>SUM('Ref 3511448'!$C134:$N134)</f>
        <v>0</v>
      </c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29">
        <f t="shared" si="2"/>
        <v>0</v>
      </c>
    </row>
    <row r="135" spans="1:27" hidden="1">
      <c r="A135" s="82" t="s">
        <v>245</v>
      </c>
      <c r="B135" s="83" t="s">
        <v>246</v>
      </c>
      <c r="C135" s="84"/>
      <c r="D135" s="84"/>
      <c r="E135" s="84"/>
      <c r="F135" s="84"/>
      <c r="G135" s="84"/>
      <c r="H135" s="84"/>
      <c r="I135" s="84"/>
      <c r="J135" s="84"/>
      <c r="K135" s="84"/>
      <c r="L135" s="84"/>
      <c r="M135" s="84"/>
      <c r="N135" s="84"/>
      <c r="O135" s="85">
        <f>SUM('Ref 3511448'!$C135:$N135)</f>
        <v>0</v>
      </c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29">
        <f t="shared" si="2"/>
        <v>0</v>
      </c>
    </row>
    <row r="136" spans="1:27" hidden="1">
      <c r="A136" s="82" t="s">
        <v>247</v>
      </c>
      <c r="B136" s="83" t="s">
        <v>248</v>
      </c>
      <c r="C136" s="84"/>
      <c r="D136" s="84"/>
      <c r="E136" s="84"/>
      <c r="F136" s="84"/>
      <c r="G136" s="84"/>
      <c r="H136" s="84"/>
      <c r="I136" s="84"/>
      <c r="J136" s="84"/>
      <c r="K136" s="84"/>
      <c r="L136" s="84"/>
      <c r="M136" s="84"/>
      <c r="N136" s="84"/>
      <c r="O136" s="85">
        <f>SUM('Ref 3511448'!$C136:$N136)</f>
        <v>0</v>
      </c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29">
        <f t="shared" si="2"/>
        <v>0</v>
      </c>
    </row>
    <row r="137" spans="1:27" hidden="1">
      <c r="A137" s="82" t="s">
        <v>249</v>
      </c>
      <c r="B137" s="83" t="s">
        <v>250</v>
      </c>
      <c r="C137" s="84"/>
      <c r="D137" s="84"/>
      <c r="E137" s="84"/>
      <c r="F137" s="84"/>
      <c r="G137" s="84"/>
      <c r="H137" s="84"/>
      <c r="I137" s="84"/>
      <c r="J137" s="84"/>
      <c r="K137" s="84"/>
      <c r="L137" s="84"/>
      <c r="M137" s="84"/>
      <c r="N137" s="84"/>
      <c r="O137" s="85">
        <f>SUM('Ref 3511448'!$C137:$N137)</f>
        <v>0</v>
      </c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29">
        <f t="shared" si="2"/>
        <v>0</v>
      </c>
    </row>
    <row r="138" spans="1:27" hidden="1">
      <c r="A138" s="82" t="s">
        <v>251</v>
      </c>
      <c r="B138" s="83" t="s">
        <v>60</v>
      </c>
      <c r="C138" s="84"/>
      <c r="D138" s="84"/>
      <c r="E138" s="84"/>
      <c r="F138" s="84"/>
      <c r="G138" s="84"/>
      <c r="H138" s="84"/>
      <c r="I138" s="84"/>
      <c r="J138" s="84"/>
      <c r="K138" s="84"/>
      <c r="L138" s="84"/>
      <c r="M138" s="84"/>
      <c r="N138" s="84"/>
      <c r="O138" s="85">
        <f>SUM('Ref 3511448'!$C138:$N138)</f>
        <v>0</v>
      </c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29">
        <f t="shared" si="2"/>
        <v>0</v>
      </c>
    </row>
    <row r="139" spans="1:27" hidden="1">
      <c r="A139" s="82" t="s">
        <v>252</v>
      </c>
      <c r="B139" s="83" t="s">
        <v>130</v>
      </c>
      <c r="C139" s="84"/>
      <c r="D139" s="84"/>
      <c r="E139" s="84"/>
      <c r="F139" s="84"/>
      <c r="G139" s="84"/>
      <c r="H139" s="84"/>
      <c r="I139" s="84"/>
      <c r="J139" s="84"/>
      <c r="K139" s="84"/>
      <c r="L139" s="84"/>
      <c r="M139" s="84"/>
      <c r="N139" s="84"/>
      <c r="O139" s="85">
        <f>SUM('Ref 3511448'!$C139:$N139)</f>
        <v>0</v>
      </c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29">
        <f t="shared" si="2"/>
        <v>0</v>
      </c>
    </row>
    <row r="140" spans="1:27" hidden="1">
      <c r="A140" s="82" t="s">
        <v>253</v>
      </c>
      <c r="B140" s="83" t="s">
        <v>254</v>
      </c>
      <c r="C140" s="84"/>
      <c r="D140" s="84"/>
      <c r="E140" s="84"/>
      <c r="F140" s="84"/>
      <c r="G140" s="84"/>
      <c r="H140" s="84"/>
      <c r="I140" s="84"/>
      <c r="J140" s="84"/>
      <c r="K140" s="84"/>
      <c r="L140" s="84"/>
      <c r="M140" s="84"/>
      <c r="N140" s="84"/>
      <c r="O140" s="85">
        <f>SUM('Ref 3511448'!$C140:$N140)</f>
        <v>0</v>
      </c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29">
        <f t="shared" si="2"/>
        <v>0</v>
      </c>
    </row>
    <row r="141" spans="1:27" hidden="1">
      <c r="A141" s="82" t="s">
        <v>255</v>
      </c>
      <c r="B141" s="83" t="s">
        <v>60</v>
      </c>
      <c r="C141" s="84"/>
      <c r="D141" s="84"/>
      <c r="E141" s="84"/>
      <c r="F141" s="84"/>
      <c r="G141" s="84"/>
      <c r="H141" s="84"/>
      <c r="I141" s="84"/>
      <c r="J141" s="84"/>
      <c r="K141" s="84"/>
      <c r="L141" s="84"/>
      <c r="M141" s="84"/>
      <c r="N141" s="84"/>
      <c r="O141" s="85">
        <f>SUM('Ref 3511448'!$C141:$N141)</f>
        <v>0</v>
      </c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29">
        <f t="shared" si="2"/>
        <v>0</v>
      </c>
    </row>
    <row r="142" spans="1:27" hidden="1">
      <c r="A142" s="82" t="s">
        <v>256</v>
      </c>
      <c r="B142" s="83" t="s">
        <v>257</v>
      </c>
      <c r="C142" s="84"/>
      <c r="D142" s="84"/>
      <c r="E142" s="84"/>
      <c r="F142" s="84"/>
      <c r="G142" s="84"/>
      <c r="H142" s="84"/>
      <c r="I142" s="84"/>
      <c r="J142" s="84"/>
      <c r="K142" s="84"/>
      <c r="L142" s="84"/>
      <c r="M142" s="84"/>
      <c r="N142" s="84"/>
      <c r="O142" s="85">
        <f>SUM('Ref 3511448'!$C142:$N142)</f>
        <v>0</v>
      </c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29">
        <f t="shared" si="2"/>
        <v>0</v>
      </c>
    </row>
    <row r="143" spans="1:27" hidden="1">
      <c r="A143" s="82" t="s">
        <v>258</v>
      </c>
      <c r="B143" s="83" t="s">
        <v>259</v>
      </c>
      <c r="C143" s="84"/>
      <c r="D143" s="84"/>
      <c r="E143" s="84"/>
      <c r="F143" s="84"/>
      <c r="G143" s="84"/>
      <c r="H143" s="84"/>
      <c r="I143" s="84"/>
      <c r="J143" s="84"/>
      <c r="K143" s="84"/>
      <c r="L143" s="84"/>
      <c r="M143" s="84"/>
      <c r="N143" s="84"/>
      <c r="O143" s="85">
        <f>SUM('Ref 3511448'!$C143:$N143)</f>
        <v>0</v>
      </c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29">
        <f t="shared" si="2"/>
        <v>0</v>
      </c>
    </row>
    <row r="144" spans="1:27" hidden="1">
      <c r="A144" s="82" t="s">
        <v>260</v>
      </c>
      <c r="B144" s="83" t="s">
        <v>261</v>
      </c>
      <c r="C144" s="84"/>
      <c r="D144" s="84"/>
      <c r="E144" s="84"/>
      <c r="F144" s="84"/>
      <c r="G144" s="84"/>
      <c r="H144" s="84"/>
      <c r="I144" s="84"/>
      <c r="J144" s="84"/>
      <c r="K144" s="84"/>
      <c r="L144" s="84"/>
      <c r="M144" s="84"/>
      <c r="N144" s="84"/>
      <c r="O144" s="85">
        <f>SUM('Ref 3511448'!$C144:$N144)</f>
        <v>0</v>
      </c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29">
        <f t="shared" si="2"/>
        <v>0</v>
      </c>
    </row>
    <row r="145" spans="1:27" hidden="1">
      <c r="A145" s="82" t="s">
        <v>262</v>
      </c>
      <c r="B145" s="83" t="s">
        <v>263</v>
      </c>
      <c r="C145" s="84"/>
      <c r="D145" s="84"/>
      <c r="E145" s="84"/>
      <c r="F145" s="84"/>
      <c r="G145" s="84"/>
      <c r="H145" s="84"/>
      <c r="I145" s="84"/>
      <c r="J145" s="84"/>
      <c r="K145" s="84"/>
      <c r="L145" s="84"/>
      <c r="M145" s="84"/>
      <c r="N145" s="84"/>
      <c r="O145" s="85">
        <f>SUM('Ref 3511448'!$C145:$N145)</f>
        <v>0</v>
      </c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29">
        <f t="shared" si="2"/>
        <v>0</v>
      </c>
    </row>
    <row r="146" spans="1:27" hidden="1">
      <c r="A146" s="82" t="s">
        <v>264</v>
      </c>
      <c r="B146" s="83" t="s">
        <v>265</v>
      </c>
      <c r="C146" s="84"/>
      <c r="D146" s="84"/>
      <c r="E146" s="84"/>
      <c r="F146" s="84"/>
      <c r="G146" s="84"/>
      <c r="H146" s="84"/>
      <c r="I146" s="84"/>
      <c r="J146" s="84"/>
      <c r="K146" s="84"/>
      <c r="L146" s="84"/>
      <c r="M146" s="84"/>
      <c r="N146" s="84"/>
      <c r="O146" s="85">
        <f>SUM('Ref 3511448'!$C146:$N146)</f>
        <v>0</v>
      </c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29">
        <f t="shared" si="2"/>
        <v>0</v>
      </c>
    </row>
    <row r="147" spans="1:27" hidden="1">
      <c r="A147" s="82" t="s">
        <v>266</v>
      </c>
      <c r="B147" s="83" t="s">
        <v>267</v>
      </c>
      <c r="C147" s="84"/>
      <c r="D147" s="84"/>
      <c r="E147" s="84"/>
      <c r="F147" s="84"/>
      <c r="G147" s="84"/>
      <c r="H147" s="84"/>
      <c r="I147" s="84"/>
      <c r="J147" s="84"/>
      <c r="K147" s="84"/>
      <c r="L147" s="84"/>
      <c r="M147" s="84"/>
      <c r="N147" s="84"/>
      <c r="O147" s="85">
        <f>SUM('Ref 3511448'!$C147:$N147)</f>
        <v>0</v>
      </c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29">
        <f t="shared" si="2"/>
        <v>0</v>
      </c>
    </row>
    <row r="148" spans="1:27" hidden="1">
      <c r="A148" s="82" t="s">
        <v>268</v>
      </c>
      <c r="B148" s="83" t="s">
        <v>269</v>
      </c>
      <c r="C148" s="84"/>
      <c r="D148" s="84"/>
      <c r="E148" s="84"/>
      <c r="F148" s="84"/>
      <c r="G148" s="84"/>
      <c r="H148" s="84"/>
      <c r="I148" s="84"/>
      <c r="J148" s="84"/>
      <c r="K148" s="84"/>
      <c r="L148" s="84"/>
      <c r="M148" s="84"/>
      <c r="N148" s="84"/>
      <c r="O148" s="85">
        <f>SUM('Ref 3511448'!$C148:$N148)</f>
        <v>0</v>
      </c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29">
        <f t="shared" si="2"/>
        <v>0</v>
      </c>
    </row>
    <row r="149" spans="1:27" hidden="1">
      <c r="A149" s="82" t="s">
        <v>270</v>
      </c>
      <c r="B149" s="83" t="s">
        <v>271</v>
      </c>
      <c r="C149" s="84"/>
      <c r="D149" s="84"/>
      <c r="E149" s="84"/>
      <c r="F149" s="84"/>
      <c r="G149" s="84"/>
      <c r="H149" s="84"/>
      <c r="I149" s="84"/>
      <c r="J149" s="84"/>
      <c r="K149" s="84"/>
      <c r="L149" s="84"/>
      <c r="M149" s="84"/>
      <c r="N149" s="84"/>
      <c r="O149" s="85">
        <f>SUM('Ref 3511448'!$C149:$N149)</f>
        <v>0</v>
      </c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29">
        <f t="shared" si="2"/>
        <v>0</v>
      </c>
    </row>
    <row r="150" spans="1:27" hidden="1">
      <c r="A150" s="82" t="s">
        <v>272</v>
      </c>
      <c r="B150" s="83" t="s">
        <v>60</v>
      </c>
      <c r="C150" s="84"/>
      <c r="D150" s="84"/>
      <c r="E150" s="84"/>
      <c r="F150" s="84"/>
      <c r="G150" s="84"/>
      <c r="H150" s="84"/>
      <c r="I150" s="84"/>
      <c r="J150" s="84"/>
      <c r="K150" s="84"/>
      <c r="L150" s="84"/>
      <c r="M150" s="84"/>
      <c r="N150" s="84"/>
      <c r="O150" s="85">
        <f>SUM('Ref 3511448'!$C150:$N150)</f>
        <v>0</v>
      </c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29">
        <f t="shared" si="2"/>
        <v>0</v>
      </c>
    </row>
    <row r="151" spans="1:27">
      <c r="A151" s="82" t="s">
        <v>273</v>
      </c>
      <c r="B151" s="83" t="s">
        <v>274</v>
      </c>
      <c r="C151" s="84"/>
      <c r="D151" s="84"/>
      <c r="E151" s="84"/>
      <c r="F151" s="84"/>
      <c r="G151" s="84"/>
      <c r="H151" s="84"/>
      <c r="I151" s="84"/>
      <c r="J151" s="84"/>
      <c r="K151" s="84"/>
      <c r="L151" s="84"/>
      <c r="M151" s="84"/>
      <c r="N151" s="84"/>
      <c r="O151" s="85">
        <f>SUM('Ref 3511448'!$C151:$N151)</f>
        <v>0</v>
      </c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29">
        <f t="shared" si="2"/>
        <v>0</v>
      </c>
    </row>
    <row r="152" spans="1:27" hidden="1">
      <c r="A152" s="82" t="s">
        <v>273</v>
      </c>
      <c r="B152" s="83" t="s">
        <v>275</v>
      </c>
      <c r="C152" s="84"/>
      <c r="D152" s="84"/>
      <c r="E152" s="84"/>
      <c r="F152" s="84"/>
      <c r="G152" s="84"/>
      <c r="H152" s="84"/>
      <c r="I152" s="84"/>
      <c r="J152" s="84"/>
      <c r="K152" s="84"/>
      <c r="L152" s="84"/>
      <c r="M152" s="84"/>
      <c r="N152" s="84"/>
      <c r="O152" s="85">
        <f>SUM('Ref 3511448'!$C152:$N152)</f>
        <v>0</v>
      </c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29">
        <f t="shared" si="2"/>
        <v>0</v>
      </c>
    </row>
    <row r="153" spans="1:27" hidden="1">
      <c r="A153" s="82" t="s">
        <v>273</v>
      </c>
      <c r="B153" s="83" t="s">
        <v>276</v>
      </c>
      <c r="C153" s="84"/>
      <c r="D153" s="84"/>
      <c r="E153" s="84"/>
      <c r="F153" s="84"/>
      <c r="G153" s="84"/>
      <c r="H153" s="84"/>
      <c r="I153" s="84"/>
      <c r="J153" s="84"/>
      <c r="K153" s="84"/>
      <c r="L153" s="84"/>
      <c r="M153" s="84"/>
      <c r="N153" s="84"/>
      <c r="O153" s="85">
        <f>SUM('Ref 3511448'!$C153:$N153)</f>
        <v>0</v>
      </c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29">
        <f t="shared" si="2"/>
        <v>0</v>
      </c>
    </row>
    <row r="154" spans="1:27" hidden="1">
      <c r="A154" s="82" t="s">
        <v>277</v>
      </c>
      <c r="B154" s="83" t="s">
        <v>278</v>
      </c>
      <c r="C154" s="84"/>
      <c r="D154" s="84"/>
      <c r="E154" s="84"/>
      <c r="F154" s="84"/>
      <c r="G154" s="84"/>
      <c r="H154" s="84"/>
      <c r="I154" s="84"/>
      <c r="J154" s="84"/>
      <c r="K154" s="84"/>
      <c r="L154" s="84"/>
      <c r="M154" s="84"/>
      <c r="N154" s="84"/>
      <c r="O154" s="85">
        <f>SUM('Ref 3511448'!$C154:$N154)</f>
        <v>0</v>
      </c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29">
        <f t="shared" si="2"/>
        <v>0</v>
      </c>
    </row>
    <row r="155" spans="1:27" hidden="1">
      <c r="A155" s="82" t="s">
        <v>279</v>
      </c>
      <c r="B155" s="83" t="s">
        <v>280</v>
      </c>
      <c r="C155" s="84"/>
      <c r="D155" s="84"/>
      <c r="E155" s="84"/>
      <c r="F155" s="84"/>
      <c r="G155" s="84"/>
      <c r="H155" s="84"/>
      <c r="I155" s="84"/>
      <c r="J155" s="84"/>
      <c r="K155" s="84"/>
      <c r="L155" s="84"/>
      <c r="M155" s="84"/>
      <c r="N155" s="84"/>
      <c r="O155" s="85">
        <f>SUM('Ref 3511448'!$C155:$N155)</f>
        <v>0</v>
      </c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29">
        <f t="shared" si="2"/>
        <v>0</v>
      </c>
    </row>
    <row r="156" spans="1:27" hidden="1">
      <c r="A156" s="82" t="s">
        <v>281</v>
      </c>
      <c r="B156" s="83" t="s">
        <v>60</v>
      </c>
      <c r="C156" s="84"/>
      <c r="D156" s="84"/>
      <c r="E156" s="84"/>
      <c r="F156" s="84"/>
      <c r="G156" s="84"/>
      <c r="H156" s="84"/>
      <c r="I156" s="84"/>
      <c r="J156" s="84"/>
      <c r="K156" s="84"/>
      <c r="L156" s="84"/>
      <c r="M156" s="84"/>
      <c r="N156" s="84"/>
      <c r="O156" s="85">
        <f>SUM('Ref 3511448'!$C156:$N156)</f>
        <v>0</v>
      </c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29">
        <f t="shared" si="2"/>
        <v>0</v>
      </c>
    </row>
    <row r="157" spans="1:27" hidden="1">
      <c r="A157" s="82" t="s">
        <v>282</v>
      </c>
      <c r="B157" s="83" t="s">
        <v>283</v>
      </c>
      <c r="C157" s="84"/>
      <c r="D157" s="84"/>
      <c r="E157" s="84"/>
      <c r="F157" s="84"/>
      <c r="G157" s="84"/>
      <c r="H157" s="84"/>
      <c r="I157" s="84"/>
      <c r="J157" s="84"/>
      <c r="K157" s="84"/>
      <c r="L157" s="84"/>
      <c r="M157" s="84"/>
      <c r="N157" s="84"/>
      <c r="O157" s="85">
        <f>SUM('Ref 3511448'!$C157:$N157)</f>
        <v>0</v>
      </c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29">
        <f t="shared" si="2"/>
        <v>0</v>
      </c>
    </row>
    <row r="158" spans="1:27" hidden="1">
      <c r="A158" s="82" t="s">
        <v>282</v>
      </c>
      <c r="B158" s="83" t="s">
        <v>284</v>
      </c>
      <c r="C158" s="84"/>
      <c r="D158" s="84"/>
      <c r="E158" s="84"/>
      <c r="F158" s="84"/>
      <c r="G158" s="84"/>
      <c r="H158" s="84"/>
      <c r="I158" s="84"/>
      <c r="J158" s="84"/>
      <c r="K158" s="84"/>
      <c r="L158" s="84"/>
      <c r="M158" s="84"/>
      <c r="N158" s="84"/>
      <c r="O158" s="85">
        <f>SUM('Ref 3511448'!$C158:$N158)</f>
        <v>0</v>
      </c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29">
        <f t="shared" si="2"/>
        <v>0</v>
      </c>
    </row>
    <row r="159" spans="1:27" hidden="1">
      <c r="A159" s="82" t="s">
        <v>285</v>
      </c>
      <c r="B159" s="83" t="s">
        <v>286</v>
      </c>
      <c r="C159" s="84"/>
      <c r="D159" s="84"/>
      <c r="E159" s="84"/>
      <c r="F159" s="84"/>
      <c r="G159" s="84"/>
      <c r="H159" s="84"/>
      <c r="I159" s="84"/>
      <c r="J159" s="84"/>
      <c r="K159" s="84"/>
      <c r="L159" s="84"/>
      <c r="M159" s="84"/>
      <c r="N159" s="84"/>
      <c r="O159" s="85">
        <f>SUM('Ref 3511448'!$C159:$N159)</f>
        <v>0</v>
      </c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29">
        <f t="shared" si="2"/>
        <v>0</v>
      </c>
    </row>
    <row r="160" spans="1:27" hidden="1">
      <c r="A160" s="82" t="s">
        <v>287</v>
      </c>
      <c r="B160" s="83" t="s">
        <v>288</v>
      </c>
      <c r="C160" s="84"/>
      <c r="D160" s="84"/>
      <c r="E160" s="84"/>
      <c r="F160" s="84"/>
      <c r="G160" s="84"/>
      <c r="H160" s="84"/>
      <c r="I160" s="84"/>
      <c r="J160" s="84"/>
      <c r="K160" s="84"/>
      <c r="L160" s="84"/>
      <c r="M160" s="84"/>
      <c r="N160" s="84"/>
      <c r="O160" s="85">
        <f>SUM('Ref 3511448'!$C160:$N160)</f>
        <v>0</v>
      </c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29">
        <f t="shared" si="2"/>
        <v>0</v>
      </c>
    </row>
    <row r="161" spans="1:27" hidden="1">
      <c r="A161" s="82" t="s">
        <v>289</v>
      </c>
      <c r="B161" s="83" t="s">
        <v>290</v>
      </c>
      <c r="C161" s="84"/>
      <c r="D161" s="84"/>
      <c r="E161" s="84"/>
      <c r="F161" s="84"/>
      <c r="G161" s="84"/>
      <c r="H161" s="84"/>
      <c r="I161" s="84"/>
      <c r="J161" s="84"/>
      <c r="K161" s="84"/>
      <c r="L161" s="84"/>
      <c r="M161" s="84"/>
      <c r="N161" s="84"/>
      <c r="O161" s="85">
        <f>SUM('Ref 3511448'!$C161:$N161)</f>
        <v>0</v>
      </c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29">
        <f t="shared" si="2"/>
        <v>0</v>
      </c>
    </row>
    <row r="162" spans="1:27" hidden="1">
      <c r="A162" s="82" t="s">
        <v>289</v>
      </c>
      <c r="B162" s="83" t="s">
        <v>130</v>
      </c>
      <c r="C162" s="84"/>
      <c r="D162" s="84"/>
      <c r="E162" s="84"/>
      <c r="F162" s="84"/>
      <c r="G162" s="84"/>
      <c r="H162" s="84"/>
      <c r="I162" s="84"/>
      <c r="J162" s="84"/>
      <c r="K162" s="84"/>
      <c r="L162" s="84"/>
      <c r="M162" s="84"/>
      <c r="N162" s="84"/>
      <c r="O162" s="85">
        <f>SUM('Ref 3511448'!$C162:$N162)</f>
        <v>0</v>
      </c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29">
        <f t="shared" si="2"/>
        <v>0</v>
      </c>
    </row>
    <row r="163" spans="1:27" hidden="1">
      <c r="A163" s="82" t="s">
        <v>291</v>
      </c>
      <c r="B163" s="83" t="s">
        <v>60</v>
      </c>
      <c r="C163" s="84"/>
      <c r="D163" s="84"/>
      <c r="E163" s="84"/>
      <c r="F163" s="84"/>
      <c r="G163" s="84"/>
      <c r="H163" s="84"/>
      <c r="I163" s="84"/>
      <c r="J163" s="84"/>
      <c r="K163" s="84"/>
      <c r="L163" s="84"/>
      <c r="M163" s="84"/>
      <c r="N163" s="84"/>
      <c r="O163" s="85">
        <f>SUM('Ref 3511448'!$C163:$N163)</f>
        <v>0</v>
      </c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29">
        <f t="shared" si="2"/>
        <v>0</v>
      </c>
    </row>
    <row r="164" spans="1:27" hidden="1">
      <c r="A164" s="82" t="s">
        <v>292</v>
      </c>
      <c r="B164" s="83" t="s">
        <v>293</v>
      </c>
      <c r="C164" s="84"/>
      <c r="D164" s="84"/>
      <c r="E164" s="84"/>
      <c r="F164" s="84"/>
      <c r="G164" s="84"/>
      <c r="H164" s="84"/>
      <c r="I164" s="84"/>
      <c r="J164" s="84"/>
      <c r="K164" s="84"/>
      <c r="L164" s="84"/>
      <c r="M164" s="84"/>
      <c r="N164" s="84"/>
      <c r="O164" s="85">
        <f>SUM('Ref 3511448'!$C164:$N164)</f>
        <v>0</v>
      </c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29">
        <f t="shared" si="2"/>
        <v>0</v>
      </c>
    </row>
    <row r="165" spans="1:27" hidden="1">
      <c r="A165" s="82" t="s">
        <v>294</v>
      </c>
      <c r="B165" s="83" t="s">
        <v>295</v>
      </c>
      <c r="C165" s="84"/>
      <c r="D165" s="84"/>
      <c r="E165" s="84"/>
      <c r="F165" s="84"/>
      <c r="G165" s="84"/>
      <c r="H165" s="84"/>
      <c r="I165" s="84"/>
      <c r="J165" s="84"/>
      <c r="K165" s="84"/>
      <c r="L165" s="84"/>
      <c r="M165" s="84"/>
      <c r="N165" s="84"/>
      <c r="O165" s="85">
        <f>SUM('Ref 3511448'!$C165:$N165)</f>
        <v>0</v>
      </c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29">
        <f t="shared" si="2"/>
        <v>0</v>
      </c>
    </row>
    <row r="166" spans="1:27" hidden="1">
      <c r="A166" s="82" t="s">
        <v>296</v>
      </c>
      <c r="B166" s="83" t="s">
        <v>297</v>
      </c>
      <c r="C166" s="84"/>
      <c r="D166" s="84"/>
      <c r="E166" s="84"/>
      <c r="F166" s="84"/>
      <c r="G166" s="84"/>
      <c r="H166" s="84"/>
      <c r="I166" s="84"/>
      <c r="J166" s="84"/>
      <c r="K166" s="84"/>
      <c r="L166" s="84"/>
      <c r="M166" s="84"/>
      <c r="N166" s="84"/>
      <c r="O166" s="85">
        <f>SUM('Ref 3511448'!$C166:$N166)</f>
        <v>0</v>
      </c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29">
        <f t="shared" si="2"/>
        <v>0</v>
      </c>
    </row>
    <row r="167" spans="1:27" hidden="1">
      <c r="A167" s="82" t="s">
        <v>298</v>
      </c>
      <c r="B167" s="83" t="s">
        <v>62</v>
      </c>
      <c r="C167" s="84"/>
      <c r="D167" s="84"/>
      <c r="E167" s="84"/>
      <c r="F167" s="84"/>
      <c r="G167" s="84"/>
      <c r="H167" s="84"/>
      <c r="I167" s="84"/>
      <c r="J167" s="84"/>
      <c r="K167" s="84"/>
      <c r="L167" s="84"/>
      <c r="M167" s="84">
        <v>10</v>
      </c>
      <c r="N167" s="84"/>
      <c r="O167" s="85">
        <f>SUM('Ref 3511448'!$C167:$N167)</f>
        <v>10</v>
      </c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>
        <v>10</v>
      </c>
      <c r="AA167" s="29">
        <f t="shared" si="2"/>
        <v>10</v>
      </c>
    </row>
    <row r="168" spans="1:27" hidden="1">
      <c r="A168" s="82" t="s">
        <v>299</v>
      </c>
      <c r="B168" s="83" t="s">
        <v>300</v>
      </c>
      <c r="C168" s="84"/>
      <c r="D168" s="84"/>
      <c r="E168" s="84"/>
      <c r="F168" s="84"/>
      <c r="G168" s="84"/>
      <c r="H168" s="84"/>
      <c r="I168" s="84"/>
      <c r="J168" s="84"/>
      <c r="K168" s="84"/>
      <c r="L168" s="84"/>
      <c r="M168" s="84"/>
      <c r="N168" s="84"/>
      <c r="O168" s="85">
        <f>SUM('Ref 3511448'!$C168:$N168)</f>
        <v>0</v>
      </c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29">
        <f t="shared" si="2"/>
        <v>0</v>
      </c>
    </row>
    <row r="169" spans="1:27" hidden="1">
      <c r="A169" s="82" t="s">
        <v>301</v>
      </c>
      <c r="B169" s="83" t="s">
        <v>130</v>
      </c>
      <c r="C169" s="84"/>
      <c r="D169" s="84"/>
      <c r="E169" s="84"/>
      <c r="F169" s="84"/>
      <c r="G169" s="84"/>
      <c r="H169" s="84"/>
      <c r="I169" s="84"/>
      <c r="J169" s="84"/>
      <c r="K169" s="84"/>
      <c r="L169" s="84"/>
      <c r="M169" s="84"/>
      <c r="N169" s="84"/>
      <c r="O169" s="85">
        <f>SUM('Ref 3511448'!$C169:$N169)</f>
        <v>0</v>
      </c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29">
        <f t="shared" si="2"/>
        <v>0</v>
      </c>
    </row>
    <row r="170" spans="1:27" hidden="1">
      <c r="A170" s="82" t="s">
        <v>302</v>
      </c>
      <c r="B170" s="83" t="s">
        <v>303</v>
      </c>
      <c r="C170" s="84"/>
      <c r="D170" s="84"/>
      <c r="E170" s="84"/>
      <c r="F170" s="84"/>
      <c r="G170" s="84"/>
      <c r="H170" s="84"/>
      <c r="I170" s="84"/>
      <c r="J170" s="84"/>
      <c r="K170" s="84"/>
      <c r="L170" s="84"/>
      <c r="M170" s="84"/>
      <c r="N170" s="84"/>
      <c r="O170" s="85">
        <f>SUM('Ref 3511448'!$C170:$N170)</f>
        <v>0</v>
      </c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29">
        <f t="shared" si="2"/>
        <v>0</v>
      </c>
    </row>
    <row r="171" spans="1:27" hidden="1">
      <c r="A171" s="82" t="s">
        <v>302</v>
      </c>
      <c r="B171" s="83" t="s">
        <v>304</v>
      </c>
      <c r="C171" s="84"/>
      <c r="D171" s="84"/>
      <c r="E171" s="84"/>
      <c r="F171" s="84"/>
      <c r="G171" s="84"/>
      <c r="H171" s="84"/>
      <c r="I171" s="84"/>
      <c r="J171" s="84"/>
      <c r="K171" s="84"/>
      <c r="L171" s="84"/>
      <c r="M171" s="84"/>
      <c r="N171" s="84"/>
      <c r="O171" s="85">
        <f>SUM('Ref 3511448'!$C171:$N171)</f>
        <v>0</v>
      </c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29">
        <f t="shared" si="2"/>
        <v>0</v>
      </c>
    </row>
    <row r="172" spans="1:27" hidden="1">
      <c r="A172" s="82" t="s">
        <v>305</v>
      </c>
      <c r="B172" s="83" t="s">
        <v>306</v>
      </c>
      <c r="C172" s="84"/>
      <c r="D172" s="84"/>
      <c r="E172" s="84"/>
      <c r="F172" s="84"/>
      <c r="G172" s="84"/>
      <c r="H172" s="84"/>
      <c r="I172" s="84"/>
      <c r="J172" s="84"/>
      <c r="K172" s="84"/>
      <c r="L172" s="84"/>
      <c r="M172" s="84"/>
      <c r="N172" s="84"/>
      <c r="O172" s="85">
        <f>SUM('Ref 3511448'!$C172:$N172)</f>
        <v>0</v>
      </c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29">
        <f t="shared" si="2"/>
        <v>0</v>
      </c>
    </row>
    <row r="173" spans="1:27" hidden="1">
      <c r="A173" s="82" t="s">
        <v>307</v>
      </c>
      <c r="B173" s="83" t="s">
        <v>308</v>
      </c>
      <c r="C173" s="84"/>
      <c r="D173" s="84"/>
      <c r="E173" s="84"/>
      <c r="F173" s="84"/>
      <c r="G173" s="84"/>
      <c r="H173" s="84"/>
      <c r="I173" s="84"/>
      <c r="J173" s="84"/>
      <c r="K173" s="84"/>
      <c r="L173" s="84"/>
      <c r="M173" s="84">
        <v>3</v>
      </c>
      <c r="N173" s="84"/>
      <c r="O173" s="85">
        <f>SUM('Ref 3511448'!$C173:$N173)</f>
        <v>3</v>
      </c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29">
        <f t="shared" si="2"/>
        <v>0</v>
      </c>
    </row>
    <row r="174" spans="1:27">
      <c r="A174" s="82" t="s">
        <v>309</v>
      </c>
      <c r="B174" s="83" t="s">
        <v>310</v>
      </c>
      <c r="C174" s="84"/>
      <c r="D174" s="84"/>
      <c r="E174" s="84"/>
      <c r="F174" s="84"/>
      <c r="G174" s="84"/>
      <c r="H174" s="84"/>
      <c r="I174" s="84"/>
      <c r="J174" s="84"/>
      <c r="K174" s="84"/>
      <c r="L174" s="84"/>
      <c r="M174" s="84"/>
      <c r="N174" s="84"/>
      <c r="O174" s="85">
        <f>SUM('Ref 3511448'!$C174:$N174)</f>
        <v>0</v>
      </c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29">
        <f t="shared" si="2"/>
        <v>0</v>
      </c>
    </row>
    <row r="175" spans="1:27" hidden="1">
      <c r="A175" s="82" t="s">
        <v>311</v>
      </c>
      <c r="B175" s="83" t="s">
        <v>312</v>
      </c>
      <c r="C175" s="84"/>
      <c r="D175" s="84"/>
      <c r="E175" s="84"/>
      <c r="F175" s="84"/>
      <c r="G175" s="84"/>
      <c r="H175" s="84"/>
      <c r="I175" s="84"/>
      <c r="J175" s="84"/>
      <c r="K175" s="84"/>
      <c r="L175" s="84"/>
      <c r="M175" s="84">
        <v>20</v>
      </c>
      <c r="N175" s="84"/>
      <c r="O175" s="85">
        <f>SUM('Ref 3511448'!$C175:$N175)</f>
        <v>20</v>
      </c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>
        <v>20</v>
      </c>
      <c r="AA175" s="29">
        <f t="shared" si="2"/>
        <v>20</v>
      </c>
    </row>
    <row r="176" spans="1:27" hidden="1">
      <c r="A176" s="82" t="s">
        <v>313</v>
      </c>
      <c r="B176" s="83" t="s">
        <v>314</v>
      </c>
      <c r="C176" s="84"/>
      <c r="D176" s="84"/>
      <c r="E176" s="84"/>
      <c r="F176" s="84"/>
      <c r="G176" s="84"/>
      <c r="H176" s="84"/>
      <c r="I176" s="84"/>
      <c r="J176" s="84"/>
      <c r="K176" s="84"/>
      <c r="L176" s="84"/>
      <c r="M176" s="84"/>
      <c r="N176" s="84"/>
      <c r="O176" s="85">
        <f>SUM('Ref 3511448'!$C176:$N176)</f>
        <v>0</v>
      </c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29">
        <f t="shared" si="2"/>
        <v>0</v>
      </c>
    </row>
    <row r="177" spans="1:27" hidden="1">
      <c r="A177" s="82" t="s">
        <v>315</v>
      </c>
      <c r="B177" s="83" t="s">
        <v>316</v>
      </c>
      <c r="C177" s="84"/>
      <c r="D177" s="84"/>
      <c r="E177" s="84"/>
      <c r="F177" s="84"/>
      <c r="G177" s="84"/>
      <c r="H177" s="84"/>
      <c r="I177" s="84"/>
      <c r="J177" s="84"/>
      <c r="K177" s="84"/>
      <c r="L177" s="84"/>
      <c r="M177" s="84"/>
      <c r="N177" s="84"/>
      <c r="O177" s="85">
        <f>SUM('Ref 3511448'!$C177:$N177)</f>
        <v>0</v>
      </c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29">
        <f t="shared" si="2"/>
        <v>0</v>
      </c>
    </row>
    <row r="178" spans="1:27" hidden="1">
      <c r="A178" s="82" t="s">
        <v>317</v>
      </c>
      <c r="B178" s="83" t="s">
        <v>100</v>
      </c>
      <c r="C178" s="84"/>
      <c r="D178" s="84"/>
      <c r="E178" s="84"/>
      <c r="F178" s="84"/>
      <c r="G178" s="84"/>
      <c r="H178" s="84"/>
      <c r="I178" s="84"/>
      <c r="J178" s="84"/>
      <c r="K178" s="84"/>
      <c r="L178" s="84"/>
      <c r="M178" s="84"/>
      <c r="N178" s="84"/>
      <c r="O178" s="85">
        <f>SUM('Ref 3511448'!$C178:$N178)</f>
        <v>0</v>
      </c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29">
        <f t="shared" si="2"/>
        <v>0</v>
      </c>
    </row>
    <row r="179" spans="1:27" hidden="1">
      <c r="A179" s="82" t="s">
        <v>318</v>
      </c>
      <c r="B179" s="83" t="s">
        <v>319</v>
      </c>
      <c r="C179" s="84"/>
      <c r="D179" s="84"/>
      <c r="E179" s="84"/>
      <c r="F179" s="84"/>
      <c r="G179" s="84"/>
      <c r="H179" s="84"/>
      <c r="I179" s="84"/>
      <c r="J179" s="84"/>
      <c r="K179" s="84"/>
      <c r="L179" s="84"/>
      <c r="M179" s="84"/>
      <c r="N179" s="84"/>
      <c r="O179" s="85">
        <f>SUM('Ref 3511448'!$C179:$N179)</f>
        <v>0</v>
      </c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29">
        <f t="shared" si="2"/>
        <v>0</v>
      </c>
    </row>
    <row r="180" spans="1:27" hidden="1">
      <c r="A180" s="82" t="s">
        <v>320</v>
      </c>
      <c r="B180" s="83" t="s">
        <v>243</v>
      </c>
      <c r="C180" s="84"/>
      <c r="D180" s="84"/>
      <c r="E180" s="84"/>
      <c r="F180" s="84"/>
      <c r="G180" s="84"/>
      <c r="H180" s="84"/>
      <c r="I180" s="84"/>
      <c r="J180" s="84"/>
      <c r="K180" s="84"/>
      <c r="L180" s="84"/>
      <c r="M180" s="84"/>
      <c r="N180" s="84"/>
      <c r="O180" s="85">
        <f>SUM('Ref 3511448'!$C180:$N180)</f>
        <v>0</v>
      </c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29">
        <f t="shared" si="2"/>
        <v>0</v>
      </c>
    </row>
    <row r="181" spans="1:27">
      <c r="A181" s="82" t="s">
        <v>321</v>
      </c>
      <c r="B181" s="83" t="s">
        <v>322</v>
      </c>
      <c r="C181" s="84"/>
      <c r="D181" s="84"/>
      <c r="E181" s="84"/>
      <c r="F181" s="84"/>
      <c r="G181" s="84"/>
      <c r="H181" s="84"/>
      <c r="I181" s="84"/>
      <c r="J181" s="84"/>
      <c r="K181" s="84"/>
      <c r="L181" s="84"/>
      <c r="M181" s="84"/>
      <c r="N181" s="84"/>
      <c r="O181" s="85">
        <f>SUM('Ref 3511448'!$C181:$N181)</f>
        <v>0</v>
      </c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29">
        <f t="shared" si="2"/>
        <v>0</v>
      </c>
    </row>
    <row r="182" spans="1:27" hidden="1">
      <c r="A182" s="82" t="s">
        <v>323</v>
      </c>
      <c r="B182" s="83" t="s">
        <v>324</v>
      </c>
      <c r="C182" s="84"/>
      <c r="D182" s="84">
        <v>5</v>
      </c>
      <c r="E182" s="84"/>
      <c r="F182" s="84"/>
      <c r="G182" s="84"/>
      <c r="H182" s="84"/>
      <c r="I182" s="84"/>
      <c r="J182" s="84"/>
      <c r="K182" s="84"/>
      <c r="L182" s="84"/>
      <c r="M182" s="84"/>
      <c r="N182" s="84"/>
      <c r="O182" s="85">
        <f>SUM('Ref 3511448'!$C182:$N182)</f>
        <v>5</v>
      </c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29">
        <f t="shared" si="2"/>
        <v>0</v>
      </c>
    </row>
    <row r="183" spans="1:27" hidden="1">
      <c r="A183" s="82" t="s">
        <v>325</v>
      </c>
      <c r="B183" s="83" t="s">
        <v>326</v>
      </c>
      <c r="C183" s="84"/>
      <c r="D183" s="84"/>
      <c r="E183" s="84"/>
      <c r="F183" s="84"/>
      <c r="G183" s="84"/>
      <c r="H183" s="84"/>
      <c r="I183" s="84"/>
      <c r="J183" s="84"/>
      <c r="K183" s="84"/>
      <c r="L183" s="84"/>
      <c r="M183" s="84"/>
      <c r="N183" s="84"/>
      <c r="O183" s="85">
        <f>SUM('Ref 3511448'!$C183:$N183)</f>
        <v>0</v>
      </c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29">
        <f t="shared" si="2"/>
        <v>0</v>
      </c>
    </row>
    <row r="184" spans="1:27" hidden="1">
      <c r="A184" s="82" t="s">
        <v>327</v>
      </c>
      <c r="B184" s="83" t="s">
        <v>328</v>
      </c>
      <c r="C184" s="84"/>
      <c r="D184" s="84"/>
      <c r="E184" s="84"/>
      <c r="F184" s="84"/>
      <c r="G184" s="84"/>
      <c r="H184" s="84"/>
      <c r="I184" s="84"/>
      <c r="J184" s="84"/>
      <c r="K184" s="84"/>
      <c r="L184" s="84"/>
      <c r="M184" s="84"/>
      <c r="N184" s="84"/>
      <c r="O184" s="85">
        <f>SUM('Ref 3511448'!$C184:$N184)</f>
        <v>0</v>
      </c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29">
        <f t="shared" si="2"/>
        <v>0</v>
      </c>
    </row>
    <row r="185" spans="1:27">
      <c r="A185" s="82" t="s">
        <v>329</v>
      </c>
      <c r="B185" s="83" t="s">
        <v>35</v>
      </c>
      <c r="C185" s="84"/>
      <c r="D185" s="84"/>
      <c r="E185" s="84"/>
      <c r="F185" s="84"/>
      <c r="G185" s="84"/>
      <c r="H185" s="84"/>
      <c r="I185" s="84"/>
      <c r="J185" s="84"/>
      <c r="K185" s="84"/>
      <c r="L185" s="84"/>
      <c r="M185" s="84"/>
      <c r="N185" s="84"/>
      <c r="O185" s="85">
        <f>SUM('Ref 3511448'!$C185:$N185)</f>
        <v>0</v>
      </c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29">
        <f t="shared" si="2"/>
        <v>0</v>
      </c>
    </row>
    <row r="186" spans="1:27" hidden="1">
      <c r="A186" s="82" t="s">
        <v>329</v>
      </c>
      <c r="B186" s="83" t="s">
        <v>330</v>
      </c>
      <c r="C186" s="84"/>
      <c r="D186" s="84"/>
      <c r="E186" s="84"/>
      <c r="F186" s="84"/>
      <c r="G186" s="84"/>
      <c r="H186" s="84"/>
      <c r="I186" s="84"/>
      <c r="J186" s="84"/>
      <c r="K186" s="84"/>
      <c r="L186" s="84"/>
      <c r="M186" s="84"/>
      <c r="N186" s="84"/>
      <c r="O186" s="85">
        <f>SUM('Ref 3511448'!$C186:$N186)</f>
        <v>0</v>
      </c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29">
        <f t="shared" si="2"/>
        <v>0</v>
      </c>
    </row>
    <row r="187" spans="1:27" hidden="1">
      <c r="A187" s="82" t="s">
        <v>329</v>
      </c>
      <c r="B187" s="83" t="s">
        <v>331</v>
      </c>
      <c r="C187" s="84"/>
      <c r="D187" s="84"/>
      <c r="E187" s="84"/>
      <c r="F187" s="84"/>
      <c r="G187" s="84"/>
      <c r="H187" s="84"/>
      <c r="I187" s="84"/>
      <c r="J187" s="84"/>
      <c r="K187" s="84"/>
      <c r="L187" s="84"/>
      <c r="M187" s="84"/>
      <c r="N187" s="84"/>
      <c r="O187" s="85">
        <f>SUM('Ref 3511448'!$C187:$N187)</f>
        <v>0</v>
      </c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29">
        <f t="shared" si="2"/>
        <v>0</v>
      </c>
    </row>
    <row r="188" spans="1:27" hidden="1">
      <c r="A188" s="82" t="s">
        <v>332</v>
      </c>
      <c r="B188" s="83" t="s">
        <v>130</v>
      </c>
      <c r="C188" s="84"/>
      <c r="D188" s="84"/>
      <c r="E188" s="84"/>
      <c r="F188" s="84"/>
      <c r="G188" s="84"/>
      <c r="H188" s="84"/>
      <c r="I188" s="84"/>
      <c r="J188" s="84"/>
      <c r="K188" s="84"/>
      <c r="L188" s="84"/>
      <c r="M188" s="84"/>
      <c r="N188" s="84"/>
      <c r="O188" s="85">
        <f>SUM('Ref 3511448'!$C188:$N188)</f>
        <v>0</v>
      </c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29">
        <f t="shared" si="2"/>
        <v>0</v>
      </c>
    </row>
    <row r="189" spans="1:27" hidden="1">
      <c r="A189" s="82" t="s">
        <v>333</v>
      </c>
      <c r="B189" s="83" t="s">
        <v>334</v>
      </c>
      <c r="C189" s="84"/>
      <c r="D189" s="84"/>
      <c r="E189" s="84"/>
      <c r="F189" s="84"/>
      <c r="G189" s="84"/>
      <c r="H189" s="84"/>
      <c r="I189" s="84"/>
      <c r="J189" s="84"/>
      <c r="K189" s="84"/>
      <c r="L189" s="84"/>
      <c r="M189" s="84"/>
      <c r="N189" s="84"/>
      <c r="O189" s="85">
        <f>SUM('Ref 3511448'!$C189:$N189)</f>
        <v>0</v>
      </c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29">
        <f t="shared" si="2"/>
        <v>0</v>
      </c>
    </row>
    <row r="190" spans="1:27" hidden="1">
      <c r="A190" s="82" t="s">
        <v>335</v>
      </c>
      <c r="B190" s="83" t="s">
        <v>60</v>
      </c>
      <c r="C190" s="84"/>
      <c r="D190" s="84"/>
      <c r="E190" s="84"/>
      <c r="F190" s="84"/>
      <c r="G190" s="84"/>
      <c r="H190" s="84"/>
      <c r="I190" s="84"/>
      <c r="J190" s="84"/>
      <c r="K190" s="84"/>
      <c r="L190" s="84"/>
      <c r="M190" s="84"/>
      <c r="N190" s="84"/>
      <c r="O190" s="85">
        <f>SUM('Ref 3511448'!$C190:$N190)</f>
        <v>0</v>
      </c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29">
        <f t="shared" si="2"/>
        <v>0</v>
      </c>
    </row>
    <row r="191" spans="1:27" hidden="1">
      <c r="A191" s="82" t="s">
        <v>336</v>
      </c>
      <c r="B191" s="83" t="s">
        <v>337</v>
      </c>
      <c r="C191" s="84"/>
      <c r="D191" s="84"/>
      <c r="E191" s="84"/>
      <c r="F191" s="84"/>
      <c r="G191" s="84"/>
      <c r="H191" s="84"/>
      <c r="I191" s="84"/>
      <c r="J191" s="84"/>
      <c r="K191" s="84"/>
      <c r="L191" s="84"/>
      <c r="M191" s="84"/>
      <c r="N191" s="84"/>
      <c r="O191" s="85">
        <f>SUM('Ref 3511448'!$C191:$N191)</f>
        <v>0</v>
      </c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29">
        <f t="shared" si="2"/>
        <v>0</v>
      </c>
    </row>
    <row r="192" spans="1:27" hidden="1">
      <c r="A192" s="82" t="s">
        <v>338</v>
      </c>
      <c r="B192" s="83" t="s">
        <v>339</v>
      </c>
      <c r="C192" s="84"/>
      <c r="D192" s="84"/>
      <c r="E192" s="84"/>
      <c r="F192" s="84"/>
      <c r="G192" s="84"/>
      <c r="H192" s="84"/>
      <c r="I192" s="84"/>
      <c r="J192" s="84"/>
      <c r="K192" s="84"/>
      <c r="L192" s="84"/>
      <c r="M192" s="84"/>
      <c r="N192" s="84"/>
      <c r="O192" s="85">
        <f>SUM('Ref 3511448'!$C192:$N192)</f>
        <v>0</v>
      </c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29">
        <f t="shared" si="2"/>
        <v>0</v>
      </c>
    </row>
    <row r="193" spans="1:27" hidden="1">
      <c r="A193" s="82" t="s">
        <v>340</v>
      </c>
      <c r="B193" s="83" t="s">
        <v>341</v>
      </c>
      <c r="C193" s="84"/>
      <c r="D193" s="84"/>
      <c r="E193" s="84"/>
      <c r="F193" s="84"/>
      <c r="G193" s="84"/>
      <c r="H193" s="84"/>
      <c r="I193" s="84"/>
      <c r="J193" s="84"/>
      <c r="K193" s="84"/>
      <c r="L193" s="84"/>
      <c r="M193" s="84"/>
      <c r="N193" s="84"/>
      <c r="O193" s="85">
        <f>SUM('Ref 3511448'!$C193:$N193)</f>
        <v>0</v>
      </c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29">
        <f t="shared" si="2"/>
        <v>0</v>
      </c>
    </row>
    <row r="194" spans="1:27" hidden="1">
      <c r="A194" s="82" t="s">
        <v>342</v>
      </c>
      <c r="B194" s="83" t="s">
        <v>62</v>
      </c>
      <c r="C194" s="84"/>
      <c r="D194" s="84"/>
      <c r="E194" s="84"/>
      <c r="F194" s="84"/>
      <c r="G194" s="84"/>
      <c r="H194" s="84"/>
      <c r="I194" s="84"/>
      <c r="J194" s="84"/>
      <c r="K194" s="84"/>
      <c r="L194" s="84"/>
      <c r="M194" s="84"/>
      <c r="N194" s="84"/>
      <c r="O194" s="85">
        <f>SUM('Ref 3511448'!$C194:$N194)</f>
        <v>0</v>
      </c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29">
        <f t="shared" si="2"/>
        <v>0</v>
      </c>
    </row>
    <row r="195" spans="1:27" hidden="1">
      <c r="A195" s="82" t="s">
        <v>342</v>
      </c>
      <c r="B195" s="83" t="s">
        <v>343</v>
      </c>
      <c r="C195" s="84"/>
      <c r="D195" s="84"/>
      <c r="E195" s="84"/>
      <c r="F195" s="84"/>
      <c r="G195" s="84"/>
      <c r="H195" s="84"/>
      <c r="I195" s="84"/>
      <c r="J195" s="84"/>
      <c r="K195" s="84"/>
      <c r="L195" s="84"/>
      <c r="M195" s="84"/>
      <c r="N195" s="84"/>
      <c r="O195" s="85">
        <f>SUM('Ref 3511448'!$C195:$N195)</f>
        <v>0</v>
      </c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29">
        <f t="shared" si="2"/>
        <v>0</v>
      </c>
    </row>
    <row r="196" spans="1:27" s="26" customFormat="1" hidden="1">
      <c r="A196" s="82" t="s">
        <v>640</v>
      </c>
      <c r="B196" s="83" t="s">
        <v>641</v>
      </c>
      <c r="C196" s="84"/>
      <c r="D196" s="84"/>
      <c r="E196" s="84"/>
      <c r="F196" s="84"/>
      <c r="G196" s="84"/>
      <c r="H196" s="84"/>
      <c r="I196" s="84"/>
      <c r="J196" s="84"/>
      <c r="K196" s="84"/>
      <c r="L196" s="84"/>
      <c r="M196" s="84">
        <v>5</v>
      </c>
      <c r="N196" s="84"/>
      <c r="O196" s="85">
        <f>SUM('Ref 3511448'!$C196:$N196)</f>
        <v>5</v>
      </c>
      <c r="P196" s="29"/>
      <c r="Q196" s="29"/>
      <c r="R196" s="29"/>
      <c r="S196" s="29"/>
      <c r="T196" s="29"/>
      <c r="U196" s="29"/>
      <c r="V196" s="29"/>
      <c r="W196" s="29"/>
      <c r="X196" s="29"/>
      <c r="Y196" s="29"/>
      <c r="Z196" s="29">
        <v>5</v>
      </c>
      <c r="AA196" s="29"/>
    </row>
    <row r="197" spans="1:27" hidden="1">
      <c r="A197" s="82" t="s">
        <v>344</v>
      </c>
      <c r="B197" s="83" t="s">
        <v>60</v>
      </c>
      <c r="C197" s="84"/>
      <c r="D197" s="84"/>
      <c r="E197" s="84"/>
      <c r="F197" s="84"/>
      <c r="G197" s="84"/>
      <c r="H197" s="84"/>
      <c r="I197" s="84"/>
      <c r="J197" s="84"/>
      <c r="K197" s="84"/>
      <c r="L197" s="84"/>
      <c r="M197" s="84"/>
      <c r="N197" s="84"/>
      <c r="O197" s="85">
        <f>SUM('Ref 3511448'!$C197:$N197)</f>
        <v>0</v>
      </c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29">
        <f t="shared" ref="AA197:AA237" si="3">SUM(P197:Z197)</f>
        <v>0</v>
      </c>
    </row>
    <row r="198" spans="1:27" hidden="1">
      <c r="A198" s="82" t="s">
        <v>345</v>
      </c>
      <c r="B198" s="83" t="s">
        <v>346</v>
      </c>
      <c r="C198" s="84"/>
      <c r="D198" s="84"/>
      <c r="E198" s="84"/>
      <c r="F198" s="84"/>
      <c r="G198" s="84"/>
      <c r="H198" s="84"/>
      <c r="I198" s="84"/>
      <c r="J198" s="84"/>
      <c r="K198" s="84"/>
      <c r="L198" s="84"/>
      <c r="M198" s="84"/>
      <c r="N198" s="84"/>
      <c r="O198" s="85">
        <f>SUM('Ref 3511448'!$C198:$N198)</f>
        <v>0</v>
      </c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29">
        <f t="shared" si="3"/>
        <v>0</v>
      </c>
    </row>
    <row r="199" spans="1:27" hidden="1">
      <c r="A199" s="82" t="s">
        <v>347</v>
      </c>
      <c r="B199" s="83" t="s">
        <v>348</v>
      </c>
      <c r="C199" s="84"/>
      <c r="D199" s="84"/>
      <c r="E199" s="84"/>
      <c r="F199" s="84"/>
      <c r="G199" s="84"/>
      <c r="H199" s="84"/>
      <c r="I199" s="84"/>
      <c r="J199" s="84"/>
      <c r="K199" s="84"/>
      <c r="L199" s="84"/>
      <c r="M199" s="84"/>
      <c r="N199" s="84"/>
      <c r="O199" s="85">
        <f>SUM('Ref 3511448'!$C199:$N199)</f>
        <v>0</v>
      </c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29">
        <f t="shared" si="3"/>
        <v>0</v>
      </c>
    </row>
    <row r="200" spans="1:27" hidden="1">
      <c r="A200" s="82" t="s">
        <v>349</v>
      </c>
      <c r="B200" s="83" t="s">
        <v>350</v>
      </c>
      <c r="C200" s="84"/>
      <c r="D200" s="84"/>
      <c r="E200" s="84"/>
      <c r="F200" s="84"/>
      <c r="G200" s="84"/>
      <c r="H200" s="84"/>
      <c r="I200" s="84"/>
      <c r="J200" s="84"/>
      <c r="K200" s="84"/>
      <c r="L200" s="84"/>
      <c r="M200" s="84"/>
      <c r="N200" s="84"/>
      <c r="O200" s="85">
        <f>SUM('Ref 3511448'!$C200:$N200)</f>
        <v>0</v>
      </c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29">
        <f t="shared" si="3"/>
        <v>0</v>
      </c>
    </row>
    <row r="201" spans="1:27" hidden="1">
      <c r="A201" s="82" t="s">
        <v>351</v>
      </c>
      <c r="B201" s="83" t="s">
        <v>60</v>
      </c>
      <c r="C201" s="84"/>
      <c r="D201" s="84"/>
      <c r="E201" s="84"/>
      <c r="F201" s="84"/>
      <c r="G201" s="84"/>
      <c r="H201" s="84"/>
      <c r="I201" s="84"/>
      <c r="J201" s="84"/>
      <c r="K201" s="84"/>
      <c r="L201" s="84"/>
      <c r="M201" s="84"/>
      <c r="N201" s="84"/>
      <c r="O201" s="85">
        <f>SUM('Ref 3511448'!$C201:$N201)</f>
        <v>0</v>
      </c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29">
        <f t="shared" si="3"/>
        <v>0</v>
      </c>
    </row>
    <row r="202" spans="1:27">
      <c r="A202" s="82" t="s">
        <v>351</v>
      </c>
      <c r="B202" s="83" t="s">
        <v>352</v>
      </c>
      <c r="C202" s="84" t="s">
        <v>698</v>
      </c>
      <c r="D202" s="84" t="s">
        <v>690</v>
      </c>
      <c r="E202" s="84" t="s">
        <v>690</v>
      </c>
      <c r="F202" s="84" t="s">
        <v>690</v>
      </c>
      <c r="G202" s="84" t="s">
        <v>690</v>
      </c>
      <c r="H202" s="84" t="s">
        <v>690</v>
      </c>
      <c r="I202" s="84" t="s">
        <v>690</v>
      </c>
      <c r="J202" s="84" t="s">
        <v>690</v>
      </c>
      <c r="K202" s="84" t="s">
        <v>690</v>
      </c>
      <c r="L202" s="84" t="s">
        <v>690</v>
      </c>
      <c r="M202" s="84" t="s">
        <v>690</v>
      </c>
      <c r="N202" s="84" t="s">
        <v>690</v>
      </c>
      <c r="O202" s="85">
        <f>SUM('Ref 3511448'!$C202:$N202)</f>
        <v>0</v>
      </c>
      <c r="P202" s="8" t="s">
        <v>690</v>
      </c>
      <c r="Q202" s="8" t="s">
        <v>690</v>
      </c>
      <c r="R202" s="8" t="s">
        <v>690</v>
      </c>
      <c r="S202" s="8" t="s">
        <v>690</v>
      </c>
      <c r="T202" s="8" t="s">
        <v>690</v>
      </c>
      <c r="U202" s="8" t="s">
        <v>690</v>
      </c>
      <c r="V202" s="8" t="s">
        <v>690</v>
      </c>
      <c r="W202" s="8" t="s">
        <v>690</v>
      </c>
      <c r="X202" s="8" t="s">
        <v>690</v>
      </c>
      <c r="Y202" s="8" t="s">
        <v>690</v>
      </c>
      <c r="Z202" s="8" t="s">
        <v>690</v>
      </c>
      <c r="AA202" s="29" t="s">
        <v>691</v>
      </c>
    </row>
    <row r="203" spans="1:27" hidden="1">
      <c r="A203" s="82" t="s">
        <v>353</v>
      </c>
      <c r="B203" s="83" t="s">
        <v>354</v>
      </c>
      <c r="C203" s="84"/>
      <c r="D203" s="84"/>
      <c r="E203" s="84"/>
      <c r="F203" s="84"/>
      <c r="G203" s="84">
        <v>10</v>
      </c>
      <c r="H203" s="84">
        <v>20</v>
      </c>
      <c r="I203" s="84">
        <v>10</v>
      </c>
      <c r="J203" s="84"/>
      <c r="K203" s="84">
        <v>45</v>
      </c>
      <c r="L203" s="84"/>
      <c r="M203" s="84"/>
      <c r="N203" s="84"/>
      <c r="O203" s="85">
        <f>SUM('Ref 3511448'!$C203:$N203)</f>
        <v>85</v>
      </c>
      <c r="P203" s="8"/>
      <c r="Q203" s="8"/>
      <c r="R203" s="8"/>
      <c r="S203" s="8"/>
      <c r="T203" s="8">
        <v>10</v>
      </c>
      <c r="U203" s="8">
        <v>15</v>
      </c>
      <c r="V203" s="8">
        <v>5</v>
      </c>
      <c r="W203" s="8">
        <v>5</v>
      </c>
      <c r="X203" s="8">
        <v>50</v>
      </c>
      <c r="Y203" s="8"/>
      <c r="Z203" s="8"/>
      <c r="AA203" s="29">
        <f t="shared" si="3"/>
        <v>85</v>
      </c>
    </row>
    <row r="204" spans="1:27" hidden="1">
      <c r="A204" s="82" t="s">
        <v>355</v>
      </c>
      <c r="B204" s="83" t="s">
        <v>60</v>
      </c>
      <c r="C204" s="84"/>
      <c r="D204" s="84"/>
      <c r="E204" s="84"/>
      <c r="F204" s="84"/>
      <c r="G204" s="84"/>
      <c r="H204" s="84"/>
      <c r="I204" s="84"/>
      <c r="J204" s="84"/>
      <c r="K204" s="84"/>
      <c r="L204" s="84"/>
      <c r="M204" s="84"/>
      <c r="N204" s="84"/>
      <c r="O204" s="85">
        <f>SUM('Ref 3511448'!$C204:$N204)</f>
        <v>0</v>
      </c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29">
        <f t="shared" si="3"/>
        <v>0</v>
      </c>
    </row>
    <row r="205" spans="1:27">
      <c r="A205" s="82" t="s">
        <v>356</v>
      </c>
      <c r="B205" s="83" t="s">
        <v>357</v>
      </c>
      <c r="C205" s="84"/>
      <c r="D205" s="84"/>
      <c r="E205" s="84"/>
      <c r="F205" s="84"/>
      <c r="G205" s="84"/>
      <c r="H205" s="84"/>
      <c r="I205" s="84"/>
      <c r="J205" s="84"/>
      <c r="K205" s="84"/>
      <c r="L205" s="84"/>
      <c r="M205" s="84"/>
      <c r="N205" s="84"/>
      <c r="O205" s="85">
        <f>SUM('Ref 3511448'!$C205:$N205)</f>
        <v>0</v>
      </c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29">
        <f t="shared" si="3"/>
        <v>0</v>
      </c>
    </row>
    <row r="206" spans="1:27" hidden="1">
      <c r="A206" s="82" t="s">
        <v>358</v>
      </c>
      <c r="B206" s="83" t="s">
        <v>60</v>
      </c>
      <c r="C206" s="84"/>
      <c r="D206" s="84"/>
      <c r="E206" s="84"/>
      <c r="F206" s="84"/>
      <c r="G206" s="84"/>
      <c r="H206" s="84"/>
      <c r="I206" s="84"/>
      <c r="J206" s="84"/>
      <c r="K206" s="84"/>
      <c r="L206" s="84"/>
      <c r="M206" s="84"/>
      <c r="N206" s="84"/>
      <c r="O206" s="85">
        <f>SUM('Ref 3511448'!$C206:$N206)</f>
        <v>0</v>
      </c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29">
        <f t="shared" si="3"/>
        <v>0</v>
      </c>
    </row>
    <row r="207" spans="1:27" hidden="1">
      <c r="A207" s="82" t="s">
        <v>359</v>
      </c>
      <c r="B207" s="83" t="s">
        <v>60</v>
      </c>
      <c r="C207" s="84"/>
      <c r="D207" s="84"/>
      <c r="E207" s="84"/>
      <c r="F207" s="84"/>
      <c r="G207" s="84"/>
      <c r="H207" s="84"/>
      <c r="I207" s="84"/>
      <c r="J207" s="84"/>
      <c r="K207" s="84"/>
      <c r="L207" s="84"/>
      <c r="M207" s="84"/>
      <c r="N207" s="84"/>
      <c r="O207" s="85">
        <f>SUM('Ref 3511448'!$C207:$N207)</f>
        <v>0</v>
      </c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29">
        <f t="shared" si="3"/>
        <v>0</v>
      </c>
    </row>
    <row r="208" spans="1:27" hidden="1">
      <c r="A208" s="82" t="s">
        <v>360</v>
      </c>
      <c r="B208" s="83" t="s">
        <v>130</v>
      </c>
      <c r="C208" s="84"/>
      <c r="D208" s="84"/>
      <c r="E208" s="84"/>
      <c r="F208" s="84"/>
      <c r="G208" s="84"/>
      <c r="H208" s="84"/>
      <c r="I208" s="84"/>
      <c r="J208" s="84"/>
      <c r="K208" s="84"/>
      <c r="L208" s="84">
        <v>1</v>
      </c>
      <c r="M208" s="84"/>
      <c r="N208" s="84"/>
      <c r="O208" s="85">
        <f>SUM('Ref 3511448'!$C208:$N208)</f>
        <v>1</v>
      </c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29">
        <f t="shared" si="3"/>
        <v>0</v>
      </c>
    </row>
    <row r="209" spans="1:27" hidden="1">
      <c r="A209" s="82" t="s">
        <v>361</v>
      </c>
      <c r="B209" s="83" t="s">
        <v>362</v>
      </c>
      <c r="C209" s="84"/>
      <c r="D209" s="84"/>
      <c r="E209" s="84"/>
      <c r="F209" s="84"/>
      <c r="G209" s="84"/>
      <c r="H209" s="84"/>
      <c r="I209" s="84"/>
      <c r="J209" s="84"/>
      <c r="K209" s="84"/>
      <c r="L209" s="84"/>
      <c r="M209" s="84"/>
      <c r="N209" s="84"/>
      <c r="O209" s="85">
        <f>SUM('Ref 3511448'!$C209:$N209)</f>
        <v>0</v>
      </c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29">
        <f t="shared" si="3"/>
        <v>0</v>
      </c>
    </row>
    <row r="210" spans="1:27" hidden="1">
      <c r="A210" s="82" t="s">
        <v>361</v>
      </c>
      <c r="B210" s="83" t="s">
        <v>363</v>
      </c>
      <c r="C210" s="84"/>
      <c r="D210" s="84"/>
      <c r="E210" s="84"/>
      <c r="F210" s="84"/>
      <c r="G210" s="84"/>
      <c r="H210" s="84"/>
      <c r="I210" s="84"/>
      <c r="J210" s="84"/>
      <c r="K210" s="84"/>
      <c r="L210" s="84"/>
      <c r="M210" s="84"/>
      <c r="N210" s="84"/>
      <c r="O210" s="85">
        <f>SUM('Ref 3511448'!$C210:$N210)</f>
        <v>0</v>
      </c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29">
        <f t="shared" si="3"/>
        <v>0</v>
      </c>
    </row>
    <row r="211" spans="1:27" hidden="1">
      <c r="A211" s="82" t="s">
        <v>364</v>
      </c>
      <c r="B211" s="83" t="s">
        <v>60</v>
      </c>
      <c r="C211" s="84"/>
      <c r="D211" s="84"/>
      <c r="E211" s="84"/>
      <c r="F211" s="84"/>
      <c r="G211" s="84"/>
      <c r="H211" s="84"/>
      <c r="I211" s="84"/>
      <c r="J211" s="84"/>
      <c r="K211" s="84"/>
      <c r="L211" s="84"/>
      <c r="M211" s="84"/>
      <c r="N211" s="84"/>
      <c r="O211" s="85">
        <f>SUM('Ref 3511448'!$C211:$N211)</f>
        <v>0</v>
      </c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29">
        <f t="shared" si="3"/>
        <v>0</v>
      </c>
    </row>
    <row r="212" spans="1:27" hidden="1">
      <c r="A212" s="82" t="s">
        <v>365</v>
      </c>
      <c r="B212" s="83" t="s">
        <v>60</v>
      </c>
      <c r="C212" s="84"/>
      <c r="D212" s="84"/>
      <c r="E212" s="84"/>
      <c r="F212" s="84"/>
      <c r="G212" s="84"/>
      <c r="H212" s="84"/>
      <c r="I212" s="84"/>
      <c r="J212" s="84"/>
      <c r="K212" s="84"/>
      <c r="L212" s="84"/>
      <c r="M212" s="84"/>
      <c r="N212" s="84"/>
      <c r="O212" s="85">
        <f>SUM('Ref 3511448'!$C212:$N212)</f>
        <v>0</v>
      </c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29">
        <f t="shared" si="3"/>
        <v>0</v>
      </c>
    </row>
    <row r="213" spans="1:27" hidden="1">
      <c r="A213" s="82" t="s">
        <v>365</v>
      </c>
      <c r="B213" s="83" t="s">
        <v>366</v>
      </c>
      <c r="C213" s="84"/>
      <c r="D213" s="84"/>
      <c r="E213" s="84"/>
      <c r="F213" s="84"/>
      <c r="G213" s="84"/>
      <c r="H213" s="84"/>
      <c r="I213" s="84"/>
      <c r="J213" s="84"/>
      <c r="K213" s="84"/>
      <c r="L213" s="84"/>
      <c r="M213" s="84"/>
      <c r="N213" s="84"/>
      <c r="O213" s="85">
        <f>SUM('Ref 3511448'!$C213:$N213)</f>
        <v>0</v>
      </c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29">
        <f t="shared" si="3"/>
        <v>0</v>
      </c>
    </row>
    <row r="214" spans="1:27" hidden="1">
      <c r="A214" s="82" t="s">
        <v>365</v>
      </c>
      <c r="B214" s="83" t="s">
        <v>367</v>
      </c>
      <c r="C214" s="84"/>
      <c r="D214" s="84"/>
      <c r="E214" s="84"/>
      <c r="F214" s="84"/>
      <c r="G214" s="84"/>
      <c r="H214" s="84"/>
      <c r="I214" s="84"/>
      <c r="J214" s="84"/>
      <c r="K214" s="84"/>
      <c r="L214" s="84"/>
      <c r="M214" s="84"/>
      <c r="N214" s="84"/>
      <c r="O214" s="85">
        <f>SUM('Ref 3511448'!$C214:$N214)</f>
        <v>0</v>
      </c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29">
        <f t="shared" si="3"/>
        <v>0</v>
      </c>
    </row>
    <row r="215" spans="1:27" hidden="1">
      <c r="A215" s="82" t="s">
        <v>368</v>
      </c>
      <c r="B215" s="83" t="s">
        <v>369</v>
      </c>
      <c r="C215" s="84"/>
      <c r="D215" s="84"/>
      <c r="E215" s="84"/>
      <c r="F215" s="84"/>
      <c r="G215" s="84"/>
      <c r="H215" s="84"/>
      <c r="I215" s="84"/>
      <c r="J215" s="84"/>
      <c r="K215" s="84"/>
      <c r="L215" s="84"/>
      <c r="M215" s="84"/>
      <c r="N215" s="84"/>
      <c r="O215" s="85">
        <f>SUM('Ref 3511448'!$C215:$N215)</f>
        <v>0</v>
      </c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29">
        <f t="shared" si="3"/>
        <v>0</v>
      </c>
    </row>
    <row r="216" spans="1:27" hidden="1">
      <c r="A216" s="82" t="s">
        <v>370</v>
      </c>
      <c r="B216" s="83" t="s">
        <v>371</v>
      </c>
      <c r="C216" s="84"/>
      <c r="D216" s="84"/>
      <c r="E216" s="84"/>
      <c r="F216" s="84"/>
      <c r="G216" s="84"/>
      <c r="H216" s="84"/>
      <c r="I216" s="84"/>
      <c r="J216" s="84"/>
      <c r="K216" s="84"/>
      <c r="L216" s="84"/>
      <c r="M216" s="84"/>
      <c r="N216" s="84"/>
      <c r="O216" s="85">
        <f>SUM('Ref 3511448'!$C216:$N216)</f>
        <v>0</v>
      </c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29">
        <f t="shared" si="3"/>
        <v>0</v>
      </c>
    </row>
    <row r="217" spans="1:27" hidden="1">
      <c r="A217" s="82" t="s">
        <v>372</v>
      </c>
      <c r="B217" s="83" t="s">
        <v>373</v>
      </c>
      <c r="C217" s="84"/>
      <c r="D217" s="84"/>
      <c r="E217" s="84"/>
      <c r="F217" s="84"/>
      <c r="G217" s="84"/>
      <c r="H217" s="84"/>
      <c r="I217" s="84"/>
      <c r="J217" s="84"/>
      <c r="K217" s="84"/>
      <c r="L217" s="84"/>
      <c r="M217" s="84"/>
      <c r="N217" s="84"/>
      <c r="O217" s="85">
        <f>SUM('Ref 3511448'!$C217:$N217)</f>
        <v>0</v>
      </c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29">
        <f t="shared" si="3"/>
        <v>0</v>
      </c>
    </row>
    <row r="218" spans="1:27" hidden="1">
      <c r="A218" s="82" t="s">
        <v>372</v>
      </c>
      <c r="B218" s="83" t="s">
        <v>374</v>
      </c>
      <c r="C218" s="84"/>
      <c r="D218" s="84"/>
      <c r="E218" s="84"/>
      <c r="F218" s="84"/>
      <c r="G218" s="84"/>
      <c r="H218" s="84"/>
      <c r="I218" s="84"/>
      <c r="J218" s="84"/>
      <c r="K218" s="84"/>
      <c r="L218" s="84"/>
      <c r="M218" s="84"/>
      <c r="N218" s="84"/>
      <c r="O218" s="85">
        <f>SUM('Ref 3511448'!$C218:$N218)</f>
        <v>0</v>
      </c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29">
        <f t="shared" si="3"/>
        <v>0</v>
      </c>
    </row>
    <row r="219" spans="1:27" hidden="1">
      <c r="A219" s="82" t="s">
        <v>375</v>
      </c>
      <c r="B219" s="83" t="s">
        <v>376</v>
      </c>
      <c r="C219" s="84"/>
      <c r="D219" s="84"/>
      <c r="E219" s="84"/>
      <c r="F219" s="84"/>
      <c r="G219" s="84"/>
      <c r="H219" s="84"/>
      <c r="I219" s="84"/>
      <c r="J219" s="84"/>
      <c r="K219" s="84"/>
      <c r="L219" s="84"/>
      <c r="M219" s="84"/>
      <c r="N219" s="84"/>
      <c r="O219" s="85">
        <f>SUM('Ref 3511448'!$C219:$N219)</f>
        <v>0</v>
      </c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29">
        <f t="shared" si="3"/>
        <v>0</v>
      </c>
    </row>
    <row r="220" spans="1:27" hidden="1">
      <c r="A220" s="82" t="s">
        <v>375</v>
      </c>
      <c r="B220" s="83" t="s">
        <v>377</v>
      </c>
      <c r="C220" s="84"/>
      <c r="D220" s="84"/>
      <c r="E220" s="84"/>
      <c r="F220" s="84"/>
      <c r="G220" s="84"/>
      <c r="H220" s="84"/>
      <c r="I220" s="84"/>
      <c r="J220" s="84"/>
      <c r="K220" s="84"/>
      <c r="L220" s="84"/>
      <c r="M220" s="84"/>
      <c r="N220" s="84"/>
      <c r="O220" s="85">
        <f>SUM('Ref 3511448'!$C220:$N220)</f>
        <v>0</v>
      </c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29">
        <f t="shared" si="3"/>
        <v>0</v>
      </c>
    </row>
    <row r="221" spans="1:27" hidden="1">
      <c r="A221" s="82" t="s">
        <v>378</v>
      </c>
      <c r="B221" s="83" t="s">
        <v>51</v>
      </c>
      <c r="C221" s="84"/>
      <c r="D221" s="84"/>
      <c r="E221" s="84"/>
      <c r="F221" s="84"/>
      <c r="G221" s="84"/>
      <c r="H221" s="84"/>
      <c r="I221" s="84"/>
      <c r="J221" s="84"/>
      <c r="K221" s="84"/>
      <c r="L221" s="84"/>
      <c r="M221" s="84"/>
      <c r="N221" s="84"/>
      <c r="O221" s="85">
        <f>SUM('Ref 3511448'!$C221:$N221)</f>
        <v>0</v>
      </c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29">
        <f t="shared" si="3"/>
        <v>0</v>
      </c>
    </row>
    <row r="222" spans="1:27" hidden="1">
      <c r="A222" s="82" t="s">
        <v>379</v>
      </c>
      <c r="B222" s="83" t="s">
        <v>62</v>
      </c>
      <c r="C222" s="84"/>
      <c r="D222" s="84"/>
      <c r="E222" s="84"/>
      <c r="F222" s="84"/>
      <c r="G222" s="84"/>
      <c r="H222" s="84"/>
      <c r="I222" s="84"/>
      <c r="J222" s="84"/>
      <c r="K222" s="84"/>
      <c r="L222" s="84"/>
      <c r="M222" s="84"/>
      <c r="N222" s="84"/>
      <c r="O222" s="85">
        <f>SUM('Ref 3511448'!$C222:$N222)</f>
        <v>0</v>
      </c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29">
        <f t="shared" si="3"/>
        <v>0</v>
      </c>
    </row>
    <row r="223" spans="1:27" hidden="1">
      <c r="A223" s="82" t="s">
        <v>379</v>
      </c>
      <c r="B223" s="83" t="s">
        <v>380</v>
      </c>
      <c r="C223" s="84"/>
      <c r="D223" s="84"/>
      <c r="E223" s="84"/>
      <c r="F223" s="84"/>
      <c r="G223" s="84"/>
      <c r="H223" s="84"/>
      <c r="I223" s="84"/>
      <c r="J223" s="84"/>
      <c r="K223" s="84"/>
      <c r="L223" s="84"/>
      <c r="M223" s="84"/>
      <c r="N223" s="84"/>
      <c r="O223" s="85">
        <f>SUM('Ref 3511448'!$C223:$N223)</f>
        <v>0</v>
      </c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29">
        <f t="shared" si="3"/>
        <v>0</v>
      </c>
    </row>
    <row r="224" spans="1:27" hidden="1">
      <c r="A224" s="82" t="s">
        <v>381</v>
      </c>
      <c r="B224" s="83" t="s">
        <v>382</v>
      </c>
      <c r="C224" s="84"/>
      <c r="D224" s="84"/>
      <c r="E224" s="84"/>
      <c r="F224" s="84"/>
      <c r="G224" s="84"/>
      <c r="H224" s="84"/>
      <c r="I224" s="84"/>
      <c r="J224" s="84"/>
      <c r="K224" s="84"/>
      <c r="L224" s="84"/>
      <c r="M224" s="84"/>
      <c r="N224" s="84"/>
      <c r="O224" s="85">
        <f>SUM('Ref 3511448'!$C224:$N224)</f>
        <v>0</v>
      </c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29">
        <f t="shared" si="3"/>
        <v>0</v>
      </c>
    </row>
    <row r="225" spans="1:27" hidden="1">
      <c r="A225" s="82" t="s">
        <v>381</v>
      </c>
      <c r="B225" s="83" t="s">
        <v>383</v>
      </c>
      <c r="C225" s="84"/>
      <c r="D225" s="84"/>
      <c r="E225" s="84"/>
      <c r="F225" s="84"/>
      <c r="G225" s="84"/>
      <c r="H225" s="84"/>
      <c r="I225" s="84"/>
      <c r="J225" s="84"/>
      <c r="K225" s="84"/>
      <c r="L225" s="84"/>
      <c r="M225" s="84"/>
      <c r="N225" s="84"/>
      <c r="O225" s="85">
        <f>SUM('Ref 3511448'!$C225:$N225)</f>
        <v>0</v>
      </c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29">
        <f t="shared" si="3"/>
        <v>0</v>
      </c>
    </row>
    <row r="226" spans="1:27" hidden="1">
      <c r="A226" s="82" t="s">
        <v>384</v>
      </c>
      <c r="B226" s="83" t="s">
        <v>51</v>
      </c>
      <c r="C226" s="84"/>
      <c r="D226" s="84"/>
      <c r="E226" s="84"/>
      <c r="F226" s="84"/>
      <c r="G226" s="84"/>
      <c r="H226" s="84"/>
      <c r="I226" s="84"/>
      <c r="J226" s="84"/>
      <c r="K226" s="84"/>
      <c r="L226" s="84"/>
      <c r="M226" s="84"/>
      <c r="N226" s="84"/>
      <c r="O226" s="85">
        <f>SUM('Ref 3511448'!$C226:$N226)</f>
        <v>0</v>
      </c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29">
        <f t="shared" si="3"/>
        <v>0</v>
      </c>
    </row>
    <row r="227" spans="1:27" hidden="1">
      <c r="A227" s="82" t="s">
        <v>385</v>
      </c>
      <c r="B227" s="83" t="s">
        <v>386</v>
      </c>
      <c r="C227" s="84"/>
      <c r="D227" s="84"/>
      <c r="E227" s="84"/>
      <c r="F227" s="84"/>
      <c r="G227" s="84"/>
      <c r="H227" s="84"/>
      <c r="I227" s="84"/>
      <c r="J227" s="84"/>
      <c r="K227" s="84"/>
      <c r="L227" s="84"/>
      <c r="M227" s="84"/>
      <c r="N227" s="84"/>
      <c r="O227" s="85">
        <f>SUM('Ref 3511448'!$C227:$N227)</f>
        <v>0</v>
      </c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29">
        <f t="shared" si="3"/>
        <v>0</v>
      </c>
    </row>
    <row r="228" spans="1:27" hidden="1">
      <c r="A228" s="82" t="s">
        <v>385</v>
      </c>
      <c r="B228" s="83" t="s">
        <v>387</v>
      </c>
      <c r="C228" s="84"/>
      <c r="D228" s="84"/>
      <c r="E228" s="84"/>
      <c r="F228" s="84"/>
      <c r="G228" s="84"/>
      <c r="H228" s="84"/>
      <c r="I228" s="84"/>
      <c r="J228" s="84"/>
      <c r="K228" s="84"/>
      <c r="L228" s="84"/>
      <c r="M228" s="84"/>
      <c r="N228" s="84"/>
      <c r="O228" s="85">
        <f>SUM('Ref 3511448'!$C228:$N228)</f>
        <v>0</v>
      </c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29">
        <f t="shared" si="3"/>
        <v>0</v>
      </c>
    </row>
    <row r="229" spans="1:27" hidden="1">
      <c r="A229" s="82" t="s">
        <v>388</v>
      </c>
      <c r="B229" s="83" t="s">
        <v>389</v>
      </c>
      <c r="C229" s="84"/>
      <c r="D229" s="84"/>
      <c r="E229" s="84"/>
      <c r="F229" s="84"/>
      <c r="G229" s="84"/>
      <c r="H229" s="84"/>
      <c r="I229" s="84"/>
      <c r="J229" s="84"/>
      <c r="K229" s="84"/>
      <c r="L229" s="84"/>
      <c r="M229" s="84"/>
      <c r="N229" s="84"/>
      <c r="O229" s="85">
        <f>SUM('Ref 3511448'!$C229:$N229)</f>
        <v>0</v>
      </c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29">
        <f t="shared" si="3"/>
        <v>0</v>
      </c>
    </row>
    <row r="230" spans="1:27" ht="15" thickBot="1">
      <c r="A230" s="82" t="s">
        <v>390</v>
      </c>
      <c r="B230" s="83" t="s">
        <v>391</v>
      </c>
      <c r="C230" s="84"/>
      <c r="D230" s="84"/>
      <c r="E230" s="84"/>
      <c r="F230" s="84"/>
      <c r="G230" s="84"/>
      <c r="H230" s="84"/>
      <c r="I230" s="84"/>
      <c r="J230" s="84"/>
      <c r="K230" s="84"/>
      <c r="L230" s="84"/>
      <c r="M230" s="84">
        <v>5</v>
      </c>
      <c r="N230" s="84"/>
      <c r="O230" s="85">
        <f>SUM('Ref 3511448'!$C230:$N230)</f>
        <v>5</v>
      </c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>
        <v>5</v>
      </c>
      <c r="AA230" s="29">
        <f t="shared" si="3"/>
        <v>5</v>
      </c>
    </row>
    <row r="231" spans="1:27" hidden="1">
      <c r="A231" s="82" t="s">
        <v>392</v>
      </c>
      <c r="B231" s="83" t="s">
        <v>393</v>
      </c>
      <c r="C231" s="84"/>
      <c r="D231" s="84"/>
      <c r="E231" s="84"/>
      <c r="F231" s="84"/>
      <c r="G231" s="84"/>
      <c r="H231" s="84"/>
      <c r="I231" s="84"/>
      <c r="J231" s="84"/>
      <c r="K231" s="84"/>
      <c r="L231" s="84">
        <v>6</v>
      </c>
      <c r="M231" s="84"/>
      <c r="N231" s="84"/>
      <c r="O231" s="85">
        <f>SUM('Ref 3511448'!$C231:$N231)</f>
        <v>6</v>
      </c>
      <c r="P231" s="8"/>
      <c r="Q231" s="8"/>
      <c r="R231" s="8"/>
      <c r="S231" s="8"/>
      <c r="T231" s="8"/>
      <c r="U231" s="8"/>
      <c r="V231" s="8"/>
      <c r="W231" s="8"/>
      <c r="X231" s="8"/>
      <c r="Y231" s="8">
        <v>6</v>
      </c>
      <c r="Z231" s="8"/>
      <c r="AA231" s="29">
        <f t="shared" si="3"/>
        <v>6</v>
      </c>
    </row>
    <row r="232" spans="1:27" hidden="1">
      <c r="A232" s="82" t="s">
        <v>394</v>
      </c>
      <c r="B232" s="83" t="s">
        <v>395</v>
      </c>
      <c r="C232" s="84"/>
      <c r="D232" s="84">
        <v>2</v>
      </c>
      <c r="E232" s="84"/>
      <c r="F232" s="84"/>
      <c r="G232" s="84"/>
      <c r="H232" s="84"/>
      <c r="I232" s="84"/>
      <c r="J232" s="84"/>
      <c r="K232" s="84"/>
      <c r="L232" s="84"/>
      <c r="M232" s="84"/>
      <c r="N232" s="84"/>
      <c r="O232" s="85">
        <f>SUM('Ref 3511448'!$C232:$N232)</f>
        <v>2</v>
      </c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>
        <v>10</v>
      </c>
      <c r="AA232" s="29">
        <f t="shared" si="3"/>
        <v>10</v>
      </c>
    </row>
    <row r="233" spans="1:27" hidden="1">
      <c r="A233" s="82" t="s">
        <v>396</v>
      </c>
      <c r="B233" s="83" t="s">
        <v>397</v>
      </c>
      <c r="C233" s="84"/>
      <c r="D233" s="84"/>
      <c r="E233" s="84"/>
      <c r="F233" s="84"/>
      <c r="G233" s="84"/>
      <c r="H233" s="84"/>
      <c r="I233" s="84"/>
      <c r="J233" s="84"/>
      <c r="K233" s="84"/>
      <c r="L233" s="84"/>
      <c r="M233" s="84"/>
      <c r="N233" s="84"/>
      <c r="O233" s="85">
        <f>SUM('Ref 3511448'!$C233:$N233)</f>
        <v>0</v>
      </c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29">
        <f t="shared" si="3"/>
        <v>0</v>
      </c>
    </row>
    <row r="234" spans="1:27" hidden="1">
      <c r="A234" s="82" t="s">
        <v>398</v>
      </c>
      <c r="B234" s="83" t="s">
        <v>399</v>
      </c>
      <c r="C234" s="84"/>
      <c r="D234" s="84"/>
      <c r="E234" s="84"/>
      <c r="F234" s="84"/>
      <c r="G234" s="84"/>
      <c r="H234" s="84"/>
      <c r="I234" s="84"/>
      <c r="J234" s="84"/>
      <c r="K234" s="84"/>
      <c r="L234" s="84"/>
      <c r="M234" s="84"/>
      <c r="N234" s="84"/>
      <c r="O234" s="85">
        <f>SUM('Ref 3511448'!$C234:$N234)</f>
        <v>0</v>
      </c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29">
        <f t="shared" si="3"/>
        <v>0</v>
      </c>
    </row>
    <row r="235" spans="1:27" hidden="1">
      <c r="A235" s="82" t="s">
        <v>400</v>
      </c>
      <c r="B235" s="83" t="s">
        <v>401</v>
      </c>
      <c r="C235" s="84"/>
      <c r="D235" s="84"/>
      <c r="E235" s="84"/>
      <c r="F235" s="84"/>
      <c r="G235" s="84"/>
      <c r="H235" s="84"/>
      <c r="I235" s="84"/>
      <c r="J235" s="84"/>
      <c r="K235" s="84"/>
      <c r="L235" s="84"/>
      <c r="M235" s="84"/>
      <c r="N235" s="84"/>
      <c r="O235" s="85">
        <f>SUM('Ref 3511448'!$C235:$N235)</f>
        <v>0</v>
      </c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29">
        <f t="shared" si="3"/>
        <v>0</v>
      </c>
    </row>
    <row r="236" spans="1:27" hidden="1">
      <c r="A236" s="82" t="s">
        <v>402</v>
      </c>
      <c r="B236" s="83" t="s">
        <v>130</v>
      </c>
      <c r="C236" s="84"/>
      <c r="D236" s="84"/>
      <c r="E236" s="84"/>
      <c r="F236" s="84"/>
      <c r="G236" s="84"/>
      <c r="H236" s="84"/>
      <c r="I236" s="84"/>
      <c r="J236" s="84"/>
      <c r="K236" s="84"/>
      <c r="L236" s="84"/>
      <c r="M236" s="84"/>
      <c r="N236" s="84"/>
      <c r="O236" s="85">
        <f>SUM('Ref 3511448'!$C236:$N236)</f>
        <v>0</v>
      </c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29">
        <f t="shared" si="3"/>
        <v>0</v>
      </c>
    </row>
    <row r="237" spans="1:27" ht="15" hidden="1" thickBot="1">
      <c r="A237" s="82" t="s">
        <v>403</v>
      </c>
      <c r="B237" s="83" t="s">
        <v>404</v>
      </c>
      <c r="C237" s="84"/>
      <c r="D237" s="84"/>
      <c r="E237" s="84"/>
      <c r="F237" s="84"/>
      <c r="G237" s="84"/>
      <c r="H237" s="84"/>
      <c r="I237" s="84"/>
      <c r="J237" s="84"/>
      <c r="K237" s="84"/>
      <c r="L237" s="84"/>
      <c r="M237" s="84"/>
      <c r="N237" s="84"/>
      <c r="O237" s="85">
        <f>SUM('Ref 3511448'!$C237:$N237)</f>
        <v>0</v>
      </c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9">
        <f t="shared" si="3"/>
        <v>0</v>
      </c>
    </row>
    <row r="238" spans="1:27" ht="15" thickTop="1">
      <c r="A238" s="90" t="s">
        <v>423</v>
      </c>
      <c r="B238" s="91"/>
      <c r="C238" s="91">
        <f t="shared" ref="C238:M238" si="4">SUBTOTAL(109,C3:C237)</f>
        <v>0</v>
      </c>
      <c r="D238" s="91">
        <f t="shared" si="4"/>
        <v>0</v>
      </c>
      <c r="E238" s="91">
        <f t="shared" si="4"/>
        <v>0</v>
      </c>
      <c r="F238" s="91">
        <f t="shared" si="4"/>
        <v>0</v>
      </c>
      <c r="G238" s="91">
        <f t="shared" si="4"/>
        <v>0</v>
      </c>
      <c r="H238" s="91">
        <f t="shared" si="4"/>
        <v>0</v>
      </c>
      <c r="I238" s="91">
        <f t="shared" si="4"/>
        <v>0</v>
      </c>
      <c r="J238" s="91">
        <f t="shared" si="4"/>
        <v>0</v>
      </c>
      <c r="K238" s="91">
        <f t="shared" si="4"/>
        <v>10</v>
      </c>
      <c r="L238" s="91">
        <f t="shared" si="4"/>
        <v>0</v>
      </c>
      <c r="M238" s="91">
        <f t="shared" si="4"/>
        <v>10</v>
      </c>
      <c r="N238" s="91"/>
      <c r="O238" s="92">
        <f>SUBTOTAL(109,O3:O237)</f>
        <v>20</v>
      </c>
      <c r="P238" s="22">
        <f>SUM(P3:P237)</f>
        <v>10</v>
      </c>
      <c r="Q238" s="22">
        <f t="shared" ref="Q238:AA238" si="5">SUM(Q3:Q237)</f>
        <v>0</v>
      </c>
      <c r="R238" s="22">
        <f t="shared" si="5"/>
        <v>10</v>
      </c>
      <c r="S238" s="22">
        <f t="shared" si="5"/>
        <v>0</v>
      </c>
      <c r="T238" s="22">
        <f t="shared" si="5"/>
        <v>59</v>
      </c>
      <c r="U238" s="22">
        <f t="shared" si="5"/>
        <v>15</v>
      </c>
      <c r="V238" s="22">
        <f t="shared" si="5"/>
        <v>30</v>
      </c>
      <c r="W238" s="22">
        <f t="shared" si="5"/>
        <v>10</v>
      </c>
      <c r="X238" s="22">
        <f t="shared" si="5"/>
        <v>60</v>
      </c>
      <c r="Y238" s="22">
        <f t="shared" si="5"/>
        <v>14</v>
      </c>
      <c r="Z238" s="22">
        <f t="shared" si="5"/>
        <v>101</v>
      </c>
      <c r="AA238" s="22">
        <f t="shared" si="5"/>
        <v>304</v>
      </c>
    </row>
  </sheetData>
  <autoFilter ref="A2:AA237" xr:uid="{00000000-0009-0000-0000-000003000000}">
    <filterColumn colId="1">
      <filters>
        <filter val="C.E.R.P."/>
        <filter val="C.E.R.P. Angoulême"/>
        <filter val="C.E.R.P. Bretagne Atlantique"/>
        <filter val="C.E.R.P. Bretagne Nord"/>
        <filter val="C.E.R.P. Rouen"/>
        <filter val="C.E.R.P. Rouen Bordeaux"/>
        <filter val="C.E.R.P. Rouen SAS"/>
        <filter val="C.E.R.P.Rouen"/>
      </filters>
    </filterColumn>
  </autoFilter>
  <customSheetViews>
    <customSheetView guid="{9EB1060E-06ED-41BD-80B9-A101623ACB2A}" showAutoFilter="1">
      <pane xSplit="2" ySplit="2" topLeftCell="I15" activePane="bottomRight" state="frozen"/>
      <selection pane="bottomRight" activeCell="S17" sqref="S17"/>
      <pageMargins left="0.7" right="0.7" top="0.75" bottom="0.75" header="0.3" footer="0.3"/>
      <pageSetup paperSize="9" orientation="portrait" r:id="rId1"/>
      <autoFilter ref="B1:AB1" xr:uid="{00000000-0000-0000-0000-000000000000}"/>
    </customSheetView>
    <customSheetView guid="{529BB185-C48B-4848-9148-EC2CC5EE3B53}" showAutoFilter="1">
      <pane xSplit="2" ySplit="2" topLeftCell="C30" activePane="bottomRight" state="frozen"/>
      <selection pane="bottomRight" activeCell="C39" sqref="C39"/>
      <pageMargins left="0.7" right="0.7" top="0.75" bottom="0.75" header="0.3" footer="0.3"/>
      <pageSetup paperSize="9" orientation="portrait" r:id="rId2"/>
      <autoFilter ref="B1:AB1" xr:uid="{00000000-0000-0000-0000-000000000000}"/>
    </customSheetView>
    <customSheetView guid="{4DD895C1-B24F-4DA9-98B8-C749DD05FF1A}" showAutoFilter="1">
      <pane xSplit="2" ySplit="2" topLeftCell="C30" activePane="bottomRight" state="frozen"/>
      <selection pane="bottomRight" activeCell="C39" sqref="C39"/>
      <pageMargins left="0.7" right="0.7" top="0.75" bottom="0.75" header="0.3" footer="0.3"/>
      <pageSetup paperSize="9" orientation="portrait" r:id="rId3"/>
      <autoFilter ref="B1:AB1" xr:uid="{00000000-0000-0000-0000-000000000000}"/>
    </customSheetView>
    <customSheetView guid="{08BF9C14-C02D-431F-A165-FC8CBF7967AA}" showAutoFilter="1">
      <pane xSplit="2" ySplit="2" topLeftCell="C69" activePane="bottomRight" state="frozen"/>
      <selection pane="bottomRight" activeCell="M90" sqref="M90"/>
      <pageMargins left="0.7" right="0.7" top="0.75" bottom="0.75" header="0.3" footer="0.3"/>
      <pageSetup paperSize="9" orientation="portrait" r:id="rId4"/>
      <autoFilter ref="B1:AB1" xr:uid="{00000000-0000-0000-0000-000000000000}"/>
    </customSheetView>
    <customSheetView guid="{ED06F20A-5721-4E75-ADFF-47B1ACC15A96}" showAutoFilter="1">
      <pane xSplit="2" ySplit="2" topLeftCell="I15" activePane="bottomRight" state="frozen"/>
      <selection pane="bottomRight" activeCell="S17" sqref="S17"/>
      <pageMargins left="0.7" right="0.7" top="0.75" bottom="0.75" header="0.3" footer="0.3"/>
      <pageSetup paperSize="9" orientation="portrait" r:id="rId5"/>
      <autoFilter ref="A2:AA237" xr:uid="{00000000-0000-0000-0000-000000000000}"/>
    </customSheetView>
  </customSheetViews>
  <mergeCells count="2">
    <mergeCell ref="C1:M1"/>
    <mergeCell ref="P1:AA1"/>
  </mergeCells>
  <conditionalFormatting sqref="C3:O237">
    <cfRule type="notContainsBlanks" dxfId="6" priority="1">
      <formula>LEN(TRIM(C3))&gt;0</formula>
    </cfRule>
  </conditionalFormatting>
  <pageMargins left="0.7" right="0.7" top="0.75" bottom="0.75" header="0.3" footer="0.3"/>
  <pageSetup paperSize="9" orientation="portrait"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theme="9"/>
  </sheetPr>
  <dimension ref="A1:AW241"/>
  <sheetViews>
    <sheetView zoomScale="85" zoomScaleNormal="85" workbookViewId="0">
      <selection activeCell="A5" sqref="A5"/>
    </sheetView>
  </sheetViews>
  <sheetFormatPr baseColWidth="10" defaultRowHeight="14.5"/>
  <cols>
    <col min="1" max="1" width="24.1796875" bestFit="1" customWidth="1"/>
    <col min="2" max="2" width="29.54296875" bestFit="1" customWidth="1"/>
    <col min="3" max="3" width="15.26953125" customWidth="1"/>
    <col min="4" max="24" width="12.54296875" customWidth="1"/>
    <col min="25" max="25" width="12.54296875" style="26" customWidth="1"/>
    <col min="26" max="26" width="12.54296875" customWidth="1"/>
    <col min="27" max="34" width="13.54296875" customWidth="1"/>
    <col min="35" max="48" width="14.54296875" customWidth="1"/>
  </cols>
  <sheetData>
    <row r="1" spans="1:49">
      <c r="C1" s="196" t="s">
        <v>405</v>
      </c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6"/>
      <c r="U1" s="196"/>
      <c r="V1" s="196"/>
      <c r="W1" s="196"/>
      <c r="X1" s="196"/>
      <c r="Y1" s="34"/>
      <c r="Z1" s="13"/>
      <c r="AA1" s="197" t="s">
        <v>657</v>
      </c>
      <c r="AB1" s="197"/>
      <c r="AC1" s="197"/>
      <c r="AD1" s="197"/>
      <c r="AE1" s="197"/>
      <c r="AF1" s="197"/>
      <c r="AG1" s="197"/>
      <c r="AH1" s="197"/>
      <c r="AI1" s="197"/>
      <c r="AJ1" s="197"/>
      <c r="AK1" s="197"/>
      <c r="AL1" s="197"/>
      <c r="AM1" s="197"/>
      <c r="AN1" s="197"/>
      <c r="AO1" s="197"/>
      <c r="AP1" s="197"/>
      <c r="AQ1" s="197"/>
      <c r="AR1" s="197"/>
      <c r="AS1" s="197"/>
      <c r="AT1" s="197"/>
      <c r="AU1" s="197"/>
      <c r="AV1" s="197"/>
      <c r="AW1" s="197"/>
    </row>
    <row r="2" spans="1:49">
      <c r="A2" s="93" t="s">
        <v>0</v>
      </c>
      <c r="B2" s="94" t="s">
        <v>1</v>
      </c>
      <c r="C2" s="101" t="s">
        <v>425</v>
      </c>
      <c r="D2" s="101" t="s">
        <v>476</v>
      </c>
      <c r="E2" s="101" t="s">
        <v>477</v>
      </c>
      <c r="F2" s="101" t="s">
        <v>451</v>
      </c>
      <c r="G2" s="101" t="s">
        <v>427</v>
      </c>
      <c r="H2" s="101">
        <v>180848051</v>
      </c>
      <c r="I2" s="101" t="s">
        <v>454</v>
      </c>
      <c r="J2" s="101" t="s">
        <v>456</v>
      </c>
      <c r="K2" s="101" t="s">
        <v>457</v>
      </c>
      <c r="L2" s="101" t="s">
        <v>458</v>
      </c>
      <c r="M2" s="101" t="s">
        <v>461</v>
      </c>
      <c r="N2" s="101">
        <v>183528051</v>
      </c>
      <c r="O2" s="101" t="s">
        <v>478</v>
      </c>
      <c r="P2" s="101">
        <v>183738052</v>
      </c>
      <c r="Q2" s="101">
        <v>183928051</v>
      </c>
      <c r="R2" s="101">
        <v>190148051</v>
      </c>
      <c r="S2" s="101" t="s">
        <v>470</v>
      </c>
      <c r="T2" s="101">
        <v>190648051</v>
      </c>
      <c r="U2" s="101">
        <v>190948052</v>
      </c>
      <c r="V2" s="101">
        <v>191138051</v>
      </c>
      <c r="W2" s="101">
        <v>191228052</v>
      </c>
      <c r="X2" s="101" t="s">
        <v>444</v>
      </c>
      <c r="Y2" s="101" t="s">
        <v>422</v>
      </c>
      <c r="Z2" s="102" t="s">
        <v>490</v>
      </c>
      <c r="AA2" s="14" t="str">
        <f>'Ref 3511464'!$C$2</f>
        <v>174 638 051</v>
      </c>
      <c r="AB2" s="35" t="str">
        <f>'Ref 3511464'!$D$2</f>
        <v>175 038 051</v>
      </c>
      <c r="AC2" s="35" t="str">
        <f>'Ref 3511464'!$E$2</f>
        <v>175 148 051</v>
      </c>
      <c r="AD2" s="35" t="str">
        <f>'Ref 3511464'!$F$2</f>
        <v>180 638 051</v>
      </c>
      <c r="AE2" s="35" t="str">
        <f>'Ref 3511464'!$G$2</f>
        <v>180 638 052</v>
      </c>
      <c r="AF2" s="35">
        <f>'Ref 3511464'!$H$2</f>
        <v>180848051</v>
      </c>
      <c r="AG2" s="35" t="str">
        <f>'Ref 3511464'!$I$2</f>
        <v>181 338 051</v>
      </c>
      <c r="AH2" s="35" t="str">
        <f>'Ref 3511464'!$J$2</f>
        <v>182 328 051</v>
      </c>
      <c r="AI2" s="35" t="str">
        <f>'Ref 3511464'!$K$2</f>
        <v>182 438 051</v>
      </c>
      <c r="AJ2" s="35" t="str">
        <f>'Ref 3511464'!$L$2</f>
        <v>182 628 051</v>
      </c>
      <c r="AK2" s="35" t="str">
        <f>'Ref 3511464'!$M$2</f>
        <v>183 338 051</v>
      </c>
      <c r="AL2" s="35">
        <f>'Ref 3511464'!$N$2</f>
        <v>183528051</v>
      </c>
      <c r="AM2" s="35" t="str">
        <f>'Ref 3511464'!$O$2</f>
        <v>183 628 051</v>
      </c>
      <c r="AN2" s="35">
        <f>'Ref 3511464'!$P$2</f>
        <v>183738052</v>
      </c>
      <c r="AO2" s="35">
        <f>'Ref 3511464'!$Q$2</f>
        <v>183928051</v>
      </c>
      <c r="AP2" s="35">
        <f>'Ref 3511464'!$R$2</f>
        <v>190148051</v>
      </c>
      <c r="AQ2" s="35" t="str">
        <f>'Ref 3511464'!$S$2</f>
        <v>190 558 051</v>
      </c>
      <c r="AR2" s="35">
        <f>'Ref 3511464'!$T$2</f>
        <v>190648051</v>
      </c>
      <c r="AS2" s="35">
        <f>'Ref 3511464'!$U$2</f>
        <v>190948052</v>
      </c>
      <c r="AT2" s="35">
        <f>'Ref 3511464'!$V$2</f>
        <v>191138051</v>
      </c>
      <c r="AU2" s="35">
        <f>'Ref 3511464'!$W$2</f>
        <v>191228052</v>
      </c>
      <c r="AV2" s="35" t="str">
        <f>'Ref 3511464'!$X$2</f>
        <v>191 438 051</v>
      </c>
      <c r="AW2" s="17" t="s">
        <v>490</v>
      </c>
    </row>
    <row r="3" spans="1:49">
      <c r="A3" s="95" t="s">
        <v>34</v>
      </c>
      <c r="B3" s="96" t="s">
        <v>35</v>
      </c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43">
        <f>SUM('Ref 3511464'!$C3:$Y3)</f>
        <v>0</v>
      </c>
      <c r="AA3" s="66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44">
        <f>SUM(AA3:AV3)</f>
        <v>0</v>
      </c>
    </row>
    <row r="4" spans="1:49">
      <c r="A4" s="95" t="s">
        <v>36</v>
      </c>
      <c r="B4" s="96" t="s">
        <v>37</v>
      </c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43">
        <f>SUM('Ref 3511464'!$C4:$Y4)</f>
        <v>0</v>
      </c>
      <c r="AA4" s="66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44">
        <f t="shared" ref="AW4:AW67" si="0">SUM(AA4:AV4)</f>
        <v>0</v>
      </c>
    </row>
    <row r="5" spans="1:49" s="26" customFormat="1">
      <c r="A5" s="169" t="s">
        <v>606</v>
      </c>
      <c r="B5" s="170" t="s">
        <v>607</v>
      </c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>
        <v>5</v>
      </c>
      <c r="S5" s="97"/>
      <c r="T5" s="97"/>
      <c r="U5" s="97"/>
      <c r="V5" s="97"/>
      <c r="W5" s="97"/>
      <c r="X5" s="97"/>
      <c r="Y5" s="97"/>
      <c r="Z5" s="43">
        <f>SUM('Ref 3511464'!$C5:$Y5)</f>
        <v>5</v>
      </c>
      <c r="AA5" s="66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44">
        <f t="shared" si="0"/>
        <v>0</v>
      </c>
    </row>
    <row r="6" spans="1:49">
      <c r="A6" s="95" t="s">
        <v>38</v>
      </c>
      <c r="B6" s="96" t="s">
        <v>39</v>
      </c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43">
        <f>SUM('Ref 3511464'!$C6:$Y6)</f>
        <v>0</v>
      </c>
      <c r="AA6" s="66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44">
        <f t="shared" si="0"/>
        <v>0</v>
      </c>
    </row>
    <row r="7" spans="1:49">
      <c r="A7" s="95" t="s">
        <v>40</v>
      </c>
      <c r="B7" s="96" t="s">
        <v>41</v>
      </c>
      <c r="C7" s="97"/>
      <c r="D7" s="97"/>
      <c r="E7" s="97"/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  <c r="Y7" s="97"/>
      <c r="Z7" s="43">
        <f>SUM('Ref 3511464'!$C7:$Y7)</f>
        <v>0</v>
      </c>
      <c r="AA7" s="66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44">
        <f t="shared" si="0"/>
        <v>0</v>
      </c>
    </row>
    <row r="8" spans="1:49">
      <c r="A8" s="95" t="s">
        <v>42</v>
      </c>
      <c r="B8" s="96" t="s">
        <v>43</v>
      </c>
      <c r="C8" s="97"/>
      <c r="D8" s="97"/>
      <c r="E8" s="97"/>
      <c r="F8" s="97"/>
      <c r="G8" s="97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43">
        <f>SUM('Ref 3511464'!$C8:$Y8)</f>
        <v>0</v>
      </c>
      <c r="AA8" s="66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44">
        <f t="shared" si="0"/>
        <v>0</v>
      </c>
    </row>
    <row r="9" spans="1:49">
      <c r="A9" s="95" t="s">
        <v>42</v>
      </c>
      <c r="B9" s="96" t="s">
        <v>44</v>
      </c>
      <c r="C9" s="97"/>
      <c r="D9" s="97"/>
      <c r="E9" s="97"/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97"/>
      <c r="V9" s="97"/>
      <c r="W9" s="97"/>
      <c r="X9" s="97"/>
      <c r="Y9" s="97"/>
      <c r="Z9" s="43">
        <f>SUM('Ref 3511464'!$C9:$Y9)</f>
        <v>0</v>
      </c>
      <c r="AA9" s="66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44">
        <f t="shared" si="0"/>
        <v>0</v>
      </c>
    </row>
    <row r="10" spans="1:49">
      <c r="A10" s="95" t="s">
        <v>45</v>
      </c>
      <c r="B10" s="96" t="s">
        <v>46</v>
      </c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43">
        <f>SUM('Ref 3511464'!$C10:$Y10)</f>
        <v>0</v>
      </c>
      <c r="AA10" s="66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44">
        <f t="shared" si="0"/>
        <v>0</v>
      </c>
    </row>
    <row r="11" spans="1:49" s="26" customFormat="1">
      <c r="A11" s="95" t="s">
        <v>669</v>
      </c>
      <c r="B11" s="96" t="s">
        <v>670</v>
      </c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>
        <v>10</v>
      </c>
      <c r="Q11" s="97"/>
      <c r="R11" s="97"/>
      <c r="S11" s="97"/>
      <c r="T11" s="97"/>
      <c r="U11" s="97"/>
      <c r="V11" s="97"/>
      <c r="W11" s="97"/>
      <c r="X11" s="97"/>
      <c r="Y11" s="97"/>
      <c r="Z11" s="43">
        <f>SUM('Ref 3511464'!$C11:$Y11)</f>
        <v>10</v>
      </c>
      <c r="AA11" s="66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44">
        <f t="shared" si="0"/>
        <v>0</v>
      </c>
    </row>
    <row r="12" spans="1:49">
      <c r="A12" s="95" t="s">
        <v>47</v>
      </c>
      <c r="B12" s="96" t="s">
        <v>48</v>
      </c>
      <c r="C12" s="97"/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43">
        <f>SUM('Ref 3511464'!$C12:$Y12)</f>
        <v>0</v>
      </c>
      <c r="AA12" s="66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44">
        <f t="shared" si="0"/>
        <v>0</v>
      </c>
    </row>
    <row r="13" spans="1:49">
      <c r="A13" s="95" t="s">
        <v>47</v>
      </c>
      <c r="B13" s="96" t="s">
        <v>49</v>
      </c>
      <c r="C13" s="97"/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43">
        <f>SUM('Ref 3511464'!$C13:$Y13)</f>
        <v>0</v>
      </c>
      <c r="AA13" s="66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44">
        <f t="shared" si="0"/>
        <v>0</v>
      </c>
    </row>
    <row r="14" spans="1:49">
      <c r="A14" s="95" t="s">
        <v>50</v>
      </c>
      <c r="B14" s="96" t="s">
        <v>51</v>
      </c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7"/>
      <c r="N14" s="97"/>
      <c r="O14" s="97"/>
      <c r="P14" s="97"/>
      <c r="Q14" s="97"/>
      <c r="R14" s="97"/>
      <c r="S14" s="97"/>
      <c r="T14" s="97"/>
      <c r="U14" s="97"/>
      <c r="V14" s="97"/>
      <c r="W14" s="97"/>
      <c r="X14" s="97"/>
      <c r="Y14" s="97"/>
      <c r="Z14" s="43">
        <f>SUM('Ref 3511464'!$C14:$Y14)</f>
        <v>0</v>
      </c>
      <c r="AA14" s="66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44">
        <f t="shared" si="0"/>
        <v>0</v>
      </c>
    </row>
    <row r="15" spans="1:49">
      <c r="A15" s="95" t="s">
        <v>52</v>
      </c>
      <c r="B15" s="96" t="s">
        <v>53</v>
      </c>
      <c r="C15" s="97"/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43">
        <f>SUM('Ref 3511464'!$C15:$Y15)</f>
        <v>0</v>
      </c>
      <c r="AA15" s="66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44">
        <f t="shared" si="0"/>
        <v>0</v>
      </c>
    </row>
    <row r="16" spans="1:49">
      <c r="A16" s="95" t="s">
        <v>54</v>
      </c>
      <c r="B16" s="96" t="s">
        <v>55</v>
      </c>
      <c r="C16" s="97"/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43">
        <f>SUM('Ref 3511464'!$C16:$Y16)</f>
        <v>0</v>
      </c>
      <c r="AA16" s="66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44">
        <f t="shared" si="0"/>
        <v>0</v>
      </c>
    </row>
    <row r="17" spans="1:49">
      <c r="A17" s="95" t="s">
        <v>56</v>
      </c>
      <c r="B17" s="96" t="s">
        <v>57</v>
      </c>
      <c r="C17" s="97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43">
        <f>SUM('Ref 3511464'!$C17:$Y17)</f>
        <v>0</v>
      </c>
      <c r="AA17" s="66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44">
        <f t="shared" si="0"/>
        <v>0</v>
      </c>
    </row>
    <row r="18" spans="1:49">
      <c r="A18" s="95" t="s">
        <v>56</v>
      </c>
      <c r="B18" s="96" t="s">
        <v>58</v>
      </c>
      <c r="C18" s="97"/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43">
        <f>SUM('Ref 3511464'!$C18:$Y18)</f>
        <v>0</v>
      </c>
      <c r="AA18" s="66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44">
        <f t="shared" si="0"/>
        <v>0</v>
      </c>
    </row>
    <row r="19" spans="1:49">
      <c r="A19" s="95" t="s">
        <v>59</v>
      </c>
      <c r="B19" s="96" t="s">
        <v>60</v>
      </c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/>
      <c r="X19" s="97"/>
      <c r="Y19" s="97"/>
      <c r="Z19" s="43">
        <f>SUM('Ref 3511464'!$C19:$Y19)</f>
        <v>0</v>
      </c>
      <c r="AA19" s="66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44">
        <f t="shared" si="0"/>
        <v>0</v>
      </c>
    </row>
    <row r="20" spans="1:49">
      <c r="A20" s="95" t="s">
        <v>59</v>
      </c>
      <c r="B20" s="96" t="s">
        <v>35</v>
      </c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  <c r="Q20" s="97"/>
      <c r="R20" s="97"/>
      <c r="S20" s="97"/>
      <c r="T20" s="97"/>
      <c r="U20" s="97"/>
      <c r="V20" s="97"/>
      <c r="W20" s="97"/>
      <c r="X20" s="97"/>
      <c r="Y20" s="97"/>
      <c r="Z20" s="43">
        <f>SUM('Ref 3511464'!$C20:$Y20)</f>
        <v>0</v>
      </c>
      <c r="AA20" s="66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44">
        <f t="shared" si="0"/>
        <v>0</v>
      </c>
    </row>
    <row r="21" spans="1:49">
      <c r="A21" s="95" t="s">
        <v>61</v>
      </c>
      <c r="B21" s="96" t="s">
        <v>62</v>
      </c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  <c r="O21" s="97"/>
      <c r="P21" s="97"/>
      <c r="Q21" s="97"/>
      <c r="R21" s="97"/>
      <c r="S21" s="97"/>
      <c r="T21" s="97"/>
      <c r="U21" s="97"/>
      <c r="V21" s="97"/>
      <c r="W21" s="97"/>
      <c r="X21" s="97"/>
      <c r="Y21" s="97"/>
      <c r="Z21" s="43">
        <f>SUM('Ref 3511464'!$C21:$Y21)</f>
        <v>0</v>
      </c>
      <c r="AA21" s="66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44">
        <f t="shared" si="0"/>
        <v>0</v>
      </c>
    </row>
    <row r="22" spans="1:49">
      <c r="A22" s="95" t="s">
        <v>63</v>
      </c>
      <c r="B22" s="96" t="s">
        <v>64</v>
      </c>
      <c r="C22" s="97"/>
      <c r="D22" s="97"/>
      <c r="E22" s="97"/>
      <c r="F22" s="97"/>
      <c r="G22" s="97"/>
      <c r="H22" s="97"/>
      <c r="I22" s="97"/>
      <c r="J22" s="97"/>
      <c r="K22" s="97"/>
      <c r="L22" s="97"/>
      <c r="M22" s="97"/>
      <c r="N22" s="97"/>
      <c r="O22" s="97"/>
      <c r="P22" s="97"/>
      <c r="Q22" s="97"/>
      <c r="R22" s="97"/>
      <c r="S22" s="97"/>
      <c r="T22" s="97"/>
      <c r="U22" s="97"/>
      <c r="V22" s="97"/>
      <c r="W22" s="97"/>
      <c r="X22" s="97"/>
      <c r="Y22" s="97"/>
      <c r="Z22" s="43">
        <f>SUM('Ref 3511464'!$C22:$Y22)</f>
        <v>0</v>
      </c>
      <c r="AA22" s="66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44">
        <f t="shared" si="0"/>
        <v>0</v>
      </c>
    </row>
    <row r="23" spans="1:49">
      <c r="A23" s="95" t="s">
        <v>65</v>
      </c>
      <c r="B23" s="96" t="s">
        <v>66</v>
      </c>
      <c r="C23" s="97"/>
      <c r="D23" s="97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  <c r="Y23" s="97"/>
      <c r="Z23" s="43">
        <f>SUM('Ref 3511464'!$C23:$Y23)</f>
        <v>0</v>
      </c>
      <c r="AA23" s="66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44">
        <f t="shared" si="0"/>
        <v>0</v>
      </c>
    </row>
    <row r="24" spans="1:49">
      <c r="A24" s="95" t="s">
        <v>67</v>
      </c>
      <c r="B24" s="96" t="s">
        <v>62</v>
      </c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43">
        <f>SUM('Ref 3511464'!$C24:$Y24)</f>
        <v>0</v>
      </c>
      <c r="AA24" s="66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44">
        <f t="shared" si="0"/>
        <v>0</v>
      </c>
    </row>
    <row r="25" spans="1:49">
      <c r="A25" s="95" t="s">
        <v>68</v>
      </c>
      <c r="B25" s="96" t="s">
        <v>60</v>
      </c>
      <c r="C25" s="97"/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/>
      <c r="U25" s="97"/>
      <c r="V25" s="97"/>
      <c r="W25" s="97"/>
      <c r="X25" s="97"/>
      <c r="Y25" s="97"/>
      <c r="Z25" s="43">
        <f>SUM('Ref 3511464'!$C25:$Y25)</f>
        <v>0</v>
      </c>
      <c r="AA25" s="66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44">
        <f t="shared" si="0"/>
        <v>0</v>
      </c>
    </row>
    <row r="26" spans="1:49">
      <c r="A26" s="95" t="s">
        <v>69</v>
      </c>
      <c r="B26" s="96" t="s">
        <v>70</v>
      </c>
      <c r="C26" s="97"/>
      <c r="D26" s="97"/>
      <c r="E26" s="97"/>
      <c r="F26" s="97"/>
      <c r="G26" s="97"/>
      <c r="H26" s="97"/>
      <c r="I26" s="97"/>
      <c r="J26" s="97"/>
      <c r="K26" s="97"/>
      <c r="L26" s="97"/>
      <c r="M26" s="97"/>
      <c r="N26" s="97"/>
      <c r="O26" s="97"/>
      <c r="P26" s="97"/>
      <c r="Q26" s="97"/>
      <c r="R26" s="97"/>
      <c r="S26" s="97"/>
      <c r="T26" s="97"/>
      <c r="U26" s="97"/>
      <c r="V26" s="97"/>
      <c r="W26" s="97"/>
      <c r="X26" s="97"/>
      <c r="Y26" s="97"/>
      <c r="Z26" s="43">
        <f>SUM('Ref 3511464'!$C26:$Y26)</f>
        <v>0</v>
      </c>
      <c r="AA26" s="66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44">
        <f t="shared" si="0"/>
        <v>0</v>
      </c>
    </row>
    <row r="27" spans="1:49">
      <c r="A27" s="95" t="s">
        <v>71</v>
      </c>
      <c r="B27" s="96" t="s">
        <v>62</v>
      </c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43">
        <f>SUM('Ref 3511464'!$C27:$Y27)</f>
        <v>0</v>
      </c>
      <c r="AA27" s="66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44">
        <f t="shared" si="0"/>
        <v>0</v>
      </c>
    </row>
    <row r="28" spans="1:49">
      <c r="A28" s="95" t="s">
        <v>72</v>
      </c>
      <c r="B28" s="96" t="s">
        <v>73</v>
      </c>
      <c r="C28" s="97"/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43">
        <f>SUM('Ref 3511464'!$C28:$Y28)</f>
        <v>0</v>
      </c>
      <c r="AA28" s="66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44">
        <f t="shared" si="0"/>
        <v>0</v>
      </c>
    </row>
    <row r="29" spans="1:49">
      <c r="A29" s="95" t="s">
        <v>72</v>
      </c>
      <c r="B29" s="96" t="s">
        <v>74</v>
      </c>
      <c r="C29" s="97"/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97"/>
      <c r="V29" s="97"/>
      <c r="W29" s="97"/>
      <c r="X29" s="97"/>
      <c r="Y29" s="97"/>
      <c r="Z29" s="43">
        <f>SUM('Ref 3511464'!$C29:$Y29)</f>
        <v>0</v>
      </c>
      <c r="AA29" s="66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44">
        <f t="shared" si="0"/>
        <v>0</v>
      </c>
    </row>
    <row r="30" spans="1:49">
      <c r="A30" s="95" t="s">
        <v>75</v>
      </c>
      <c r="B30" s="96" t="s">
        <v>76</v>
      </c>
      <c r="C30" s="97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  <c r="Y30" s="97"/>
      <c r="Z30" s="43">
        <f>SUM('Ref 3511464'!$C30:$Y30)</f>
        <v>0</v>
      </c>
      <c r="AA30" s="66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44">
        <f t="shared" si="0"/>
        <v>0</v>
      </c>
    </row>
    <row r="31" spans="1:49">
      <c r="A31" s="95" t="s">
        <v>77</v>
      </c>
      <c r="B31" s="96" t="s">
        <v>78</v>
      </c>
      <c r="C31" s="97"/>
      <c r="D31" s="97"/>
      <c r="E31" s="97"/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97"/>
      <c r="T31" s="97"/>
      <c r="U31" s="97"/>
      <c r="V31" s="97"/>
      <c r="W31" s="97"/>
      <c r="X31" s="97"/>
      <c r="Y31" s="97"/>
      <c r="Z31" s="43">
        <f>SUM('Ref 3511464'!$C31:$Y31)</f>
        <v>0</v>
      </c>
      <c r="AA31" s="66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44">
        <f t="shared" si="0"/>
        <v>0</v>
      </c>
    </row>
    <row r="32" spans="1:49">
      <c r="A32" s="95" t="s">
        <v>79</v>
      </c>
      <c r="B32" s="96" t="s">
        <v>80</v>
      </c>
      <c r="C32" s="97"/>
      <c r="D32" s="97"/>
      <c r="E32" s="97"/>
      <c r="F32" s="97"/>
      <c r="G32" s="97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  <c r="Y32" s="97"/>
      <c r="Z32" s="43">
        <f>SUM('Ref 3511464'!$C32:$Y32)</f>
        <v>0</v>
      </c>
      <c r="AA32" s="66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44">
        <f t="shared" si="0"/>
        <v>0</v>
      </c>
    </row>
    <row r="33" spans="1:49">
      <c r="A33" s="95" t="s">
        <v>79</v>
      </c>
      <c r="B33" s="96" t="s">
        <v>81</v>
      </c>
      <c r="C33" s="97"/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  <c r="Y33" s="97"/>
      <c r="Z33" s="43">
        <f>SUM('Ref 3511464'!$C33:$Y33)</f>
        <v>0</v>
      </c>
      <c r="AA33" s="66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44">
        <f t="shared" si="0"/>
        <v>0</v>
      </c>
    </row>
    <row r="34" spans="1:49">
      <c r="A34" s="95" t="s">
        <v>79</v>
      </c>
      <c r="B34" s="96" t="s">
        <v>82</v>
      </c>
      <c r="C34" s="97"/>
      <c r="D34" s="97"/>
      <c r="E34" s="97"/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7"/>
      <c r="Q34" s="97"/>
      <c r="R34" s="97"/>
      <c r="S34" s="97"/>
      <c r="T34" s="97"/>
      <c r="U34" s="97"/>
      <c r="V34" s="97"/>
      <c r="W34" s="97"/>
      <c r="X34" s="97"/>
      <c r="Y34" s="97"/>
      <c r="Z34" s="43">
        <f>SUM('Ref 3511464'!$C34:$Y34)</f>
        <v>0</v>
      </c>
      <c r="AA34" s="66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44">
        <f t="shared" si="0"/>
        <v>0</v>
      </c>
    </row>
    <row r="35" spans="1:49">
      <c r="A35" s="95" t="s">
        <v>79</v>
      </c>
      <c r="B35" s="96" t="s">
        <v>82</v>
      </c>
      <c r="C35" s="97"/>
      <c r="D35" s="97"/>
      <c r="E35" s="97"/>
      <c r="F35" s="97"/>
      <c r="G35" s="97"/>
      <c r="H35" s="97"/>
      <c r="I35" s="97"/>
      <c r="J35" s="97"/>
      <c r="K35" s="97"/>
      <c r="L35" s="97"/>
      <c r="M35" s="97"/>
      <c r="N35" s="97"/>
      <c r="O35" s="97"/>
      <c r="P35" s="97"/>
      <c r="Q35" s="97"/>
      <c r="R35" s="97"/>
      <c r="S35" s="97"/>
      <c r="T35" s="97"/>
      <c r="U35" s="97"/>
      <c r="V35" s="97"/>
      <c r="W35" s="97"/>
      <c r="X35" s="97"/>
      <c r="Y35" s="97"/>
      <c r="Z35" s="43">
        <f>SUM('Ref 3511464'!$C35:$Y35)</f>
        <v>0</v>
      </c>
      <c r="AA35" s="66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44">
        <f t="shared" si="0"/>
        <v>0</v>
      </c>
    </row>
    <row r="36" spans="1:49">
      <c r="A36" s="95" t="s">
        <v>83</v>
      </c>
      <c r="B36" s="96" t="s">
        <v>60</v>
      </c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43">
        <f>SUM('Ref 3511464'!$C36:$Y36)</f>
        <v>0</v>
      </c>
      <c r="AA36" s="66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44">
        <f t="shared" si="0"/>
        <v>0</v>
      </c>
    </row>
    <row r="37" spans="1:49">
      <c r="A37" s="95" t="s">
        <v>84</v>
      </c>
      <c r="B37" s="96" t="s">
        <v>85</v>
      </c>
      <c r="C37" s="97"/>
      <c r="D37" s="97"/>
      <c r="E37" s="97"/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43">
        <f>SUM('Ref 3511464'!$C37:$Y37)</f>
        <v>0</v>
      </c>
      <c r="AA37" s="66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44">
        <f t="shared" si="0"/>
        <v>0</v>
      </c>
    </row>
    <row r="38" spans="1:49">
      <c r="A38" s="95" t="s">
        <v>84</v>
      </c>
      <c r="B38" s="96" t="s">
        <v>86</v>
      </c>
      <c r="C38" s="97"/>
      <c r="D38" s="97"/>
      <c r="E38" s="97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97"/>
      <c r="T38" s="97"/>
      <c r="U38" s="97"/>
      <c r="V38" s="97"/>
      <c r="W38" s="97"/>
      <c r="X38" s="97"/>
      <c r="Y38" s="97"/>
      <c r="Z38" s="43">
        <f>SUM('Ref 3511464'!$C38:$Y38)</f>
        <v>0</v>
      </c>
      <c r="AA38" s="66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44">
        <f t="shared" si="0"/>
        <v>0</v>
      </c>
    </row>
    <row r="39" spans="1:49">
      <c r="A39" s="95" t="s">
        <v>84</v>
      </c>
      <c r="B39" s="96" t="s">
        <v>87</v>
      </c>
      <c r="C39" s="97">
        <v>10</v>
      </c>
      <c r="D39" s="97">
        <v>35</v>
      </c>
      <c r="E39" s="97"/>
      <c r="F39" s="97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43">
        <f>SUM('Ref 3511464'!$C39:$Y39)</f>
        <v>45</v>
      </c>
      <c r="AA39" s="66"/>
      <c r="AB39" s="19"/>
      <c r="AC39" s="19"/>
      <c r="AD39" s="19"/>
      <c r="AE39" s="19"/>
      <c r="AF39" s="19">
        <v>5</v>
      </c>
      <c r="AG39" s="19"/>
      <c r="AH39" s="19"/>
      <c r="AI39" s="19"/>
      <c r="AJ39" s="19"/>
      <c r="AK39" s="19">
        <v>25</v>
      </c>
      <c r="AL39" s="19">
        <v>10</v>
      </c>
      <c r="AM39" s="19"/>
      <c r="AN39" s="19"/>
      <c r="AO39" s="19"/>
      <c r="AP39" s="19">
        <v>10</v>
      </c>
      <c r="AQ39" s="19"/>
      <c r="AR39" s="19"/>
      <c r="AS39" s="19"/>
      <c r="AT39" s="19"/>
      <c r="AU39" s="19"/>
      <c r="AV39" s="19"/>
      <c r="AW39" s="44">
        <f t="shared" si="0"/>
        <v>50</v>
      </c>
    </row>
    <row r="40" spans="1:49">
      <c r="A40" s="95" t="s">
        <v>88</v>
      </c>
      <c r="B40" s="96" t="s">
        <v>35</v>
      </c>
      <c r="C40" s="97"/>
      <c r="D40" s="97"/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  <c r="Y40" s="97"/>
      <c r="Z40" s="43">
        <f>SUM('Ref 3511464'!$C40:$Y40)</f>
        <v>0</v>
      </c>
      <c r="AA40" s="66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44">
        <f t="shared" si="0"/>
        <v>0</v>
      </c>
    </row>
    <row r="41" spans="1:49">
      <c r="A41" s="95" t="s">
        <v>89</v>
      </c>
      <c r="B41" s="96" t="s">
        <v>90</v>
      </c>
      <c r="C41" s="97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  <c r="V41" s="97"/>
      <c r="W41" s="97"/>
      <c r="X41" s="97"/>
      <c r="Y41" s="97"/>
      <c r="Z41" s="43">
        <f>SUM('Ref 3511464'!$C41:$Y41)</f>
        <v>0</v>
      </c>
      <c r="AA41" s="66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44">
        <f t="shared" si="0"/>
        <v>0</v>
      </c>
    </row>
    <row r="42" spans="1:49">
      <c r="A42" s="95" t="s">
        <v>91</v>
      </c>
      <c r="B42" s="96" t="s">
        <v>60</v>
      </c>
      <c r="C42" s="97"/>
      <c r="D42" s="97"/>
      <c r="E42" s="97"/>
      <c r="F42" s="97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  <c r="Y42" s="97"/>
      <c r="Z42" s="43">
        <f>SUM('Ref 3511464'!$C42:$Y42)</f>
        <v>0</v>
      </c>
      <c r="AA42" s="66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44">
        <f t="shared" si="0"/>
        <v>0</v>
      </c>
    </row>
    <row r="43" spans="1:49">
      <c r="A43" s="95" t="s">
        <v>92</v>
      </c>
      <c r="B43" s="96" t="s">
        <v>93</v>
      </c>
      <c r="C43" s="97"/>
      <c r="D43" s="97"/>
      <c r="E43" s="97"/>
      <c r="F43" s="97"/>
      <c r="G43" s="97"/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97"/>
      <c r="T43" s="97"/>
      <c r="U43" s="97"/>
      <c r="V43" s="97"/>
      <c r="W43" s="97"/>
      <c r="X43" s="97"/>
      <c r="Y43" s="97"/>
      <c r="Z43" s="43">
        <f>SUM('Ref 3511464'!$C43:$Y43)</f>
        <v>0</v>
      </c>
      <c r="AA43" s="66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44">
        <f t="shared" si="0"/>
        <v>0</v>
      </c>
    </row>
    <row r="44" spans="1:49">
      <c r="A44" s="95" t="s">
        <v>94</v>
      </c>
      <c r="B44" s="96" t="s">
        <v>95</v>
      </c>
      <c r="C44" s="97"/>
      <c r="D44" s="97"/>
      <c r="E44" s="97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97"/>
      <c r="T44" s="97"/>
      <c r="U44" s="97"/>
      <c r="V44" s="97"/>
      <c r="W44" s="97"/>
      <c r="X44" s="97"/>
      <c r="Y44" s="97"/>
      <c r="Z44" s="43">
        <f>SUM('Ref 3511464'!$C44:$Y44)</f>
        <v>0</v>
      </c>
      <c r="AA44" s="66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44">
        <f t="shared" si="0"/>
        <v>0</v>
      </c>
    </row>
    <row r="45" spans="1:49">
      <c r="A45" s="95" t="s">
        <v>96</v>
      </c>
      <c r="B45" s="96" t="s">
        <v>97</v>
      </c>
      <c r="C45" s="97"/>
      <c r="D45" s="97"/>
      <c r="E45" s="97"/>
      <c r="F45" s="97"/>
      <c r="G45" s="97"/>
      <c r="H45" s="97">
        <v>2</v>
      </c>
      <c r="I45" s="97"/>
      <c r="J45" s="97"/>
      <c r="K45" s="97"/>
      <c r="L45" s="97"/>
      <c r="M45" s="97"/>
      <c r="N45" s="97">
        <v>6</v>
      </c>
      <c r="O45" s="97"/>
      <c r="P45" s="97">
        <v>3</v>
      </c>
      <c r="Q45" s="97">
        <v>7</v>
      </c>
      <c r="R45" s="97">
        <v>2</v>
      </c>
      <c r="S45" s="97"/>
      <c r="T45" s="97">
        <v>3</v>
      </c>
      <c r="U45" s="97">
        <v>3</v>
      </c>
      <c r="V45" s="97">
        <v>1</v>
      </c>
      <c r="W45" s="97">
        <v>4</v>
      </c>
      <c r="X45" s="97"/>
      <c r="Y45" s="97"/>
      <c r="Z45" s="43">
        <f>SUM('Ref 3511464'!$C45:$Y45)</f>
        <v>31</v>
      </c>
      <c r="AA45" s="66"/>
      <c r="AB45" s="19"/>
      <c r="AC45" s="19"/>
      <c r="AD45" s="19"/>
      <c r="AE45" s="19"/>
      <c r="AF45" s="19">
        <v>2</v>
      </c>
      <c r="AG45" s="19"/>
      <c r="AH45" s="19"/>
      <c r="AI45" s="19"/>
      <c r="AJ45" s="19"/>
      <c r="AK45" s="19"/>
      <c r="AL45" s="19">
        <v>6</v>
      </c>
      <c r="AM45" s="19"/>
      <c r="AN45" s="19">
        <v>3</v>
      </c>
      <c r="AO45" s="19">
        <v>7</v>
      </c>
      <c r="AP45" s="19">
        <v>2</v>
      </c>
      <c r="AQ45" s="19"/>
      <c r="AR45" s="19">
        <v>3</v>
      </c>
      <c r="AS45" s="19">
        <v>3</v>
      </c>
      <c r="AT45" s="19">
        <v>1</v>
      </c>
      <c r="AU45" s="19">
        <v>4</v>
      </c>
      <c r="AV45" s="19"/>
      <c r="AW45" s="44">
        <f t="shared" si="0"/>
        <v>31</v>
      </c>
    </row>
    <row r="46" spans="1:49">
      <c r="A46" s="95" t="s">
        <v>98</v>
      </c>
      <c r="B46" s="96" t="s">
        <v>99</v>
      </c>
      <c r="C46" s="97"/>
      <c r="D46" s="97"/>
      <c r="E46" s="97"/>
      <c r="F46" s="97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/>
      <c r="X46" s="97"/>
      <c r="Y46" s="97"/>
      <c r="Z46" s="43">
        <f>SUM('Ref 3511464'!$C46:$Y46)</f>
        <v>0</v>
      </c>
      <c r="AA46" s="66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44">
        <f t="shared" si="0"/>
        <v>0</v>
      </c>
    </row>
    <row r="47" spans="1:49">
      <c r="A47" s="95" t="s">
        <v>98</v>
      </c>
      <c r="B47" s="96" t="s">
        <v>100</v>
      </c>
      <c r="C47" s="97"/>
      <c r="D47" s="97"/>
      <c r="E47" s="97"/>
      <c r="F47" s="97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  <c r="Y47" s="97"/>
      <c r="Z47" s="43">
        <f>SUM('Ref 3511464'!$C47:$Y47)</f>
        <v>0</v>
      </c>
      <c r="AA47" s="66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44">
        <f t="shared" si="0"/>
        <v>0</v>
      </c>
    </row>
    <row r="48" spans="1:49">
      <c r="A48" s="95" t="s">
        <v>101</v>
      </c>
      <c r="B48" s="96" t="s">
        <v>62</v>
      </c>
      <c r="C48" s="97"/>
      <c r="D48" s="97"/>
      <c r="E48" s="97"/>
      <c r="F48" s="97"/>
      <c r="G48" s="97"/>
      <c r="H48" s="97"/>
      <c r="I48" s="97">
        <v>5</v>
      </c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43">
        <f>SUM('Ref 3511464'!$C48:$Y48)</f>
        <v>5</v>
      </c>
      <c r="AA48" s="66"/>
      <c r="AB48" s="19"/>
      <c r="AC48" s="19"/>
      <c r="AD48" s="19"/>
      <c r="AE48" s="19"/>
      <c r="AF48" s="19"/>
      <c r="AG48" s="19">
        <v>5</v>
      </c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44">
        <f t="shared" si="0"/>
        <v>5</v>
      </c>
    </row>
    <row r="49" spans="1:49">
      <c r="A49" s="95" t="s">
        <v>102</v>
      </c>
      <c r="B49" s="96" t="s">
        <v>103</v>
      </c>
      <c r="C49" s="97"/>
      <c r="D49" s="97"/>
      <c r="E49" s="97"/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/>
      <c r="X49" s="97"/>
      <c r="Y49" s="97"/>
      <c r="Z49" s="43">
        <f>SUM('Ref 3511464'!$C49:$Y49)</f>
        <v>0</v>
      </c>
      <c r="AA49" s="66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44">
        <f t="shared" si="0"/>
        <v>0</v>
      </c>
    </row>
    <row r="50" spans="1:49">
      <c r="A50" s="95" t="s">
        <v>102</v>
      </c>
      <c r="B50" s="96" t="s">
        <v>104</v>
      </c>
      <c r="C50" s="97"/>
      <c r="D50" s="97"/>
      <c r="E50" s="97"/>
      <c r="F50" s="97"/>
      <c r="G50" s="97"/>
      <c r="H50" s="97"/>
      <c r="I50" s="97"/>
      <c r="J50" s="97"/>
      <c r="K50" s="97"/>
      <c r="L50" s="97"/>
      <c r="M50" s="97"/>
      <c r="N50" s="97"/>
      <c r="O50" s="97"/>
      <c r="P50" s="97"/>
      <c r="Q50" s="97"/>
      <c r="R50" s="97"/>
      <c r="S50" s="97"/>
      <c r="T50" s="97"/>
      <c r="U50" s="97"/>
      <c r="V50" s="97"/>
      <c r="W50" s="97"/>
      <c r="X50" s="97"/>
      <c r="Y50" s="97"/>
      <c r="Z50" s="43">
        <f>SUM('Ref 3511464'!$C50:$Y50)</f>
        <v>0</v>
      </c>
      <c r="AA50" s="66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44">
        <f t="shared" si="0"/>
        <v>0</v>
      </c>
    </row>
    <row r="51" spans="1:49">
      <c r="A51" s="95" t="s">
        <v>105</v>
      </c>
      <c r="B51" s="96" t="s">
        <v>106</v>
      </c>
      <c r="C51" s="97"/>
      <c r="D51" s="97"/>
      <c r="E51" s="97"/>
      <c r="F51" s="97"/>
      <c r="G51" s="97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  <c r="Y51" s="97"/>
      <c r="Z51" s="43">
        <f>SUM('Ref 3511464'!$C51:$Y51)</f>
        <v>0</v>
      </c>
      <c r="AA51" s="66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44">
        <f t="shared" si="0"/>
        <v>0</v>
      </c>
    </row>
    <row r="52" spans="1:49">
      <c r="A52" s="95" t="s">
        <v>105</v>
      </c>
      <c r="B52" s="96" t="s">
        <v>106</v>
      </c>
      <c r="C52" s="97"/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/>
      <c r="X52" s="97"/>
      <c r="Y52" s="97"/>
      <c r="Z52" s="43">
        <f>SUM('Ref 3511464'!$C52:$Y52)</f>
        <v>0</v>
      </c>
      <c r="AA52" s="66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44">
        <f t="shared" si="0"/>
        <v>0</v>
      </c>
    </row>
    <row r="53" spans="1:49">
      <c r="A53" s="95" t="s">
        <v>107</v>
      </c>
      <c r="B53" s="96" t="s">
        <v>108</v>
      </c>
      <c r="C53" s="97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/>
      <c r="X53" s="97"/>
      <c r="Y53" s="97"/>
      <c r="Z53" s="43">
        <f>SUM('Ref 3511464'!$C53:$Y53)</f>
        <v>0</v>
      </c>
      <c r="AA53" s="66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44">
        <f t="shared" si="0"/>
        <v>0</v>
      </c>
    </row>
    <row r="54" spans="1:49">
      <c r="A54" s="95" t="s">
        <v>109</v>
      </c>
      <c r="B54" s="96" t="s">
        <v>110</v>
      </c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97"/>
      <c r="W54" s="97"/>
      <c r="X54" s="97"/>
      <c r="Y54" s="97"/>
      <c r="Z54" s="43">
        <f>SUM('Ref 3511464'!$C54:$Y54)</f>
        <v>0</v>
      </c>
      <c r="AA54" s="66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44">
        <f t="shared" si="0"/>
        <v>0</v>
      </c>
    </row>
    <row r="55" spans="1:49">
      <c r="A55" s="95" t="s">
        <v>111</v>
      </c>
      <c r="B55" s="96" t="s">
        <v>112</v>
      </c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/>
      <c r="X55" s="97"/>
      <c r="Y55" s="97"/>
      <c r="Z55" s="43">
        <f>SUM('Ref 3511464'!$C55:$Y55)</f>
        <v>0</v>
      </c>
      <c r="AA55" s="66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44">
        <f t="shared" si="0"/>
        <v>0</v>
      </c>
    </row>
    <row r="56" spans="1:49">
      <c r="A56" s="95" t="s">
        <v>113</v>
      </c>
      <c r="B56" s="96" t="s">
        <v>51</v>
      </c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/>
      <c r="X56" s="97"/>
      <c r="Y56" s="97"/>
      <c r="Z56" s="43">
        <f>SUM('Ref 3511464'!$C56:$Y56)</f>
        <v>0</v>
      </c>
      <c r="AA56" s="66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44">
        <f t="shared" si="0"/>
        <v>0</v>
      </c>
    </row>
    <row r="57" spans="1:49">
      <c r="A57" s="95" t="s">
        <v>114</v>
      </c>
      <c r="B57" s="96" t="s">
        <v>115</v>
      </c>
      <c r="C57" s="97"/>
      <c r="D57" s="97"/>
      <c r="E57" s="97"/>
      <c r="F57" s="97"/>
      <c r="G57" s="97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43">
        <f>SUM('Ref 3511464'!$C57:$Y57)</f>
        <v>0</v>
      </c>
      <c r="AA57" s="66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44">
        <f t="shared" si="0"/>
        <v>0</v>
      </c>
    </row>
    <row r="58" spans="1:49">
      <c r="A58" s="95" t="s">
        <v>116</v>
      </c>
      <c r="B58" s="96" t="s">
        <v>117</v>
      </c>
      <c r="C58" s="97"/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  <c r="V58" s="97"/>
      <c r="W58" s="97"/>
      <c r="X58" s="97"/>
      <c r="Y58" s="97"/>
      <c r="Z58" s="43">
        <f>SUM('Ref 3511464'!$C58:$Y58)</f>
        <v>0</v>
      </c>
      <c r="AA58" s="66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44">
        <f t="shared" si="0"/>
        <v>0</v>
      </c>
    </row>
    <row r="59" spans="1:49">
      <c r="A59" s="95" t="s">
        <v>118</v>
      </c>
      <c r="B59" s="96" t="s">
        <v>35</v>
      </c>
      <c r="C59" s="97"/>
      <c r="D59" s="97"/>
      <c r="E59" s="97"/>
      <c r="F59" s="97"/>
      <c r="G59" s="97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  <c r="V59" s="97"/>
      <c r="W59" s="97"/>
      <c r="X59" s="97"/>
      <c r="Y59" s="97"/>
      <c r="Z59" s="43">
        <f>SUM('Ref 3511464'!$C59:$Y59)</f>
        <v>0</v>
      </c>
      <c r="AA59" s="66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44">
        <f t="shared" si="0"/>
        <v>0</v>
      </c>
    </row>
    <row r="60" spans="1:49">
      <c r="A60" s="95" t="s">
        <v>119</v>
      </c>
      <c r="B60" s="96" t="s">
        <v>120</v>
      </c>
      <c r="C60" s="97"/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  <c r="Y60" s="97"/>
      <c r="Z60" s="43">
        <f>SUM('Ref 3511464'!$C60:$Y60)</f>
        <v>0</v>
      </c>
      <c r="AA60" s="66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44">
        <f t="shared" si="0"/>
        <v>0</v>
      </c>
    </row>
    <row r="61" spans="1:49">
      <c r="A61" s="95" t="s">
        <v>121</v>
      </c>
      <c r="B61" s="96" t="s">
        <v>122</v>
      </c>
      <c r="C61" s="97"/>
      <c r="D61" s="97"/>
      <c r="E61" s="97"/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  <c r="Y61" s="97"/>
      <c r="Z61" s="43">
        <f>SUM('Ref 3511464'!$C61:$Y61)</f>
        <v>0</v>
      </c>
      <c r="AA61" s="66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44">
        <f t="shared" si="0"/>
        <v>0</v>
      </c>
    </row>
    <row r="62" spans="1:49">
      <c r="A62" s="95" t="s">
        <v>123</v>
      </c>
      <c r="B62" s="96" t="s">
        <v>124</v>
      </c>
      <c r="C62" s="97"/>
      <c r="D62" s="97"/>
      <c r="E62" s="97"/>
      <c r="F62" s="97"/>
      <c r="G62" s="97"/>
      <c r="H62" s="97"/>
      <c r="I62" s="97"/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  <c r="Y62" s="97"/>
      <c r="Z62" s="43">
        <f>SUM('Ref 3511464'!$C62:$Y62)</f>
        <v>0</v>
      </c>
      <c r="AA62" s="66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44">
        <f t="shared" si="0"/>
        <v>0</v>
      </c>
    </row>
    <row r="63" spans="1:49">
      <c r="A63" s="95" t="s">
        <v>125</v>
      </c>
      <c r="B63" s="96" t="s">
        <v>126</v>
      </c>
      <c r="C63" s="97"/>
      <c r="D63" s="97"/>
      <c r="E63" s="97"/>
      <c r="F63" s="97"/>
      <c r="G63" s="97"/>
      <c r="H63" s="97"/>
      <c r="I63" s="97"/>
      <c r="J63" s="97"/>
      <c r="K63" s="97"/>
      <c r="L63" s="97"/>
      <c r="M63" s="97"/>
      <c r="N63" s="97"/>
      <c r="O63" s="97"/>
      <c r="P63" s="97"/>
      <c r="Q63" s="97"/>
      <c r="R63" s="97"/>
      <c r="S63" s="97"/>
      <c r="T63" s="97"/>
      <c r="U63" s="97"/>
      <c r="V63" s="97"/>
      <c r="W63" s="97"/>
      <c r="X63" s="97"/>
      <c r="Y63" s="97"/>
      <c r="Z63" s="43">
        <f>SUM('Ref 3511464'!$C63:$Y63)</f>
        <v>0</v>
      </c>
      <c r="AA63" s="66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44">
        <f t="shared" si="0"/>
        <v>0</v>
      </c>
    </row>
    <row r="64" spans="1:49">
      <c r="A64" s="95" t="s">
        <v>127</v>
      </c>
      <c r="B64" s="96" t="s">
        <v>128</v>
      </c>
      <c r="C64" s="97"/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  <c r="V64" s="97"/>
      <c r="W64" s="97"/>
      <c r="X64" s="97"/>
      <c r="Y64" s="97"/>
      <c r="Z64" s="43">
        <f>SUM('Ref 3511464'!$C64:$Y64)</f>
        <v>0</v>
      </c>
      <c r="AA64" s="66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44">
        <f t="shared" si="0"/>
        <v>0</v>
      </c>
    </row>
    <row r="65" spans="1:49">
      <c r="A65" s="95" t="s">
        <v>129</v>
      </c>
      <c r="B65" s="96" t="s">
        <v>130</v>
      </c>
      <c r="C65" s="97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7"/>
      <c r="W65" s="97"/>
      <c r="X65" s="97"/>
      <c r="Y65" s="97"/>
      <c r="Z65" s="43">
        <f>SUM('Ref 3511464'!$C65:$Y65)</f>
        <v>0</v>
      </c>
      <c r="AA65" s="66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44">
        <f t="shared" si="0"/>
        <v>0</v>
      </c>
    </row>
    <row r="66" spans="1:49">
      <c r="A66" s="95" t="s">
        <v>131</v>
      </c>
      <c r="B66" s="96" t="s">
        <v>132</v>
      </c>
      <c r="C66" s="97"/>
      <c r="D66" s="97"/>
      <c r="E66" s="97"/>
      <c r="F66" s="97"/>
      <c r="G66" s="97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97"/>
      <c r="S66" s="97"/>
      <c r="T66" s="97"/>
      <c r="U66" s="97"/>
      <c r="V66" s="97"/>
      <c r="W66" s="97"/>
      <c r="X66" s="97"/>
      <c r="Y66" s="97"/>
      <c r="Z66" s="43">
        <f>SUM('Ref 3511464'!$C66:$Y66)</f>
        <v>0</v>
      </c>
      <c r="AA66" s="66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44">
        <f t="shared" si="0"/>
        <v>0</v>
      </c>
    </row>
    <row r="67" spans="1:49">
      <c r="A67" s="95" t="s">
        <v>133</v>
      </c>
      <c r="B67" s="96" t="s">
        <v>60</v>
      </c>
      <c r="C67" s="97"/>
      <c r="D67" s="97"/>
      <c r="E67" s="97"/>
      <c r="F67" s="97"/>
      <c r="G67" s="97"/>
      <c r="H67" s="97"/>
      <c r="I67" s="97"/>
      <c r="J67" s="97"/>
      <c r="K67" s="97"/>
      <c r="L67" s="97"/>
      <c r="M67" s="97"/>
      <c r="N67" s="97">
        <v>10</v>
      </c>
      <c r="O67" s="97"/>
      <c r="P67" s="97"/>
      <c r="Q67" s="97"/>
      <c r="R67" s="97"/>
      <c r="S67" s="97"/>
      <c r="T67" s="97"/>
      <c r="U67" s="97"/>
      <c r="V67" s="97">
        <v>65</v>
      </c>
      <c r="W67" s="97"/>
      <c r="X67" s="97"/>
      <c r="Y67" s="97"/>
      <c r="Z67" s="43">
        <f>SUM('Ref 3511464'!$C67:$Y67)</f>
        <v>75</v>
      </c>
      <c r="AA67" s="66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>
        <v>10</v>
      </c>
      <c r="AM67" s="19"/>
      <c r="AN67" s="19"/>
      <c r="AO67" s="19"/>
      <c r="AP67" s="19"/>
      <c r="AQ67" s="19"/>
      <c r="AR67" s="19"/>
      <c r="AS67" s="19"/>
      <c r="AT67" s="19">
        <v>65</v>
      </c>
      <c r="AU67" s="19"/>
      <c r="AV67" s="19"/>
      <c r="AW67" s="44">
        <f t="shared" si="0"/>
        <v>75</v>
      </c>
    </row>
    <row r="68" spans="1:49">
      <c r="A68" s="95" t="s">
        <v>134</v>
      </c>
      <c r="B68" s="96" t="s">
        <v>60</v>
      </c>
      <c r="C68" s="97"/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  <c r="V68" s="97"/>
      <c r="W68" s="97"/>
      <c r="X68" s="97"/>
      <c r="Y68" s="97"/>
      <c r="Z68" s="43">
        <f>SUM('Ref 3511464'!$C68:$Y68)</f>
        <v>0</v>
      </c>
      <c r="AA68" s="66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44">
        <f t="shared" ref="AW68:AW131" si="1">SUM(AA68:AV68)</f>
        <v>0</v>
      </c>
    </row>
    <row r="69" spans="1:49">
      <c r="A69" s="95" t="s">
        <v>135</v>
      </c>
      <c r="B69" s="96" t="s">
        <v>136</v>
      </c>
      <c r="C69" s="97"/>
      <c r="D69" s="97"/>
      <c r="E69" s="97"/>
      <c r="F69" s="97"/>
      <c r="G69" s="97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  <c r="V69" s="97"/>
      <c r="W69" s="97"/>
      <c r="X69" s="97"/>
      <c r="Y69" s="97"/>
      <c r="Z69" s="43">
        <f>SUM('Ref 3511464'!$C69:$Y69)</f>
        <v>0</v>
      </c>
      <c r="AA69" s="66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44">
        <f t="shared" si="1"/>
        <v>0</v>
      </c>
    </row>
    <row r="70" spans="1:49">
      <c r="A70" s="95" t="s">
        <v>137</v>
      </c>
      <c r="B70" s="96" t="s">
        <v>138</v>
      </c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  <c r="Y70" s="97"/>
      <c r="Z70" s="43">
        <f>SUM('Ref 3511464'!$C70:$Y70)</f>
        <v>0</v>
      </c>
      <c r="AA70" s="66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44">
        <f t="shared" si="1"/>
        <v>0</v>
      </c>
    </row>
    <row r="71" spans="1:49">
      <c r="A71" s="95" t="s">
        <v>139</v>
      </c>
      <c r="B71" s="96" t="s">
        <v>140</v>
      </c>
      <c r="C71" s="97"/>
      <c r="D71" s="97"/>
      <c r="E71" s="97"/>
      <c r="F71" s="97"/>
      <c r="G71" s="97"/>
      <c r="H71" s="97"/>
      <c r="I71" s="97"/>
      <c r="J71" s="97"/>
      <c r="K71" s="97"/>
      <c r="L71" s="97"/>
      <c r="M71" s="97"/>
      <c r="N71" s="97"/>
      <c r="O71" s="97"/>
      <c r="P71" s="97"/>
      <c r="Q71" s="97"/>
      <c r="R71" s="97"/>
      <c r="S71" s="97"/>
      <c r="T71" s="97"/>
      <c r="U71" s="97"/>
      <c r="V71" s="97"/>
      <c r="W71" s="97"/>
      <c r="X71" s="97"/>
      <c r="Y71" s="97"/>
      <c r="Z71" s="43">
        <f>SUM('Ref 3511464'!$C71:$Y71)</f>
        <v>0</v>
      </c>
      <c r="AA71" s="66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44">
        <f t="shared" si="1"/>
        <v>0</v>
      </c>
    </row>
    <row r="72" spans="1:49">
      <c r="A72" s="95" t="s">
        <v>141</v>
      </c>
      <c r="B72" s="96" t="s">
        <v>142</v>
      </c>
      <c r="C72" s="97"/>
      <c r="D72" s="97"/>
      <c r="E72" s="97"/>
      <c r="F72" s="97"/>
      <c r="G72" s="97"/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97"/>
      <c r="S72" s="97"/>
      <c r="T72" s="97"/>
      <c r="U72" s="97"/>
      <c r="V72" s="97"/>
      <c r="W72" s="97"/>
      <c r="X72" s="97"/>
      <c r="Y72" s="97"/>
      <c r="Z72" s="43">
        <f>SUM('Ref 3511464'!$C72:$Y72)</f>
        <v>0</v>
      </c>
      <c r="AA72" s="66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44">
        <f t="shared" si="1"/>
        <v>0</v>
      </c>
    </row>
    <row r="73" spans="1:49">
      <c r="A73" s="95" t="s">
        <v>143</v>
      </c>
      <c r="B73" s="96" t="s">
        <v>144</v>
      </c>
      <c r="C73" s="97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  <c r="Y73" s="97"/>
      <c r="Z73" s="43">
        <f>SUM('Ref 3511464'!$C73:$Y73)</f>
        <v>0</v>
      </c>
      <c r="AA73" s="66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44">
        <f t="shared" si="1"/>
        <v>0</v>
      </c>
    </row>
    <row r="74" spans="1:49">
      <c r="A74" s="95" t="s">
        <v>145</v>
      </c>
      <c r="B74" s="96" t="s">
        <v>146</v>
      </c>
      <c r="C74" s="97"/>
      <c r="D74" s="97"/>
      <c r="E74" s="97"/>
      <c r="F74" s="97"/>
      <c r="G74" s="97"/>
      <c r="H74" s="97"/>
      <c r="I74" s="97"/>
      <c r="J74" s="97"/>
      <c r="K74" s="97"/>
      <c r="L74" s="97"/>
      <c r="M74" s="97"/>
      <c r="N74" s="97"/>
      <c r="O74" s="97"/>
      <c r="P74" s="97"/>
      <c r="Q74" s="97"/>
      <c r="R74" s="97"/>
      <c r="S74" s="97"/>
      <c r="T74" s="97"/>
      <c r="U74" s="97"/>
      <c r="V74" s="97"/>
      <c r="W74" s="97"/>
      <c r="X74" s="97"/>
      <c r="Y74" s="97"/>
      <c r="Z74" s="43">
        <f>SUM('Ref 3511464'!$C74:$Y74)</f>
        <v>0</v>
      </c>
      <c r="AA74" s="66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44">
        <f t="shared" si="1"/>
        <v>0</v>
      </c>
    </row>
    <row r="75" spans="1:49">
      <c r="A75" s="95" t="s">
        <v>147</v>
      </c>
      <c r="B75" s="96" t="s">
        <v>60</v>
      </c>
      <c r="C75" s="97"/>
      <c r="D75" s="97"/>
      <c r="E75" s="97"/>
      <c r="F75" s="97"/>
      <c r="G75" s="97"/>
      <c r="H75" s="97"/>
      <c r="I75" s="97"/>
      <c r="J75" s="97"/>
      <c r="K75" s="97"/>
      <c r="L75" s="97"/>
      <c r="M75" s="97"/>
      <c r="N75" s="97"/>
      <c r="O75" s="97"/>
      <c r="P75" s="97"/>
      <c r="Q75" s="97"/>
      <c r="R75" s="97"/>
      <c r="S75" s="97"/>
      <c r="T75" s="97"/>
      <c r="U75" s="97"/>
      <c r="V75" s="97"/>
      <c r="W75" s="97"/>
      <c r="X75" s="97"/>
      <c r="Y75" s="97"/>
      <c r="Z75" s="43">
        <f>SUM('Ref 3511464'!$C75:$Y75)</f>
        <v>0</v>
      </c>
      <c r="AA75" s="66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44">
        <f t="shared" si="1"/>
        <v>0</v>
      </c>
    </row>
    <row r="76" spans="1:49">
      <c r="A76" s="95" t="s">
        <v>148</v>
      </c>
      <c r="B76" s="96" t="s">
        <v>149</v>
      </c>
      <c r="C76" s="97"/>
      <c r="D76" s="97"/>
      <c r="E76" s="97"/>
      <c r="F76" s="97"/>
      <c r="G76" s="97"/>
      <c r="H76" s="97"/>
      <c r="I76" s="97"/>
      <c r="J76" s="97"/>
      <c r="K76" s="97"/>
      <c r="L76" s="97"/>
      <c r="M76" s="97"/>
      <c r="N76" s="97"/>
      <c r="O76" s="97"/>
      <c r="P76" s="97"/>
      <c r="Q76" s="97">
        <v>5</v>
      </c>
      <c r="R76" s="97"/>
      <c r="S76" s="97"/>
      <c r="T76" s="97"/>
      <c r="U76" s="97"/>
      <c r="V76" s="97"/>
      <c r="W76" s="97"/>
      <c r="X76" s="97"/>
      <c r="Y76" s="97"/>
      <c r="Z76" s="43">
        <f>SUM('Ref 3511464'!$C76:$Y76)</f>
        <v>5</v>
      </c>
      <c r="AA76" s="66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>
        <v>5</v>
      </c>
      <c r="AP76" s="19"/>
      <c r="AQ76" s="19"/>
      <c r="AR76" s="19"/>
      <c r="AS76" s="19"/>
      <c r="AT76" s="19"/>
      <c r="AU76" s="19"/>
      <c r="AV76" s="19"/>
      <c r="AW76" s="44">
        <f t="shared" si="1"/>
        <v>5</v>
      </c>
    </row>
    <row r="77" spans="1:49">
      <c r="A77" s="95" t="s">
        <v>150</v>
      </c>
      <c r="B77" s="96" t="s">
        <v>151</v>
      </c>
      <c r="C77" s="97"/>
      <c r="D77" s="97"/>
      <c r="E77" s="97"/>
      <c r="F77" s="97"/>
      <c r="G77" s="97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43">
        <f>SUM('Ref 3511464'!$C77:$Y77)</f>
        <v>0</v>
      </c>
      <c r="AA77" s="66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44">
        <f t="shared" si="1"/>
        <v>0</v>
      </c>
    </row>
    <row r="78" spans="1:49">
      <c r="A78" s="95" t="s">
        <v>152</v>
      </c>
      <c r="B78" s="96" t="s">
        <v>153</v>
      </c>
      <c r="C78" s="97"/>
      <c r="D78" s="97"/>
      <c r="E78" s="97"/>
      <c r="F78" s="97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  <c r="Y78" s="97"/>
      <c r="Z78" s="43">
        <f>SUM('Ref 3511464'!$C78:$Y78)</f>
        <v>0</v>
      </c>
      <c r="AA78" s="66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44">
        <f t="shared" si="1"/>
        <v>0</v>
      </c>
    </row>
    <row r="79" spans="1:49">
      <c r="A79" s="95" t="s">
        <v>154</v>
      </c>
      <c r="B79" s="96" t="s">
        <v>155</v>
      </c>
      <c r="C79" s="97"/>
      <c r="D79" s="97"/>
      <c r="E79" s="97"/>
      <c r="F79" s="97"/>
      <c r="G79" s="97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  <c r="Y79" s="97"/>
      <c r="Z79" s="43">
        <f>SUM('Ref 3511464'!$C79:$Y79)</f>
        <v>0</v>
      </c>
      <c r="AA79" s="66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44">
        <f t="shared" si="1"/>
        <v>0</v>
      </c>
    </row>
    <row r="80" spans="1:49">
      <c r="A80" s="95" t="s">
        <v>156</v>
      </c>
      <c r="B80" s="96" t="s">
        <v>100</v>
      </c>
      <c r="C80" s="97"/>
      <c r="D80" s="97"/>
      <c r="E80" s="97"/>
      <c r="F80" s="97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  <c r="Y80" s="97"/>
      <c r="Z80" s="43">
        <f>SUM('Ref 3511464'!$C80:$Y80)</f>
        <v>0</v>
      </c>
      <c r="AA80" s="66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44">
        <f t="shared" si="1"/>
        <v>0</v>
      </c>
    </row>
    <row r="81" spans="1:49">
      <c r="A81" s="95" t="s">
        <v>157</v>
      </c>
      <c r="B81" s="96" t="s">
        <v>158</v>
      </c>
      <c r="C81" s="97"/>
      <c r="D81" s="97"/>
      <c r="E81" s="97"/>
      <c r="F81" s="97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  <c r="Y81" s="97"/>
      <c r="Z81" s="43">
        <f>SUM('Ref 3511464'!$C81:$Y81)</f>
        <v>0</v>
      </c>
      <c r="AA81" s="66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44">
        <f t="shared" si="1"/>
        <v>0</v>
      </c>
    </row>
    <row r="82" spans="1:49">
      <c r="A82" s="95" t="s">
        <v>159</v>
      </c>
      <c r="B82" s="96" t="s">
        <v>160</v>
      </c>
      <c r="C82" s="97"/>
      <c r="D82" s="97"/>
      <c r="E82" s="97"/>
      <c r="F82" s="97"/>
      <c r="G82" s="97"/>
      <c r="H82" s="97"/>
      <c r="I82" s="97"/>
      <c r="J82" s="97"/>
      <c r="K82" s="97"/>
      <c r="L82" s="97"/>
      <c r="M82" s="97"/>
      <c r="N82" s="97"/>
      <c r="O82" s="97"/>
      <c r="P82" s="97"/>
      <c r="Q82" s="97"/>
      <c r="R82" s="97"/>
      <c r="S82" s="97"/>
      <c r="T82" s="97"/>
      <c r="U82" s="97"/>
      <c r="V82" s="97"/>
      <c r="W82" s="97"/>
      <c r="X82" s="97"/>
      <c r="Y82" s="97"/>
      <c r="Z82" s="43">
        <f>SUM('Ref 3511464'!$C82:$Y82)</f>
        <v>0</v>
      </c>
      <c r="AA82" s="66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44">
        <f t="shared" si="1"/>
        <v>0</v>
      </c>
    </row>
    <row r="83" spans="1:49">
      <c r="A83" s="95" t="s">
        <v>159</v>
      </c>
      <c r="B83" s="96" t="s">
        <v>161</v>
      </c>
      <c r="C83" s="97"/>
      <c r="D83" s="97"/>
      <c r="E83" s="97"/>
      <c r="F83" s="97"/>
      <c r="G83" s="97"/>
      <c r="H83" s="97"/>
      <c r="I83" s="97"/>
      <c r="J83" s="97"/>
      <c r="K83" s="97">
        <v>1</v>
      </c>
      <c r="L83" s="97"/>
      <c r="M83" s="97">
        <v>5</v>
      </c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43">
        <f>SUM('Ref 3511464'!$C83:$Y83)</f>
        <v>6</v>
      </c>
      <c r="AA83" s="66"/>
      <c r="AB83" s="19"/>
      <c r="AC83" s="19"/>
      <c r="AD83" s="19"/>
      <c r="AE83" s="19"/>
      <c r="AF83" s="19"/>
      <c r="AG83" s="19"/>
      <c r="AH83" s="19"/>
      <c r="AI83" s="19">
        <v>1</v>
      </c>
      <c r="AJ83" s="19"/>
      <c r="AK83" s="19">
        <v>5</v>
      </c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44">
        <f t="shared" si="1"/>
        <v>6</v>
      </c>
    </row>
    <row r="84" spans="1:49">
      <c r="A84" s="95" t="s">
        <v>162</v>
      </c>
      <c r="B84" s="96" t="s">
        <v>163</v>
      </c>
      <c r="C84" s="97"/>
      <c r="D84" s="97"/>
      <c r="E84" s="97"/>
      <c r="F84" s="97"/>
      <c r="G84" s="97"/>
      <c r="H84" s="97"/>
      <c r="I84" s="97"/>
      <c r="J84" s="97"/>
      <c r="K84" s="97">
        <v>5</v>
      </c>
      <c r="L84" s="97"/>
      <c r="M84" s="97"/>
      <c r="N84" s="97"/>
      <c r="O84" s="97"/>
      <c r="P84" s="97">
        <v>5</v>
      </c>
      <c r="Q84" s="97"/>
      <c r="R84" s="97"/>
      <c r="S84" s="97"/>
      <c r="T84" s="97"/>
      <c r="U84" s="97"/>
      <c r="V84" s="97"/>
      <c r="W84" s="97"/>
      <c r="X84" s="97"/>
      <c r="Y84" s="97"/>
      <c r="Z84" s="43">
        <f>SUM('Ref 3511464'!$C84:$Y84)</f>
        <v>10</v>
      </c>
      <c r="AA84" s="66"/>
      <c r="AB84" s="19"/>
      <c r="AC84" s="19"/>
      <c r="AD84" s="19"/>
      <c r="AE84" s="19"/>
      <c r="AF84" s="19"/>
      <c r="AG84" s="19"/>
      <c r="AH84" s="19"/>
      <c r="AI84" s="19">
        <v>5</v>
      </c>
      <c r="AJ84" s="19"/>
      <c r="AK84" s="19"/>
      <c r="AL84" s="19"/>
      <c r="AM84" s="19"/>
      <c r="AN84" s="19">
        <v>5</v>
      </c>
      <c r="AO84" s="19"/>
      <c r="AP84" s="19"/>
      <c r="AQ84" s="19"/>
      <c r="AR84" s="19"/>
      <c r="AS84" s="19"/>
      <c r="AT84" s="19"/>
      <c r="AU84" s="19"/>
      <c r="AV84" s="19"/>
      <c r="AW84" s="44">
        <f t="shared" si="1"/>
        <v>10</v>
      </c>
    </row>
    <row r="85" spans="1:49">
      <c r="A85" s="95" t="s">
        <v>164</v>
      </c>
      <c r="B85" s="96" t="s">
        <v>35</v>
      </c>
      <c r="C85" s="97"/>
      <c r="D85" s="97"/>
      <c r="E85" s="97"/>
      <c r="F85" s="97"/>
      <c r="G85" s="97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43">
        <f>SUM('Ref 3511464'!$C85:$Y85)</f>
        <v>0</v>
      </c>
      <c r="AA85" s="66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44">
        <f t="shared" si="1"/>
        <v>0</v>
      </c>
    </row>
    <row r="86" spans="1:49">
      <c r="A86" s="95" t="s">
        <v>165</v>
      </c>
      <c r="B86" s="96" t="s">
        <v>166</v>
      </c>
      <c r="C86" s="97"/>
      <c r="D86" s="97"/>
      <c r="E86" s="97"/>
      <c r="F86" s="97"/>
      <c r="G86" s="97"/>
      <c r="H86" s="97"/>
      <c r="I86" s="97"/>
      <c r="J86" s="97"/>
      <c r="K86" s="97"/>
      <c r="L86" s="97"/>
      <c r="M86" s="97"/>
      <c r="N86" s="97"/>
      <c r="O86" s="97"/>
      <c r="P86" s="97"/>
      <c r="Q86" s="97"/>
      <c r="R86" s="97"/>
      <c r="S86" s="97"/>
      <c r="T86" s="97"/>
      <c r="U86" s="97"/>
      <c r="V86" s="97"/>
      <c r="W86" s="97"/>
      <c r="X86" s="97"/>
      <c r="Y86" s="97"/>
      <c r="Z86" s="43">
        <f>SUM('Ref 3511464'!$C86:$Y86)</f>
        <v>0</v>
      </c>
      <c r="AA86" s="66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44">
        <f t="shared" si="1"/>
        <v>0</v>
      </c>
    </row>
    <row r="87" spans="1:49">
      <c r="A87" s="95" t="s">
        <v>167</v>
      </c>
      <c r="B87" s="96" t="s">
        <v>168</v>
      </c>
      <c r="C87" s="97"/>
      <c r="D87" s="97"/>
      <c r="E87" s="97"/>
      <c r="F87" s="97"/>
      <c r="G87" s="97"/>
      <c r="H87" s="97"/>
      <c r="I87" s="97"/>
      <c r="J87" s="97"/>
      <c r="K87" s="97"/>
      <c r="L87" s="97"/>
      <c r="M87" s="97"/>
      <c r="N87" s="97"/>
      <c r="O87" s="97"/>
      <c r="P87" s="97"/>
      <c r="Q87" s="97"/>
      <c r="R87" s="97"/>
      <c r="S87" s="97"/>
      <c r="T87" s="97"/>
      <c r="U87" s="97"/>
      <c r="V87" s="97"/>
      <c r="W87" s="97"/>
      <c r="X87" s="97"/>
      <c r="Y87" s="97"/>
      <c r="Z87" s="43">
        <f>SUM('Ref 3511464'!$C87:$Y87)</f>
        <v>0</v>
      </c>
      <c r="AA87" s="66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44">
        <f t="shared" si="1"/>
        <v>0</v>
      </c>
    </row>
    <row r="88" spans="1:49">
      <c r="A88" s="95" t="s">
        <v>169</v>
      </c>
      <c r="B88" s="96" t="s">
        <v>170</v>
      </c>
      <c r="C88" s="97"/>
      <c r="D88" s="97"/>
      <c r="E88" s="97"/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>
        <v>90</v>
      </c>
      <c r="V88" s="97"/>
      <c r="W88" s="97"/>
      <c r="X88" s="97"/>
      <c r="Y88" s="97"/>
      <c r="Z88" s="43">
        <f>SUM('Ref 3511464'!$C88:$Y88)</f>
        <v>90</v>
      </c>
      <c r="AA88" s="66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44">
        <f t="shared" si="1"/>
        <v>0</v>
      </c>
    </row>
    <row r="89" spans="1:49">
      <c r="A89" s="95" t="s">
        <v>171</v>
      </c>
      <c r="B89" s="96" t="s">
        <v>62</v>
      </c>
      <c r="C89" s="97"/>
      <c r="D89" s="97"/>
      <c r="E89" s="97"/>
      <c r="F89" s="97"/>
      <c r="G89" s="97"/>
      <c r="H89" s="97"/>
      <c r="I89" s="97"/>
      <c r="J89" s="97"/>
      <c r="K89" s="97"/>
      <c r="L89" s="97"/>
      <c r="M89" s="97"/>
      <c r="N89" s="97"/>
      <c r="O89" s="97"/>
      <c r="P89" s="97"/>
      <c r="Q89" s="97"/>
      <c r="R89" s="97"/>
      <c r="S89" s="97"/>
      <c r="T89" s="97"/>
      <c r="U89" s="97"/>
      <c r="V89" s="97"/>
      <c r="W89" s="97"/>
      <c r="X89" s="97"/>
      <c r="Y89" s="97"/>
      <c r="Z89" s="43">
        <f>SUM('Ref 3511464'!$C89:$Y89)</f>
        <v>0</v>
      </c>
      <c r="AA89" s="66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44">
        <f t="shared" si="1"/>
        <v>0</v>
      </c>
    </row>
    <row r="90" spans="1:49">
      <c r="A90" s="95" t="s">
        <v>172</v>
      </c>
      <c r="B90" s="96" t="s">
        <v>173</v>
      </c>
      <c r="C90" s="97"/>
      <c r="D90" s="97"/>
      <c r="E90" s="97"/>
      <c r="F90" s="97"/>
      <c r="G90" s="97"/>
      <c r="H90" s="97"/>
      <c r="I90" s="97"/>
      <c r="J90" s="97"/>
      <c r="K90" s="97"/>
      <c r="L90" s="97"/>
      <c r="M90" s="97"/>
      <c r="N90" s="97"/>
      <c r="O90" s="97"/>
      <c r="P90" s="97"/>
      <c r="Q90" s="97"/>
      <c r="R90" s="97"/>
      <c r="S90" s="97"/>
      <c r="T90" s="97"/>
      <c r="U90" s="97"/>
      <c r="V90" s="97"/>
      <c r="W90" s="97"/>
      <c r="X90" s="97"/>
      <c r="Y90" s="97"/>
      <c r="Z90" s="43">
        <f>SUM('Ref 3511464'!$C90:$Y90)</f>
        <v>0</v>
      </c>
      <c r="AA90" s="66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44">
        <f t="shared" si="1"/>
        <v>0</v>
      </c>
    </row>
    <row r="91" spans="1:49">
      <c r="A91" s="95" t="s">
        <v>174</v>
      </c>
      <c r="B91" s="96" t="s">
        <v>175</v>
      </c>
      <c r="C91" s="97"/>
      <c r="D91" s="97"/>
      <c r="E91" s="97"/>
      <c r="F91" s="97"/>
      <c r="G91" s="97"/>
      <c r="H91" s="97"/>
      <c r="I91" s="97"/>
      <c r="J91" s="97"/>
      <c r="K91" s="97"/>
      <c r="L91" s="97"/>
      <c r="M91" s="97"/>
      <c r="N91" s="97"/>
      <c r="O91" s="97"/>
      <c r="P91" s="97"/>
      <c r="Q91" s="97"/>
      <c r="R91" s="97"/>
      <c r="S91" s="97"/>
      <c r="T91" s="97"/>
      <c r="U91" s="97"/>
      <c r="V91" s="97"/>
      <c r="W91" s="97"/>
      <c r="X91" s="97"/>
      <c r="Y91" s="97"/>
      <c r="Z91" s="43">
        <f>SUM('Ref 3511464'!$C91:$Y91)</f>
        <v>0</v>
      </c>
      <c r="AA91" s="66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44">
        <f t="shared" si="1"/>
        <v>0</v>
      </c>
    </row>
    <row r="92" spans="1:49">
      <c r="A92" s="95" t="s">
        <v>176</v>
      </c>
      <c r="B92" s="96" t="s">
        <v>177</v>
      </c>
      <c r="C92" s="97"/>
      <c r="D92" s="97"/>
      <c r="E92" s="97"/>
      <c r="F92" s="97"/>
      <c r="G92" s="97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97"/>
      <c r="U92" s="97"/>
      <c r="V92" s="97"/>
      <c r="W92" s="97"/>
      <c r="X92" s="97"/>
      <c r="Y92" s="97"/>
      <c r="Z92" s="43">
        <f>SUM('Ref 3511464'!$C92:$Y92)</f>
        <v>0</v>
      </c>
      <c r="AA92" s="66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44">
        <f t="shared" si="1"/>
        <v>0</v>
      </c>
    </row>
    <row r="93" spans="1:49">
      <c r="A93" s="95" t="s">
        <v>178</v>
      </c>
      <c r="B93" s="96" t="s">
        <v>51</v>
      </c>
      <c r="C93" s="97"/>
      <c r="D93" s="97"/>
      <c r="E93" s="97"/>
      <c r="F93" s="97"/>
      <c r="G93" s="97"/>
      <c r="H93" s="97"/>
      <c r="I93" s="97"/>
      <c r="J93" s="97"/>
      <c r="K93" s="97"/>
      <c r="L93" s="97"/>
      <c r="M93" s="97"/>
      <c r="N93" s="97"/>
      <c r="O93" s="97"/>
      <c r="P93" s="97"/>
      <c r="Q93" s="97"/>
      <c r="R93" s="97"/>
      <c r="S93" s="97"/>
      <c r="T93" s="97"/>
      <c r="U93" s="97"/>
      <c r="V93" s="97"/>
      <c r="W93" s="97"/>
      <c r="X93" s="97"/>
      <c r="Y93" s="97"/>
      <c r="Z93" s="43">
        <f>SUM('Ref 3511464'!$C93:$Y93)</f>
        <v>0</v>
      </c>
      <c r="AA93" s="66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44">
        <f t="shared" si="1"/>
        <v>0</v>
      </c>
    </row>
    <row r="94" spans="1:49">
      <c r="A94" s="95" t="s">
        <v>179</v>
      </c>
      <c r="B94" s="96" t="s">
        <v>60</v>
      </c>
      <c r="C94" s="97"/>
      <c r="D94" s="97"/>
      <c r="E94" s="97"/>
      <c r="F94" s="97"/>
      <c r="G94" s="97"/>
      <c r="H94" s="97"/>
      <c r="I94" s="97"/>
      <c r="J94" s="97"/>
      <c r="K94" s="97"/>
      <c r="L94" s="97"/>
      <c r="M94" s="97"/>
      <c r="N94" s="97"/>
      <c r="O94" s="97"/>
      <c r="P94" s="97"/>
      <c r="Q94" s="97"/>
      <c r="R94" s="97"/>
      <c r="S94" s="97"/>
      <c r="T94" s="97"/>
      <c r="U94" s="97"/>
      <c r="V94" s="97"/>
      <c r="W94" s="97"/>
      <c r="X94" s="97"/>
      <c r="Y94" s="97"/>
      <c r="Z94" s="43">
        <f>SUM('Ref 3511464'!$C94:$Y94)</f>
        <v>0</v>
      </c>
      <c r="AA94" s="66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44">
        <f t="shared" si="1"/>
        <v>0</v>
      </c>
    </row>
    <row r="95" spans="1:49">
      <c r="A95" s="95" t="s">
        <v>180</v>
      </c>
      <c r="B95" s="96" t="s">
        <v>181</v>
      </c>
      <c r="C95" s="97"/>
      <c r="D95" s="97">
        <v>2</v>
      </c>
      <c r="E95" s="97"/>
      <c r="F95" s="97"/>
      <c r="G95" s="97"/>
      <c r="H95" s="97"/>
      <c r="I95" s="97"/>
      <c r="J95" s="97"/>
      <c r="K95" s="97"/>
      <c r="L95" s="97"/>
      <c r="M95" s="97"/>
      <c r="N95" s="97"/>
      <c r="O95" s="97"/>
      <c r="P95" s="97">
        <v>4</v>
      </c>
      <c r="Q95" s="97"/>
      <c r="R95" s="97"/>
      <c r="S95" s="97"/>
      <c r="T95" s="97"/>
      <c r="U95" s="97"/>
      <c r="V95" s="97"/>
      <c r="W95" s="97"/>
      <c r="X95" s="97"/>
      <c r="Y95" s="97"/>
      <c r="Z95" s="43">
        <f>SUM('Ref 3511464'!$C95:$Y95)</f>
        <v>6</v>
      </c>
      <c r="AA95" s="66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>
        <v>4</v>
      </c>
      <c r="AO95" s="19"/>
      <c r="AP95" s="19"/>
      <c r="AQ95" s="19"/>
      <c r="AR95" s="19"/>
      <c r="AS95" s="19"/>
      <c r="AT95" s="19"/>
      <c r="AU95" s="19"/>
      <c r="AV95" s="19"/>
      <c r="AW95" s="44">
        <f t="shared" si="1"/>
        <v>4</v>
      </c>
    </row>
    <row r="96" spans="1:49">
      <c r="A96" s="95" t="s">
        <v>182</v>
      </c>
      <c r="B96" s="96" t="s">
        <v>183</v>
      </c>
      <c r="C96" s="97"/>
      <c r="D96" s="97"/>
      <c r="E96" s="97"/>
      <c r="F96" s="97"/>
      <c r="G96" s="97"/>
      <c r="H96" s="97"/>
      <c r="I96" s="97"/>
      <c r="J96" s="97"/>
      <c r="K96" s="97"/>
      <c r="L96" s="97"/>
      <c r="M96" s="97"/>
      <c r="N96" s="97"/>
      <c r="O96" s="97"/>
      <c r="P96" s="97"/>
      <c r="Q96" s="97"/>
      <c r="R96" s="97"/>
      <c r="S96" s="97"/>
      <c r="T96" s="97"/>
      <c r="U96" s="97"/>
      <c r="V96" s="97"/>
      <c r="W96" s="97">
        <v>1</v>
      </c>
      <c r="X96" s="97"/>
      <c r="Y96" s="97"/>
      <c r="Z96" s="43">
        <f>SUM('Ref 3511464'!$C96:$Y96)</f>
        <v>1</v>
      </c>
      <c r="AA96" s="66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>
        <v>1</v>
      </c>
      <c r="AV96" s="19"/>
      <c r="AW96" s="44">
        <f t="shared" si="1"/>
        <v>1</v>
      </c>
    </row>
    <row r="97" spans="1:49" s="26" customFormat="1">
      <c r="A97" s="95" t="s">
        <v>651</v>
      </c>
      <c r="B97" s="96" t="s">
        <v>62</v>
      </c>
      <c r="C97" s="97"/>
      <c r="D97" s="97"/>
      <c r="E97" s="97"/>
      <c r="F97" s="97"/>
      <c r="G97" s="97"/>
      <c r="H97" s="97"/>
      <c r="I97" s="97"/>
      <c r="J97" s="97"/>
      <c r="K97" s="97"/>
      <c r="L97" s="97"/>
      <c r="M97" s="97"/>
      <c r="N97" s="97"/>
      <c r="O97" s="97"/>
      <c r="P97" s="97"/>
      <c r="Q97" s="97">
        <v>5</v>
      </c>
      <c r="R97" s="97">
        <v>2</v>
      </c>
      <c r="S97" s="97"/>
      <c r="T97" s="97"/>
      <c r="U97" s="97"/>
      <c r="V97" s="97"/>
      <c r="W97" s="97"/>
      <c r="X97" s="97"/>
      <c r="Y97" s="97"/>
      <c r="Z97" s="43">
        <f>SUM('Ref 3511464'!$C97:$Y97)</f>
        <v>7</v>
      </c>
      <c r="AA97" s="66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>
        <v>5</v>
      </c>
      <c r="AP97" s="19">
        <v>10</v>
      </c>
      <c r="AQ97" s="19"/>
      <c r="AR97" s="19"/>
      <c r="AS97" s="19"/>
      <c r="AT97" s="19"/>
      <c r="AU97" s="19"/>
      <c r="AV97" s="19"/>
      <c r="AW97" s="44">
        <f t="shared" si="1"/>
        <v>15</v>
      </c>
    </row>
    <row r="98" spans="1:49">
      <c r="A98" s="95" t="s">
        <v>184</v>
      </c>
      <c r="B98" s="96" t="s">
        <v>35</v>
      </c>
      <c r="C98" s="97"/>
      <c r="D98" s="97"/>
      <c r="E98" s="97"/>
      <c r="F98" s="97"/>
      <c r="G98" s="97"/>
      <c r="H98" s="97"/>
      <c r="I98" s="97"/>
      <c r="J98" s="97"/>
      <c r="K98" s="97"/>
      <c r="L98" s="97"/>
      <c r="M98" s="97"/>
      <c r="N98" s="97"/>
      <c r="O98" s="97"/>
      <c r="P98" s="97"/>
      <c r="Q98" s="97"/>
      <c r="R98" s="97"/>
      <c r="S98" s="97"/>
      <c r="T98" s="97"/>
      <c r="U98" s="97"/>
      <c r="V98" s="97"/>
      <c r="W98" s="97"/>
      <c r="X98" s="97"/>
      <c r="Y98" s="97"/>
      <c r="Z98" s="43">
        <f>SUM('Ref 3511464'!$C98:$Y98)</f>
        <v>0</v>
      </c>
      <c r="AA98" s="66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44">
        <f t="shared" si="1"/>
        <v>0</v>
      </c>
    </row>
    <row r="99" spans="1:49">
      <c r="A99" s="95" t="s">
        <v>185</v>
      </c>
      <c r="B99" s="96" t="s">
        <v>35</v>
      </c>
      <c r="C99" s="97"/>
      <c r="D99" s="97"/>
      <c r="E99" s="97"/>
      <c r="F99" s="97"/>
      <c r="G99" s="97"/>
      <c r="H99" s="97"/>
      <c r="I99" s="97"/>
      <c r="J99" s="97"/>
      <c r="K99" s="97"/>
      <c r="L99" s="97"/>
      <c r="M99" s="97"/>
      <c r="N99" s="97"/>
      <c r="O99" s="97"/>
      <c r="P99" s="97"/>
      <c r="Q99" s="97"/>
      <c r="R99" s="97"/>
      <c r="S99" s="97"/>
      <c r="T99" s="97"/>
      <c r="U99" s="97"/>
      <c r="V99" s="97"/>
      <c r="W99" s="97"/>
      <c r="X99" s="97"/>
      <c r="Y99" s="97"/>
      <c r="Z99" s="43">
        <f>SUM('Ref 3511464'!$C99:$Y99)</f>
        <v>0</v>
      </c>
      <c r="AA99" s="66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44">
        <f t="shared" si="1"/>
        <v>0</v>
      </c>
    </row>
    <row r="100" spans="1:49">
      <c r="A100" s="95" t="s">
        <v>186</v>
      </c>
      <c r="B100" s="96" t="s">
        <v>60</v>
      </c>
      <c r="C100" s="97"/>
      <c r="D100" s="97"/>
      <c r="E100" s="97"/>
      <c r="F100" s="97"/>
      <c r="G100" s="97"/>
      <c r="H100" s="97"/>
      <c r="I100" s="97"/>
      <c r="J100" s="97"/>
      <c r="K100" s="97"/>
      <c r="L100" s="97"/>
      <c r="M100" s="97"/>
      <c r="N100" s="97"/>
      <c r="O100" s="97"/>
      <c r="P100" s="97"/>
      <c r="Q100" s="97"/>
      <c r="R100" s="97"/>
      <c r="S100" s="97"/>
      <c r="T100" s="97"/>
      <c r="U100" s="97"/>
      <c r="V100" s="97"/>
      <c r="W100" s="97"/>
      <c r="X100" s="97"/>
      <c r="Y100" s="97"/>
      <c r="Z100" s="43">
        <f>SUM('Ref 3511464'!$C100:$Y100)</f>
        <v>0</v>
      </c>
      <c r="AA100" s="66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44">
        <f t="shared" si="1"/>
        <v>0</v>
      </c>
    </row>
    <row r="101" spans="1:49">
      <c r="A101" s="95" t="s">
        <v>187</v>
      </c>
      <c r="B101" s="96" t="s">
        <v>60</v>
      </c>
      <c r="C101" s="97"/>
      <c r="D101" s="97"/>
      <c r="E101" s="97"/>
      <c r="F101" s="97"/>
      <c r="G101" s="97"/>
      <c r="H101" s="97"/>
      <c r="I101" s="97"/>
      <c r="J101" s="97"/>
      <c r="K101" s="97"/>
      <c r="L101" s="97"/>
      <c r="M101" s="97"/>
      <c r="N101" s="97"/>
      <c r="O101" s="97"/>
      <c r="P101" s="97"/>
      <c r="Q101" s="97"/>
      <c r="R101" s="97"/>
      <c r="S101" s="97"/>
      <c r="T101" s="97"/>
      <c r="U101" s="97"/>
      <c r="V101" s="97"/>
      <c r="W101" s="97"/>
      <c r="X101" s="97"/>
      <c r="Y101" s="97"/>
      <c r="Z101" s="43">
        <f>SUM('Ref 3511464'!$C101:$Y101)</f>
        <v>0</v>
      </c>
      <c r="AA101" s="66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44">
        <f t="shared" si="1"/>
        <v>0</v>
      </c>
    </row>
    <row r="102" spans="1:49">
      <c r="A102" s="95" t="s">
        <v>188</v>
      </c>
      <c r="B102" s="96" t="s">
        <v>189</v>
      </c>
      <c r="C102" s="97"/>
      <c r="D102" s="97"/>
      <c r="E102" s="97"/>
      <c r="F102" s="97"/>
      <c r="G102" s="97"/>
      <c r="H102" s="97"/>
      <c r="I102" s="97"/>
      <c r="J102" s="97"/>
      <c r="K102" s="97"/>
      <c r="L102" s="97"/>
      <c r="M102" s="97"/>
      <c r="N102" s="97"/>
      <c r="O102" s="97"/>
      <c r="P102" s="97"/>
      <c r="Q102" s="97"/>
      <c r="R102" s="97"/>
      <c r="S102" s="97"/>
      <c r="T102" s="97"/>
      <c r="U102" s="97"/>
      <c r="V102" s="97"/>
      <c r="W102" s="97"/>
      <c r="X102" s="97"/>
      <c r="Y102" s="97"/>
      <c r="Z102" s="43">
        <f>SUM('Ref 3511464'!$C102:$Y102)</f>
        <v>0</v>
      </c>
      <c r="AA102" s="66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44">
        <f t="shared" si="1"/>
        <v>0</v>
      </c>
    </row>
    <row r="103" spans="1:49">
      <c r="A103" s="95" t="s">
        <v>190</v>
      </c>
      <c r="B103" s="96" t="s">
        <v>60</v>
      </c>
      <c r="C103" s="97"/>
      <c r="D103" s="97"/>
      <c r="E103" s="97"/>
      <c r="F103" s="97"/>
      <c r="G103" s="97"/>
      <c r="H103" s="97"/>
      <c r="I103" s="97"/>
      <c r="J103" s="97"/>
      <c r="K103" s="97"/>
      <c r="L103" s="97"/>
      <c r="M103" s="97"/>
      <c r="N103" s="97"/>
      <c r="O103" s="97"/>
      <c r="P103" s="97"/>
      <c r="Q103" s="97"/>
      <c r="R103" s="97"/>
      <c r="S103" s="97"/>
      <c r="T103" s="97"/>
      <c r="U103" s="97"/>
      <c r="V103" s="97">
        <v>30</v>
      </c>
      <c r="W103" s="97"/>
      <c r="X103" s="97"/>
      <c r="Y103" s="97"/>
      <c r="Z103" s="43">
        <f>SUM('Ref 3511464'!$C103:$Y103)</f>
        <v>30</v>
      </c>
      <c r="AA103" s="66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>
        <v>30</v>
      </c>
      <c r="AU103" s="19"/>
      <c r="AV103" s="19"/>
      <c r="AW103" s="44">
        <f t="shared" si="1"/>
        <v>30</v>
      </c>
    </row>
    <row r="104" spans="1:49">
      <c r="A104" s="95" t="s">
        <v>191</v>
      </c>
      <c r="B104" s="96" t="s">
        <v>192</v>
      </c>
      <c r="C104" s="97"/>
      <c r="D104" s="97"/>
      <c r="E104" s="97"/>
      <c r="F104" s="97"/>
      <c r="G104" s="97"/>
      <c r="H104" s="97"/>
      <c r="I104" s="97"/>
      <c r="J104" s="97"/>
      <c r="K104" s="97"/>
      <c r="L104" s="97"/>
      <c r="M104" s="97"/>
      <c r="N104" s="97"/>
      <c r="O104" s="97"/>
      <c r="P104" s="97"/>
      <c r="Q104" s="97"/>
      <c r="R104" s="97"/>
      <c r="S104" s="97"/>
      <c r="T104" s="97"/>
      <c r="U104" s="97"/>
      <c r="V104" s="97"/>
      <c r="W104" s="97"/>
      <c r="X104" s="97"/>
      <c r="Y104" s="97"/>
      <c r="Z104" s="43">
        <f>SUM('Ref 3511464'!$C104:$Y104)</f>
        <v>0</v>
      </c>
      <c r="AA104" s="66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44">
        <f t="shared" si="1"/>
        <v>0</v>
      </c>
    </row>
    <row r="105" spans="1:49">
      <c r="A105" s="95" t="s">
        <v>193</v>
      </c>
      <c r="B105" s="96" t="s">
        <v>130</v>
      </c>
      <c r="C105" s="97"/>
      <c r="D105" s="97"/>
      <c r="E105" s="97"/>
      <c r="F105" s="97"/>
      <c r="G105" s="97"/>
      <c r="H105" s="97"/>
      <c r="I105" s="97"/>
      <c r="J105" s="97"/>
      <c r="K105" s="97"/>
      <c r="L105" s="97"/>
      <c r="M105" s="97"/>
      <c r="N105" s="97"/>
      <c r="O105" s="97"/>
      <c r="P105" s="97"/>
      <c r="Q105" s="97"/>
      <c r="R105" s="97"/>
      <c r="S105" s="97"/>
      <c r="T105" s="97"/>
      <c r="U105" s="97"/>
      <c r="V105" s="97"/>
      <c r="W105" s="97"/>
      <c r="X105" s="97"/>
      <c r="Y105" s="97"/>
      <c r="Z105" s="43">
        <f>SUM('Ref 3511464'!$C105:$Y105)</f>
        <v>0</v>
      </c>
      <c r="AA105" s="66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44">
        <f t="shared" si="1"/>
        <v>0</v>
      </c>
    </row>
    <row r="106" spans="1:49">
      <c r="A106" s="95" t="s">
        <v>194</v>
      </c>
      <c r="B106" s="96" t="s">
        <v>60</v>
      </c>
      <c r="C106" s="97"/>
      <c r="D106" s="97"/>
      <c r="E106" s="97"/>
      <c r="F106" s="97"/>
      <c r="G106" s="97"/>
      <c r="H106" s="97"/>
      <c r="I106" s="97"/>
      <c r="J106" s="97"/>
      <c r="K106" s="97"/>
      <c r="L106" s="97"/>
      <c r="M106" s="97"/>
      <c r="N106" s="97"/>
      <c r="O106" s="97"/>
      <c r="P106" s="97"/>
      <c r="Q106" s="97"/>
      <c r="R106" s="97"/>
      <c r="S106" s="97"/>
      <c r="T106" s="97"/>
      <c r="U106" s="97"/>
      <c r="V106" s="97"/>
      <c r="W106" s="97"/>
      <c r="X106" s="97"/>
      <c r="Y106" s="97"/>
      <c r="Z106" s="43">
        <f>SUM('Ref 3511464'!$C106:$Y106)</f>
        <v>0</v>
      </c>
      <c r="AA106" s="66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44">
        <f t="shared" si="1"/>
        <v>0</v>
      </c>
    </row>
    <row r="107" spans="1:49">
      <c r="A107" s="95" t="s">
        <v>195</v>
      </c>
      <c r="B107" s="96" t="s">
        <v>196</v>
      </c>
      <c r="C107" s="97"/>
      <c r="D107" s="97"/>
      <c r="E107" s="97"/>
      <c r="F107" s="97"/>
      <c r="G107" s="97"/>
      <c r="H107" s="97"/>
      <c r="I107" s="97"/>
      <c r="J107" s="97"/>
      <c r="K107" s="97"/>
      <c r="L107" s="97"/>
      <c r="M107" s="97"/>
      <c r="N107" s="97"/>
      <c r="O107" s="97"/>
      <c r="P107" s="97"/>
      <c r="Q107" s="97"/>
      <c r="R107" s="97"/>
      <c r="S107" s="97"/>
      <c r="T107" s="97"/>
      <c r="U107" s="97"/>
      <c r="V107" s="97"/>
      <c r="W107" s="97"/>
      <c r="X107" s="97"/>
      <c r="Y107" s="97"/>
      <c r="Z107" s="43">
        <f>SUM('Ref 3511464'!$C107:$Y107)</f>
        <v>0</v>
      </c>
      <c r="AA107" s="66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44">
        <f t="shared" si="1"/>
        <v>0</v>
      </c>
    </row>
    <row r="108" spans="1:49">
      <c r="A108" s="95" t="s">
        <v>197</v>
      </c>
      <c r="B108" s="96" t="s">
        <v>60</v>
      </c>
      <c r="C108" s="97"/>
      <c r="D108" s="97"/>
      <c r="E108" s="97"/>
      <c r="F108" s="97"/>
      <c r="G108" s="97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  <c r="T108" s="97"/>
      <c r="U108" s="97"/>
      <c r="V108" s="97"/>
      <c r="W108" s="97"/>
      <c r="X108" s="97"/>
      <c r="Y108" s="97"/>
      <c r="Z108" s="43">
        <f>SUM('Ref 3511464'!$C108:$Y108)</f>
        <v>0</v>
      </c>
      <c r="AA108" s="66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44">
        <f t="shared" si="1"/>
        <v>0</v>
      </c>
    </row>
    <row r="109" spans="1:49" s="26" customFormat="1">
      <c r="A109" s="95" t="s">
        <v>676</v>
      </c>
      <c r="B109" s="96" t="s">
        <v>130</v>
      </c>
      <c r="C109" s="97"/>
      <c r="D109" s="97"/>
      <c r="E109" s="97"/>
      <c r="F109" s="97"/>
      <c r="G109" s="97"/>
      <c r="H109" s="97"/>
      <c r="I109" s="97"/>
      <c r="J109" s="97"/>
      <c r="K109" s="97"/>
      <c r="L109" s="97"/>
      <c r="M109" s="97"/>
      <c r="N109" s="97"/>
      <c r="O109" s="97"/>
      <c r="P109" s="97">
        <v>2</v>
      </c>
      <c r="Q109" s="97"/>
      <c r="R109" s="97"/>
      <c r="S109" s="97"/>
      <c r="T109" s="97"/>
      <c r="U109" s="97"/>
      <c r="V109" s="97"/>
      <c r="W109" s="97"/>
      <c r="X109" s="97"/>
      <c r="Y109" s="97"/>
      <c r="Z109" s="43">
        <f>SUM('Ref 3511464'!$C109:$Y109)</f>
        <v>2</v>
      </c>
      <c r="AA109" s="66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44">
        <f t="shared" si="1"/>
        <v>0</v>
      </c>
    </row>
    <row r="110" spans="1:49">
      <c r="A110" s="95" t="s">
        <v>198</v>
      </c>
      <c r="B110" s="96" t="s">
        <v>199</v>
      </c>
      <c r="C110" s="97"/>
      <c r="D110" s="97"/>
      <c r="E110" s="97"/>
      <c r="F110" s="97"/>
      <c r="G110" s="97"/>
      <c r="H110" s="97"/>
      <c r="I110" s="97"/>
      <c r="J110" s="97"/>
      <c r="K110" s="97"/>
      <c r="L110" s="97"/>
      <c r="M110" s="97"/>
      <c r="N110" s="97"/>
      <c r="O110" s="97"/>
      <c r="P110" s="97"/>
      <c r="Q110" s="97"/>
      <c r="R110" s="97"/>
      <c r="S110" s="97"/>
      <c r="T110" s="97"/>
      <c r="U110" s="97"/>
      <c r="V110" s="97"/>
      <c r="W110" s="97"/>
      <c r="X110" s="97"/>
      <c r="Y110" s="97"/>
      <c r="Z110" s="43">
        <f>SUM('Ref 3511464'!$C110:$Y110)</f>
        <v>0</v>
      </c>
      <c r="AA110" s="66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44">
        <f t="shared" si="1"/>
        <v>0</v>
      </c>
    </row>
    <row r="111" spans="1:49">
      <c r="A111" s="95" t="s">
        <v>200</v>
      </c>
      <c r="B111" s="96" t="s">
        <v>62</v>
      </c>
      <c r="C111" s="97"/>
      <c r="D111" s="97"/>
      <c r="E111" s="97"/>
      <c r="F111" s="97"/>
      <c r="G111" s="97"/>
      <c r="H111" s="97"/>
      <c r="I111" s="97"/>
      <c r="J111" s="97"/>
      <c r="K111" s="97"/>
      <c r="L111" s="97"/>
      <c r="M111" s="97"/>
      <c r="N111" s="97"/>
      <c r="O111" s="97"/>
      <c r="P111" s="97"/>
      <c r="Q111" s="97"/>
      <c r="R111" s="97"/>
      <c r="S111" s="97"/>
      <c r="T111" s="97"/>
      <c r="U111" s="97"/>
      <c r="V111" s="97"/>
      <c r="W111" s="97"/>
      <c r="X111" s="97"/>
      <c r="Y111" s="97"/>
      <c r="Z111" s="43">
        <f>SUM('Ref 3511464'!$C111:$Y111)</f>
        <v>0</v>
      </c>
      <c r="AA111" s="66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44">
        <f t="shared" si="1"/>
        <v>0</v>
      </c>
    </row>
    <row r="112" spans="1:49">
      <c r="A112" s="95" t="s">
        <v>201</v>
      </c>
      <c r="B112" s="96" t="s">
        <v>202</v>
      </c>
      <c r="C112" s="97"/>
      <c r="D112" s="97"/>
      <c r="E112" s="97"/>
      <c r="F112" s="97"/>
      <c r="G112" s="97"/>
      <c r="H112" s="97"/>
      <c r="I112" s="97"/>
      <c r="J112" s="97"/>
      <c r="K112" s="97"/>
      <c r="L112" s="97"/>
      <c r="M112" s="97"/>
      <c r="N112" s="97"/>
      <c r="O112" s="97"/>
      <c r="P112" s="97"/>
      <c r="Q112" s="97"/>
      <c r="R112" s="97"/>
      <c r="S112" s="97"/>
      <c r="T112" s="97"/>
      <c r="U112" s="97"/>
      <c r="V112" s="97"/>
      <c r="W112" s="97"/>
      <c r="X112" s="97"/>
      <c r="Y112" s="97"/>
      <c r="Z112" s="43">
        <f>SUM('Ref 3511464'!$C112:$Y112)</f>
        <v>0</v>
      </c>
      <c r="AA112" s="66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44">
        <f t="shared" si="1"/>
        <v>0</v>
      </c>
    </row>
    <row r="113" spans="1:49">
      <c r="A113" s="95" t="s">
        <v>203</v>
      </c>
      <c r="B113" s="96" t="s">
        <v>35</v>
      </c>
      <c r="C113" s="97"/>
      <c r="D113" s="97"/>
      <c r="E113" s="97"/>
      <c r="F113" s="97"/>
      <c r="G113" s="97"/>
      <c r="H113" s="97"/>
      <c r="I113" s="97"/>
      <c r="J113" s="97"/>
      <c r="K113" s="97"/>
      <c r="L113" s="97"/>
      <c r="M113" s="97"/>
      <c r="N113" s="97"/>
      <c r="O113" s="97"/>
      <c r="P113" s="97"/>
      <c r="Q113" s="97"/>
      <c r="R113" s="97"/>
      <c r="S113" s="97"/>
      <c r="T113" s="97"/>
      <c r="U113" s="97"/>
      <c r="V113" s="97"/>
      <c r="W113" s="97"/>
      <c r="X113" s="97"/>
      <c r="Y113" s="97"/>
      <c r="Z113" s="43">
        <f>SUM('Ref 3511464'!$C113:$Y113)</f>
        <v>0</v>
      </c>
      <c r="AA113" s="66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44">
        <f t="shared" si="1"/>
        <v>0</v>
      </c>
    </row>
    <row r="114" spans="1:49">
      <c r="A114" s="95" t="s">
        <v>204</v>
      </c>
      <c r="B114" s="96" t="s">
        <v>205</v>
      </c>
      <c r="C114" s="97"/>
      <c r="D114" s="97"/>
      <c r="E114" s="97"/>
      <c r="F114" s="97"/>
      <c r="G114" s="97"/>
      <c r="H114" s="97"/>
      <c r="I114" s="97"/>
      <c r="J114" s="97"/>
      <c r="K114" s="97"/>
      <c r="L114" s="97"/>
      <c r="M114" s="97"/>
      <c r="N114" s="97"/>
      <c r="O114" s="97"/>
      <c r="P114" s="97"/>
      <c r="Q114" s="97"/>
      <c r="R114" s="97"/>
      <c r="S114" s="97"/>
      <c r="T114" s="97"/>
      <c r="U114" s="97"/>
      <c r="V114" s="97"/>
      <c r="W114" s="97"/>
      <c r="X114" s="97"/>
      <c r="Y114" s="97"/>
      <c r="Z114" s="43">
        <f>SUM('Ref 3511464'!$C114:$Y114)</f>
        <v>0</v>
      </c>
      <c r="AA114" s="66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44">
        <f t="shared" si="1"/>
        <v>0</v>
      </c>
    </row>
    <row r="115" spans="1:49">
      <c r="A115" s="95" t="s">
        <v>206</v>
      </c>
      <c r="B115" s="96" t="s">
        <v>207</v>
      </c>
      <c r="C115" s="97"/>
      <c r="D115" s="97"/>
      <c r="E115" s="97"/>
      <c r="F115" s="97"/>
      <c r="G115" s="97"/>
      <c r="H115" s="97"/>
      <c r="I115" s="97"/>
      <c r="J115" s="97"/>
      <c r="K115" s="97"/>
      <c r="L115" s="97"/>
      <c r="M115" s="97"/>
      <c r="N115" s="97"/>
      <c r="O115" s="97"/>
      <c r="P115" s="97"/>
      <c r="Q115" s="97"/>
      <c r="R115" s="97"/>
      <c r="S115" s="97"/>
      <c r="T115" s="97"/>
      <c r="U115" s="97"/>
      <c r="V115" s="97"/>
      <c r="W115" s="97"/>
      <c r="X115" s="97"/>
      <c r="Y115" s="97"/>
      <c r="Z115" s="43">
        <f>SUM('Ref 3511464'!$C115:$Y115)</f>
        <v>0</v>
      </c>
      <c r="AA115" s="66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44">
        <f t="shared" si="1"/>
        <v>0</v>
      </c>
    </row>
    <row r="116" spans="1:49">
      <c r="A116" s="95" t="s">
        <v>208</v>
      </c>
      <c r="B116" s="96" t="s">
        <v>62</v>
      </c>
      <c r="C116" s="97"/>
      <c r="D116" s="97"/>
      <c r="E116" s="97"/>
      <c r="F116" s="97"/>
      <c r="G116" s="97"/>
      <c r="H116" s="97"/>
      <c r="I116" s="97"/>
      <c r="J116" s="97"/>
      <c r="K116" s="97"/>
      <c r="L116" s="97"/>
      <c r="M116" s="97"/>
      <c r="N116" s="97"/>
      <c r="O116" s="97"/>
      <c r="P116" s="97"/>
      <c r="Q116" s="97"/>
      <c r="R116" s="97"/>
      <c r="S116" s="97"/>
      <c r="T116" s="97"/>
      <c r="U116" s="97"/>
      <c r="V116" s="97">
        <v>1</v>
      </c>
      <c r="W116" s="97"/>
      <c r="X116" s="97"/>
      <c r="Y116" s="97"/>
      <c r="Z116" s="43">
        <f>SUM('Ref 3511464'!$C116:$Y116)</f>
        <v>1</v>
      </c>
      <c r="AA116" s="66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44">
        <f t="shared" si="1"/>
        <v>0</v>
      </c>
    </row>
    <row r="117" spans="1:49">
      <c r="A117" s="95" t="s">
        <v>209</v>
      </c>
      <c r="B117" s="96" t="s">
        <v>62</v>
      </c>
      <c r="C117" s="97"/>
      <c r="D117" s="97"/>
      <c r="E117" s="97"/>
      <c r="F117" s="97"/>
      <c r="G117" s="97"/>
      <c r="H117" s="97"/>
      <c r="I117" s="97"/>
      <c r="J117" s="97"/>
      <c r="K117" s="97"/>
      <c r="L117" s="97"/>
      <c r="M117" s="97"/>
      <c r="N117" s="97"/>
      <c r="O117" s="97"/>
      <c r="P117" s="97"/>
      <c r="Q117" s="97"/>
      <c r="R117" s="97"/>
      <c r="S117" s="97"/>
      <c r="T117" s="97"/>
      <c r="U117" s="97"/>
      <c r="V117" s="97"/>
      <c r="W117" s="97"/>
      <c r="X117" s="97"/>
      <c r="Y117" s="97"/>
      <c r="Z117" s="43">
        <f>SUM('Ref 3511464'!$C117:$Y117)</f>
        <v>0</v>
      </c>
      <c r="AA117" s="66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44">
        <f t="shared" si="1"/>
        <v>0</v>
      </c>
    </row>
    <row r="118" spans="1:49">
      <c r="A118" s="95" t="s">
        <v>210</v>
      </c>
      <c r="B118" s="96" t="s">
        <v>211</v>
      </c>
      <c r="C118" s="97"/>
      <c r="D118" s="97"/>
      <c r="E118" s="97"/>
      <c r="F118" s="97"/>
      <c r="G118" s="97"/>
      <c r="H118" s="97"/>
      <c r="I118" s="97"/>
      <c r="J118" s="97"/>
      <c r="K118" s="97"/>
      <c r="L118" s="97"/>
      <c r="M118" s="97"/>
      <c r="N118" s="97"/>
      <c r="O118" s="97"/>
      <c r="P118" s="97"/>
      <c r="Q118" s="97"/>
      <c r="R118" s="97"/>
      <c r="S118" s="97"/>
      <c r="T118" s="97"/>
      <c r="U118" s="97"/>
      <c r="V118" s="97"/>
      <c r="W118" s="97"/>
      <c r="X118" s="97"/>
      <c r="Y118" s="97"/>
      <c r="Z118" s="43">
        <f>SUM('Ref 3511464'!$C118:$Y118)</f>
        <v>0</v>
      </c>
      <c r="AA118" s="66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44">
        <f t="shared" si="1"/>
        <v>0</v>
      </c>
    </row>
    <row r="119" spans="1:49">
      <c r="A119" s="95" t="s">
        <v>212</v>
      </c>
      <c r="B119" s="96" t="s">
        <v>213</v>
      </c>
      <c r="C119" s="97"/>
      <c r="D119" s="97"/>
      <c r="E119" s="97"/>
      <c r="F119" s="97"/>
      <c r="G119" s="97"/>
      <c r="H119" s="97"/>
      <c r="I119" s="97"/>
      <c r="J119" s="97"/>
      <c r="K119" s="97"/>
      <c r="L119" s="97"/>
      <c r="M119" s="97"/>
      <c r="N119" s="97"/>
      <c r="O119" s="97"/>
      <c r="P119" s="97"/>
      <c r="Q119" s="97"/>
      <c r="R119" s="97"/>
      <c r="S119" s="97"/>
      <c r="T119" s="97"/>
      <c r="U119" s="97"/>
      <c r="V119" s="97"/>
      <c r="W119" s="97"/>
      <c r="X119" s="97"/>
      <c r="Y119" s="97"/>
      <c r="Z119" s="43">
        <f>SUM('Ref 3511464'!$C119:$Y119)</f>
        <v>0</v>
      </c>
      <c r="AA119" s="66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44">
        <f t="shared" si="1"/>
        <v>0</v>
      </c>
    </row>
    <row r="120" spans="1:49">
      <c r="A120" s="95" t="s">
        <v>214</v>
      </c>
      <c r="B120" s="96" t="s">
        <v>93</v>
      </c>
      <c r="C120" s="97"/>
      <c r="D120" s="97"/>
      <c r="E120" s="97"/>
      <c r="F120" s="97"/>
      <c r="G120" s="97"/>
      <c r="H120" s="97"/>
      <c r="I120" s="97"/>
      <c r="J120" s="97"/>
      <c r="K120" s="97"/>
      <c r="L120" s="97"/>
      <c r="M120" s="97"/>
      <c r="N120" s="97"/>
      <c r="O120" s="97"/>
      <c r="P120" s="97"/>
      <c r="Q120" s="97"/>
      <c r="R120" s="97"/>
      <c r="S120" s="97"/>
      <c r="T120" s="97"/>
      <c r="U120" s="97"/>
      <c r="V120" s="97"/>
      <c r="W120" s="97"/>
      <c r="X120" s="97"/>
      <c r="Y120" s="97"/>
      <c r="Z120" s="43">
        <f>SUM('Ref 3511464'!$C120:$Y120)</f>
        <v>0</v>
      </c>
      <c r="AA120" s="66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44">
        <f t="shared" si="1"/>
        <v>0</v>
      </c>
    </row>
    <row r="121" spans="1:49">
      <c r="A121" s="95" t="s">
        <v>215</v>
      </c>
      <c r="B121" s="96" t="s">
        <v>216</v>
      </c>
      <c r="C121" s="97"/>
      <c r="D121" s="97"/>
      <c r="E121" s="97"/>
      <c r="F121" s="97"/>
      <c r="G121" s="97"/>
      <c r="H121" s="97"/>
      <c r="I121" s="97"/>
      <c r="J121" s="97"/>
      <c r="K121" s="97"/>
      <c r="L121" s="97"/>
      <c r="M121" s="97"/>
      <c r="N121" s="97"/>
      <c r="O121" s="97"/>
      <c r="P121" s="97"/>
      <c r="Q121" s="97"/>
      <c r="R121" s="97"/>
      <c r="S121" s="97"/>
      <c r="T121" s="97"/>
      <c r="U121" s="97"/>
      <c r="V121" s="97"/>
      <c r="W121" s="97"/>
      <c r="X121" s="97"/>
      <c r="Y121" s="97"/>
      <c r="Z121" s="43">
        <f>SUM('Ref 3511464'!$C121:$Y121)</f>
        <v>0</v>
      </c>
      <c r="AA121" s="66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44">
        <f t="shared" si="1"/>
        <v>0</v>
      </c>
    </row>
    <row r="122" spans="1:49">
      <c r="A122" s="95" t="s">
        <v>217</v>
      </c>
      <c r="B122" s="96" t="s">
        <v>218</v>
      </c>
      <c r="C122" s="97"/>
      <c r="D122" s="97"/>
      <c r="E122" s="97"/>
      <c r="F122" s="97"/>
      <c r="G122" s="97"/>
      <c r="H122" s="97"/>
      <c r="I122" s="97"/>
      <c r="J122" s="97"/>
      <c r="K122" s="97"/>
      <c r="L122" s="97"/>
      <c r="M122" s="97"/>
      <c r="N122" s="97"/>
      <c r="O122" s="97"/>
      <c r="P122" s="97"/>
      <c r="Q122" s="97"/>
      <c r="R122" s="97"/>
      <c r="S122" s="97"/>
      <c r="T122" s="97"/>
      <c r="U122" s="97"/>
      <c r="V122" s="97"/>
      <c r="W122" s="97"/>
      <c r="X122" s="97"/>
      <c r="Y122" s="97"/>
      <c r="Z122" s="43">
        <f>SUM('Ref 3511464'!$C122:$Y122)</f>
        <v>0</v>
      </c>
      <c r="AA122" s="66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44">
        <f t="shared" si="1"/>
        <v>0</v>
      </c>
    </row>
    <row r="123" spans="1:49">
      <c r="A123" s="95" t="s">
        <v>219</v>
      </c>
      <c r="B123" s="96" t="s">
        <v>62</v>
      </c>
      <c r="C123" s="97"/>
      <c r="D123" s="97"/>
      <c r="E123" s="97"/>
      <c r="F123" s="97">
        <v>5</v>
      </c>
      <c r="G123" s="97">
        <v>5</v>
      </c>
      <c r="H123" s="97">
        <v>10</v>
      </c>
      <c r="I123" s="97"/>
      <c r="J123" s="97"/>
      <c r="K123" s="97"/>
      <c r="L123" s="97"/>
      <c r="M123" s="97"/>
      <c r="N123" s="97"/>
      <c r="O123" s="97"/>
      <c r="P123" s="97"/>
      <c r="Q123" s="97"/>
      <c r="R123" s="97"/>
      <c r="S123" s="97"/>
      <c r="T123" s="97"/>
      <c r="U123" s="97"/>
      <c r="V123" s="97"/>
      <c r="W123" s="97"/>
      <c r="X123" s="97"/>
      <c r="Y123" s="97"/>
      <c r="Z123" s="43">
        <f>SUM('Ref 3511464'!$C123:$Y123)</f>
        <v>20</v>
      </c>
      <c r="AA123" s="66"/>
      <c r="AB123" s="19"/>
      <c r="AC123" s="19"/>
      <c r="AD123" s="19">
        <v>10</v>
      </c>
      <c r="AE123" s="19">
        <v>5</v>
      </c>
      <c r="AF123" s="19">
        <v>5</v>
      </c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44">
        <f t="shared" si="1"/>
        <v>20</v>
      </c>
    </row>
    <row r="124" spans="1:49">
      <c r="A124" s="95" t="s">
        <v>220</v>
      </c>
      <c r="B124" s="96" t="s">
        <v>221</v>
      </c>
      <c r="C124" s="97"/>
      <c r="D124" s="97"/>
      <c r="E124" s="97"/>
      <c r="F124" s="97"/>
      <c r="G124" s="97"/>
      <c r="H124" s="97"/>
      <c r="I124" s="97"/>
      <c r="J124" s="97"/>
      <c r="K124" s="97"/>
      <c r="L124" s="97"/>
      <c r="M124" s="97"/>
      <c r="N124" s="97"/>
      <c r="O124" s="97"/>
      <c r="P124" s="97"/>
      <c r="Q124" s="97"/>
      <c r="R124" s="97"/>
      <c r="S124" s="97"/>
      <c r="T124" s="97"/>
      <c r="U124" s="97"/>
      <c r="V124" s="97"/>
      <c r="W124" s="97"/>
      <c r="X124" s="97"/>
      <c r="Y124" s="97"/>
      <c r="Z124" s="43">
        <f>SUM('Ref 3511464'!$C124:$Y124)</f>
        <v>0</v>
      </c>
      <c r="AA124" s="66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44">
        <f t="shared" si="1"/>
        <v>0</v>
      </c>
    </row>
    <row r="125" spans="1:49">
      <c r="A125" s="95" t="s">
        <v>222</v>
      </c>
      <c r="B125" s="96" t="s">
        <v>223</v>
      </c>
      <c r="C125" s="97"/>
      <c r="D125" s="97"/>
      <c r="E125" s="97"/>
      <c r="F125" s="97"/>
      <c r="G125" s="97"/>
      <c r="H125" s="97"/>
      <c r="I125" s="97"/>
      <c r="J125" s="97"/>
      <c r="K125" s="97"/>
      <c r="L125" s="97"/>
      <c r="M125" s="97"/>
      <c r="N125" s="97"/>
      <c r="O125" s="97"/>
      <c r="P125" s="97"/>
      <c r="Q125" s="97"/>
      <c r="R125" s="97"/>
      <c r="S125" s="97"/>
      <c r="T125" s="97"/>
      <c r="U125" s="97"/>
      <c r="V125" s="97"/>
      <c r="W125" s="97"/>
      <c r="X125" s="97"/>
      <c r="Y125" s="97"/>
      <c r="Z125" s="43">
        <f>SUM('Ref 3511464'!$C125:$Y125)</f>
        <v>0</v>
      </c>
      <c r="AA125" s="66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44">
        <f t="shared" si="1"/>
        <v>0</v>
      </c>
    </row>
    <row r="126" spans="1:49">
      <c r="A126" s="95" t="s">
        <v>224</v>
      </c>
      <c r="B126" s="96" t="s">
        <v>62</v>
      </c>
      <c r="C126" s="97"/>
      <c r="D126" s="97"/>
      <c r="E126" s="97"/>
      <c r="F126" s="97"/>
      <c r="G126" s="97"/>
      <c r="H126" s="97"/>
      <c r="I126" s="97"/>
      <c r="J126" s="97"/>
      <c r="K126" s="97"/>
      <c r="L126" s="97"/>
      <c r="M126" s="97"/>
      <c r="N126" s="97"/>
      <c r="O126" s="97"/>
      <c r="P126" s="97"/>
      <c r="Q126" s="97"/>
      <c r="R126" s="97"/>
      <c r="S126" s="97"/>
      <c r="T126" s="97"/>
      <c r="U126" s="97"/>
      <c r="V126" s="97"/>
      <c r="W126" s="97"/>
      <c r="X126" s="97"/>
      <c r="Y126" s="97"/>
      <c r="Z126" s="43">
        <f>SUM('Ref 3511464'!$C126:$Y126)</f>
        <v>0</v>
      </c>
      <c r="AA126" s="66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44">
        <f t="shared" si="1"/>
        <v>0</v>
      </c>
    </row>
    <row r="127" spans="1:49">
      <c r="A127" s="95" t="s">
        <v>225</v>
      </c>
      <c r="B127" s="96" t="s">
        <v>226</v>
      </c>
      <c r="C127" s="97"/>
      <c r="D127" s="97"/>
      <c r="E127" s="97"/>
      <c r="F127" s="97"/>
      <c r="G127" s="97"/>
      <c r="H127" s="97"/>
      <c r="I127" s="97"/>
      <c r="J127" s="97"/>
      <c r="K127" s="97"/>
      <c r="L127" s="97"/>
      <c r="M127" s="97"/>
      <c r="N127" s="97"/>
      <c r="O127" s="97"/>
      <c r="P127" s="97"/>
      <c r="Q127" s="97"/>
      <c r="R127" s="97"/>
      <c r="S127" s="97"/>
      <c r="T127" s="97"/>
      <c r="U127" s="97"/>
      <c r="V127" s="97"/>
      <c r="W127" s="97"/>
      <c r="X127" s="97"/>
      <c r="Y127" s="97"/>
      <c r="Z127" s="43">
        <f>SUM('Ref 3511464'!$C127:$Y127)</f>
        <v>0</v>
      </c>
      <c r="AA127" s="66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44">
        <f t="shared" si="1"/>
        <v>0</v>
      </c>
    </row>
    <row r="128" spans="1:49">
      <c r="A128" s="95" t="s">
        <v>225</v>
      </c>
      <c r="B128" s="96" t="s">
        <v>227</v>
      </c>
      <c r="C128" s="97"/>
      <c r="D128" s="97"/>
      <c r="E128" s="97"/>
      <c r="F128" s="97"/>
      <c r="G128" s="97"/>
      <c r="H128" s="97"/>
      <c r="I128" s="97"/>
      <c r="J128" s="97"/>
      <c r="K128" s="97"/>
      <c r="L128" s="97"/>
      <c r="M128" s="97"/>
      <c r="N128" s="97"/>
      <c r="O128" s="97"/>
      <c r="P128" s="97"/>
      <c r="Q128" s="97"/>
      <c r="R128" s="97"/>
      <c r="S128" s="97"/>
      <c r="T128" s="97"/>
      <c r="U128" s="97"/>
      <c r="V128" s="97"/>
      <c r="W128" s="97"/>
      <c r="X128" s="97"/>
      <c r="Y128" s="97"/>
      <c r="Z128" s="43">
        <f>SUM('Ref 3511464'!$C128:$Y128)</f>
        <v>0</v>
      </c>
      <c r="AA128" s="66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44">
        <f t="shared" si="1"/>
        <v>0</v>
      </c>
    </row>
    <row r="129" spans="1:49">
      <c r="A129" s="95" t="s">
        <v>228</v>
      </c>
      <c r="B129" s="96" t="s">
        <v>62</v>
      </c>
      <c r="C129" s="97"/>
      <c r="D129" s="97"/>
      <c r="E129" s="97"/>
      <c r="F129" s="97"/>
      <c r="G129" s="97"/>
      <c r="H129" s="97"/>
      <c r="I129" s="97"/>
      <c r="J129" s="97"/>
      <c r="K129" s="97"/>
      <c r="L129" s="97"/>
      <c r="M129" s="97"/>
      <c r="N129" s="97"/>
      <c r="O129" s="97"/>
      <c r="P129" s="97"/>
      <c r="Q129" s="97"/>
      <c r="R129" s="97"/>
      <c r="S129" s="97"/>
      <c r="T129" s="97"/>
      <c r="U129" s="97"/>
      <c r="V129" s="97"/>
      <c r="W129" s="97"/>
      <c r="X129" s="97"/>
      <c r="Y129" s="97"/>
      <c r="Z129" s="43">
        <f>SUM('Ref 3511464'!$C129:$Y129)</f>
        <v>0</v>
      </c>
      <c r="AA129" s="66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44">
        <f t="shared" si="1"/>
        <v>0</v>
      </c>
    </row>
    <row r="130" spans="1:49">
      <c r="A130" s="95" t="s">
        <v>229</v>
      </c>
      <c r="B130" s="96" t="s">
        <v>230</v>
      </c>
      <c r="C130" s="97"/>
      <c r="D130" s="97"/>
      <c r="E130" s="97"/>
      <c r="F130" s="97"/>
      <c r="G130" s="97"/>
      <c r="H130" s="97"/>
      <c r="I130" s="97"/>
      <c r="J130" s="97"/>
      <c r="K130" s="97"/>
      <c r="L130" s="97"/>
      <c r="M130" s="97"/>
      <c r="N130" s="97"/>
      <c r="O130" s="97"/>
      <c r="P130" s="97"/>
      <c r="Q130" s="97"/>
      <c r="R130" s="97"/>
      <c r="S130" s="97"/>
      <c r="T130" s="97"/>
      <c r="U130" s="97"/>
      <c r="V130" s="97"/>
      <c r="W130" s="97"/>
      <c r="X130" s="97"/>
      <c r="Y130" s="97"/>
      <c r="Z130" s="43">
        <f>SUM('Ref 3511464'!$C130:$Y130)</f>
        <v>0</v>
      </c>
      <c r="AA130" s="66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44">
        <f t="shared" si="1"/>
        <v>0</v>
      </c>
    </row>
    <row r="131" spans="1:49">
      <c r="A131" s="95" t="s">
        <v>231</v>
      </c>
      <c r="B131" s="96" t="s">
        <v>232</v>
      </c>
      <c r="C131" s="97"/>
      <c r="D131" s="97"/>
      <c r="E131" s="97"/>
      <c r="F131" s="97"/>
      <c r="G131" s="97"/>
      <c r="H131" s="97"/>
      <c r="I131" s="97"/>
      <c r="J131" s="97"/>
      <c r="K131" s="97"/>
      <c r="L131" s="97"/>
      <c r="M131" s="97"/>
      <c r="N131" s="97"/>
      <c r="O131" s="97"/>
      <c r="P131" s="97"/>
      <c r="Q131" s="97"/>
      <c r="R131" s="97"/>
      <c r="S131" s="97"/>
      <c r="T131" s="97"/>
      <c r="U131" s="97"/>
      <c r="V131" s="97"/>
      <c r="W131" s="97"/>
      <c r="X131" s="97"/>
      <c r="Y131" s="97"/>
      <c r="Z131" s="43">
        <f>SUM('Ref 3511464'!$C131:$Y131)</f>
        <v>0</v>
      </c>
      <c r="AA131" s="66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44">
        <f t="shared" si="1"/>
        <v>0</v>
      </c>
    </row>
    <row r="132" spans="1:49">
      <c r="A132" s="95" t="s">
        <v>233</v>
      </c>
      <c r="B132" s="96" t="s">
        <v>234</v>
      </c>
      <c r="C132" s="97"/>
      <c r="D132" s="97"/>
      <c r="E132" s="97"/>
      <c r="F132" s="97"/>
      <c r="G132" s="97"/>
      <c r="H132" s="97"/>
      <c r="I132" s="97"/>
      <c r="J132" s="97"/>
      <c r="K132" s="97"/>
      <c r="L132" s="97"/>
      <c r="M132" s="97"/>
      <c r="N132" s="97"/>
      <c r="O132" s="97"/>
      <c r="P132" s="97"/>
      <c r="Q132" s="97"/>
      <c r="R132" s="97"/>
      <c r="S132" s="97"/>
      <c r="T132" s="97"/>
      <c r="U132" s="97"/>
      <c r="V132" s="97"/>
      <c r="W132" s="97"/>
      <c r="X132" s="97"/>
      <c r="Y132" s="97"/>
      <c r="Z132" s="43">
        <f>SUM('Ref 3511464'!$C132:$Y132)</f>
        <v>0</v>
      </c>
      <c r="AA132" s="66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44">
        <f t="shared" ref="AW132:AW195" si="2">SUM(AA132:AV132)</f>
        <v>0</v>
      </c>
    </row>
    <row r="133" spans="1:49">
      <c r="A133" s="95" t="s">
        <v>235</v>
      </c>
      <c r="B133" s="96" t="s">
        <v>236</v>
      </c>
      <c r="C133" s="97"/>
      <c r="D133" s="97"/>
      <c r="E133" s="97"/>
      <c r="F133" s="97"/>
      <c r="G133" s="97"/>
      <c r="H133" s="97"/>
      <c r="I133" s="97"/>
      <c r="J133" s="97"/>
      <c r="K133" s="97"/>
      <c r="L133" s="97"/>
      <c r="M133" s="97"/>
      <c r="N133" s="97"/>
      <c r="O133" s="97"/>
      <c r="P133" s="97"/>
      <c r="Q133" s="97"/>
      <c r="R133" s="97"/>
      <c r="S133" s="97"/>
      <c r="T133" s="97"/>
      <c r="U133" s="97"/>
      <c r="V133" s="97"/>
      <c r="W133" s="97"/>
      <c r="X133" s="97"/>
      <c r="Y133" s="97"/>
      <c r="Z133" s="43">
        <f>SUM('Ref 3511464'!$C133:$Y133)</f>
        <v>0</v>
      </c>
      <c r="AA133" s="66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44">
        <f t="shared" si="2"/>
        <v>0</v>
      </c>
    </row>
    <row r="134" spans="1:49">
      <c r="A134" s="95" t="s">
        <v>237</v>
      </c>
      <c r="B134" s="96" t="s">
        <v>238</v>
      </c>
      <c r="C134" s="97"/>
      <c r="D134" s="97"/>
      <c r="E134" s="97"/>
      <c r="F134" s="97"/>
      <c r="G134" s="97"/>
      <c r="H134" s="97"/>
      <c r="I134" s="97"/>
      <c r="J134" s="97"/>
      <c r="K134" s="97"/>
      <c r="L134" s="97"/>
      <c r="M134" s="97"/>
      <c r="N134" s="97"/>
      <c r="O134" s="97"/>
      <c r="P134" s="97"/>
      <c r="Q134" s="97"/>
      <c r="R134" s="97"/>
      <c r="S134" s="97">
        <v>9</v>
      </c>
      <c r="T134" s="97"/>
      <c r="U134" s="97"/>
      <c r="V134" s="97"/>
      <c r="W134" s="97"/>
      <c r="X134" s="97"/>
      <c r="Y134" s="97"/>
      <c r="Z134" s="43">
        <f>SUM('Ref 3511464'!$C134:$Y134)</f>
        <v>9</v>
      </c>
      <c r="AA134" s="66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>
        <v>9</v>
      </c>
      <c r="AR134" s="19"/>
      <c r="AS134" s="19"/>
      <c r="AT134" s="19"/>
      <c r="AU134" s="19"/>
      <c r="AV134" s="19"/>
      <c r="AW134" s="44">
        <f t="shared" si="2"/>
        <v>9</v>
      </c>
    </row>
    <row r="135" spans="1:49">
      <c r="A135" s="95" t="s">
        <v>239</v>
      </c>
      <c r="B135" s="96" t="s">
        <v>240</v>
      </c>
      <c r="C135" s="97"/>
      <c r="D135" s="97"/>
      <c r="E135" s="97"/>
      <c r="F135" s="97"/>
      <c r="G135" s="97"/>
      <c r="H135" s="97"/>
      <c r="I135" s="97"/>
      <c r="J135" s="97"/>
      <c r="K135" s="97"/>
      <c r="L135" s="97"/>
      <c r="M135" s="97"/>
      <c r="N135" s="97"/>
      <c r="O135" s="97"/>
      <c r="P135" s="97"/>
      <c r="Q135" s="97"/>
      <c r="R135" s="97"/>
      <c r="S135" s="97"/>
      <c r="T135" s="97"/>
      <c r="U135" s="97"/>
      <c r="V135" s="97"/>
      <c r="W135" s="97"/>
      <c r="X135" s="97"/>
      <c r="Y135" s="97"/>
      <c r="Z135" s="43">
        <f>SUM('Ref 3511464'!$C135:$Y135)</f>
        <v>0</v>
      </c>
      <c r="AA135" s="66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44">
        <f t="shared" si="2"/>
        <v>0</v>
      </c>
    </row>
    <row r="136" spans="1:49">
      <c r="A136" s="95" t="s">
        <v>241</v>
      </c>
      <c r="B136" s="96" t="s">
        <v>242</v>
      </c>
      <c r="C136" s="97"/>
      <c r="D136" s="97"/>
      <c r="E136" s="97"/>
      <c r="F136" s="97"/>
      <c r="G136" s="97"/>
      <c r="H136" s="97"/>
      <c r="I136" s="97"/>
      <c r="J136" s="97"/>
      <c r="K136" s="97"/>
      <c r="L136" s="97"/>
      <c r="M136" s="97"/>
      <c r="N136" s="97"/>
      <c r="O136" s="97"/>
      <c r="P136" s="97"/>
      <c r="Q136" s="97"/>
      <c r="R136" s="97"/>
      <c r="S136" s="97"/>
      <c r="T136" s="97"/>
      <c r="U136" s="97"/>
      <c r="V136" s="97"/>
      <c r="W136" s="97"/>
      <c r="X136" s="97"/>
      <c r="Y136" s="97"/>
      <c r="Z136" s="43">
        <f>SUM('Ref 3511464'!$C136:$Y136)</f>
        <v>0</v>
      </c>
      <c r="AA136" s="66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44">
        <f t="shared" si="2"/>
        <v>0</v>
      </c>
    </row>
    <row r="137" spans="1:49">
      <c r="A137" s="95" t="s">
        <v>241</v>
      </c>
      <c r="B137" s="96" t="s">
        <v>243</v>
      </c>
      <c r="C137" s="97"/>
      <c r="D137" s="97"/>
      <c r="E137" s="97"/>
      <c r="F137" s="97"/>
      <c r="G137" s="97"/>
      <c r="H137" s="97"/>
      <c r="I137" s="97"/>
      <c r="J137" s="97"/>
      <c r="K137" s="97"/>
      <c r="L137" s="97"/>
      <c r="M137" s="97"/>
      <c r="N137" s="97"/>
      <c r="O137" s="97"/>
      <c r="P137" s="97"/>
      <c r="Q137" s="97"/>
      <c r="R137" s="97"/>
      <c r="S137" s="97"/>
      <c r="T137" s="97"/>
      <c r="U137" s="97"/>
      <c r="V137" s="97"/>
      <c r="W137" s="97"/>
      <c r="X137" s="97"/>
      <c r="Y137" s="97"/>
      <c r="Z137" s="43">
        <f>SUM('Ref 3511464'!$C137:$Y137)</f>
        <v>0</v>
      </c>
      <c r="AA137" s="66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44">
        <f t="shared" si="2"/>
        <v>0</v>
      </c>
    </row>
    <row r="138" spans="1:49">
      <c r="A138" s="95" t="s">
        <v>244</v>
      </c>
      <c r="B138" s="96" t="s">
        <v>242</v>
      </c>
      <c r="C138" s="97"/>
      <c r="D138" s="97"/>
      <c r="E138" s="97"/>
      <c r="F138" s="97"/>
      <c r="G138" s="97"/>
      <c r="H138" s="97"/>
      <c r="I138" s="97"/>
      <c r="J138" s="97"/>
      <c r="K138" s="97"/>
      <c r="L138" s="97"/>
      <c r="M138" s="97"/>
      <c r="N138" s="97"/>
      <c r="O138" s="97"/>
      <c r="P138" s="97"/>
      <c r="Q138" s="97"/>
      <c r="R138" s="97"/>
      <c r="S138" s="97"/>
      <c r="T138" s="97"/>
      <c r="U138" s="97"/>
      <c r="V138" s="97"/>
      <c r="W138" s="97"/>
      <c r="X138" s="97"/>
      <c r="Y138" s="97"/>
      <c r="Z138" s="43">
        <f>SUM('Ref 3511464'!$C138:$Y138)</f>
        <v>0</v>
      </c>
      <c r="AA138" s="66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44">
        <f t="shared" si="2"/>
        <v>0</v>
      </c>
    </row>
    <row r="139" spans="1:49">
      <c r="A139" s="95" t="s">
        <v>245</v>
      </c>
      <c r="B139" s="96" t="s">
        <v>246</v>
      </c>
      <c r="C139" s="97"/>
      <c r="D139" s="97"/>
      <c r="E139" s="97"/>
      <c r="F139" s="97"/>
      <c r="G139" s="97"/>
      <c r="H139" s="97"/>
      <c r="I139" s="97"/>
      <c r="J139" s="97"/>
      <c r="K139" s="97"/>
      <c r="L139" s="97"/>
      <c r="M139" s="97"/>
      <c r="N139" s="97"/>
      <c r="O139" s="97"/>
      <c r="P139" s="97"/>
      <c r="Q139" s="97"/>
      <c r="R139" s="97"/>
      <c r="S139" s="97"/>
      <c r="T139" s="97"/>
      <c r="U139" s="97"/>
      <c r="V139" s="97"/>
      <c r="W139" s="97"/>
      <c r="X139" s="97"/>
      <c r="Y139" s="97"/>
      <c r="Z139" s="43">
        <f>SUM('Ref 3511464'!$C139:$Y139)</f>
        <v>0</v>
      </c>
      <c r="AA139" s="66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44">
        <f t="shared" si="2"/>
        <v>0</v>
      </c>
    </row>
    <row r="140" spans="1:49">
      <c r="A140" s="95" t="s">
        <v>247</v>
      </c>
      <c r="B140" s="96" t="s">
        <v>248</v>
      </c>
      <c r="C140" s="97"/>
      <c r="D140" s="97"/>
      <c r="E140" s="97"/>
      <c r="F140" s="97"/>
      <c r="G140" s="97"/>
      <c r="H140" s="97"/>
      <c r="I140" s="97"/>
      <c r="J140" s="97"/>
      <c r="K140" s="97"/>
      <c r="L140" s="97"/>
      <c r="M140" s="97"/>
      <c r="N140" s="97"/>
      <c r="O140" s="97"/>
      <c r="P140" s="97"/>
      <c r="Q140" s="97"/>
      <c r="R140" s="97"/>
      <c r="S140" s="97"/>
      <c r="T140" s="97"/>
      <c r="U140" s="97"/>
      <c r="V140" s="97"/>
      <c r="W140" s="97"/>
      <c r="X140" s="97"/>
      <c r="Y140" s="97"/>
      <c r="Z140" s="43">
        <f>SUM('Ref 3511464'!$C140:$Y140)</f>
        <v>0</v>
      </c>
      <c r="AA140" s="66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44">
        <f t="shared" si="2"/>
        <v>0</v>
      </c>
    </row>
    <row r="141" spans="1:49">
      <c r="A141" s="95" t="s">
        <v>249</v>
      </c>
      <c r="B141" s="96" t="s">
        <v>250</v>
      </c>
      <c r="C141" s="97"/>
      <c r="D141" s="97"/>
      <c r="E141" s="97"/>
      <c r="F141" s="97"/>
      <c r="G141" s="97"/>
      <c r="H141" s="97"/>
      <c r="I141" s="97"/>
      <c r="J141" s="97"/>
      <c r="K141" s="97"/>
      <c r="L141" s="97"/>
      <c r="M141" s="97"/>
      <c r="N141" s="97"/>
      <c r="O141" s="97"/>
      <c r="P141" s="97"/>
      <c r="Q141" s="97"/>
      <c r="R141" s="97"/>
      <c r="S141" s="97"/>
      <c r="T141" s="97"/>
      <c r="U141" s="97"/>
      <c r="V141" s="97"/>
      <c r="W141" s="97"/>
      <c r="X141" s="97"/>
      <c r="Y141" s="97"/>
      <c r="Z141" s="43">
        <f>SUM('Ref 3511464'!$C141:$Y141)</f>
        <v>0</v>
      </c>
      <c r="AA141" s="66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44">
        <f t="shared" si="2"/>
        <v>0</v>
      </c>
    </row>
    <row r="142" spans="1:49">
      <c r="A142" s="95" t="s">
        <v>251</v>
      </c>
      <c r="B142" s="96" t="s">
        <v>60</v>
      </c>
      <c r="C142" s="97"/>
      <c r="D142" s="97"/>
      <c r="E142" s="97"/>
      <c r="F142" s="97"/>
      <c r="G142" s="97"/>
      <c r="H142" s="97"/>
      <c r="I142" s="97"/>
      <c r="J142" s="97"/>
      <c r="K142" s="97"/>
      <c r="L142" s="97"/>
      <c r="M142" s="97"/>
      <c r="N142" s="97"/>
      <c r="O142" s="97"/>
      <c r="P142" s="97"/>
      <c r="Q142" s="97"/>
      <c r="R142" s="97"/>
      <c r="S142" s="97"/>
      <c r="T142" s="97"/>
      <c r="U142" s="97"/>
      <c r="V142" s="97"/>
      <c r="W142" s="97"/>
      <c r="X142" s="97"/>
      <c r="Y142" s="97"/>
      <c r="Z142" s="43">
        <f>SUM('Ref 3511464'!$C142:$Y142)</f>
        <v>0</v>
      </c>
      <c r="AA142" s="66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44">
        <f t="shared" si="2"/>
        <v>0</v>
      </c>
    </row>
    <row r="143" spans="1:49">
      <c r="A143" s="95" t="s">
        <v>252</v>
      </c>
      <c r="B143" s="96" t="s">
        <v>130</v>
      </c>
      <c r="C143" s="97"/>
      <c r="D143" s="97"/>
      <c r="E143" s="97"/>
      <c r="F143" s="97"/>
      <c r="G143" s="97"/>
      <c r="H143" s="97"/>
      <c r="I143" s="97"/>
      <c r="J143" s="97"/>
      <c r="K143" s="97"/>
      <c r="L143" s="97"/>
      <c r="M143" s="97"/>
      <c r="N143" s="97"/>
      <c r="O143" s="97"/>
      <c r="P143" s="97"/>
      <c r="Q143" s="97"/>
      <c r="R143" s="97"/>
      <c r="S143" s="97"/>
      <c r="T143" s="97"/>
      <c r="U143" s="97"/>
      <c r="V143" s="97"/>
      <c r="W143" s="97"/>
      <c r="X143" s="97"/>
      <c r="Y143" s="97"/>
      <c r="Z143" s="43">
        <f>SUM('Ref 3511464'!$C143:$Y143)</f>
        <v>0</v>
      </c>
      <c r="AA143" s="66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44">
        <f t="shared" si="2"/>
        <v>0</v>
      </c>
    </row>
    <row r="144" spans="1:49">
      <c r="A144" s="95" t="s">
        <v>253</v>
      </c>
      <c r="B144" s="96" t="s">
        <v>254</v>
      </c>
      <c r="C144" s="97"/>
      <c r="D144" s="97"/>
      <c r="E144" s="97"/>
      <c r="F144" s="97"/>
      <c r="G144" s="97"/>
      <c r="H144" s="97"/>
      <c r="I144" s="97"/>
      <c r="J144" s="97"/>
      <c r="K144" s="97"/>
      <c r="L144" s="97"/>
      <c r="M144" s="97"/>
      <c r="N144" s="97"/>
      <c r="O144" s="97"/>
      <c r="P144" s="97"/>
      <c r="Q144" s="97"/>
      <c r="R144" s="97"/>
      <c r="S144" s="97"/>
      <c r="T144" s="97"/>
      <c r="U144" s="97"/>
      <c r="V144" s="97"/>
      <c r="W144" s="97"/>
      <c r="X144" s="97"/>
      <c r="Y144" s="97"/>
      <c r="Z144" s="43">
        <f>SUM('Ref 3511464'!$C144:$Y144)</f>
        <v>0</v>
      </c>
      <c r="AA144" s="66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44">
        <f t="shared" si="2"/>
        <v>0</v>
      </c>
    </row>
    <row r="145" spans="1:49">
      <c r="A145" s="95" t="s">
        <v>255</v>
      </c>
      <c r="B145" s="96" t="s">
        <v>60</v>
      </c>
      <c r="C145" s="97"/>
      <c r="D145" s="97"/>
      <c r="E145" s="97"/>
      <c r="F145" s="97"/>
      <c r="G145" s="97"/>
      <c r="H145" s="97"/>
      <c r="I145" s="97"/>
      <c r="J145" s="97"/>
      <c r="K145" s="97"/>
      <c r="L145" s="97"/>
      <c r="M145" s="97"/>
      <c r="N145" s="97"/>
      <c r="O145" s="97"/>
      <c r="P145" s="97"/>
      <c r="Q145" s="97"/>
      <c r="R145" s="97"/>
      <c r="S145" s="97"/>
      <c r="T145" s="97"/>
      <c r="U145" s="97"/>
      <c r="V145" s="97"/>
      <c r="W145" s="97"/>
      <c r="X145" s="97"/>
      <c r="Y145" s="97"/>
      <c r="Z145" s="43">
        <f>SUM('Ref 3511464'!$C145:$Y145)</f>
        <v>0</v>
      </c>
      <c r="AA145" s="66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44">
        <f t="shared" si="2"/>
        <v>0</v>
      </c>
    </row>
    <row r="146" spans="1:49">
      <c r="A146" s="95" t="s">
        <v>256</v>
      </c>
      <c r="B146" s="96" t="s">
        <v>257</v>
      </c>
      <c r="C146" s="97"/>
      <c r="D146" s="97"/>
      <c r="E146" s="97"/>
      <c r="F146" s="97"/>
      <c r="G146" s="97"/>
      <c r="H146" s="97"/>
      <c r="I146" s="97"/>
      <c r="J146" s="97"/>
      <c r="K146" s="97"/>
      <c r="L146" s="97"/>
      <c r="M146" s="97"/>
      <c r="N146" s="97"/>
      <c r="O146" s="97"/>
      <c r="P146" s="97"/>
      <c r="Q146" s="97"/>
      <c r="R146" s="97"/>
      <c r="S146" s="97"/>
      <c r="T146" s="97"/>
      <c r="U146" s="97"/>
      <c r="V146" s="97"/>
      <c r="W146" s="97"/>
      <c r="X146" s="97"/>
      <c r="Y146" s="97"/>
      <c r="Z146" s="43">
        <f>SUM('Ref 3511464'!$C146:$Y146)</f>
        <v>0</v>
      </c>
      <c r="AA146" s="66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44">
        <f t="shared" si="2"/>
        <v>0</v>
      </c>
    </row>
    <row r="147" spans="1:49">
      <c r="A147" s="95" t="s">
        <v>258</v>
      </c>
      <c r="B147" s="96" t="s">
        <v>259</v>
      </c>
      <c r="C147" s="97"/>
      <c r="D147" s="97"/>
      <c r="E147" s="97"/>
      <c r="F147" s="97"/>
      <c r="G147" s="97"/>
      <c r="H147" s="97"/>
      <c r="I147" s="97"/>
      <c r="J147" s="97"/>
      <c r="K147" s="97"/>
      <c r="L147" s="97"/>
      <c r="M147" s="97"/>
      <c r="N147" s="97"/>
      <c r="O147" s="97"/>
      <c r="P147" s="97"/>
      <c r="Q147" s="97"/>
      <c r="R147" s="97"/>
      <c r="S147" s="97"/>
      <c r="T147" s="97"/>
      <c r="U147" s="97"/>
      <c r="V147" s="97"/>
      <c r="W147" s="97"/>
      <c r="X147" s="97"/>
      <c r="Y147" s="97"/>
      <c r="Z147" s="43">
        <f>SUM('Ref 3511464'!$C147:$Y147)</f>
        <v>0</v>
      </c>
      <c r="AA147" s="66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44">
        <f t="shared" si="2"/>
        <v>0</v>
      </c>
    </row>
    <row r="148" spans="1:49">
      <c r="A148" s="95" t="s">
        <v>260</v>
      </c>
      <c r="B148" s="96" t="s">
        <v>261</v>
      </c>
      <c r="C148" s="97"/>
      <c r="D148" s="97"/>
      <c r="E148" s="97"/>
      <c r="F148" s="97"/>
      <c r="G148" s="97"/>
      <c r="H148" s="97"/>
      <c r="I148" s="97"/>
      <c r="J148" s="97"/>
      <c r="K148" s="97"/>
      <c r="L148" s="97"/>
      <c r="M148" s="97"/>
      <c r="N148" s="97"/>
      <c r="O148" s="97"/>
      <c r="P148" s="97"/>
      <c r="Q148" s="97"/>
      <c r="R148" s="97">
        <v>4</v>
      </c>
      <c r="S148" s="97"/>
      <c r="T148" s="97"/>
      <c r="U148" s="97">
        <v>15</v>
      </c>
      <c r="V148" s="97">
        <v>4</v>
      </c>
      <c r="W148" s="97">
        <v>5</v>
      </c>
      <c r="X148" s="97"/>
      <c r="Y148" s="97"/>
      <c r="Z148" s="43">
        <f>SUM('Ref 3511464'!$C148:$Y148)</f>
        <v>28</v>
      </c>
      <c r="AA148" s="66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  <c r="AM148" s="19"/>
      <c r="AN148" s="19"/>
      <c r="AO148" s="19"/>
      <c r="AP148" s="19">
        <v>4</v>
      </c>
      <c r="AQ148" s="19"/>
      <c r="AR148" s="19"/>
      <c r="AS148" s="19">
        <v>11</v>
      </c>
      <c r="AT148" s="19">
        <v>4</v>
      </c>
      <c r="AU148" s="19">
        <v>5</v>
      </c>
      <c r="AV148" s="19"/>
      <c r="AW148" s="44">
        <f t="shared" si="2"/>
        <v>24</v>
      </c>
    </row>
    <row r="149" spans="1:49">
      <c r="A149" s="95" t="s">
        <v>262</v>
      </c>
      <c r="B149" s="96" t="s">
        <v>263</v>
      </c>
      <c r="C149" s="97"/>
      <c r="D149" s="97"/>
      <c r="E149" s="97"/>
      <c r="F149" s="97"/>
      <c r="G149" s="97"/>
      <c r="H149" s="97"/>
      <c r="I149" s="97"/>
      <c r="J149" s="97"/>
      <c r="K149" s="97"/>
      <c r="L149" s="97"/>
      <c r="M149" s="97"/>
      <c r="N149" s="97"/>
      <c r="O149" s="97"/>
      <c r="P149" s="97"/>
      <c r="Q149" s="97"/>
      <c r="R149" s="97"/>
      <c r="S149" s="97"/>
      <c r="T149" s="97"/>
      <c r="U149" s="97"/>
      <c r="V149" s="97"/>
      <c r="W149" s="97"/>
      <c r="X149" s="97"/>
      <c r="Y149" s="97"/>
      <c r="Z149" s="43">
        <f>SUM('Ref 3511464'!$C149:$Y149)</f>
        <v>0</v>
      </c>
      <c r="AA149" s="66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44">
        <f t="shared" si="2"/>
        <v>0</v>
      </c>
    </row>
    <row r="150" spans="1:49">
      <c r="A150" s="95" t="s">
        <v>264</v>
      </c>
      <c r="B150" s="96" t="s">
        <v>265</v>
      </c>
      <c r="C150" s="97"/>
      <c r="D150" s="97"/>
      <c r="E150" s="97"/>
      <c r="F150" s="97"/>
      <c r="G150" s="97"/>
      <c r="H150" s="97"/>
      <c r="I150" s="97"/>
      <c r="J150" s="97"/>
      <c r="K150" s="97"/>
      <c r="L150" s="97"/>
      <c r="M150" s="97"/>
      <c r="N150" s="97"/>
      <c r="O150" s="97"/>
      <c r="P150" s="97"/>
      <c r="Q150" s="97"/>
      <c r="R150" s="97"/>
      <c r="S150" s="97"/>
      <c r="T150" s="97"/>
      <c r="U150" s="97"/>
      <c r="V150" s="97"/>
      <c r="W150" s="97"/>
      <c r="X150" s="97"/>
      <c r="Y150" s="97"/>
      <c r="Z150" s="43">
        <f>SUM('Ref 3511464'!$C150:$Y150)</f>
        <v>0</v>
      </c>
      <c r="AA150" s="66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44">
        <f t="shared" si="2"/>
        <v>0</v>
      </c>
    </row>
    <row r="151" spans="1:49">
      <c r="A151" s="95" t="s">
        <v>266</v>
      </c>
      <c r="B151" s="96" t="s">
        <v>267</v>
      </c>
      <c r="C151" s="97"/>
      <c r="D151" s="97"/>
      <c r="E151" s="97"/>
      <c r="F151" s="97"/>
      <c r="G151" s="97"/>
      <c r="H151" s="97"/>
      <c r="I151" s="97"/>
      <c r="J151" s="97"/>
      <c r="K151" s="97"/>
      <c r="L151" s="97"/>
      <c r="M151" s="97"/>
      <c r="N151" s="97"/>
      <c r="O151" s="97"/>
      <c r="P151" s="97"/>
      <c r="Q151" s="97"/>
      <c r="R151" s="97"/>
      <c r="S151" s="97"/>
      <c r="T151" s="97"/>
      <c r="U151" s="97"/>
      <c r="V151" s="97"/>
      <c r="W151" s="97"/>
      <c r="X151" s="97"/>
      <c r="Y151" s="97"/>
      <c r="Z151" s="43">
        <f>SUM('Ref 3511464'!$C151:$Y151)</f>
        <v>0</v>
      </c>
      <c r="AA151" s="66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44">
        <f t="shared" si="2"/>
        <v>0</v>
      </c>
    </row>
    <row r="152" spans="1:49">
      <c r="A152" s="95" t="s">
        <v>268</v>
      </c>
      <c r="B152" s="96" t="s">
        <v>269</v>
      </c>
      <c r="C152" s="97"/>
      <c r="D152" s="97"/>
      <c r="E152" s="97"/>
      <c r="F152" s="97"/>
      <c r="G152" s="97"/>
      <c r="H152" s="97"/>
      <c r="I152" s="97"/>
      <c r="J152" s="97"/>
      <c r="K152" s="97"/>
      <c r="L152" s="97"/>
      <c r="M152" s="97"/>
      <c r="N152" s="97"/>
      <c r="O152" s="97"/>
      <c r="P152" s="97"/>
      <c r="Q152" s="97"/>
      <c r="R152" s="97"/>
      <c r="S152" s="97"/>
      <c r="T152" s="97"/>
      <c r="U152" s="97"/>
      <c r="V152" s="97"/>
      <c r="W152" s="97"/>
      <c r="X152" s="97"/>
      <c r="Y152" s="97"/>
      <c r="Z152" s="43">
        <f>SUM('Ref 3511464'!$C152:$Y152)</f>
        <v>0</v>
      </c>
      <c r="AA152" s="66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44">
        <f t="shared" si="2"/>
        <v>0</v>
      </c>
    </row>
    <row r="153" spans="1:49">
      <c r="A153" s="95" t="s">
        <v>270</v>
      </c>
      <c r="B153" s="96" t="s">
        <v>271</v>
      </c>
      <c r="C153" s="97"/>
      <c r="D153" s="97"/>
      <c r="E153" s="97"/>
      <c r="F153" s="97"/>
      <c r="G153" s="97"/>
      <c r="H153" s="97"/>
      <c r="I153" s="97"/>
      <c r="J153" s="97"/>
      <c r="K153" s="97"/>
      <c r="L153" s="97"/>
      <c r="M153" s="97"/>
      <c r="N153" s="97"/>
      <c r="O153" s="97"/>
      <c r="P153" s="97"/>
      <c r="Q153" s="97"/>
      <c r="R153" s="97"/>
      <c r="S153" s="97"/>
      <c r="T153" s="97"/>
      <c r="U153" s="97"/>
      <c r="V153" s="97"/>
      <c r="W153" s="97"/>
      <c r="X153" s="97"/>
      <c r="Y153" s="97"/>
      <c r="Z153" s="43">
        <f>SUM('Ref 3511464'!$C153:$Y153)</f>
        <v>0</v>
      </c>
      <c r="AA153" s="66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44">
        <f t="shared" si="2"/>
        <v>0</v>
      </c>
    </row>
    <row r="154" spans="1:49">
      <c r="A154" s="95" t="s">
        <v>272</v>
      </c>
      <c r="B154" s="96" t="s">
        <v>60</v>
      </c>
      <c r="C154" s="97"/>
      <c r="D154" s="97"/>
      <c r="E154" s="97"/>
      <c r="F154" s="97"/>
      <c r="G154" s="97"/>
      <c r="H154" s="97"/>
      <c r="I154" s="97"/>
      <c r="J154" s="97"/>
      <c r="K154" s="97"/>
      <c r="L154" s="97"/>
      <c r="M154" s="97"/>
      <c r="N154" s="97"/>
      <c r="O154" s="97"/>
      <c r="P154" s="97"/>
      <c r="Q154" s="97"/>
      <c r="R154" s="97"/>
      <c r="S154" s="97"/>
      <c r="T154" s="97"/>
      <c r="U154" s="97"/>
      <c r="V154" s="97">
        <v>25</v>
      </c>
      <c r="W154" s="97"/>
      <c r="X154" s="97"/>
      <c r="Y154" s="97"/>
      <c r="Z154" s="43">
        <f>SUM('Ref 3511464'!$C154:$Y154)</f>
        <v>25</v>
      </c>
      <c r="AA154" s="66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>
        <v>25</v>
      </c>
      <c r="AU154" s="19"/>
      <c r="AV154" s="19"/>
      <c r="AW154" s="44">
        <f t="shared" si="2"/>
        <v>25</v>
      </c>
    </row>
    <row r="155" spans="1:49">
      <c r="A155" s="95" t="s">
        <v>273</v>
      </c>
      <c r="B155" s="96" t="s">
        <v>274</v>
      </c>
      <c r="C155" s="97"/>
      <c r="D155" s="97"/>
      <c r="E155" s="97"/>
      <c r="F155" s="97"/>
      <c r="G155" s="97"/>
      <c r="H155" s="97"/>
      <c r="I155" s="97"/>
      <c r="J155" s="97"/>
      <c r="K155" s="97"/>
      <c r="L155" s="97"/>
      <c r="M155" s="97"/>
      <c r="N155" s="97"/>
      <c r="O155" s="97"/>
      <c r="P155" s="97"/>
      <c r="Q155" s="97"/>
      <c r="R155" s="97"/>
      <c r="S155" s="97"/>
      <c r="T155" s="97"/>
      <c r="U155" s="97"/>
      <c r="V155" s="97"/>
      <c r="W155" s="97"/>
      <c r="X155" s="97"/>
      <c r="Y155" s="97"/>
      <c r="Z155" s="43">
        <f>SUM('Ref 3511464'!$C155:$Y155)</f>
        <v>0</v>
      </c>
      <c r="AA155" s="66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44">
        <f t="shared" si="2"/>
        <v>0</v>
      </c>
    </row>
    <row r="156" spans="1:49">
      <c r="A156" s="95" t="s">
        <v>273</v>
      </c>
      <c r="B156" s="96" t="s">
        <v>275</v>
      </c>
      <c r="C156" s="97"/>
      <c r="D156" s="97"/>
      <c r="E156" s="97"/>
      <c r="F156" s="97"/>
      <c r="G156" s="97"/>
      <c r="H156" s="97"/>
      <c r="I156" s="97"/>
      <c r="J156" s="97"/>
      <c r="K156" s="97"/>
      <c r="L156" s="97"/>
      <c r="M156" s="97"/>
      <c r="N156" s="97"/>
      <c r="O156" s="97"/>
      <c r="P156" s="97"/>
      <c r="Q156" s="97"/>
      <c r="R156" s="97"/>
      <c r="S156" s="97"/>
      <c r="T156" s="97"/>
      <c r="U156" s="97"/>
      <c r="V156" s="97"/>
      <c r="W156" s="97"/>
      <c r="X156" s="97"/>
      <c r="Y156" s="97"/>
      <c r="Z156" s="43">
        <f>SUM('Ref 3511464'!$C156:$Y156)</f>
        <v>0</v>
      </c>
      <c r="AA156" s="66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44">
        <f t="shared" si="2"/>
        <v>0</v>
      </c>
    </row>
    <row r="157" spans="1:49">
      <c r="A157" s="95" t="s">
        <v>273</v>
      </c>
      <c r="B157" s="96" t="s">
        <v>276</v>
      </c>
      <c r="C157" s="97"/>
      <c r="D157" s="97"/>
      <c r="E157" s="97"/>
      <c r="F157" s="97"/>
      <c r="G157" s="97"/>
      <c r="H157" s="97"/>
      <c r="I157" s="97"/>
      <c r="J157" s="97"/>
      <c r="K157" s="97"/>
      <c r="L157" s="97"/>
      <c r="M157" s="97"/>
      <c r="N157" s="97"/>
      <c r="O157" s="97"/>
      <c r="P157" s="97"/>
      <c r="Q157" s="97"/>
      <c r="R157" s="97"/>
      <c r="S157" s="97"/>
      <c r="T157" s="97"/>
      <c r="U157" s="97"/>
      <c r="V157" s="97"/>
      <c r="W157" s="97"/>
      <c r="X157" s="97"/>
      <c r="Y157" s="97"/>
      <c r="Z157" s="43">
        <f>SUM('Ref 3511464'!$C157:$Y157)</f>
        <v>0</v>
      </c>
      <c r="AA157" s="66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44">
        <f t="shared" si="2"/>
        <v>0</v>
      </c>
    </row>
    <row r="158" spans="1:49">
      <c r="A158" s="95" t="s">
        <v>277</v>
      </c>
      <c r="B158" s="96" t="s">
        <v>278</v>
      </c>
      <c r="C158" s="97"/>
      <c r="D158" s="97"/>
      <c r="E158" s="97"/>
      <c r="F158" s="97"/>
      <c r="G158" s="97"/>
      <c r="H158" s="97"/>
      <c r="I158" s="97"/>
      <c r="J158" s="97"/>
      <c r="K158" s="97"/>
      <c r="L158" s="97"/>
      <c r="M158" s="97"/>
      <c r="N158" s="97"/>
      <c r="O158" s="97"/>
      <c r="P158" s="97"/>
      <c r="Q158" s="97"/>
      <c r="R158" s="97"/>
      <c r="S158" s="97"/>
      <c r="T158" s="97"/>
      <c r="U158" s="97"/>
      <c r="V158" s="97"/>
      <c r="W158" s="97"/>
      <c r="X158" s="97"/>
      <c r="Y158" s="97"/>
      <c r="Z158" s="43">
        <f>SUM('Ref 3511464'!$C158:$Y158)</f>
        <v>0</v>
      </c>
      <c r="AA158" s="66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44">
        <f t="shared" si="2"/>
        <v>0</v>
      </c>
    </row>
    <row r="159" spans="1:49">
      <c r="A159" s="95" t="s">
        <v>279</v>
      </c>
      <c r="B159" s="96" t="s">
        <v>280</v>
      </c>
      <c r="C159" s="97"/>
      <c r="D159" s="97"/>
      <c r="E159" s="97"/>
      <c r="F159" s="97"/>
      <c r="G159" s="97"/>
      <c r="H159" s="97"/>
      <c r="I159" s="97"/>
      <c r="J159" s="97"/>
      <c r="K159" s="97"/>
      <c r="L159" s="97"/>
      <c r="M159" s="97"/>
      <c r="N159" s="97"/>
      <c r="O159" s="97"/>
      <c r="P159" s="97"/>
      <c r="Q159" s="97"/>
      <c r="R159" s="97"/>
      <c r="S159" s="97"/>
      <c r="T159" s="97"/>
      <c r="U159" s="97"/>
      <c r="V159" s="97"/>
      <c r="W159" s="97"/>
      <c r="X159" s="97"/>
      <c r="Y159" s="97"/>
      <c r="Z159" s="43">
        <f>SUM('Ref 3511464'!$C159:$Y159)</f>
        <v>0</v>
      </c>
      <c r="AA159" s="66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44">
        <f t="shared" si="2"/>
        <v>0</v>
      </c>
    </row>
    <row r="160" spans="1:49">
      <c r="A160" s="95" t="s">
        <v>281</v>
      </c>
      <c r="B160" s="96" t="s">
        <v>60</v>
      </c>
      <c r="C160" s="97"/>
      <c r="D160" s="97"/>
      <c r="E160" s="97"/>
      <c r="F160" s="97"/>
      <c r="G160" s="97"/>
      <c r="H160" s="97"/>
      <c r="I160" s="97"/>
      <c r="J160" s="97"/>
      <c r="K160" s="97"/>
      <c r="L160" s="97"/>
      <c r="M160" s="97"/>
      <c r="N160" s="97"/>
      <c r="O160" s="97"/>
      <c r="P160" s="97"/>
      <c r="Q160" s="97"/>
      <c r="R160" s="97"/>
      <c r="S160" s="97"/>
      <c r="T160" s="97"/>
      <c r="U160" s="97"/>
      <c r="V160" s="97"/>
      <c r="W160" s="97"/>
      <c r="X160" s="97"/>
      <c r="Y160" s="97"/>
      <c r="Z160" s="43">
        <f>SUM('Ref 3511464'!$C160:$Y160)</f>
        <v>0</v>
      </c>
      <c r="AA160" s="66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44">
        <f t="shared" si="2"/>
        <v>0</v>
      </c>
    </row>
    <row r="161" spans="1:49">
      <c r="A161" s="95" t="s">
        <v>282</v>
      </c>
      <c r="B161" s="96" t="s">
        <v>283</v>
      </c>
      <c r="C161" s="97"/>
      <c r="D161" s="97"/>
      <c r="E161" s="97"/>
      <c r="F161" s="97"/>
      <c r="G161" s="97"/>
      <c r="H161" s="97"/>
      <c r="I161" s="97"/>
      <c r="J161" s="97"/>
      <c r="K161" s="97"/>
      <c r="L161" s="97"/>
      <c r="M161" s="97"/>
      <c r="N161" s="97"/>
      <c r="O161" s="97"/>
      <c r="P161" s="97"/>
      <c r="Q161" s="97"/>
      <c r="R161" s="97"/>
      <c r="S161" s="97"/>
      <c r="T161" s="97"/>
      <c r="U161" s="97"/>
      <c r="V161" s="97"/>
      <c r="W161" s="97"/>
      <c r="X161" s="97"/>
      <c r="Y161" s="97"/>
      <c r="Z161" s="43">
        <f>SUM('Ref 3511464'!$C161:$Y161)</f>
        <v>0</v>
      </c>
      <c r="AA161" s="66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44">
        <f t="shared" si="2"/>
        <v>0</v>
      </c>
    </row>
    <row r="162" spans="1:49">
      <c r="A162" s="95" t="s">
        <v>282</v>
      </c>
      <c r="B162" s="96" t="s">
        <v>284</v>
      </c>
      <c r="C162" s="97"/>
      <c r="D162" s="97"/>
      <c r="E162" s="97"/>
      <c r="F162" s="97"/>
      <c r="G162" s="97"/>
      <c r="H162" s="97"/>
      <c r="I162" s="97"/>
      <c r="J162" s="97"/>
      <c r="K162" s="97"/>
      <c r="L162" s="97"/>
      <c r="M162" s="97"/>
      <c r="N162" s="97"/>
      <c r="O162" s="97"/>
      <c r="P162" s="97"/>
      <c r="Q162" s="97"/>
      <c r="R162" s="97"/>
      <c r="S162" s="97"/>
      <c r="T162" s="97"/>
      <c r="U162" s="97"/>
      <c r="V162" s="97"/>
      <c r="W162" s="97"/>
      <c r="X162" s="97"/>
      <c r="Y162" s="97"/>
      <c r="Z162" s="43">
        <f>SUM('Ref 3511464'!$C162:$Y162)</f>
        <v>0</v>
      </c>
      <c r="AA162" s="66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44">
        <f t="shared" si="2"/>
        <v>0</v>
      </c>
    </row>
    <row r="163" spans="1:49">
      <c r="A163" s="95" t="s">
        <v>285</v>
      </c>
      <c r="B163" s="96" t="s">
        <v>286</v>
      </c>
      <c r="C163" s="97"/>
      <c r="D163" s="97"/>
      <c r="E163" s="97"/>
      <c r="F163" s="97"/>
      <c r="G163" s="97"/>
      <c r="H163" s="97"/>
      <c r="I163" s="97"/>
      <c r="J163" s="97"/>
      <c r="K163" s="97"/>
      <c r="L163" s="97"/>
      <c r="M163" s="97"/>
      <c r="N163" s="97"/>
      <c r="O163" s="97"/>
      <c r="P163" s="97"/>
      <c r="Q163" s="97"/>
      <c r="R163" s="97"/>
      <c r="S163" s="97"/>
      <c r="T163" s="97"/>
      <c r="U163" s="97"/>
      <c r="V163" s="97"/>
      <c r="W163" s="97"/>
      <c r="X163" s="97"/>
      <c r="Y163" s="97"/>
      <c r="Z163" s="43">
        <f>SUM('Ref 3511464'!$C163:$Y163)</f>
        <v>0</v>
      </c>
      <c r="AA163" s="66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44">
        <f t="shared" si="2"/>
        <v>0</v>
      </c>
    </row>
    <row r="164" spans="1:49">
      <c r="A164" s="95" t="s">
        <v>287</v>
      </c>
      <c r="B164" s="96" t="s">
        <v>288</v>
      </c>
      <c r="C164" s="97"/>
      <c r="D164" s="97"/>
      <c r="E164" s="97"/>
      <c r="F164" s="97"/>
      <c r="G164" s="97"/>
      <c r="H164" s="97"/>
      <c r="I164" s="97"/>
      <c r="J164" s="97"/>
      <c r="K164" s="97"/>
      <c r="L164" s="97"/>
      <c r="M164" s="97"/>
      <c r="N164" s="97"/>
      <c r="O164" s="97"/>
      <c r="P164" s="97"/>
      <c r="Q164" s="97"/>
      <c r="R164" s="97"/>
      <c r="S164" s="97"/>
      <c r="T164" s="97"/>
      <c r="U164" s="97"/>
      <c r="V164" s="97"/>
      <c r="W164" s="97"/>
      <c r="X164" s="97"/>
      <c r="Y164" s="97"/>
      <c r="Z164" s="43">
        <f>SUM('Ref 3511464'!$C164:$Y164)</f>
        <v>0</v>
      </c>
      <c r="AA164" s="66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44">
        <f t="shared" si="2"/>
        <v>0</v>
      </c>
    </row>
    <row r="165" spans="1:49">
      <c r="A165" s="95" t="s">
        <v>289</v>
      </c>
      <c r="B165" s="96" t="s">
        <v>290</v>
      </c>
      <c r="C165" s="97"/>
      <c r="D165" s="97"/>
      <c r="E165" s="97"/>
      <c r="F165" s="97"/>
      <c r="G165" s="97"/>
      <c r="H165" s="97"/>
      <c r="I165" s="97"/>
      <c r="J165" s="97"/>
      <c r="K165" s="97"/>
      <c r="L165" s="97"/>
      <c r="M165" s="97"/>
      <c r="N165" s="97"/>
      <c r="O165" s="97"/>
      <c r="P165" s="97"/>
      <c r="Q165" s="97"/>
      <c r="R165" s="97"/>
      <c r="S165" s="97"/>
      <c r="T165" s="97"/>
      <c r="U165" s="97"/>
      <c r="V165" s="97"/>
      <c r="W165" s="97"/>
      <c r="X165" s="97"/>
      <c r="Y165" s="97"/>
      <c r="Z165" s="43">
        <f>SUM('Ref 3511464'!$C165:$Y165)</f>
        <v>0</v>
      </c>
      <c r="AA165" s="66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44">
        <f t="shared" si="2"/>
        <v>0</v>
      </c>
    </row>
    <row r="166" spans="1:49">
      <c r="A166" s="95" t="s">
        <v>289</v>
      </c>
      <c r="B166" s="96" t="s">
        <v>130</v>
      </c>
      <c r="C166" s="97"/>
      <c r="D166" s="97"/>
      <c r="E166" s="97"/>
      <c r="F166" s="97"/>
      <c r="G166" s="97"/>
      <c r="H166" s="97"/>
      <c r="I166" s="97"/>
      <c r="J166" s="97"/>
      <c r="K166" s="97"/>
      <c r="L166" s="97"/>
      <c r="M166" s="97"/>
      <c r="N166" s="97"/>
      <c r="O166" s="97"/>
      <c r="P166" s="97"/>
      <c r="Q166" s="97"/>
      <c r="R166" s="97"/>
      <c r="S166" s="97"/>
      <c r="T166" s="97"/>
      <c r="U166" s="97"/>
      <c r="V166" s="97"/>
      <c r="W166" s="97"/>
      <c r="X166" s="97"/>
      <c r="Y166" s="97"/>
      <c r="Z166" s="43">
        <f>SUM('Ref 3511464'!$C166:$Y166)</f>
        <v>0</v>
      </c>
      <c r="AA166" s="66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44">
        <f t="shared" si="2"/>
        <v>0</v>
      </c>
    </row>
    <row r="167" spans="1:49">
      <c r="A167" s="95" t="s">
        <v>291</v>
      </c>
      <c r="B167" s="96" t="s">
        <v>60</v>
      </c>
      <c r="C167" s="97"/>
      <c r="D167" s="97"/>
      <c r="E167" s="97"/>
      <c r="F167" s="97"/>
      <c r="G167" s="97"/>
      <c r="H167" s="97"/>
      <c r="I167" s="97"/>
      <c r="J167" s="97"/>
      <c r="K167" s="97"/>
      <c r="L167" s="97"/>
      <c r="M167" s="97"/>
      <c r="N167" s="97"/>
      <c r="O167" s="97"/>
      <c r="P167" s="97"/>
      <c r="Q167" s="97"/>
      <c r="R167" s="97"/>
      <c r="S167" s="97"/>
      <c r="T167" s="97"/>
      <c r="U167" s="97"/>
      <c r="V167" s="97"/>
      <c r="W167" s="97"/>
      <c r="X167" s="97"/>
      <c r="Y167" s="97"/>
      <c r="Z167" s="43">
        <f>SUM('Ref 3511464'!$C167:$Y167)</f>
        <v>0</v>
      </c>
      <c r="AA167" s="66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44">
        <f t="shared" si="2"/>
        <v>0</v>
      </c>
    </row>
    <row r="168" spans="1:49">
      <c r="A168" s="95" t="s">
        <v>292</v>
      </c>
      <c r="B168" s="96" t="s">
        <v>293</v>
      </c>
      <c r="C168" s="97"/>
      <c r="D168" s="97"/>
      <c r="E168" s="97"/>
      <c r="F168" s="97"/>
      <c r="G168" s="97"/>
      <c r="H168" s="97"/>
      <c r="I168" s="97"/>
      <c r="J168" s="97"/>
      <c r="K168" s="97"/>
      <c r="L168" s="97"/>
      <c r="M168" s="97"/>
      <c r="N168" s="97"/>
      <c r="O168" s="97"/>
      <c r="P168" s="97"/>
      <c r="Q168" s="97"/>
      <c r="R168" s="97"/>
      <c r="S168" s="97"/>
      <c r="T168" s="97"/>
      <c r="U168" s="97"/>
      <c r="V168" s="97"/>
      <c r="W168" s="97"/>
      <c r="X168" s="97"/>
      <c r="Y168" s="97"/>
      <c r="Z168" s="43">
        <f>SUM('Ref 3511464'!$C168:$Y168)</f>
        <v>0</v>
      </c>
      <c r="AA168" s="66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44">
        <f t="shared" si="2"/>
        <v>0</v>
      </c>
    </row>
    <row r="169" spans="1:49">
      <c r="A169" s="95" t="s">
        <v>294</v>
      </c>
      <c r="B169" s="96" t="s">
        <v>295</v>
      </c>
      <c r="C169" s="97"/>
      <c r="D169" s="97"/>
      <c r="E169" s="97"/>
      <c r="F169" s="97"/>
      <c r="G169" s="97"/>
      <c r="H169" s="97"/>
      <c r="I169" s="97"/>
      <c r="J169" s="97"/>
      <c r="K169" s="97"/>
      <c r="L169" s="97"/>
      <c r="M169" s="97"/>
      <c r="N169" s="97"/>
      <c r="O169" s="97"/>
      <c r="P169" s="97"/>
      <c r="Q169" s="97"/>
      <c r="R169" s="97"/>
      <c r="S169" s="97"/>
      <c r="T169" s="97"/>
      <c r="U169" s="97"/>
      <c r="V169" s="97"/>
      <c r="W169" s="97"/>
      <c r="X169" s="97"/>
      <c r="Y169" s="97"/>
      <c r="Z169" s="43">
        <f>SUM('Ref 3511464'!$C169:$Y169)</f>
        <v>0</v>
      </c>
      <c r="AA169" s="66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44">
        <f t="shared" si="2"/>
        <v>0</v>
      </c>
    </row>
    <row r="170" spans="1:49">
      <c r="A170" s="95" t="s">
        <v>296</v>
      </c>
      <c r="B170" s="96" t="s">
        <v>297</v>
      </c>
      <c r="C170" s="97"/>
      <c r="D170" s="97"/>
      <c r="E170" s="97"/>
      <c r="F170" s="97"/>
      <c r="G170" s="97"/>
      <c r="H170" s="97"/>
      <c r="I170" s="97"/>
      <c r="J170" s="97"/>
      <c r="K170" s="97"/>
      <c r="L170" s="97"/>
      <c r="M170" s="97"/>
      <c r="N170" s="97">
        <v>5</v>
      </c>
      <c r="O170" s="97"/>
      <c r="P170" s="97">
        <v>5</v>
      </c>
      <c r="Q170" s="97"/>
      <c r="R170" s="97"/>
      <c r="S170" s="97"/>
      <c r="T170" s="97"/>
      <c r="U170" s="97"/>
      <c r="V170" s="97"/>
      <c r="W170" s="97"/>
      <c r="X170" s="97"/>
      <c r="Y170" s="97"/>
      <c r="Z170" s="43">
        <f>SUM('Ref 3511464'!$C170:$Y170)</f>
        <v>10</v>
      </c>
      <c r="AA170" s="66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>
        <v>5</v>
      </c>
      <c r="AM170" s="19"/>
      <c r="AN170" s="19">
        <v>5</v>
      </c>
      <c r="AO170" s="19"/>
      <c r="AP170" s="19"/>
      <c r="AQ170" s="19"/>
      <c r="AR170" s="19"/>
      <c r="AS170" s="19"/>
      <c r="AT170" s="19"/>
      <c r="AU170" s="19"/>
      <c r="AV170" s="19"/>
      <c r="AW170" s="44">
        <f t="shared" si="2"/>
        <v>10</v>
      </c>
    </row>
    <row r="171" spans="1:49">
      <c r="A171" s="95" t="s">
        <v>298</v>
      </c>
      <c r="B171" s="96" t="s">
        <v>62</v>
      </c>
      <c r="C171" s="97"/>
      <c r="D171" s="97"/>
      <c r="E171" s="97"/>
      <c r="F171" s="97"/>
      <c r="G171" s="97"/>
      <c r="H171" s="97"/>
      <c r="I171" s="97"/>
      <c r="J171" s="97"/>
      <c r="K171" s="97"/>
      <c r="L171" s="97"/>
      <c r="M171" s="97"/>
      <c r="N171" s="97"/>
      <c r="O171" s="97"/>
      <c r="P171" s="97">
        <v>5</v>
      </c>
      <c r="Q171" s="97"/>
      <c r="R171" s="97"/>
      <c r="S171" s="97"/>
      <c r="T171" s="97"/>
      <c r="U171" s="97"/>
      <c r="V171" s="97"/>
      <c r="W171" s="97"/>
      <c r="X171" s="97"/>
      <c r="Y171" s="97"/>
      <c r="Z171" s="43">
        <f>SUM('Ref 3511464'!$C171:$Y171)</f>
        <v>5</v>
      </c>
      <c r="AA171" s="66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19">
        <v>5</v>
      </c>
      <c r="AO171" s="19"/>
      <c r="AP171" s="19"/>
      <c r="AQ171" s="19"/>
      <c r="AR171" s="19"/>
      <c r="AS171" s="19"/>
      <c r="AT171" s="19"/>
      <c r="AU171" s="19"/>
      <c r="AV171" s="19"/>
      <c r="AW171" s="44">
        <f t="shared" si="2"/>
        <v>5</v>
      </c>
    </row>
    <row r="172" spans="1:49">
      <c r="A172" s="95" t="s">
        <v>299</v>
      </c>
      <c r="B172" s="96" t="s">
        <v>300</v>
      </c>
      <c r="C172" s="97"/>
      <c r="D172" s="97"/>
      <c r="E172" s="97"/>
      <c r="F172" s="97"/>
      <c r="G172" s="97"/>
      <c r="H172" s="97"/>
      <c r="I172" s="97"/>
      <c r="J172" s="97"/>
      <c r="K172" s="97"/>
      <c r="L172" s="97"/>
      <c r="M172" s="97"/>
      <c r="N172" s="97"/>
      <c r="O172" s="97"/>
      <c r="P172" s="97"/>
      <c r="Q172" s="97"/>
      <c r="R172" s="97"/>
      <c r="S172" s="97"/>
      <c r="T172" s="97"/>
      <c r="U172" s="97"/>
      <c r="V172" s="97"/>
      <c r="W172" s="97"/>
      <c r="X172" s="97"/>
      <c r="Y172" s="97"/>
      <c r="Z172" s="43">
        <f>SUM('Ref 3511464'!$C172:$Y172)</f>
        <v>0</v>
      </c>
      <c r="AA172" s="66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44">
        <f t="shared" si="2"/>
        <v>0</v>
      </c>
    </row>
    <row r="173" spans="1:49">
      <c r="A173" s="95" t="s">
        <v>301</v>
      </c>
      <c r="B173" s="96" t="s">
        <v>130</v>
      </c>
      <c r="C173" s="97"/>
      <c r="D173" s="97"/>
      <c r="E173" s="97"/>
      <c r="F173" s="97"/>
      <c r="G173" s="97"/>
      <c r="H173" s="97"/>
      <c r="I173" s="97"/>
      <c r="J173" s="97"/>
      <c r="K173" s="97"/>
      <c r="L173" s="97"/>
      <c r="M173" s="97"/>
      <c r="N173" s="97"/>
      <c r="O173" s="97"/>
      <c r="P173" s="97"/>
      <c r="Q173" s="97"/>
      <c r="R173" s="97"/>
      <c r="S173" s="97"/>
      <c r="T173" s="97"/>
      <c r="U173" s="97"/>
      <c r="V173" s="97"/>
      <c r="W173" s="97"/>
      <c r="X173" s="97"/>
      <c r="Y173" s="97"/>
      <c r="Z173" s="43">
        <f>SUM('Ref 3511464'!$C173:$Y173)</f>
        <v>0</v>
      </c>
      <c r="AA173" s="66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44">
        <f t="shared" si="2"/>
        <v>0</v>
      </c>
    </row>
    <row r="174" spans="1:49">
      <c r="A174" s="95" t="s">
        <v>302</v>
      </c>
      <c r="B174" s="96" t="s">
        <v>303</v>
      </c>
      <c r="C174" s="97"/>
      <c r="D174" s="97"/>
      <c r="E174" s="97"/>
      <c r="F174" s="97"/>
      <c r="G174" s="97"/>
      <c r="H174" s="97"/>
      <c r="I174" s="97"/>
      <c r="J174" s="97"/>
      <c r="K174" s="97"/>
      <c r="L174" s="97"/>
      <c r="M174" s="97"/>
      <c r="N174" s="97"/>
      <c r="O174" s="97"/>
      <c r="P174" s="97"/>
      <c r="Q174" s="97"/>
      <c r="R174" s="97"/>
      <c r="S174" s="97"/>
      <c r="T174" s="97"/>
      <c r="U174" s="97"/>
      <c r="V174" s="97">
        <v>6</v>
      </c>
      <c r="W174" s="97"/>
      <c r="X174" s="97"/>
      <c r="Y174" s="97"/>
      <c r="Z174" s="43">
        <f>SUM('Ref 3511464'!$C174:$Y174)</f>
        <v>6</v>
      </c>
      <c r="AA174" s="66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44">
        <f t="shared" si="2"/>
        <v>0</v>
      </c>
    </row>
    <row r="175" spans="1:49">
      <c r="A175" s="95" t="s">
        <v>302</v>
      </c>
      <c r="B175" s="96" t="s">
        <v>304</v>
      </c>
      <c r="C175" s="97"/>
      <c r="D175" s="97"/>
      <c r="E175" s="97"/>
      <c r="F175" s="97"/>
      <c r="G175" s="97"/>
      <c r="H175" s="97"/>
      <c r="I175" s="97"/>
      <c r="J175" s="97"/>
      <c r="K175" s="97"/>
      <c r="L175" s="97"/>
      <c r="M175" s="97"/>
      <c r="N175" s="97"/>
      <c r="O175" s="97"/>
      <c r="P175" s="97"/>
      <c r="Q175" s="97"/>
      <c r="R175" s="97"/>
      <c r="S175" s="97"/>
      <c r="T175" s="97"/>
      <c r="U175" s="97"/>
      <c r="V175" s="97"/>
      <c r="W175" s="97"/>
      <c r="X175" s="97"/>
      <c r="Y175" s="97"/>
      <c r="Z175" s="43">
        <f>SUM('Ref 3511464'!$C175:$Y175)</f>
        <v>0</v>
      </c>
      <c r="AA175" s="66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44">
        <f t="shared" si="2"/>
        <v>0</v>
      </c>
    </row>
    <row r="176" spans="1:49">
      <c r="A176" s="95" t="s">
        <v>305</v>
      </c>
      <c r="B176" s="96" t="s">
        <v>306</v>
      </c>
      <c r="C176" s="97"/>
      <c r="D176" s="97"/>
      <c r="E176" s="97"/>
      <c r="F176" s="97"/>
      <c r="G176" s="97"/>
      <c r="H176" s="97"/>
      <c r="I176" s="97"/>
      <c r="J176" s="97"/>
      <c r="K176" s="97"/>
      <c r="L176" s="97"/>
      <c r="M176" s="97"/>
      <c r="N176" s="97"/>
      <c r="O176" s="97"/>
      <c r="P176" s="97"/>
      <c r="Q176" s="97"/>
      <c r="R176" s="97"/>
      <c r="S176" s="97"/>
      <c r="T176" s="97"/>
      <c r="U176" s="97"/>
      <c r="V176" s="97"/>
      <c r="W176" s="97"/>
      <c r="X176" s="97"/>
      <c r="Y176" s="97"/>
      <c r="Z176" s="43">
        <f>SUM('Ref 3511464'!$C176:$Y176)</f>
        <v>0</v>
      </c>
      <c r="AA176" s="66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44">
        <f t="shared" si="2"/>
        <v>0</v>
      </c>
    </row>
    <row r="177" spans="1:49">
      <c r="A177" s="95" t="s">
        <v>307</v>
      </c>
      <c r="B177" s="96" t="s">
        <v>308</v>
      </c>
      <c r="C177" s="97"/>
      <c r="D177" s="97"/>
      <c r="E177" s="97"/>
      <c r="F177" s="97"/>
      <c r="G177" s="97"/>
      <c r="H177" s="97"/>
      <c r="I177" s="97"/>
      <c r="J177" s="97"/>
      <c r="K177" s="97"/>
      <c r="L177" s="97"/>
      <c r="M177" s="97"/>
      <c r="N177" s="97"/>
      <c r="O177" s="97"/>
      <c r="P177" s="97"/>
      <c r="Q177" s="97"/>
      <c r="R177" s="97"/>
      <c r="S177" s="97"/>
      <c r="T177" s="97"/>
      <c r="U177" s="97"/>
      <c r="V177" s="97"/>
      <c r="W177" s="97"/>
      <c r="X177" s="97"/>
      <c r="Y177" s="97"/>
      <c r="Z177" s="43">
        <f>SUM('Ref 3511464'!$C177:$Y177)</f>
        <v>0</v>
      </c>
      <c r="AA177" s="66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44">
        <f t="shared" si="2"/>
        <v>0</v>
      </c>
    </row>
    <row r="178" spans="1:49">
      <c r="A178" s="95" t="s">
        <v>309</v>
      </c>
      <c r="B178" s="96" t="s">
        <v>310</v>
      </c>
      <c r="C178" s="97"/>
      <c r="D178" s="97"/>
      <c r="E178" s="97"/>
      <c r="F178" s="97"/>
      <c r="G178" s="97"/>
      <c r="H178" s="97"/>
      <c r="I178" s="97"/>
      <c r="J178" s="97"/>
      <c r="K178" s="97"/>
      <c r="L178" s="97"/>
      <c r="M178" s="97"/>
      <c r="N178" s="97"/>
      <c r="O178" s="97"/>
      <c r="P178" s="97"/>
      <c r="Q178" s="97"/>
      <c r="R178" s="97"/>
      <c r="S178" s="97"/>
      <c r="T178" s="97"/>
      <c r="U178" s="97"/>
      <c r="V178" s="97"/>
      <c r="W178" s="97"/>
      <c r="X178" s="97"/>
      <c r="Y178" s="97"/>
      <c r="Z178" s="43">
        <f>SUM('Ref 3511464'!$C178:$Y178)</f>
        <v>0</v>
      </c>
      <c r="AA178" s="66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44">
        <f t="shared" si="2"/>
        <v>0</v>
      </c>
    </row>
    <row r="179" spans="1:49">
      <c r="A179" s="95" t="s">
        <v>311</v>
      </c>
      <c r="B179" s="96" t="s">
        <v>312</v>
      </c>
      <c r="C179" s="97"/>
      <c r="D179" s="97"/>
      <c r="E179" s="97"/>
      <c r="F179" s="97"/>
      <c r="G179" s="97"/>
      <c r="H179" s="97"/>
      <c r="I179" s="97"/>
      <c r="J179" s="97"/>
      <c r="K179" s="97"/>
      <c r="L179" s="97"/>
      <c r="M179" s="97"/>
      <c r="N179" s="97"/>
      <c r="O179" s="97"/>
      <c r="P179" s="97"/>
      <c r="Q179" s="97"/>
      <c r="R179" s="97"/>
      <c r="S179" s="97"/>
      <c r="T179" s="97"/>
      <c r="U179" s="97"/>
      <c r="V179" s="97"/>
      <c r="W179" s="97"/>
      <c r="X179" s="97"/>
      <c r="Y179" s="97"/>
      <c r="Z179" s="43">
        <f>SUM('Ref 3511464'!$C179:$Y179)</f>
        <v>0</v>
      </c>
      <c r="AA179" s="66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44">
        <f t="shared" si="2"/>
        <v>0</v>
      </c>
    </row>
    <row r="180" spans="1:49">
      <c r="A180" s="95" t="s">
        <v>313</v>
      </c>
      <c r="B180" s="96" t="s">
        <v>314</v>
      </c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N180" s="97"/>
      <c r="O180" s="97"/>
      <c r="P180" s="97"/>
      <c r="Q180" s="97"/>
      <c r="R180" s="97"/>
      <c r="S180" s="97"/>
      <c r="T180" s="97"/>
      <c r="U180" s="97"/>
      <c r="V180" s="97"/>
      <c r="W180" s="97"/>
      <c r="X180" s="97"/>
      <c r="Y180" s="97"/>
      <c r="Z180" s="43">
        <f>SUM('Ref 3511464'!$C180:$Y180)</f>
        <v>0</v>
      </c>
      <c r="AA180" s="66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44">
        <f t="shared" si="2"/>
        <v>0</v>
      </c>
    </row>
    <row r="181" spans="1:49">
      <c r="A181" s="95" t="s">
        <v>315</v>
      </c>
      <c r="B181" s="96" t="s">
        <v>316</v>
      </c>
      <c r="C181" s="97"/>
      <c r="D181" s="97"/>
      <c r="E181" s="97"/>
      <c r="F181" s="97"/>
      <c r="G181" s="97"/>
      <c r="H181" s="97"/>
      <c r="I181" s="97"/>
      <c r="J181" s="97"/>
      <c r="K181" s="97"/>
      <c r="L181" s="97"/>
      <c r="M181" s="97"/>
      <c r="N181" s="97"/>
      <c r="O181" s="97"/>
      <c r="P181" s="97"/>
      <c r="Q181" s="97"/>
      <c r="R181" s="97"/>
      <c r="S181" s="97"/>
      <c r="T181" s="97"/>
      <c r="U181" s="97"/>
      <c r="V181" s="97"/>
      <c r="W181" s="97"/>
      <c r="X181" s="97"/>
      <c r="Y181" s="97"/>
      <c r="Z181" s="43">
        <f>SUM('Ref 3511464'!$C181:$Y181)</f>
        <v>0</v>
      </c>
      <c r="AA181" s="66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44">
        <f t="shared" si="2"/>
        <v>0</v>
      </c>
    </row>
    <row r="182" spans="1:49">
      <c r="A182" s="95" t="s">
        <v>317</v>
      </c>
      <c r="B182" s="96" t="s">
        <v>100</v>
      </c>
      <c r="C182" s="97"/>
      <c r="D182" s="97"/>
      <c r="E182" s="97"/>
      <c r="F182" s="97"/>
      <c r="G182" s="97"/>
      <c r="H182" s="97"/>
      <c r="I182" s="97"/>
      <c r="J182" s="97"/>
      <c r="K182" s="97"/>
      <c r="L182" s="97"/>
      <c r="M182" s="97"/>
      <c r="N182" s="97"/>
      <c r="O182" s="97"/>
      <c r="P182" s="97"/>
      <c r="Q182" s="97"/>
      <c r="R182" s="97"/>
      <c r="S182" s="97"/>
      <c r="T182" s="97"/>
      <c r="U182" s="97"/>
      <c r="V182" s="97"/>
      <c r="W182" s="97"/>
      <c r="X182" s="97"/>
      <c r="Y182" s="97"/>
      <c r="Z182" s="43">
        <f>SUM('Ref 3511464'!$C182:$Y182)</f>
        <v>0</v>
      </c>
      <c r="AA182" s="66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44">
        <f t="shared" si="2"/>
        <v>0</v>
      </c>
    </row>
    <row r="183" spans="1:49">
      <c r="A183" s="95" t="s">
        <v>318</v>
      </c>
      <c r="B183" s="96" t="s">
        <v>319</v>
      </c>
      <c r="C183" s="97"/>
      <c r="D183" s="97"/>
      <c r="E183" s="97"/>
      <c r="F183" s="97"/>
      <c r="G183" s="97"/>
      <c r="H183" s="97"/>
      <c r="I183" s="97"/>
      <c r="J183" s="97"/>
      <c r="K183" s="97"/>
      <c r="L183" s="97"/>
      <c r="M183" s="97"/>
      <c r="N183" s="97"/>
      <c r="O183" s="97"/>
      <c r="P183" s="97"/>
      <c r="Q183" s="97"/>
      <c r="R183" s="97"/>
      <c r="S183" s="97"/>
      <c r="T183" s="97"/>
      <c r="U183" s="97"/>
      <c r="V183" s="97"/>
      <c r="W183" s="97"/>
      <c r="X183" s="97"/>
      <c r="Y183" s="97"/>
      <c r="Z183" s="43">
        <f>SUM('Ref 3511464'!$C183:$Y183)</f>
        <v>0</v>
      </c>
      <c r="AA183" s="66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44">
        <f t="shared" si="2"/>
        <v>0</v>
      </c>
    </row>
    <row r="184" spans="1:49">
      <c r="A184" s="95" t="s">
        <v>320</v>
      </c>
      <c r="B184" s="96" t="s">
        <v>243</v>
      </c>
      <c r="C184" s="97"/>
      <c r="D184" s="97"/>
      <c r="E184" s="97"/>
      <c r="F184" s="97"/>
      <c r="G184" s="97"/>
      <c r="H184" s="97"/>
      <c r="I184" s="97"/>
      <c r="J184" s="97"/>
      <c r="K184" s="97"/>
      <c r="L184" s="97"/>
      <c r="M184" s="97"/>
      <c r="N184" s="97"/>
      <c r="O184" s="97"/>
      <c r="P184" s="97"/>
      <c r="Q184" s="97"/>
      <c r="R184" s="97"/>
      <c r="S184" s="97"/>
      <c r="T184" s="97"/>
      <c r="U184" s="97"/>
      <c r="V184" s="97"/>
      <c r="W184" s="97"/>
      <c r="X184" s="97"/>
      <c r="Y184" s="97"/>
      <c r="Z184" s="43">
        <f>SUM('Ref 3511464'!$C184:$Y184)</f>
        <v>0</v>
      </c>
      <c r="AA184" s="66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44">
        <f t="shared" si="2"/>
        <v>0</v>
      </c>
    </row>
    <row r="185" spans="1:49">
      <c r="A185" s="95" t="s">
        <v>321</v>
      </c>
      <c r="B185" s="96" t="s">
        <v>322</v>
      </c>
      <c r="C185" s="97"/>
      <c r="D185" s="97"/>
      <c r="E185" s="97"/>
      <c r="F185" s="97"/>
      <c r="G185" s="97"/>
      <c r="H185" s="97"/>
      <c r="I185" s="97"/>
      <c r="J185" s="97"/>
      <c r="K185" s="97"/>
      <c r="L185" s="97"/>
      <c r="M185" s="97"/>
      <c r="N185" s="97"/>
      <c r="O185" s="97"/>
      <c r="P185" s="97"/>
      <c r="Q185" s="97"/>
      <c r="R185" s="97"/>
      <c r="S185" s="97"/>
      <c r="T185" s="97"/>
      <c r="U185" s="97"/>
      <c r="V185" s="97"/>
      <c r="W185" s="97"/>
      <c r="X185" s="97"/>
      <c r="Y185" s="97"/>
      <c r="Z185" s="43">
        <f>SUM('Ref 3511464'!$C185:$Y185)</f>
        <v>0</v>
      </c>
      <c r="AA185" s="66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44">
        <f t="shared" si="2"/>
        <v>0</v>
      </c>
    </row>
    <row r="186" spans="1:49">
      <c r="A186" s="95" t="s">
        <v>323</v>
      </c>
      <c r="B186" s="96" t="s">
        <v>324</v>
      </c>
      <c r="C186" s="97"/>
      <c r="D186" s="97"/>
      <c r="E186" s="97">
        <v>15</v>
      </c>
      <c r="F186" s="97"/>
      <c r="G186" s="97"/>
      <c r="H186" s="97"/>
      <c r="I186" s="97"/>
      <c r="J186" s="97"/>
      <c r="K186" s="97"/>
      <c r="L186" s="97"/>
      <c r="M186" s="97"/>
      <c r="N186" s="97"/>
      <c r="O186" s="97"/>
      <c r="P186" s="97"/>
      <c r="Q186" s="97"/>
      <c r="R186" s="97"/>
      <c r="S186" s="97"/>
      <c r="T186" s="97"/>
      <c r="U186" s="97"/>
      <c r="V186" s="97"/>
      <c r="W186" s="97"/>
      <c r="X186" s="97"/>
      <c r="Y186" s="97"/>
      <c r="Z186" s="43">
        <f>SUM('Ref 3511464'!$C186:$Y186)</f>
        <v>15</v>
      </c>
      <c r="AA186" s="66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  <c r="AL186" s="19"/>
      <c r="AM186" s="19"/>
      <c r="AN186" s="19"/>
      <c r="AO186" s="19"/>
      <c r="AP186" s="19"/>
      <c r="AQ186" s="19"/>
      <c r="AR186" s="19"/>
      <c r="AS186" s="19"/>
      <c r="AT186" s="19"/>
      <c r="AU186" s="19"/>
      <c r="AV186" s="19"/>
      <c r="AW186" s="44">
        <f t="shared" si="2"/>
        <v>0</v>
      </c>
    </row>
    <row r="187" spans="1:49">
      <c r="A187" s="95" t="s">
        <v>325</v>
      </c>
      <c r="B187" s="96" t="s">
        <v>326</v>
      </c>
      <c r="C187" s="97"/>
      <c r="D187" s="97"/>
      <c r="E187" s="97"/>
      <c r="F187" s="97"/>
      <c r="G187" s="97"/>
      <c r="H187" s="97"/>
      <c r="I187" s="97"/>
      <c r="J187" s="97"/>
      <c r="K187" s="97"/>
      <c r="L187" s="97"/>
      <c r="M187" s="97"/>
      <c r="N187" s="97"/>
      <c r="O187" s="97"/>
      <c r="P187" s="97"/>
      <c r="Q187" s="97"/>
      <c r="R187" s="97"/>
      <c r="S187" s="97"/>
      <c r="T187" s="97"/>
      <c r="U187" s="97"/>
      <c r="V187" s="97"/>
      <c r="W187" s="97"/>
      <c r="X187" s="97"/>
      <c r="Y187" s="97"/>
      <c r="Z187" s="43">
        <f>SUM('Ref 3511464'!$C187:$Y187)</f>
        <v>0</v>
      </c>
      <c r="AA187" s="66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44">
        <f t="shared" si="2"/>
        <v>0</v>
      </c>
    </row>
    <row r="188" spans="1:49">
      <c r="A188" s="95" t="s">
        <v>327</v>
      </c>
      <c r="B188" s="96" t="s">
        <v>328</v>
      </c>
      <c r="C188" s="97"/>
      <c r="D188" s="97"/>
      <c r="E188" s="97"/>
      <c r="F188" s="97"/>
      <c r="G188" s="97"/>
      <c r="H188" s="97"/>
      <c r="I188" s="97"/>
      <c r="J188" s="97"/>
      <c r="K188" s="97"/>
      <c r="L188" s="97"/>
      <c r="M188" s="97"/>
      <c r="N188" s="97"/>
      <c r="O188" s="97"/>
      <c r="P188" s="97"/>
      <c r="Q188" s="97"/>
      <c r="R188" s="97"/>
      <c r="S188" s="97"/>
      <c r="T188" s="97"/>
      <c r="U188" s="97"/>
      <c r="V188" s="97"/>
      <c r="W188" s="97"/>
      <c r="X188" s="97"/>
      <c r="Y188" s="97"/>
      <c r="Z188" s="43">
        <f>SUM('Ref 3511464'!$C188:$Y188)</f>
        <v>0</v>
      </c>
      <c r="AA188" s="66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  <c r="AL188" s="19"/>
      <c r="AM188" s="19"/>
      <c r="AN188" s="19"/>
      <c r="AO188" s="19"/>
      <c r="AP188" s="19"/>
      <c r="AQ188" s="19"/>
      <c r="AR188" s="19"/>
      <c r="AS188" s="19"/>
      <c r="AT188" s="19"/>
      <c r="AU188" s="19"/>
      <c r="AV188" s="19"/>
      <c r="AW188" s="44">
        <f t="shared" si="2"/>
        <v>0</v>
      </c>
    </row>
    <row r="189" spans="1:49">
      <c r="A189" s="95" t="s">
        <v>329</v>
      </c>
      <c r="B189" s="96" t="s">
        <v>35</v>
      </c>
      <c r="C189" s="97"/>
      <c r="D189" s="97"/>
      <c r="E189" s="97"/>
      <c r="F189" s="97"/>
      <c r="G189" s="97"/>
      <c r="H189" s="97"/>
      <c r="I189" s="97"/>
      <c r="J189" s="97"/>
      <c r="K189" s="97"/>
      <c r="L189" s="97"/>
      <c r="M189" s="97"/>
      <c r="N189" s="97"/>
      <c r="O189" s="97"/>
      <c r="P189" s="97"/>
      <c r="Q189" s="97"/>
      <c r="R189" s="97"/>
      <c r="S189" s="97"/>
      <c r="T189" s="97"/>
      <c r="U189" s="97"/>
      <c r="V189" s="97"/>
      <c r="W189" s="97"/>
      <c r="X189" s="97"/>
      <c r="Y189" s="97"/>
      <c r="Z189" s="43">
        <f>SUM('Ref 3511464'!$C189:$Y189)</f>
        <v>0</v>
      </c>
      <c r="AA189" s="66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  <c r="AL189" s="19"/>
      <c r="AM189" s="19"/>
      <c r="AN189" s="19"/>
      <c r="AO189" s="19"/>
      <c r="AP189" s="19"/>
      <c r="AQ189" s="19"/>
      <c r="AR189" s="19"/>
      <c r="AS189" s="19"/>
      <c r="AT189" s="19"/>
      <c r="AU189" s="19"/>
      <c r="AV189" s="19"/>
      <c r="AW189" s="44">
        <f t="shared" si="2"/>
        <v>0</v>
      </c>
    </row>
    <row r="190" spans="1:49">
      <c r="A190" s="95" t="s">
        <v>329</v>
      </c>
      <c r="B190" s="96" t="s">
        <v>330</v>
      </c>
      <c r="C190" s="97"/>
      <c r="D190" s="97"/>
      <c r="E190" s="97"/>
      <c r="F190" s="97"/>
      <c r="G190" s="97"/>
      <c r="H190" s="97"/>
      <c r="I190" s="97"/>
      <c r="J190" s="97"/>
      <c r="K190" s="97"/>
      <c r="L190" s="97"/>
      <c r="M190" s="97"/>
      <c r="N190" s="97"/>
      <c r="O190" s="97"/>
      <c r="P190" s="97"/>
      <c r="Q190" s="97"/>
      <c r="R190" s="97"/>
      <c r="S190" s="97"/>
      <c r="T190" s="97"/>
      <c r="U190" s="97"/>
      <c r="V190" s="97"/>
      <c r="W190" s="97"/>
      <c r="X190" s="97"/>
      <c r="Y190" s="97"/>
      <c r="Z190" s="43">
        <f>SUM('Ref 3511464'!$C190:$Y190)</f>
        <v>0</v>
      </c>
      <c r="AA190" s="66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  <c r="AL190" s="19"/>
      <c r="AM190" s="19"/>
      <c r="AN190" s="19"/>
      <c r="AO190" s="19"/>
      <c r="AP190" s="19"/>
      <c r="AQ190" s="19"/>
      <c r="AR190" s="19"/>
      <c r="AS190" s="19"/>
      <c r="AT190" s="19"/>
      <c r="AU190" s="19"/>
      <c r="AV190" s="19"/>
      <c r="AW190" s="44">
        <f t="shared" si="2"/>
        <v>0</v>
      </c>
    </row>
    <row r="191" spans="1:49">
      <c r="A191" s="95" t="s">
        <v>329</v>
      </c>
      <c r="B191" s="96" t="s">
        <v>331</v>
      </c>
      <c r="C191" s="97"/>
      <c r="D191" s="97"/>
      <c r="E191" s="97"/>
      <c r="F191" s="97"/>
      <c r="G191" s="97"/>
      <c r="H191" s="97"/>
      <c r="I191" s="97"/>
      <c r="J191" s="97"/>
      <c r="K191" s="97"/>
      <c r="L191" s="97"/>
      <c r="M191" s="97"/>
      <c r="N191" s="97"/>
      <c r="O191" s="97"/>
      <c r="P191" s="97"/>
      <c r="Q191" s="97"/>
      <c r="R191" s="97"/>
      <c r="S191" s="97"/>
      <c r="T191" s="97"/>
      <c r="U191" s="97"/>
      <c r="V191" s="97"/>
      <c r="W191" s="97"/>
      <c r="X191" s="97"/>
      <c r="Y191" s="97"/>
      <c r="Z191" s="43">
        <f>SUM('Ref 3511464'!$C191:$Y191)</f>
        <v>0</v>
      </c>
      <c r="AA191" s="66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44">
        <f t="shared" si="2"/>
        <v>0</v>
      </c>
    </row>
    <row r="192" spans="1:49">
      <c r="A192" s="95" t="s">
        <v>332</v>
      </c>
      <c r="B192" s="96" t="s">
        <v>130</v>
      </c>
      <c r="C192" s="97"/>
      <c r="D192" s="97"/>
      <c r="E192" s="97"/>
      <c r="F192" s="97"/>
      <c r="G192" s="97"/>
      <c r="H192" s="97"/>
      <c r="I192" s="97"/>
      <c r="J192" s="97"/>
      <c r="K192" s="97"/>
      <c r="L192" s="97"/>
      <c r="M192" s="97"/>
      <c r="N192" s="97"/>
      <c r="O192" s="97"/>
      <c r="P192" s="97"/>
      <c r="Q192" s="97"/>
      <c r="R192" s="97"/>
      <c r="S192" s="97"/>
      <c r="T192" s="97"/>
      <c r="U192" s="97"/>
      <c r="V192" s="97"/>
      <c r="W192" s="97"/>
      <c r="X192" s="97"/>
      <c r="Y192" s="97"/>
      <c r="Z192" s="43">
        <f>SUM('Ref 3511464'!$C192:$Y192)</f>
        <v>0</v>
      </c>
      <c r="AA192" s="66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  <c r="AL192" s="19"/>
      <c r="AM192" s="19"/>
      <c r="AN192" s="19"/>
      <c r="AO192" s="19"/>
      <c r="AP192" s="19"/>
      <c r="AQ192" s="19"/>
      <c r="AR192" s="19"/>
      <c r="AS192" s="19"/>
      <c r="AT192" s="19"/>
      <c r="AU192" s="19"/>
      <c r="AV192" s="19"/>
      <c r="AW192" s="44">
        <f t="shared" si="2"/>
        <v>0</v>
      </c>
    </row>
    <row r="193" spans="1:49">
      <c r="A193" s="95" t="s">
        <v>333</v>
      </c>
      <c r="B193" s="96" t="s">
        <v>334</v>
      </c>
      <c r="C193" s="97"/>
      <c r="D193" s="97"/>
      <c r="E193" s="97"/>
      <c r="F193" s="97"/>
      <c r="G193" s="97"/>
      <c r="H193" s="97">
        <v>6</v>
      </c>
      <c r="I193" s="97">
        <v>5</v>
      </c>
      <c r="J193" s="97"/>
      <c r="K193" s="97"/>
      <c r="L193" s="97">
        <v>10</v>
      </c>
      <c r="M193" s="97"/>
      <c r="N193" s="97"/>
      <c r="O193" s="97"/>
      <c r="P193" s="97"/>
      <c r="Q193" s="97"/>
      <c r="R193" s="97"/>
      <c r="S193" s="97"/>
      <c r="T193" s="97"/>
      <c r="U193" s="97"/>
      <c r="V193" s="97"/>
      <c r="W193" s="97"/>
      <c r="X193" s="97"/>
      <c r="Y193" s="97"/>
      <c r="Z193" s="43">
        <f>SUM('Ref 3511464'!$C193:$Y193)</f>
        <v>21</v>
      </c>
      <c r="AA193" s="66"/>
      <c r="AB193" s="19"/>
      <c r="AC193" s="19"/>
      <c r="AD193" s="19"/>
      <c r="AE193" s="19"/>
      <c r="AF193" s="19">
        <v>6</v>
      </c>
      <c r="AG193" s="19">
        <v>5</v>
      </c>
      <c r="AH193" s="19"/>
      <c r="AI193" s="19"/>
      <c r="AJ193" s="19">
        <v>10</v>
      </c>
      <c r="AK193" s="19"/>
      <c r="AL193" s="19"/>
      <c r="AM193" s="19"/>
      <c r="AN193" s="19"/>
      <c r="AO193" s="19"/>
      <c r="AP193" s="19"/>
      <c r="AQ193" s="19"/>
      <c r="AR193" s="19"/>
      <c r="AS193" s="19"/>
      <c r="AT193" s="19"/>
      <c r="AU193" s="19"/>
      <c r="AV193" s="19"/>
      <c r="AW193" s="44">
        <f t="shared" si="2"/>
        <v>21</v>
      </c>
    </row>
    <row r="194" spans="1:49">
      <c r="A194" s="95" t="s">
        <v>335</v>
      </c>
      <c r="B194" s="96" t="s">
        <v>60</v>
      </c>
      <c r="C194" s="97"/>
      <c r="D194" s="97"/>
      <c r="E194" s="97"/>
      <c r="F194" s="97"/>
      <c r="G194" s="97"/>
      <c r="H194" s="97"/>
      <c r="I194" s="97"/>
      <c r="J194" s="97"/>
      <c r="K194" s="97"/>
      <c r="L194" s="97"/>
      <c r="M194" s="97"/>
      <c r="N194" s="97"/>
      <c r="O194" s="97"/>
      <c r="P194" s="97"/>
      <c r="Q194" s="97"/>
      <c r="R194" s="97"/>
      <c r="S194" s="97"/>
      <c r="T194" s="97"/>
      <c r="U194" s="97"/>
      <c r="V194" s="97"/>
      <c r="W194" s="97"/>
      <c r="X194" s="97"/>
      <c r="Y194" s="97"/>
      <c r="Z194" s="43">
        <f>SUM('Ref 3511464'!$C194:$Y194)</f>
        <v>0</v>
      </c>
      <c r="AA194" s="66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  <c r="AL194" s="19"/>
      <c r="AM194" s="19"/>
      <c r="AN194" s="19"/>
      <c r="AO194" s="19"/>
      <c r="AP194" s="19"/>
      <c r="AQ194" s="19"/>
      <c r="AR194" s="19"/>
      <c r="AS194" s="19"/>
      <c r="AT194" s="19"/>
      <c r="AU194" s="19"/>
      <c r="AV194" s="19"/>
      <c r="AW194" s="44">
        <f t="shared" si="2"/>
        <v>0</v>
      </c>
    </row>
    <row r="195" spans="1:49">
      <c r="A195" s="95" t="s">
        <v>336</v>
      </c>
      <c r="B195" s="96" t="s">
        <v>337</v>
      </c>
      <c r="C195" s="97"/>
      <c r="D195" s="97"/>
      <c r="E195" s="97"/>
      <c r="F195" s="97"/>
      <c r="G195" s="97"/>
      <c r="H195" s="97"/>
      <c r="I195" s="97"/>
      <c r="J195" s="97"/>
      <c r="K195" s="97"/>
      <c r="L195" s="97"/>
      <c r="M195" s="97"/>
      <c r="N195" s="97"/>
      <c r="O195" s="97"/>
      <c r="P195" s="97"/>
      <c r="Q195" s="97"/>
      <c r="R195" s="97"/>
      <c r="S195" s="97"/>
      <c r="T195" s="97"/>
      <c r="U195" s="97"/>
      <c r="V195" s="97"/>
      <c r="W195" s="97"/>
      <c r="X195" s="97"/>
      <c r="Y195" s="97"/>
      <c r="Z195" s="43">
        <f>SUM('Ref 3511464'!$C195:$Y195)</f>
        <v>0</v>
      </c>
      <c r="AA195" s="66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  <c r="AL195" s="19"/>
      <c r="AM195" s="19"/>
      <c r="AN195" s="19"/>
      <c r="AO195" s="19"/>
      <c r="AP195" s="19"/>
      <c r="AQ195" s="19"/>
      <c r="AR195" s="19"/>
      <c r="AS195" s="19"/>
      <c r="AT195" s="19"/>
      <c r="AU195" s="19"/>
      <c r="AV195" s="19"/>
      <c r="AW195" s="44">
        <f t="shared" si="2"/>
        <v>0</v>
      </c>
    </row>
    <row r="196" spans="1:49">
      <c r="A196" s="95" t="s">
        <v>338</v>
      </c>
      <c r="B196" s="96" t="s">
        <v>339</v>
      </c>
      <c r="C196" s="97"/>
      <c r="D196" s="97"/>
      <c r="E196" s="97"/>
      <c r="F196" s="97"/>
      <c r="G196" s="97"/>
      <c r="H196" s="97"/>
      <c r="I196" s="97"/>
      <c r="J196" s="97"/>
      <c r="K196" s="97"/>
      <c r="L196" s="97"/>
      <c r="M196" s="97"/>
      <c r="N196" s="97"/>
      <c r="O196" s="97"/>
      <c r="P196" s="97"/>
      <c r="Q196" s="97"/>
      <c r="R196" s="97"/>
      <c r="S196" s="97"/>
      <c r="T196" s="97"/>
      <c r="U196" s="97"/>
      <c r="V196" s="97"/>
      <c r="W196" s="97"/>
      <c r="X196" s="97"/>
      <c r="Y196" s="97"/>
      <c r="Z196" s="43">
        <f>SUM('Ref 3511464'!$C196:$Y196)</f>
        <v>0</v>
      </c>
      <c r="AA196" s="66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  <c r="AL196" s="19"/>
      <c r="AM196" s="19"/>
      <c r="AN196" s="19"/>
      <c r="AO196" s="19"/>
      <c r="AP196" s="19"/>
      <c r="AQ196" s="19"/>
      <c r="AR196" s="19"/>
      <c r="AS196" s="19"/>
      <c r="AT196" s="19"/>
      <c r="AU196" s="19"/>
      <c r="AV196" s="19"/>
      <c r="AW196" s="44">
        <f t="shared" ref="AW196:AW240" si="3">SUM(AA196:AV196)</f>
        <v>0</v>
      </c>
    </row>
    <row r="197" spans="1:49">
      <c r="A197" s="95" t="s">
        <v>340</v>
      </c>
      <c r="B197" s="96" t="s">
        <v>341</v>
      </c>
      <c r="C197" s="97"/>
      <c r="D197" s="97"/>
      <c r="E197" s="97"/>
      <c r="F197" s="97"/>
      <c r="G197" s="97"/>
      <c r="H197" s="97"/>
      <c r="I197" s="97"/>
      <c r="J197" s="97"/>
      <c r="K197" s="97"/>
      <c r="L197" s="97"/>
      <c r="M197" s="97"/>
      <c r="N197" s="97"/>
      <c r="O197" s="97"/>
      <c r="P197" s="97"/>
      <c r="Q197" s="97"/>
      <c r="R197" s="97"/>
      <c r="S197" s="97"/>
      <c r="T197" s="97"/>
      <c r="U197" s="97"/>
      <c r="V197" s="97"/>
      <c r="W197" s="97"/>
      <c r="X197" s="97"/>
      <c r="Y197" s="97"/>
      <c r="Z197" s="43">
        <f>SUM('Ref 3511464'!$C197:$Y197)</f>
        <v>0</v>
      </c>
      <c r="AA197" s="66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  <c r="AL197" s="19"/>
      <c r="AM197" s="19"/>
      <c r="AN197" s="19"/>
      <c r="AO197" s="19"/>
      <c r="AP197" s="19"/>
      <c r="AQ197" s="19"/>
      <c r="AR197" s="19"/>
      <c r="AS197" s="19"/>
      <c r="AT197" s="19"/>
      <c r="AU197" s="19"/>
      <c r="AV197" s="19"/>
      <c r="AW197" s="44">
        <f t="shared" si="3"/>
        <v>0</v>
      </c>
    </row>
    <row r="198" spans="1:49">
      <c r="A198" s="95" t="s">
        <v>342</v>
      </c>
      <c r="B198" s="96" t="s">
        <v>62</v>
      </c>
      <c r="C198" s="97"/>
      <c r="D198" s="97"/>
      <c r="E198" s="97"/>
      <c r="F198" s="97"/>
      <c r="G198" s="97"/>
      <c r="H198" s="97"/>
      <c r="I198" s="97"/>
      <c r="J198" s="97"/>
      <c r="K198" s="97"/>
      <c r="L198" s="97"/>
      <c r="M198" s="97"/>
      <c r="N198" s="97"/>
      <c r="O198" s="97"/>
      <c r="P198" s="97"/>
      <c r="Q198" s="97"/>
      <c r="R198" s="97"/>
      <c r="S198" s="97"/>
      <c r="T198" s="97"/>
      <c r="U198" s="97"/>
      <c r="V198" s="97"/>
      <c r="W198" s="97"/>
      <c r="X198" s="97"/>
      <c r="Y198" s="97"/>
      <c r="Z198" s="43">
        <f>SUM('Ref 3511464'!$C198:$Y198)</f>
        <v>0</v>
      </c>
      <c r="AA198" s="66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  <c r="AL198" s="19"/>
      <c r="AM198" s="19"/>
      <c r="AN198" s="19"/>
      <c r="AO198" s="19"/>
      <c r="AP198" s="19"/>
      <c r="AQ198" s="19"/>
      <c r="AR198" s="19"/>
      <c r="AS198" s="19"/>
      <c r="AT198" s="19"/>
      <c r="AU198" s="19"/>
      <c r="AV198" s="19"/>
      <c r="AW198" s="44">
        <f t="shared" si="3"/>
        <v>0</v>
      </c>
    </row>
    <row r="199" spans="1:49">
      <c r="A199" s="95" t="s">
        <v>342</v>
      </c>
      <c r="B199" s="96" t="s">
        <v>343</v>
      </c>
      <c r="C199" s="97"/>
      <c r="D199" s="97"/>
      <c r="E199" s="97"/>
      <c r="F199" s="97"/>
      <c r="G199" s="97"/>
      <c r="H199" s="97"/>
      <c r="I199" s="97"/>
      <c r="J199" s="97"/>
      <c r="K199" s="97"/>
      <c r="L199" s="97"/>
      <c r="M199" s="97"/>
      <c r="N199" s="97"/>
      <c r="O199" s="97"/>
      <c r="P199" s="97"/>
      <c r="Q199" s="97"/>
      <c r="R199" s="97"/>
      <c r="S199" s="97"/>
      <c r="T199" s="97"/>
      <c r="U199" s="97"/>
      <c r="V199" s="97"/>
      <c r="W199" s="97"/>
      <c r="X199" s="97"/>
      <c r="Y199" s="97"/>
      <c r="Z199" s="43">
        <f>SUM('Ref 3511464'!$C199:$Y199)</f>
        <v>0</v>
      </c>
      <c r="AA199" s="66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  <c r="AL199" s="19"/>
      <c r="AM199" s="19"/>
      <c r="AN199" s="19"/>
      <c r="AO199" s="19"/>
      <c r="AP199" s="19"/>
      <c r="AQ199" s="19"/>
      <c r="AR199" s="19"/>
      <c r="AS199" s="19"/>
      <c r="AT199" s="19"/>
      <c r="AU199" s="19"/>
      <c r="AV199" s="19"/>
      <c r="AW199" s="44">
        <f t="shared" si="3"/>
        <v>0</v>
      </c>
    </row>
    <row r="200" spans="1:49">
      <c r="A200" s="95" t="s">
        <v>344</v>
      </c>
      <c r="B200" s="96" t="s">
        <v>60</v>
      </c>
      <c r="C200" s="97"/>
      <c r="D200" s="97"/>
      <c r="E200" s="97"/>
      <c r="F200" s="97"/>
      <c r="G200" s="97"/>
      <c r="H200" s="97"/>
      <c r="I200" s="97"/>
      <c r="J200" s="97"/>
      <c r="K200" s="97"/>
      <c r="L200" s="97"/>
      <c r="M200" s="97"/>
      <c r="N200" s="97"/>
      <c r="O200" s="97"/>
      <c r="P200" s="97"/>
      <c r="Q200" s="97"/>
      <c r="R200" s="97"/>
      <c r="S200" s="97"/>
      <c r="T200" s="97"/>
      <c r="U200" s="97"/>
      <c r="V200" s="97"/>
      <c r="W200" s="97"/>
      <c r="X200" s="97"/>
      <c r="Y200" s="97"/>
      <c r="Z200" s="43">
        <f>SUM('Ref 3511464'!$C200:$Y200)</f>
        <v>0</v>
      </c>
      <c r="AA200" s="66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  <c r="AL200" s="19"/>
      <c r="AM200" s="19"/>
      <c r="AN200" s="19"/>
      <c r="AO200" s="19"/>
      <c r="AP200" s="19"/>
      <c r="AQ200" s="19"/>
      <c r="AR200" s="19"/>
      <c r="AS200" s="19"/>
      <c r="AT200" s="19"/>
      <c r="AU200" s="19"/>
      <c r="AV200" s="19"/>
      <c r="AW200" s="44">
        <f t="shared" si="3"/>
        <v>0</v>
      </c>
    </row>
    <row r="201" spans="1:49">
      <c r="A201" s="95" t="s">
        <v>345</v>
      </c>
      <c r="B201" s="96" t="s">
        <v>346</v>
      </c>
      <c r="C201" s="97"/>
      <c r="D201" s="97"/>
      <c r="E201" s="97"/>
      <c r="F201" s="97"/>
      <c r="G201" s="97">
        <v>9</v>
      </c>
      <c r="H201" s="97"/>
      <c r="I201" s="97"/>
      <c r="J201" s="97"/>
      <c r="K201" s="97"/>
      <c r="L201" s="97"/>
      <c r="M201" s="97"/>
      <c r="N201" s="97"/>
      <c r="O201" s="97"/>
      <c r="P201" s="97"/>
      <c r="Q201" s="97"/>
      <c r="R201" s="97"/>
      <c r="S201" s="97"/>
      <c r="T201" s="97"/>
      <c r="U201" s="97"/>
      <c r="V201" s="97"/>
      <c r="W201" s="97"/>
      <c r="X201" s="97"/>
      <c r="Y201" s="97"/>
      <c r="Z201" s="43">
        <f>SUM('Ref 3511464'!$C201:$Y201)</f>
        <v>9</v>
      </c>
      <c r="AA201" s="66"/>
      <c r="AB201" s="19"/>
      <c r="AC201" s="19"/>
      <c r="AD201" s="19"/>
      <c r="AE201" s="19">
        <v>9</v>
      </c>
      <c r="AF201" s="19"/>
      <c r="AG201" s="19"/>
      <c r="AH201" s="19"/>
      <c r="AI201" s="19"/>
      <c r="AJ201" s="19"/>
      <c r="AK201" s="19"/>
      <c r="AL201" s="19"/>
      <c r="AM201" s="19"/>
      <c r="AN201" s="19"/>
      <c r="AO201" s="19"/>
      <c r="AP201" s="19"/>
      <c r="AQ201" s="19"/>
      <c r="AR201" s="19"/>
      <c r="AS201" s="19"/>
      <c r="AT201" s="19"/>
      <c r="AU201" s="19"/>
      <c r="AV201" s="19"/>
      <c r="AW201" s="44">
        <f t="shared" si="3"/>
        <v>9</v>
      </c>
    </row>
    <row r="202" spans="1:49">
      <c r="A202" s="95" t="s">
        <v>347</v>
      </c>
      <c r="B202" s="96" t="s">
        <v>348</v>
      </c>
      <c r="C202" s="97"/>
      <c r="D202" s="97"/>
      <c r="E202" s="97"/>
      <c r="F202" s="97"/>
      <c r="G202" s="97"/>
      <c r="H202" s="97"/>
      <c r="I202" s="97"/>
      <c r="J202" s="97"/>
      <c r="K202" s="97"/>
      <c r="L202" s="97"/>
      <c r="M202" s="97"/>
      <c r="N202" s="97"/>
      <c r="O202" s="97"/>
      <c r="P202" s="97"/>
      <c r="Q202" s="97"/>
      <c r="R202" s="97"/>
      <c r="S202" s="97"/>
      <c r="T202" s="97"/>
      <c r="U202" s="97"/>
      <c r="V202" s="97"/>
      <c r="W202" s="97"/>
      <c r="X202" s="97"/>
      <c r="Y202" s="97"/>
      <c r="Z202" s="43">
        <f>SUM('Ref 3511464'!$C202:$Y202)</f>
        <v>0</v>
      </c>
      <c r="AA202" s="66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  <c r="AL202" s="19"/>
      <c r="AM202" s="19"/>
      <c r="AN202" s="19"/>
      <c r="AO202" s="19"/>
      <c r="AP202" s="19"/>
      <c r="AQ202" s="19"/>
      <c r="AR202" s="19"/>
      <c r="AS202" s="19"/>
      <c r="AT202" s="19"/>
      <c r="AU202" s="19"/>
      <c r="AV202" s="19"/>
      <c r="AW202" s="44">
        <f t="shared" si="3"/>
        <v>0</v>
      </c>
    </row>
    <row r="203" spans="1:49">
      <c r="A203" s="95" t="s">
        <v>349</v>
      </c>
      <c r="B203" s="96" t="s">
        <v>350</v>
      </c>
      <c r="C203" s="97"/>
      <c r="D203" s="97"/>
      <c r="E203" s="97"/>
      <c r="F203" s="97"/>
      <c r="G203" s="97"/>
      <c r="H203" s="97"/>
      <c r="I203" s="97"/>
      <c r="J203" s="97"/>
      <c r="K203" s="97"/>
      <c r="L203" s="97"/>
      <c r="M203" s="97"/>
      <c r="N203" s="97"/>
      <c r="O203" s="97"/>
      <c r="P203" s="97"/>
      <c r="Q203" s="97"/>
      <c r="R203" s="97"/>
      <c r="S203" s="97"/>
      <c r="T203" s="97"/>
      <c r="U203" s="97"/>
      <c r="V203" s="97"/>
      <c r="W203" s="97"/>
      <c r="X203" s="97"/>
      <c r="Y203" s="97"/>
      <c r="Z203" s="43">
        <f>SUM('Ref 3511464'!$C203:$Y203)</f>
        <v>0</v>
      </c>
      <c r="AA203" s="66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  <c r="AL203" s="19"/>
      <c r="AM203" s="19"/>
      <c r="AN203" s="19"/>
      <c r="AO203" s="19"/>
      <c r="AP203" s="19"/>
      <c r="AQ203" s="19"/>
      <c r="AR203" s="19"/>
      <c r="AS203" s="19"/>
      <c r="AT203" s="19"/>
      <c r="AU203" s="19"/>
      <c r="AV203" s="19"/>
      <c r="AW203" s="44">
        <f t="shared" si="3"/>
        <v>0</v>
      </c>
    </row>
    <row r="204" spans="1:49">
      <c r="A204" s="95" t="s">
        <v>351</v>
      </c>
      <c r="B204" s="96" t="s">
        <v>60</v>
      </c>
      <c r="C204" s="97"/>
      <c r="D204" s="97"/>
      <c r="E204" s="97"/>
      <c r="F204" s="97"/>
      <c r="G204" s="97"/>
      <c r="H204" s="97"/>
      <c r="I204" s="97"/>
      <c r="J204" s="97"/>
      <c r="K204" s="97"/>
      <c r="L204" s="97"/>
      <c r="M204" s="97"/>
      <c r="N204" s="97"/>
      <c r="O204" s="97"/>
      <c r="P204" s="97"/>
      <c r="Q204" s="97"/>
      <c r="R204" s="97"/>
      <c r="S204" s="97"/>
      <c r="T204" s="97"/>
      <c r="U204" s="97"/>
      <c r="V204" s="97"/>
      <c r="W204" s="97"/>
      <c r="X204" s="97"/>
      <c r="Y204" s="97"/>
      <c r="Z204" s="43">
        <f>SUM('Ref 3511464'!$C204:$Y204)</f>
        <v>0</v>
      </c>
      <c r="AA204" s="66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  <c r="AL204" s="19"/>
      <c r="AM204" s="19"/>
      <c r="AN204" s="19"/>
      <c r="AO204" s="19"/>
      <c r="AP204" s="19"/>
      <c r="AQ204" s="19"/>
      <c r="AR204" s="19"/>
      <c r="AS204" s="19"/>
      <c r="AT204" s="19"/>
      <c r="AU204" s="19"/>
      <c r="AV204" s="19"/>
      <c r="AW204" s="44">
        <f t="shared" si="3"/>
        <v>0</v>
      </c>
    </row>
    <row r="205" spans="1:49">
      <c r="A205" s="95" t="s">
        <v>351</v>
      </c>
      <c r="B205" s="96" t="s">
        <v>352</v>
      </c>
      <c r="C205" s="97"/>
      <c r="D205" s="97"/>
      <c r="E205" s="97"/>
      <c r="F205" s="97"/>
      <c r="G205" s="97"/>
      <c r="H205" s="97"/>
      <c r="I205" s="97"/>
      <c r="J205" s="97"/>
      <c r="K205" s="97"/>
      <c r="L205" s="97"/>
      <c r="M205" s="97"/>
      <c r="N205" s="97"/>
      <c r="O205" s="97"/>
      <c r="P205" s="97"/>
      <c r="Q205" s="97"/>
      <c r="R205" s="97"/>
      <c r="S205" s="97"/>
      <c r="T205" s="97"/>
      <c r="U205" s="97"/>
      <c r="V205" s="97"/>
      <c r="W205" s="97"/>
      <c r="X205" s="97"/>
      <c r="Y205" s="97"/>
      <c r="Z205" s="43">
        <f>SUM('Ref 3511464'!$C205:$Y205)</f>
        <v>0</v>
      </c>
      <c r="AA205" s="66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  <c r="AL205" s="19"/>
      <c r="AM205" s="19"/>
      <c r="AN205" s="19"/>
      <c r="AO205" s="19"/>
      <c r="AP205" s="19"/>
      <c r="AQ205" s="19"/>
      <c r="AR205" s="19"/>
      <c r="AS205" s="19"/>
      <c r="AT205" s="19"/>
      <c r="AU205" s="19"/>
      <c r="AV205" s="19"/>
      <c r="AW205" s="44">
        <f t="shared" si="3"/>
        <v>0</v>
      </c>
    </row>
    <row r="206" spans="1:49">
      <c r="A206" s="95" t="s">
        <v>353</v>
      </c>
      <c r="B206" s="96" t="s">
        <v>354</v>
      </c>
      <c r="C206" s="97"/>
      <c r="D206" s="97"/>
      <c r="E206" s="97"/>
      <c r="F206" s="97"/>
      <c r="G206" s="97"/>
      <c r="H206" s="97"/>
      <c r="I206" s="97"/>
      <c r="J206" s="97"/>
      <c r="K206" s="97"/>
      <c r="L206" s="97"/>
      <c r="M206" s="97"/>
      <c r="N206" s="97"/>
      <c r="O206" s="97"/>
      <c r="P206" s="97"/>
      <c r="Q206" s="97"/>
      <c r="R206" s="97"/>
      <c r="S206" s="97"/>
      <c r="T206" s="97"/>
      <c r="U206" s="97"/>
      <c r="V206" s="97"/>
      <c r="W206" s="97"/>
      <c r="X206" s="97"/>
      <c r="Y206" s="97"/>
      <c r="Z206" s="43">
        <f>SUM('Ref 3511464'!$C206:$Y206)</f>
        <v>0</v>
      </c>
      <c r="AA206" s="66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  <c r="AL206" s="19"/>
      <c r="AM206" s="19"/>
      <c r="AN206" s="19"/>
      <c r="AO206" s="19"/>
      <c r="AP206" s="19"/>
      <c r="AQ206" s="19"/>
      <c r="AR206" s="19"/>
      <c r="AS206" s="19"/>
      <c r="AT206" s="19"/>
      <c r="AU206" s="19"/>
      <c r="AV206" s="19"/>
      <c r="AW206" s="44">
        <f t="shared" si="3"/>
        <v>0</v>
      </c>
    </row>
    <row r="207" spans="1:49">
      <c r="A207" s="95" t="s">
        <v>355</v>
      </c>
      <c r="B207" s="96" t="s">
        <v>60</v>
      </c>
      <c r="C207" s="97"/>
      <c r="D207" s="97"/>
      <c r="E207" s="97"/>
      <c r="F207" s="97"/>
      <c r="G207" s="97"/>
      <c r="H207" s="97"/>
      <c r="I207" s="97"/>
      <c r="J207" s="97"/>
      <c r="K207" s="97"/>
      <c r="L207" s="97"/>
      <c r="M207" s="97"/>
      <c r="N207" s="97"/>
      <c r="O207" s="97"/>
      <c r="P207" s="97"/>
      <c r="Q207" s="97"/>
      <c r="R207" s="97"/>
      <c r="S207" s="97"/>
      <c r="T207" s="97"/>
      <c r="U207" s="97"/>
      <c r="V207" s="97"/>
      <c r="W207" s="97"/>
      <c r="X207" s="97"/>
      <c r="Y207" s="97"/>
      <c r="Z207" s="43">
        <f>SUM('Ref 3511464'!$C207:$Y207)</f>
        <v>0</v>
      </c>
      <c r="AA207" s="66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  <c r="AL207" s="19"/>
      <c r="AM207" s="19"/>
      <c r="AN207" s="19"/>
      <c r="AO207" s="19"/>
      <c r="AP207" s="19"/>
      <c r="AQ207" s="19"/>
      <c r="AR207" s="19"/>
      <c r="AS207" s="19"/>
      <c r="AT207" s="19"/>
      <c r="AU207" s="19"/>
      <c r="AV207" s="19"/>
      <c r="AW207" s="44">
        <f t="shared" si="3"/>
        <v>0</v>
      </c>
    </row>
    <row r="208" spans="1:49">
      <c r="A208" s="95" t="s">
        <v>356</v>
      </c>
      <c r="B208" s="96" t="s">
        <v>357</v>
      </c>
      <c r="C208" s="97"/>
      <c r="D208" s="97"/>
      <c r="E208" s="97"/>
      <c r="F208" s="97"/>
      <c r="G208" s="97"/>
      <c r="H208" s="97"/>
      <c r="I208" s="97"/>
      <c r="J208" s="97"/>
      <c r="K208" s="97"/>
      <c r="L208" s="97"/>
      <c r="M208" s="97"/>
      <c r="N208" s="97"/>
      <c r="O208" s="97"/>
      <c r="P208" s="97"/>
      <c r="Q208" s="97"/>
      <c r="R208" s="97"/>
      <c r="S208" s="97"/>
      <c r="T208" s="97"/>
      <c r="U208" s="97"/>
      <c r="V208" s="97"/>
      <c r="W208" s="97"/>
      <c r="X208" s="97"/>
      <c r="Y208" s="97"/>
      <c r="Z208" s="43">
        <f>SUM('Ref 3511464'!$C208:$Y208)</f>
        <v>0</v>
      </c>
      <c r="AA208" s="66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  <c r="AL208" s="19"/>
      <c r="AM208" s="19"/>
      <c r="AN208" s="19"/>
      <c r="AO208" s="19"/>
      <c r="AP208" s="19"/>
      <c r="AQ208" s="19"/>
      <c r="AR208" s="19"/>
      <c r="AS208" s="19"/>
      <c r="AT208" s="19"/>
      <c r="AU208" s="19"/>
      <c r="AV208" s="19"/>
      <c r="AW208" s="44">
        <f t="shared" si="3"/>
        <v>0</v>
      </c>
    </row>
    <row r="209" spans="1:49">
      <c r="A209" s="95" t="s">
        <v>358</v>
      </c>
      <c r="B209" s="96" t="s">
        <v>60</v>
      </c>
      <c r="C209" s="97"/>
      <c r="D209" s="97"/>
      <c r="E209" s="97"/>
      <c r="F209" s="97"/>
      <c r="G209" s="97"/>
      <c r="H209" s="97"/>
      <c r="I209" s="97"/>
      <c r="J209" s="97"/>
      <c r="K209" s="97"/>
      <c r="L209" s="97"/>
      <c r="M209" s="97"/>
      <c r="N209" s="97"/>
      <c r="O209" s="97"/>
      <c r="P209" s="97"/>
      <c r="Q209" s="97"/>
      <c r="R209" s="97"/>
      <c r="S209" s="97"/>
      <c r="T209" s="97"/>
      <c r="U209" s="97"/>
      <c r="V209" s="97"/>
      <c r="W209" s="97"/>
      <c r="X209" s="97"/>
      <c r="Y209" s="97"/>
      <c r="Z209" s="43">
        <f>SUM('Ref 3511464'!$C209:$Y209)</f>
        <v>0</v>
      </c>
      <c r="AA209" s="66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  <c r="AL209" s="19"/>
      <c r="AM209" s="19"/>
      <c r="AN209" s="19"/>
      <c r="AO209" s="19"/>
      <c r="AP209" s="19"/>
      <c r="AQ209" s="19"/>
      <c r="AR209" s="19"/>
      <c r="AS209" s="19"/>
      <c r="AT209" s="19"/>
      <c r="AU209" s="19"/>
      <c r="AV209" s="19"/>
      <c r="AW209" s="44">
        <f t="shared" si="3"/>
        <v>0</v>
      </c>
    </row>
    <row r="210" spans="1:49">
      <c r="A210" s="95" t="s">
        <v>359</v>
      </c>
      <c r="B210" s="96" t="s">
        <v>60</v>
      </c>
      <c r="C210" s="97"/>
      <c r="D210" s="97"/>
      <c r="E210" s="97"/>
      <c r="F210" s="97"/>
      <c r="G210" s="97"/>
      <c r="H210" s="97"/>
      <c r="I210" s="97"/>
      <c r="J210" s="97"/>
      <c r="K210" s="97"/>
      <c r="L210" s="97"/>
      <c r="M210" s="97"/>
      <c r="N210" s="97"/>
      <c r="O210" s="97"/>
      <c r="P210" s="97"/>
      <c r="Q210" s="97"/>
      <c r="R210" s="97"/>
      <c r="S210" s="97"/>
      <c r="T210" s="97"/>
      <c r="U210" s="97"/>
      <c r="V210" s="97"/>
      <c r="W210" s="97">
        <v>10</v>
      </c>
      <c r="X210" s="97"/>
      <c r="Y210" s="97"/>
      <c r="Z210" s="43">
        <f>SUM('Ref 3511464'!$C210:$Y210)</f>
        <v>10</v>
      </c>
      <c r="AA210" s="66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  <c r="AL210" s="19"/>
      <c r="AM210" s="19"/>
      <c r="AN210" s="19"/>
      <c r="AO210" s="19"/>
      <c r="AP210" s="19"/>
      <c r="AQ210" s="19"/>
      <c r="AR210" s="19"/>
      <c r="AS210" s="19"/>
      <c r="AT210" s="19"/>
      <c r="AU210" s="19">
        <v>10</v>
      </c>
      <c r="AV210" s="19"/>
      <c r="AW210" s="44">
        <f t="shared" si="3"/>
        <v>10</v>
      </c>
    </row>
    <row r="211" spans="1:49">
      <c r="A211" s="95" t="s">
        <v>360</v>
      </c>
      <c r="B211" s="96" t="s">
        <v>130</v>
      </c>
      <c r="C211" s="97"/>
      <c r="D211" s="97"/>
      <c r="E211" s="97"/>
      <c r="F211" s="97"/>
      <c r="G211" s="97"/>
      <c r="H211" s="97"/>
      <c r="I211" s="97"/>
      <c r="J211" s="97"/>
      <c r="K211" s="97"/>
      <c r="L211" s="97"/>
      <c r="M211" s="97"/>
      <c r="N211" s="97"/>
      <c r="O211" s="97"/>
      <c r="P211" s="97">
        <v>21</v>
      </c>
      <c r="Q211" s="97"/>
      <c r="R211" s="97"/>
      <c r="S211" s="97"/>
      <c r="T211" s="97"/>
      <c r="U211" s="97"/>
      <c r="V211" s="97"/>
      <c r="W211" s="97"/>
      <c r="X211" s="97"/>
      <c r="Y211" s="97"/>
      <c r="Z211" s="43">
        <f>SUM('Ref 3511464'!$C211:$Y211)</f>
        <v>21</v>
      </c>
      <c r="AA211" s="66"/>
      <c r="AB211" s="19"/>
      <c r="AC211" s="19"/>
      <c r="AD211" s="19"/>
      <c r="AE211" s="19"/>
      <c r="AF211" s="19"/>
      <c r="AG211" s="19"/>
      <c r="AH211" s="19"/>
      <c r="AI211" s="19"/>
      <c r="AJ211" s="19"/>
      <c r="AK211" s="19"/>
      <c r="AL211" s="19"/>
      <c r="AM211" s="19"/>
      <c r="AN211" s="19"/>
      <c r="AO211" s="19"/>
      <c r="AP211" s="19"/>
      <c r="AQ211" s="19"/>
      <c r="AR211" s="19"/>
      <c r="AS211" s="19"/>
      <c r="AT211" s="19"/>
      <c r="AU211" s="19"/>
      <c r="AV211" s="19"/>
      <c r="AW211" s="44">
        <f t="shared" si="3"/>
        <v>0</v>
      </c>
    </row>
    <row r="212" spans="1:49">
      <c r="A212" s="95" t="s">
        <v>361</v>
      </c>
      <c r="B212" s="96" t="s">
        <v>362</v>
      </c>
      <c r="C212" s="97"/>
      <c r="D212" s="97"/>
      <c r="E212" s="97"/>
      <c r="F212" s="97"/>
      <c r="G212" s="97"/>
      <c r="H212" s="97"/>
      <c r="I212" s="97"/>
      <c r="J212" s="97"/>
      <c r="K212" s="97"/>
      <c r="L212" s="97"/>
      <c r="M212" s="97"/>
      <c r="N212" s="97"/>
      <c r="O212" s="97"/>
      <c r="P212" s="97"/>
      <c r="Q212" s="97"/>
      <c r="R212" s="97"/>
      <c r="S212" s="97"/>
      <c r="T212" s="97"/>
      <c r="U212" s="97"/>
      <c r="V212" s="97"/>
      <c r="W212" s="97"/>
      <c r="X212" s="97"/>
      <c r="Y212" s="97"/>
      <c r="Z212" s="43">
        <f>SUM('Ref 3511464'!$C212:$Y212)</f>
        <v>0</v>
      </c>
      <c r="AA212" s="66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  <c r="AL212" s="19"/>
      <c r="AM212" s="19"/>
      <c r="AN212" s="19"/>
      <c r="AO212" s="19"/>
      <c r="AP212" s="19"/>
      <c r="AQ212" s="19"/>
      <c r="AR212" s="19"/>
      <c r="AS212" s="19"/>
      <c r="AT212" s="19"/>
      <c r="AU212" s="19"/>
      <c r="AV212" s="19"/>
      <c r="AW212" s="44">
        <f t="shared" si="3"/>
        <v>0</v>
      </c>
    </row>
    <row r="213" spans="1:49">
      <c r="A213" s="95" t="s">
        <v>361</v>
      </c>
      <c r="B213" s="96" t="s">
        <v>363</v>
      </c>
      <c r="C213" s="97"/>
      <c r="D213" s="97"/>
      <c r="E213" s="97"/>
      <c r="F213" s="97"/>
      <c r="G213" s="97"/>
      <c r="H213" s="97"/>
      <c r="I213" s="97"/>
      <c r="J213" s="97"/>
      <c r="K213" s="97"/>
      <c r="L213" s="97"/>
      <c r="M213" s="97"/>
      <c r="N213" s="97"/>
      <c r="O213" s="97"/>
      <c r="P213" s="97"/>
      <c r="Q213" s="97"/>
      <c r="R213" s="97">
        <v>35</v>
      </c>
      <c r="S213" s="97"/>
      <c r="T213" s="97"/>
      <c r="U213" s="97"/>
      <c r="V213" s="97"/>
      <c r="W213" s="97"/>
      <c r="X213" s="97"/>
      <c r="Y213" s="97"/>
      <c r="Z213" s="43">
        <f>SUM('Ref 3511464'!$C213:$Y213)</f>
        <v>35</v>
      </c>
      <c r="AA213" s="66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  <c r="AL213" s="19"/>
      <c r="AM213" s="19"/>
      <c r="AN213" s="19"/>
      <c r="AO213" s="19"/>
      <c r="AP213" s="19">
        <v>33</v>
      </c>
      <c r="AQ213" s="19"/>
      <c r="AR213" s="19"/>
      <c r="AS213" s="19"/>
      <c r="AT213" s="19"/>
      <c r="AU213" s="19"/>
      <c r="AV213" s="19"/>
      <c r="AW213" s="44">
        <f t="shared" si="3"/>
        <v>33</v>
      </c>
    </row>
    <row r="214" spans="1:49">
      <c r="A214" s="95" t="s">
        <v>364</v>
      </c>
      <c r="B214" s="96" t="s">
        <v>60</v>
      </c>
      <c r="C214" s="97"/>
      <c r="D214" s="97"/>
      <c r="E214" s="97"/>
      <c r="F214" s="97"/>
      <c r="G214" s="97"/>
      <c r="H214" s="97"/>
      <c r="I214" s="97"/>
      <c r="J214" s="97"/>
      <c r="K214" s="97"/>
      <c r="L214" s="97"/>
      <c r="M214" s="97"/>
      <c r="N214" s="97"/>
      <c r="O214" s="97"/>
      <c r="P214" s="97">
        <v>15</v>
      </c>
      <c r="Q214" s="97"/>
      <c r="R214" s="97"/>
      <c r="S214" s="97"/>
      <c r="T214" s="97"/>
      <c r="U214" s="97"/>
      <c r="V214" s="97"/>
      <c r="W214" s="97"/>
      <c r="X214" s="97"/>
      <c r="Y214" s="97"/>
      <c r="Z214" s="43">
        <f>SUM('Ref 3511464'!$C214:$Y214)</f>
        <v>15</v>
      </c>
      <c r="AA214" s="66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  <c r="AL214" s="19"/>
      <c r="AM214" s="19"/>
      <c r="AN214" s="19">
        <v>15</v>
      </c>
      <c r="AO214" s="19"/>
      <c r="AP214" s="19"/>
      <c r="AQ214" s="19"/>
      <c r="AR214" s="19"/>
      <c r="AS214" s="19"/>
      <c r="AT214" s="19"/>
      <c r="AU214" s="19"/>
      <c r="AV214" s="19"/>
      <c r="AW214" s="44">
        <f t="shared" si="3"/>
        <v>15</v>
      </c>
    </row>
    <row r="215" spans="1:49">
      <c r="A215" s="95" t="s">
        <v>365</v>
      </c>
      <c r="B215" s="96" t="s">
        <v>60</v>
      </c>
      <c r="C215" s="97"/>
      <c r="D215" s="97"/>
      <c r="E215" s="97"/>
      <c r="F215" s="97"/>
      <c r="G215" s="97"/>
      <c r="H215" s="97"/>
      <c r="I215" s="97"/>
      <c r="J215" s="97"/>
      <c r="K215" s="97"/>
      <c r="L215" s="97"/>
      <c r="M215" s="97"/>
      <c r="N215" s="97"/>
      <c r="O215" s="97"/>
      <c r="P215" s="97"/>
      <c r="Q215" s="97"/>
      <c r="R215" s="97"/>
      <c r="S215" s="97"/>
      <c r="T215" s="97"/>
      <c r="U215" s="97"/>
      <c r="V215" s="97"/>
      <c r="W215" s="97"/>
      <c r="X215" s="97"/>
      <c r="Y215" s="97"/>
      <c r="Z215" s="43">
        <f>SUM('Ref 3511464'!$C215:$Y215)</f>
        <v>0</v>
      </c>
      <c r="AA215" s="66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  <c r="AL215" s="19"/>
      <c r="AM215" s="19"/>
      <c r="AN215" s="19"/>
      <c r="AO215" s="19"/>
      <c r="AP215" s="19"/>
      <c r="AQ215" s="19"/>
      <c r="AR215" s="19"/>
      <c r="AS215" s="19"/>
      <c r="AT215" s="19"/>
      <c r="AU215" s="19"/>
      <c r="AV215" s="19"/>
      <c r="AW215" s="44">
        <f t="shared" si="3"/>
        <v>0</v>
      </c>
    </row>
    <row r="216" spans="1:49">
      <c r="A216" s="95" t="s">
        <v>365</v>
      </c>
      <c r="B216" s="96" t="s">
        <v>366</v>
      </c>
      <c r="C216" s="97"/>
      <c r="D216" s="97"/>
      <c r="E216" s="97"/>
      <c r="F216" s="97"/>
      <c r="G216" s="97"/>
      <c r="H216" s="97"/>
      <c r="I216" s="97"/>
      <c r="J216" s="97"/>
      <c r="K216" s="97"/>
      <c r="L216" s="97"/>
      <c r="M216" s="97"/>
      <c r="N216" s="97"/>
      <c r="O216" s="97"/>
      <c r="P216" s="97"/>
      <c r="Q216" s="97"/>
      <c r="R216" s="97"/>
      <c r="S216" s="97"/>
      <c r="T216" s="97"/>
      <c r="U216" s="97"/>
      <c r="V216" s="97"/>
      <c r="W216" s="97"/>
      <c r="X216" s="97"/>
      <c r="Y216" s="97"/>
      <c r="Z216" s="43">
        <f>SUM('Ref 3511464'!$C216:$Y216)</f>
        <v>0</v>
      </c>
      <c r="AA216" s="66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  <c r="AL216" s="19"/>
      <c r="AM216" s="19"/>
      <c r="AN216" s="19"/>
      <c r="AO216" s="19"/>
      <c r="AP216" s="19"/>
      <c r="AQ216" s="19"/>
      <c r="AR216" s="19"/>
      <c r="AS216" s="19"/>
      <c r="AT216" s="19"/>
      <c r="AU216" s="19"/>
      <c r="AV216" s="19"/>
      <c r="AW216" s="44">
        <f t="shared" si="3"/>
        <v>0</v>
      </c>
    </row>
    <row r="217" spans="1:49">
      <c r="A217" s="95" t="s">
        <v>365</v>
      </c>
      <c r="B217" s="96" t="s">
        <v>367</v>
      </c>
      <c r="C217" s="97"/>
      <c r="D217" s="97"/>
      <c r="E217" s="97"/>
      <c r="F217" s="97"/>
      <c r="G217" s="97"/>
      <c r="H217" s="97"/>
      <c r="I217" s="97"/>
      <c r="J217" s="97"/>
      <c r="K217" s="97"/>
      <c r="L217" s="97"/>
      <c r="M217" s="97"/>
      <c r="N217" s="97"/>
      <c r="O217" s="97"/>
      <c r="P217" s="97"/>
      <c r="Q217" s="97"/>
      <c r="R217" s="97"/>
      <c r="S217" s="97"/>
      <c r="T217" s="97"/>
      <c r="U217" s="97"/>
      <c r="V217" s="97"/>
      <c r="W217" s="97"/>
      <c r="X217" s="97">
        <v>16</v>
      </c>
      <c r="Y217" s="97"/>
      <c r="Z217" s="43">
        <f>SUM('Ref 3511464'!$C217:$Y217)</f>
        <v>16</v>
      </c>
      <c r="AA217" s="66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  <c r="AL217" s="19"/>
      <c r="AM217" s="19"/>
      <c r="AN217" s="19"/>
      <c r="AO217" s="19"/>
      <c r="AP217" s="19"/>
      <c r="AQ217" s="19"/>
      <c r="AR217" s="19"/>
      <c r="AS217" s="19"/>
      <c r="AT217" s="19"/>
      <c r="AU217" s="19"/>
      <c r="AV217" s="19"/>
      <c r="AW217" s="44">
        <f t="shared" si="3"/>
        <v>0</v>
      </c>
    </row>
    <row r="218" spans="1:49">
      <c r="A218" s="95" t="s">
        <v>368</v>
      </c>
      <c r="B218" s="96" t="s">
        <v>369</v>
      </c>
      <c r="C218" s="97"/>
      <c r="D218" s="97"/>
      <c r="E218" s="97"/>
      <c r="F218" s="97"/>
      <c r="G218" s="97"/>
      <c r="H218" s="97"/>
      <c r="I218" s="97"/>
      <c r="J218" s="97"/>
      <c r="K218" s="97"/>
      <c r="L218" s="97"/>
      <c r="M218" s="97"/>
      <c r="N218" s="97"/>
      <c r="O218" s="97"/>
      <c r="P218" s="97"/>
      <c r="Q218" s="97"/>
      <c r="R218" s="97"/>
      <c r="S218" s="97"/>
      <c r="T218" s="97"/>
      <c r="U218" s="97"/>
      <c r="V218" s="97"/>
      <c r="W218" s="97"/>
      <c r="X218" s="97"/>
      <c r="Y218" s="97"/>
      <c r="Z218" s="43">
        <f>SUM('Ref 3511464'!$C218:$Y218)</f>
        <v>0</v>
      </c>
      <c r="AA218" s="66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  <c r="AL218" s="19"/>
      <c r="AM218" s="19"/>
      <c r="AN218" s="19"/>
      <c r="AO218" s="19"/>
      <c r="AP218" s="19"/>
      <c r="AQ218" s="19"/>
      <c r="AR218" s="19"/>
      <c r="AS218" s="19"/>
      <c r="AT218" s="19"/>
      <c r="AU218" s="19"/>
      <c r="AV218" s="19"/>
      <c r="AW218" s="44">
        <f t="shared" si="3"/>
        <v>0</v>
      </c>
    </row>
    <row r="219" spans="1:49">
      <c r="A219" s="95" t="s">
        <v>370</v>
      </c>
      <c r="B219" s="96" t="s">
        <v>371</v>
      </c>
      <c r="C219" s="97"/>
      <c r="D219" s="97"/>
      <c r="E219" s="97"/>
      <c r="F219" s="97"/>
      <c r="G219" s="97"/>
      <c r="H219" s="97"/>
      <c r="I219" s="97"/>
      <c r="J219" s="97"/>
      <c r="K219" s="97"/>
      <c r="L219" s="97"/>
      <c r="M219" s="97"/>
      <c r="N219" s="97"/>
      <c r="O219" s="97"/>
      <c r="P219" s="97"/>
      <c r="Q219" s="97"/>
      <c r="R219" s="97"/>
      <c r="S219" s="97"/>
      <c r="T219" s="97"/>
      <c r="U219" s="97"/>
      <c r="V219" s="97"/>
      <c r="W219" s="97"/>
      <c r="X219" s="97"/>
      <c r="Y219" s="97"/>
      <c r="Z219" s="43">
        <f>SUM('Ref 3511464'!$C219:$Y219)</f>
        <v>0</v>
      </c>
      <c r="AA219" s="66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  <c r="AL219" s="19"/>
      <c r="AM219" s="19"/>
      <c r="AN219" s="19"/>
      <c r="AO219" s="19"/>
      <c r="AP219" s="19"/>
      <c r="AQ219" s="19"/>
      <c r="AR219" s="19"/>
      <c r="AS219" s="19"/>
      <c r="AT219" s="19"/>
      <c r="AU219" s="19"/>
      <c r="AV219" s="19"/>
      <c r="AW219" s="44">
        <f t="shared" si="3"/>
        <v>0</v>
      </c>
    </row>
    <row r="220" spans="1:49">
      <c r="A220" s="95" t="s">
        <v>372</v>
      </c>
      <c r="B220" s="96" t="s">
        <v>373</v>
      </c>
      <c r="C220" s="97"/>
      <c r="D220" s="97"/>
      <c r="E220" s="97"/>
      <c r="F220" s="97"/>
      <c r="G220" s="97"/>
      <c r="H220" s="97"/>
      <c r="I220" s="97"/>
      <c r="J220" s="97"/>
      <c r="K220" s="97"/>
      <c r="L220" s="97"/>
      <c r="M220" s="97"/>
      <c r="N220" s="97"/>
      <c r="O220" s="97"/>
      <c r="P220" s="97"/>
      <c r="Q220" s="97"/>
      <c r="R220" s="97"/>
      <c r="S220" s="97"/>
      <c r="T220" s="97"/>
      <c r="U220" s="97"/>
      <c r="V220" s="97"/>
      <c r="W220" s="97"/>
      <c r="X220" s="97"/>
      <c r="Y220" s="97"/>
      <c r="Z220" s="43">
        <f>SUM('Ref 3511464'!$C220:$Y220)</f>
        <v>0</v>
      </c>
      <c r="AA220" s="66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  <c r="AL220" s="19"/>
      <c r="AM220" s="19"/>
      <c r="AN220" s="19"/>
      <c r="AO220" s="19"/>
      <c r="AP220" s="19"/>
      <c r="AQ220" s="19"/>
      <c r="AR220" s="19"/>
      <c r="AS220" s="19"/>
      <c r="AT220" s="19"/>
      <c r="AU220" s="19"/>
      <c r="AV220" s="19"/>
      <c r="AW220" s="44">
        <f t="shared" si="3"/>
        <v>0</v>
      </c>
    </row>
    <row r="221" spans="1:49">
      <c r="A221" s="95" t="s">
        <v>372</v>
      </c>
      <c r="B221" s="96" t="s">
        <v>374</v>
      </c>
      <c r="C221" s="97"/>
      <c r="D221" s="97"/>
      <c r="E221" s="97"/>
      <c r="F221" s="97"/>
      <c r="G221" s="97"/>
      <c r="H221" s="97"/>
      <c r="I221" s="97"/>
      <c r="J221" s="97"/>
      <c r="K221" s="97"/>
      <c r="L221" s="97"/>
      <c r="M221" s="97"/>
      <c r="N221" s="97"/>
      <c r="O221" s="97"/>
      <c r="P221" s="97"/>
      <c r="Q221" s="97"/>
      <c r="R221" s="97"/>
      <c r="S221" s="97"/>
      <c r="T221" s="97"/>
      <c r="U221" s="97"/>
      <c r="V221" s="97"/>
      <c r="W221" s="97"/>
      <c r="X221" s="97"/>
      <c r="Y221" s="97"/>
      <c r="Z221" s="43">
        <f>SUM('Ref 3511464'!$C221:$Y221)</f>
        <v>0</v>
      </c>
      <c r="AA221" s="66"/>
      <c r="AB221" s="19"/>
      <c r="AC221" s="19"/>
      <c r="AD221" s="19"/>
      <c r="AE221" s="19"/>
      <c r="AF221" s="19"/>
      <c r="AG221" s="19"/>
      <c r="AH221" s="19"/>
      <c r="AI221" s="19"/>
      <c r="AJ221" s="19"/>
      <c r="AK221" s="19"/>
      <c r="AL221" s="19"/>
      <c r="AM221" s="19"/>
      <c r="AN221" s="19"/>
      <c r="AO221" s="19"/>
      <c r="AP221" s="19"/>
      <c r="AQ221" s="19"/>
      <c r="AR221" s="19"/>
      <c r="AS221" s="19"/>
      <c r="AT221" s="19"/>
      <c r="AU221" s="19"/>
      <c r="AV221" s="19"/>
      <c r="AW221" s="44">
        <f t="shared" si="3"/>
        <v>0</v>
      </c>
    </row>
    <row r="222" spans="1:49">
      <c r="A222" s="95" t="s">
        <v>375</v>
      </c>
      <c r="B222" s="96" t="s">
        <v>376</v>
      </c>
      <c r="C222" s="97"/>
      <c r="D222" s="97"/>
      <c r="E222" s="97"/>
      <c r="F222" s="97"/>
      <c r="G222" s="97"/>
      <c r="H222" s="97"/>
      <c r="I222" s="97"/>
      <c r="J222" s="97"/>
      <c r="K222" s="97"/>
      <c r="L222" s="97"/>
      <c r="M222" s="97"/>
      <c r="N222" s="97"/>
      <c r="O222" s="97"/>
      <c r="P222" s="97"/>
      <c r="Q222" s="97"/>
      <c r="R222" s="97"/>
      <c r="S222" s="97"/>
      <c r="T222" s="97"/>
      <c r="U222" s="97"/>
      <c r="V222" s="97"/>
      <c r="W222" s="97"/>
      <c r="X222" s="97"/>
      <c r="Y222" s="97"/>
      <c r="Z222" s="43">
        <f>SUM('Ref 3511464'!$C222:$Y222)</f>
        <v>0</v>
      </c>
      <c r="AA222" s="66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  <c r="AL222" s="19"/>
      <c r="AM222" s="19"/>
      <c r="AN222" s="19"/>
      <c r="AO222" s="19"/>
      <c r="AP222" s="19"/>
      <c r="AQ222" s="19"/>
      <c r="AR222" s="19"/>
      <c r="AS222" s="19"/>
      <c r="AT222" s="19"/>
      <c r="AU222" s="19"/>
      <c r="AV222" s="19"/>
      <c r="AW222" s="44">
        <f t="shared" si="3"/>
        <v>0</v>
      </c>
    </row>
    <row r="223" spans="1:49">
      <c r="A223" s="95" t="s">
        <v>375</v>
      </c>
      <c r="B223" s="96" t="s">
        <v>377</v>
      </c>
      <c r="C223" s="97"/>
      <c r="D223" s="97"/>
      <c r="E223" s="97"/>
      <c r="F223" s="97"/>
      <c r="G223" s="97"/>
      <c r="H223" s="97"/>
      <c r="I223" s="97"/>
      <c r="J223" s="97"/>
      <c r="K223" s="97"/>
      <c r="L223" s="97"/>
      <c r="M223" s="97"/>
      <c r="N223" s="97"/>
      <c r="O223" s="97"/>
      <c r="P223" s="97"/>
      <c r="Q223" s="97"/>
      <c r="R223" s="97"/>
      <c r="S223" s="97"/>
      <c r="T223" s="97"/>
      <c r="U223" s="97"/>
      <c r="V223" s="97"/>
      <c r="W223" s="97"/>
      <c r="X223" s="97"/>
      <c r="Y223" s="97"/>
      <c r="Z223" s="43">
        <f>SUM('Ref 3511464'!$C223:$Y223)</f>
        <v>0</v>
      </c>
      <c r="AA223" s="66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  <c r="AL223" s="19"/>
      <c r="AM223" s="19"/>
      <c r="AN223" s="19"/>
      <c r="AO223" s="19"/>
      <c r="AP223" s="19"/>
      <c r="AQ223" s="19"/>
      <c r="AR223" s="19"/>
      <c r="AS223" s="19"/>
      <c r="AT223" s="19"/>
      <c r="AU223" s="19"/>
      <c r="AV223" s="19"/>
      <c r="AW223" s="44">
        <f t="shared" si="3"/>
        <v>0</v>
      </c>
    </row>
    <row r="224" spans="1:49">
      <c r="A224" s="95" t="s">
        <v>378</v>
      </c>
      <c r="B224" s="96" t="s">
        <v>51</v>
      </c>
      <c r="C224" s="97"/>
      <c r="D224" s="97"/>
      <c r="E224" s="97"/>
      <c r="F224" s="97"/>
      <c r="G224" s="97"/>
      <c r="H224" s="97"/>
      <c r="I224" s="97"/>
      <c r="J224" s="97"/>
      <c r="K224" s="97"/>
      <c r="L224" s="97"/>
      <c r="M224" s="97"/>
      <c r="N224" s="97"/>
      <c r="O224" s="97"/>
      <c r="P224" s="97"/>
      <c r="Q224" s="97"/>
      <c r="R224" s="97"/>
      <c r="S224" s="97"/>
      <c r="T224" s="97"/>
      <c r="U224" s="97"/>
      <c r="V224" s="97"/>
      <c r="W224" s="97"/>
      <c r="X224" s="97"/>
      <c r="Y224" s="97"/>
      <c r="Z224" s="43">
        <f>SUM('Ref 3511464'!$C224:$Y224)</f>
        <v>0</v>
      </c>
      <c r="AA224" s="66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  <c r="AL224" s="19"/>
      <c r="AM224" s="19"/>
      <c r="AN224" s="19"/>
      <c r="AO224" s="19"/>
      <c r="AP224" s="19"/>
      <c r="AQ224" s="19"/>
      <c r="AR224" s="19"/>
      <c r="AS224" s="19"/>
      <c r="AT224" s="19"/>
      <c r="AU224" s="19"/>
      <c r="AV224" s="19"/>
      <c r="AW224" s="44">
        <f t="shared" si="3"/>
        <v>0</v>
      </c>
    </row>
    <row r="225" spans="1:49">
      <c r="A225" s="95" t="s">
        <v>379</v>
      </c>
      <c r="B225" s="96" t="s">
        <v>62</v>
      </c>
      <c r="C225" s="97"/>
      <c r="D225" s="97"/>
      <c r="E225" s="97"/>
      <c r="F225" s="97"/>
      <c r="G225" s="97"/>
      <c r="H225" s="97"/>
      <c r="I225" s="97"/>
      <c r="J225" s="97"/>
      <c r="K225" s="97"/>
      <c r="L225" s="97"/>
      <c r="M225" s="97"/>
      <c r="N225" s="97"/>
      <c r="O225" s="97"/>
      <c r="P225" s="97"/>
      <c r="Q225" s="97"/>
      <c r="R225" s="97"/>
      <c r="S225" s="97"/>
      <c r="T225" s="97"/>
      <c r="U225" s="97"/>
      <c r="V225" s="97"/>
      <c r="W225" s="97"/>
      <c r="X225" s="97"/>
      <c r="Y225" s="97"/>
      <c r="Z225" s="43">
        <f>SUM('Ref 3511464'!$C225:$Y225)</f>
        <v>0</v>
      </c>
      <c r="AA225" s="66"/>
      <c r="AB225" s="19"/>
      <c r="AC225" s="19"/>
      <c r="AD225" s="19"/>
      <c r="AE225" s="19"/>
      <c r="AF225" s="19"/>
      <c r="AG225" s="19"/>
      <c r="AH225" s="19"/>
      <c r="AI225" s="19"/>
      <c r="AJ225" s="19"/>
      <c r="AK225" s="19"/>
      <c r="AL225" s="19"/>
      <c r="AM225" s="19"/>
      <c r="AN225" s="19"/>
      <c r="AO225" s="19"/>
      <c r="AP225" s="19"/>
      <c r="AQ225" s="19"/>
      <c r="AR225" s="19"/>
      <c r="AS225" s="19"/>
      <c r="AT225" s="19"/>
      <c r="AU225" s="19"/>
      <c r="AV225" s="19"/>
      <c r="AW225" s="44">
        <f t="shared" si="3"/>
        <v>0</v>
      </c>
    </row>
    <row r="226" spans="1:49">
      <c r="A226" s="95" t="s">
        <v>379</v>
      </c>
      <c r="B226" s="96" t="s">
        <v>380</v>
      </c>
      <c r="C226" s="97"/>
      <c r="D226" s="97"/>
      <c r="E226" s="97"/>
      <c r="F226" s="97"/>
      <c r="G226" s="97"/>
      <c r="H226" s="97"/>
      <c r="I226" s="97"/>
      <c r="J226" s="97"/>
      <c r="K226" s="97"/>
      <c r="L226" s="97"/>
      <c r="M226" s="97"/>
      <c r="N226" s="97"/>
      <c r="O226" s="97"/>
      <c r="P226" s="97"/>
      <c r="Q226" s="97"/>
      <c r="R226" s="97"/>
      <c r="S226" s="97"/>
      <c r="T226" s="97"/>
      <c r="U226" s="97"/>
      <c r="V226" s="97"/>
      <c r="W226" s="97"/>
      <c r="X226" s="97"/>
      <c r="Y226" s="97"/>
      <c r="Z226" s="43">
        <f>SUM('Ref 3511464'!$C226:$Y226)</f>
        <v>0</v>
      </c>
      <c r="AA226" s="66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  <c r="AL226" s="19"/>
      <c r="AM226" s="19"/>
      <c r="AN226" s="19"/>
      <c r="AO226" s="19"/>
      <c r="AP226" s="19"/>
      <c r="AQ226" s="19"/>
      <c r="AR226" s="19"/>
      <c r="AS226" s="19"/>
      <c r="AT226" s="19"/>
      <c r="AU226" s="19"/>
      <c r="AV226" s="19"/>
      <c r="AW226" s="44">
        <f t="shared" si="3"/>
        <v>0</v>
      </c>
    </row>
    <row r="227" spans="1:49">
      <c r="A227" s="95" t="s">
        <v>381</v>
      </c>
      <c r="B227" s="96" t="s">
        <v>382</v>
      </c>
      <c r="C227" s="97"/>
      <c r="D227" s="97"/>
      <c r="E227" s="97"/>
      <c r="F227" s="97"/>
      <c r="G227" s="97"/>
      <c r="H227" s="97"/>
      <c r="I227" s="97"/>
      <c r="J227" s="97"/>
      <c r="K227" s="97"/>
      <c r="L227" s="97"/>
      <c r="M227" s="97"/>
      <c r="N227" s="97"/>
      <c r="O227" s="97"/>
      <c r="P227" s="97"/>
      <c r="Q227" s="97"/>
      <c r="R227" s="97"/>
      <c r="S227" s="97"/>
      <c r="T227" s="97"/>
      <c r="U227" s="97"/>
      <c r="V227" s="97"/>
      <c r="W227" s="97"/>
      <c r="X227" s="97"/>
      <c r="Y227" s="97"/>
      <c r="Z227" s="43">
        <f>SUM('Ref 3511464'!$C227:$Y227)</f>
        <v>0</v>
      </c>
      <c r="AA227" s="66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  <c r="AL227" s="19"/>
      <c r="AM227" s="19"/>
      <c r="AN227" s="19"/>
      <c r="AO227" s="19"/>
      <c r="AP227" s="19"/>
      <c r="AQ227" s="19"/>
      <c r="AR227" s="19"/>
      <c r="AS227" s="19"/>
      <c r="AT227" s="19"/>
      <c r="AU227" s="19"/>
      <c r="AV227" s="19"/>
      <c r="AW227" s="44">
        <f t="shared" si="3"/>
        <v>0</v>
      </c>
    </row>
    <row r="228" spans="1:49">
      <c r="A228" s="95" t="s">
        <v>381</v>
      </c>
      <c r="B228" s="96" t="s">
        <v>383</v>
      </c>
      <c r="C228" s="97"/>
      <c r="D228" s="97"/>
      <c r="E228" s="97"/>
      <c r="F228" s="97"/>
      <c r="G228" s="97"/>
      <c r="H228" s="97"/>
      <c r="I228" s="97"/>
      <c r="J228" s="97"/>
      <c r="K228" s="97"/>
      <c r="L228" s="97"/>
      <c r="M228" s="97"/>
      <c r="N228" s="97"/>
      <c r="O228" s="97"/>
      <c r="P228" s="97"/>
      <c r="Q228" s="97"/>
      <c r="R228" s="97"/>
      <c r="S228" s="97"/>
      <c r="T228" s="97"/>
      <c r="U228" s="97"/>
      <c r="V228" s="97"/>
      <c r="W228" s="97"/>
      <c r="X228" s="97"/>
      <c r="Y228" s="97"/>
      <c r="Z228" s="43">
        <f>SUM('Ref 3511464'!$C228:$Y228)</f>
        <v>0</v>
      </c>
      <c r="AA228" s="66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  <c r="AL228" s="19"/>
      <c r="AM228" s="19"/>
      <c r="AN228" s="19"/>
      <c r="AO228" s="19"/>
      <c r="AP228" s="19"/>
      <c r="AQ228" s="19"/>
      <c r="AR228" s="19"/>
      <c r="AS228" s="19"/>
      <c r="AT228" s="19"/>
      <c r="AU228" s="19"/>
      <c r="AV228" s="19"/>
      <c r="AW228" s="44">
        <f t="shared" si="3"/>
        <v>0</v>
      </c>
    </row>
    <row r="229" spans="1:49">
      <c r="A229" s="95" t="s">
        <v>384</v>
      </c>
      <c r="B229" s="96" t="s">
        <v>51</v>
      </c>
      <c r="C229" s="97"/>
      <c r="D229" s="97"/>
      <c r="E229" s="97"/>
      <c r="F229" s="97"/>
      <c r="G229" s="97"/>
      <c r="H229" s="97"/>
      <c r="I229" s="97"/>
      <c r="J229" s="97"/>
      <c r="K229" s="97"/>
      <c r="L229" s="97"/>
      <c r="M229" s="97"/>
      <c r="N229" s="97"/>
      <c r="O229" s="97"/>
      <c r="P229" s="97"/>
      <c r="Q229" s="97"/>
      <c r="R229" s="97"/>
      <c r="S229" s="97"/>
      <c r="T229" s="97"/>
      <c r="U229" s="97"/>
      <c r="V229" s="97"/>
      <c r="W229" s="97"/>
      <c r="X229" s="97"/>
      <c r="Y229" s="97"/>
      <c r="Z229" s="43">
        <f>SUM('Ref 3511464'!$C229:$Y229)</f>
        <v>0</v>
      </c>
      <c r="AA229" s="66"/>
      <c r="AB229" s="19"/>
      <c r="AC229" s="19"/>
      <c r="AD229" s="19"/>
      <c r="AE229" s="19"/>
      <c r="AF229" s="19"/>
      <c r="AG229" s="19"/>
      <c r="AH229" s="19"/>
      <c r="AI229" s="19"/>
      <c r="AJ229" s="19"/>
      <c r="AK229" s="19"/>
      <c r="AL229" s="19"/>
      <c r="AM229" s="19"/>
      <c r="AN229" s="19"/>
      <c r="AO229" s="19"/>
      <c r="AP229" s="19"/>
      <c r="AQ229" s="19"/>
      <c r="AR229" s="19"/>
      <c r="AS229" s="19"/>
      <c r="AT229" s="19"/>
      <c r="AU229" s="19"/>
      <c r="AV229" s="19"/>
      <c r="AW229" s="44">
        <f t="shared" si="3"/>
        <v>0</v>
      </c>
    </row>
    <row r="230" spans="1:49">
      <c r="A230" s="95" t="s">
        <v>385</v>
      </c>
      <c r="B230" s="96" t="s">
        <v>386</v>
      </c>
      <c r="C230" s="97"/>
      <c r="D230" s="97"/>
      <c r="E230" s="97"/>
      <c r="F230" s="97"/>
      <c r="G230" s="97"/>
      <c r="H230" s="97"/>
      <c r="I230" s="97"/>
      <c r="J230" s="97"/>
      <c r="K230" s="97"/>
      <c r="L230" s="97"/>
      <c r="M230" s="97"/>
      <c r="N230" s="97"/>
      <c r="O230" s="97"/>
      <c r="P230" s="97"/>
      <c r="Q230" s="97"/>
      <c r="R230" s="97"/>
      <c r="S230" s="97"/>
      <c r="T230" s="97"/>
      <c r="U230" s="97"/>
      <c r="V230" s="97"/>
      <c r="W230" s="97"/>
      <c r="X230" s="97"/>
      <c r="Y230" s="97"/>
      <c r="Z230" s="43">
        <f>SUM('Ref 3511464'!$C230:$Y230)</f>
        <v>0</v>
      </c>
      <c r="AA230" s="66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  <c r="AL230" s="19"/>
      <c r="AM230" s="19"/>
      <c r="AN230" s="19"/>
      <c r="AO230" s="19"/>
      <c r="AP230" s="19"/>
      <c r="AQ230" s="19"/>
      <c r="AR230" s="19"/>
      <c r="AS230" s="19"/>
      <c r="AT230" s="19"/>
      <c r="AU230" s="19"/>
      <c r="AV230" s="19"/>
      <c r="AW230" s="44">
        <f t="shared" si="3"/>
        <v>0</v>
      </c>
    </row>
    <row r="231" spans="1:49">
      <c r="A231" s="95" t="s">
        <v>385</v>
      </c>
      <c r="B231" s="96" t="s">
        <v>387</v>
      </c>
      <c r="C231" s="97"/>
      <c r="D231" s="97"/>
      <c r="E231" s="97"/>
      <c r="F231" s="97"/>
      <c r="G231" s="97"/>
      <c r="H231" s="97"/>
      <c r="I231" s="97"/>
      <c r="J231" s="97"/>
      <c r="K231" s="97"/>
      <c r="L231" s="97"/>
      <c r="M231" s="97"/>
      <c r="N231" s="97"/>
      <c r="O231" s="97"/>
      <c r="P231" s="97"/>
      <c r="Q231" s="97"/>
      <c r="R231" s="97"/>
      <c r="S231" s="97"/>
      <c r="T231" s="97"/>
      <c r="U231" s="97"/>
      <c r="V231" s="97"/>
      <c r="W231" s="97"/>
      <c r="X231" s="97"/>
      <c r="Y231" s="97"/>
      <c r="Z231" s="43">
        <f>SUM('Ref 3511464'!$C231:$Y231)</f>
        <v>0</v>
      </c>
      <c r="AA231" s="66"/>
      <c r="AB231" s="19"/>
      <c r="AC231" s="19"/>
      <c r="AD231" s="19"/>
      <c r="AE231" s="19"/>
      <c r="AF231" s="19"/>
      <c r="AG231" s="19"/>
      <c r="AH231" s="19"/>
      <c r="AI231" s="19"/>
      <c r="AJ231" s="19"/>
      <c r="AK231" s="19"/>
      <c r="AL231" s="19"/>
      <c r="AM231" s="19"/>
      <c r="AN231" s="19"/>
      <c r="AO231" s="19"/>
      <c r="AP231" s="19"/>
      <c r="AQ231" s="19"/>
      <c r="AR231" s="19"/>
      <c r="AS231" s="19"/>
      <c r="AT231" s="19"/>
      <c r="AU231" s="19"/>
      <c r="AV231" s="19"/>
      <c r="AW231" s="44">
        <f t="shared" si="3"/>
        <v>0</v>
      </c>
    </row>
    <row r="232" spans="1:49">
      <c r="A232" s="95" t="s">
        <v>388</v>
      </c>
      <c r="B232" s="96" t="s">
        <v>389</v>
      </c>
      <c r="C232" s="97"/>
      <c r="D232" s="97"/>
      <c r="E232" s="97"/>
      <c r="F232" s="97"/>
      <c r="G232" s="97"/>
      <c r="H232" s="97"/>
      <c r="I232" s="97"/>
      <c r="J232" s="97"/>
      <c r="K232" s="97"/>
      <c r="L232" s="97"/>
      <c r="M232" s="97"/>
      <c r="N232" s="97"/>
      <c r="O232" s="97"/>
      <c r="P232" s="97"/>
      <c r="Q232" s="97"/>
      <c r="R232" s="97"/>
      <c r="S232" s="97"/>
      <c r="T232" s="97"/>
      <c r="U232" s="97"/>
      <c r="V232" s="97"/>
      <c r="W232" s="97"/>
      <c r="X232" s="97"/>
      <c r="Y232" s="97"/>
      <c r="Z232" s="43">
        <f>SUM('Ref 3511464'!$C232:$Y232)</f>
        <v>0</v>
      </c>
      <c r="AA232" s="66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  <c r="AL232" s="19"/>
      <c r="AM232" s="19"/>
      <c r="AN232" s="19"/>
      <c r="AO232" s="19"/>
      <c r="AP232" s="19"/>
      <c r="AQ232" s="19"/>
      <c r="AR232" s="19"/>
      <c r="AS232" s="19"/>
      <c r="AT232" s="19"/>
      <c r="AU232" s="19"/>
      <c r="AV232" s="19"/>
      <c r="AW232" s="44">
        <f t="shared" si="3"/>
        <v>0</v>
      </c>
    </row>
    <row r="233" spans="1:49">
      <c r="A233" s="95" t="s">
        <v>390</v>
      </c>
      <c r="B233" s="96" t="s">
        <v>391</v>
      </c>
      <c r="C233" s="97"/>
      <c r="D233" s="97"/>
      <c r="E233" s="97"/>
      <c r="F233" s="97"/>
      <c r="G233" s="97"/>
      <c r="H233" s="97"/>
      <c r="I233" s="97"/>
      <c r="J233" s="97"/>
      <c r="K233" s="97"/>
      <c r="L233" s="97"/>
      <c r="M233" s="97"/>
      <c r="N233" s="97"/>
      <c r="O233" s="97"/>
      <c r="P233" s="97"/>
      <c r="Q233" s="97"/>
      <c r="R233" s="97"/>
      <c r="S233" s="97"/>
      <c r="T233" s="97"/>
      <c r="U233" s="97"/>
      <c r="V233" s="97"/>
      <c r="W233" s="97"/>
      <c r="X233" s="97"/>
      <c r="Y233" s="97"/>
      <c r="Z233" s="43">
        <f>SUM('Ref 3511464'!$C233:$Y233)</f>
        <v>0</v>
      </c>
      <c r="AA233" s="66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  <c r="AL233" s="19"/>
      <c r="AM233" s="19"/>
      <c r="AN233" s="19"/>
      <c r="AO233" s="19"/>
      <c r="AP233" s="19"/>
      <c r="AQ233" s="19"/>
      <c r="AR233" s="19"/>
      <c r="AS233" s="19"/>
      <c r="AT233" s="19"/>
      <c r="AU233" s="19"/>
      <c r="AV233" s="19"/>
      <c r="AW233" s="44">
        <f t="shared" si="3"/>
        <v>0</v>
      </c>
    </row>
    <row r="234" spans="1:49">
      <c r="A234" s="95" t="s">
        <v>392</v>
      </c>
      <c r="B234" s="96" t="s">
        <v>393</v>
      </c>
      <c r="C234" s="97"/>
      <c r="D234" s="97"/>
      <c r="E234" s="97"/>
      <c r="F234" s="97"/>
      <c r="G234" s="97"/>
      <c r="H234" s="97"/>
      <c r="I234" s="97"/>
      <c r="J234" s="97"/>
      <c r="K234" s="97"/>
      <c r="L234" s="97"/>
      <c r="M234" s="97"/>
      <c r="N234" s="97"/>
      <c r="O234" s="97"/>
      <c r="P234" s="97"/>
      <c r="Q234" s="97"/>
      <c r="R234" s="97"/>
      <c r="S234" s="97"/>
      <c r="T234" s="97"/>
      <c r="U234" s="97"/>
      <c r="V234" s="97"/>
      <c r="W234" s="97"/>
      <c r="X234" s="97"/>
      <c r="Y234" s="97"/>
      <c r="Z234" s="43">
        <f>SUM('Ref 3511464'!$C234:$Y234)</f>
        <v>0</v>
      </c>
      <c r="AA234" s="66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  <c r="AL234" s="19"/>
      <c r="AM234" s="19"/>
      <c r="AN234" s="19"/>
      <c r="AO234" s="19"/>
      <c r="AP234" s="19"/>
      <c r="AQ234" s="19"/>
      <c r="AR234" s="19"/>
      <c r="AS234" s="19"/>
      <c r="AT234" s="19"/>
      <c r="AU234" s="19"/>
      <c r="AV234" s="19"/>
      <c r="AW234" s="44">
        <f t="shared" si="3"/>
        <v>0</v>
      </c>
    </row>
    <row r="235" spans="1:49">
      <c r="A235" s="95" t="s">
        <v>394</v>
      </c>
      <c r="B235" s="96" t="s">
        <v>395</v>
      </c>
      <c r="C235" s="97"/>
      <c r="D235" s="97"/>
      <c r="E235" s="97"/>
      <c r="F235" s="97"/>
      <c r="G235" s="97"/>
      <c r="H235" s="97"/>
      <c r="I235" s="97"/>
      <c r="J235" s="97"/>
      <c r="K235" s="97"/>
      <c r="L235" s="97"/>
      <c r="M235" s="97"/>
      <c r="N235" s="97"/>
      <c r="O235" s="97"/>
      <c r="P235" s="97"/>
      <c r="Q235" s="97"/>
      <c r="R235" s="97"/>
      <c r="S235" s="97"/>
      <c r="T235" s="97"/>
      <c r="U235" s="97"/>
      <c r="V235" s="97"/>
      <c r="W235" s="97"/>
      <c r="X235" s="97"/>
      <c r="Y235" s="97"/>
      <c r="Z235" s="43">
        <f>SUM('Ref 3511464'!$C235:$Y235)</f>
        <v>0</v>
      </c>
      <c r="AA235" s="66"/>
      <c r="AB235" s="19"/>
      <c r="AC235" s="19"/>
      <c r="AD235" s="19"/>
      <c r="AE235" s="19"/>
      <c r="AF235" s="19"/>
      <c r="AG235" s="19"/>
      <c r="AH235" s="19"/>
      <c r="AI235" s="19"/>
      <c r="AJ235" s="19"/>
      <c r="AK235" s="19"/>
      <c r="AL235" s="19"/>
      <c r="AM235" s="19"/>
      <c r="AN235" s="19"/>
      <c r="AO235" s="19"/>
      <c r="AP235" s="19"/>
      <c r="AQ235" s="19"/>
      <c r="AR235" s="19"/>
      <c r="AS235" s="19"/>
      <c r="AT235" s="19"/>
      <c r="AU235" s="19"/>
      <c r="AV235" s="19"/>
      <c r="AW235" s="44">
        <f t="shared" si="3"/>
        <v>0</v>
      </c>
    </row>
    <row r="236" spans="1:49">
      <c r="A236" s="95" t="s">
        <v>396</v>
      </c>
      <c r="B236" s="96" t="s">
        <v>397</v>
      </c>
      <c r="C236" s="97"/>
      <c r="D236" s="97"/>
      <c r="E236" s="97"/>
      <c r="F236" s="97"/>
      <c r="G236" s="97"/>
      <c r="H236" s="97"/>
      <c r="I236" s="97"/>
      <c r="J236" s="97"/>
      <c r="K236" s="97"/>
      <c r="L236" s="97"/>
      <c r="M236" s="97"/>
      <c r="N236" s="97"/>
      <c r="O236" s="97"/>
      <c r="P236" s="97"/>
      <c r="Q236" s="97"/>
      <c r="R236" s="97"/>
      <c r="S236" s="97"/>
      <c r="T236" s="97"/>
      <c r="U236" s="97"/>
      <c r="V236" s="97"/>
      <c r="W236" s="97"/>
      <c r="X236" s="97"/>
      <c r="Y236" s="97"/>
      <c r="Z236" s="43">
        <f>SUM('Ref 3511464'!$C236:$Y236)</f>
        <v>0</v>
      </c>
      <c r="AA236" s="66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  <c r="AL236" s="19"/>
      <c r="AM236" s="19"/>
      <c r="AN236" s="19"/>
      <c r="AO236" s="19"/>
      <c r="AP236" s="19"/>
      <c r="AQ236" s="19"/>
      <c r="AR236" s="19"/>
      <c r="AS236" s="19"/>
      <c r="AT236" s="19"/>
      <c r="AU236" s="19"/>
      <c r="AV236" s="19"/>
      <c r="AW236" s="44">
        <f t="shared" si="3"/>
        <v>0</v>
      </c>
    </row>
    <row r="237" spans="1:49">
      <c r="A237" s="95" t="s">
        <v>398</v>
      </c>
      <c r="B237" s="96" t="s">
        <v>399</v>
      </c>
      <c r="C237" s="97"/>
      <c r="D237" s="97"/>
      <c r="E237" s="97"/>
      <c r="F237" s="97"/>
      <c r="G237" s="97"/>
      <c r="H237" s="97"/>
      <c r="I237" s="97"/>
      <c r="J237" s="97"/>
      <c r="K237" s="97"/>
      <c r="L237" s="97"/>
      <c r="M237" s="97"/>
      <c r="N237" s="97"/>
      <c r="O237" s="97"/>
      <c r="P237" s="97"/>
      <c r="Q237" s="97"/>
      <c r="R237" s="97"/>
      <c r="S237" s="97"/>
      <c r="T237" s="97"/>
      <c r="U237" s="97"/>
      <c r="V237" s="97"/>
      <c r="W237" s="97"/>
      <c r="X237" s="97"/>
      <c r="Y237" s="97"/>
      <c r="Z237" s="43">
        <f>SUM('Ref 3511464'!$C237:$Y237)</f>
        <v>0</v>
      </c>
      <c r="AA237" s="66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  <c r="AL237" s="19"/>
      <c r="AM237" s="19"/>
      <c r="AN237" s="19"/>
      <c r="AO237" s="19"/>
      <c r="AP237" s="19"/>
      <c r="AQ237" s="19"/>
      <c r="AR237" s="19"/>
      <c r="AS237" s="19"/>
      <c r="AT237" s="19"/>
      <c r="AU237" s="19"/>
      <c r="AV237" s="19"/>
      <c r="AW237" s="44">
        <f t="shared" si="3"/>
        <v>0</v>
      </c>
    </row>
    <row r="238" spans="1:49">
      <c r="A238" s="95" t="s">
        <v>400</v>
      </c>
      <c r="B238" s="96" t="s">
        <v>401</v>
      </c>
      <c r="C238" s="97"/>
      <c r="D238" s="97"/>
      <c r="E238" s="97"/>
      <c r="F238" s="97"/>
      <c r="G238" s="97"/>
      <c r="H238" s="97"/>
      <c r="I238" s="97"/>
      <c r="J238" s="97"/>
      <c r="K238" s="97"/>
      <c r="L238" s="97"/>
      <c r="M238" s="97"/>
      <c r="N238" s="97"/>
      <c r="O238" s="97"/>
      <c r="P238" s="97"/>
      <c r="Q238" s="97"/>
      <c r="R238" s="97"/>
      <c r="S238" s="97"/>
      <c r="T238" s="97"/>
      <c r="U238" s="97"/>
      <c r="V238" s="97"/>
      <c r="W238" s="97"/>
      <c r="X238" s="97"/>
      <c r="Y238" s="97"/>
      <c r="Z238" s="43">
        <f>SUM('Ref 3511464'!$C238:$Y238)</f>
        <v>0</v>
      </c>
      <c r="AA238" s="66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  <c r="AL238" s="19"/>
      <c r="AM238" s="19"/>
      <c r="AN238" s="19"/>
      <c r="AO238" s="19"/>
      <c r="AP238" s="19"/>
      <c r="AQ238" s="19"/>
      <c r="AR238" s="19"/>
      <c r="AS238" s="19"/>
      <c r="AT238" s="19"/>
      <c r="AU238" s="19"/>
      <c r="AV238" s="19"/>
      <c r="AW238" s="44">
        <f t="shared" si="3"/>
        <v>0</v>
      </c>
    </row>
    <row r="239" spans="1:49">
      <c r="A239" s="95" t="s">
        <v>402</v>
      </c>
      <c r="B239" s="96" t="s">
        <v>130</v>
      </c>
      <c r="C239" s="97"/>
      <c r="D239" s="97"/>
      <c r="E239" s="97"/>
      <c r="F239" s="97"/>
      <c r="G239" s="97"/>
      <c r="H239" s="97"/>
      <c r="I239" s="97"/>
      <c r="J239" s="97"/>
      <c r="K239" s="97"/>
      <c r="L239" s="97"/>
      <c r="M239" s="97"/>
      <c r="N239" s="97"/>
      <c r="O239" s="97"/>
      <c r="P239" s="97"/>
      <c r="Q239" s="97"/>
      <c r="R239" s="97"/>
      <c r="S239" s="97"/>
      <c r="T239" s="97"/>
      <c r="U239" s="97"/>
      <c r="V239" s="97"/>
      <c r="W239" s="97"/>
      <c r="X239" s="97"/>
      <c r="Y239" s="97"/>
      <c r="Z239" s="43">
        <f>SUM('Ref 3511464'!$C239:$Y239)</f>
        <v>0</v>
      </c>
      <c r="AA239" s="66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  <c r="AL239" s="19"/>
      <c r="AM239" s="19"/>
      <c r="AN239" s="19"/>
      <c r="AO239" s="19"/>
      <c r="AP239" s="19"/>
      <c r="AQ239" s="19"/>
      <c r="AR239" s="19"/>
      <c r="AS239" s="19"/>
      <c r="AT239" s="19"/>
      <c r="AU239" s="19"/>
      <c r="AV239" s="19"/>
      <c r="AW239" s="44">
        <f t="shared" si="3"/>
        <v>0</v>
      </c>
    </row>
    <row r="240" spans="1:49" ht="15" thickBot="1">
      <c r="A240" s="95" t="s">
        <v>403</v>
      </c>
      <c r="B240" s="96" t="s">
        <v>404</v>
      </c>
      <c r="C240" s="97"/>
      <c r="D240" s="97"/>
      <c r="E240" s="97"/>
      <c r="F240" s="97"/>
      <c r="G240" s="97"/>
      <c r="H240" s="97"/>
      <c r="I240" s="97"/>
      <c r="J240" s="97"/>
      <c r="K240" s="97"/>
      <c r="L240" s="97"/>
      <c r="M240" s="97"/>
      <c r="N240" s="97"/>
      <c r="O240" s="97"/>
      <c r="P240" s="97"/>
      <c r="Q240" s="97"/>
      <c r="R240" s="97"/>
      <c r="S240" s="97"/>
      <c r="T240" s="97"/>
      <c r="U240" s="97"/>
      <c r="V240" s="97"/>
      <c r="W240" s="97"/>
      <c r="X240" s="97"/>
      <c r="Y240" s="97"/>
      <c r="Z240" s="43">
        <f>SUM('Ref 3511464'!$C240:$Y240)</f>
        <v>0</v>
      </c>
      <c r="AA240" s="67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44">
        <f t="shared" si="3"/>
        <v>0</v>
      </c>
    </row>
    <row r="241" spans="1:49" ht="15" thickTop="1">
      <c r="A241" s="98" t="s">
        <v>423</v>
      </c>
      <c r="B241" s="99"/>
      <c r="C241" s="99">
        <f t="shared" ref="C241:X241" si="4">SUBTOTAL(109,C3:C240)</f>
        <v>10</v>
      </c>
      <c r="D241" s="99">
        <f t="shared" si="4"/>
        <v>37</v>
      </c>
      <c r="E241" s="99">
        <f t="shared" si="4"/>
        <v>15</v>
      </c>
      <c r="F241" s="99">
        <f t="shared" si="4"/>
        <v>5</v>
      </c>
      <c r="G241" s="99">
        <f t="shared" si="4"/>
        <v>14</v>
      </c>
      <c r="H241" s="99">
        <f t="shared" si="4"/>
        <v>18</v>
      </c>
      <c r="I241" s="99">
        <f t="shared" si="4"/>
        <v>10</v>
      </c>
      <c r="J241" s="99">
        <f t="shared" si="4"/>
        <v>0</v>
      </c>
      <c r="K241" s="99">
        <f t="shared" si="4"/>
        <v>6</v>
      </c>
      <c r="L241" s="99">
        <f t="shared" si="4"/>
        <v>10</v>
      </c>
      <c r="M241" s="99">
        <f t="shared" si="4"/>
        <v>5</v>
      </c>
      <c r="N241" s="99">
        <f t="shared" si="4"/>
        <v>21</v>
      </c>
      <c r="O241" s="99">
        <f t="shared" si="4"/>
        <v>0</v>
      </c>
      <c r="P241" s="99">
        <f t="shared" si="4"/>
        <v>70</v>
      </c>
      <c r="Q241" s="99">
        <f t="shared" si="4"/>
        <v>17</v>
      </c>
      <c r="R241" s="99">
        <f t="shared" si="4"/>
        <v>48</v>
      </c>
      <c r="S241" s="99">
        <f t="shared" si="4"/>
        <v>9</v>
      </c>
      <c r="T241" s="99">
        <f t="shared" si="4"/>
        <v>3</v>
      </c>
      <c r="U241" s="99">
        <f t="shared" si="4"/>
        <v>108</v>
      </c>
      <c r="V241" s="99">
        <f t="shared" si="4"/>
        <v>132</v>
      </c>
      <c r="W241" s="99">
        <f t="shared" si="4"/>
        <v>20</v>
      </c>
      <c r="X241" s="99">
        <f t="shared" si="4"/>
        <v>16</v>
      </c>
      <c r="Y241" s="99"/>
      <c r="Z241" s="100">
        <f>SUBTOTAL(109,Z3:Z240)</f>
        <v>574</v>
      </c>
      <c r="AA241" s="23">
        <f>SUM(AA3:AA240)</f>
        <v>0</v>
      </c>
      <c r="AB241" s="23">
        <f t="shared" ref="AB241:AW241" si="5">SUM(AB3:AB240)</f>
        <v>0</v>
      </c>
      <c r="AC241" s="23">
        <f t="shared" si="5"/>
        <v>0</v>
      </c>
      <c r="AD241" s="23">
        <f t="shared" si="5"/>
        <v>10</v>
      </c>
      <c r="AE241" s="23">
        <f t="shared" si="5"/>
        <v>14</v>
      </c>
      <c r="AF241" s="23">
        <f t="shared" si="5"/>
        <v>18</v>
      </c>
      <c r="AG241" s="23">
        <f t="shared" si="5"/>
        <v>10</v>
      </c>
      <c r="AH241" s="23">
        <f t="shared" si="5"/>
        <v>0</v>
      </c>
      <c r="AI241" s="23">
        <f t="shared" si="5"/>
        <v>6</v>
      </c>
      <c r="AJ241" s="23">
        <f t="shared" si="5"/>
        <v>10</v>
      </c>
      <c r="AK241" s="23">
        <f t="shared" si="5"/>
        <v>30</v>
      </c>
      <c r="AL241" s="23">
        <f t="shared" si="5"/>
        <v>31</v>
      </c>
      <c r="AM241" s="23">
        <f t="shared" si="5"/>
        <v>0</v>
      </c>
      <c r="AN241" s="23">
        <f t="shared" si="5"/>
        <v>37</v>
      </c>
      <c r="AO241" s="23">
        <f t="shared" si="5"/>
        <v>17</v>
      </c>
      <c r="AP241" s="23">
        <f t="shared" si="5"/>
        <v>59</v>
      </c>
      <c r="AQ241" s="23">
        <f t="shared" si="5"/>
        <v>9</v>
      </c>
      <c r="AR241" s="23">
        <f t="shared" si="5"/>
        <v>3</v>
      </c>
      <c r="AS241" s="23">
        <f t="shared" si="5"/>
        <v>14</v>
      </c>
      <c r="AT241" s="23">
        <f t="shared" si="5"/>
        <v>125</v>
      </c>
      <c r="AU241" s="23">
        <f t="shared" si="5"/>
        <v>20</v>
      </c>
      <c r="AV241" s="23">
        <f t="shared" si="5"/>
        <v>0</v>
      </c>
      <c r="AW241" s="23">
        <f t="shared" si="5"/>
        <v>413</v>
      </c>
    </row>
  </sheetData>
  <autoFilter ref="A2:AW240" xr:uid="{00000000-0009-0000-0000-000004000000}"/>
  <customSheetViews>
    <customSheetView guid="{9EB1060E-06ED-41BD-80B9-A101623ACB2A}" showAutoFilter="1">
      <pane xSplit="2" ySplit="2" topLeftCell="AN36" activePane="bottomRight" state="frozen"/>
      <selection pane="bottomRight" activeCell="AW45" sqref="AW45"/>
      <pageMargins left="0.7" right="0.7" top="0.75" bottom="0.75" header="0.3" footer="0.3"/>
      <pageSetup paperSize="9" orientation="portrait" r:id="rId1"/>
      <autoFilter ref="B1:AX1" xr:uid="{00000000-0000-0000-0000-000000000000}"/>
    </customSheetView>
    <customSheetView guid="{529BB185-C48B-4848-9148-EC2CC5EE3B53}" showAutoFilter="1">
      <pane xSplit="2" ySplit="2" topLeftCell="AK177" activePane="bottomRight" state="frozen"/>
      <selection pane="bottomRight" activeCell="AV195" sqref="AV195"/>
      <pageMargins left="0.7" right="0.7" top="0.75" bottom="0.75" header="0.3" footer="0.3"/>
      <pageSetup paperSize="9" orientation="portrait" r:id="rId2"/>
      <autoFilter ref="B1:AX1" xr:uid="{00000000-0000-0000-0000-000000000000}"/>
    </customSheetView>
    <customSheetView guid="{4DD895C1-B24F-4DA9-98B8-C749DD05FF1A}" showAutoFilter="1">
      <pane xSplit="2" ySplit="2" topLeftCell="C177" activePane="bottomRight" state="frozen"/>
      <selection pane="bottomRight" activeCell="G198" sqref="G198"/>
      <pageMargins left="0.7" right="0.7" top="0.75" bottom="0.75" header="0.3" footer="0.3"/>
      <pageSetup paperSize="9" orientation="portrait" r:id="rId3"/>
      <autoFilter ref="B1:AX1" xr:uid="{00000000-0000-0000-0000-000000000000}"/>
    </customSheetView>
    <customSheetView guid="{08BF9C14-C02D-431F-A165-FC8CBF7967AA}" showAutoFilter="1">
      <pane xSplit="2" ySplit="2" topLeftCell="M54" activePane="bottomRight" state="frozen"/>
      <selection pane="bottomRight" activeCell="W65" sqref="W65"/>
      <pageMargins left="0.7" right="0.7" top="0.75" bottom="0.75" header="0.3" footer="0.3"/>
      <pageSetup paperSize="9" orientation="portrait" r:id="rId4"/>
      <autoFilter ref="B1:AX1" xr:uid="{00000000-0000-0000-0000-000000000000}"/>
    </customSheetView>
    <customSheetView guid="{ED06F20A-5721-4E75-ADFF-47B1ACC15A96}" showAutoFilter="1">
      <pane xSplit="2" ySplit="2" topLeftCell="AN36" activePane="bottomRight" state="frozen"/>
      <selection pane="bottomRight" activeCell="AW45" sqref="AW45"/>
      <pageMargins left="0.7" right="0.7" top="0.75" bottom="0.75" header="0.3" footer="0.3"/>
      <pageSetup paperSize="9" orientation="portrait" r:id="rId5"/>
      <autoFilter ref="A2:AW240" xr:uid="{00000000-0000-0000-0000-000000000000}"/>
    </customSheetView>
  </customSheetViews>
  <mergeCells count="2">
    <mergeCell ref="C1:X1"/>
    <mergeCell ref="AA1:AW1"/>
  </mergeCells>
  <conditionalFormatting sqref="C3:Z240">
    <cfRule type="notContainsBlanks" dxfId="5" priority="2">
      <formula>LEN(TRIM(C3))&gt;0</formula>
    </cfRule>
  </conditionalFormatting>
  <conditionalFormatting sqref="AA3:AW240">
    <cfRule type="notContainsBlanks" dxfId="4" priority="1">
      <formula>LEN(TRIM(AA3))&gt;0</formula>
    </cfRule>
  </conditionalFormatting>
  <pageMargins left="0.7" right="0.7" top="0.75" bottom="0.75" header="0.3" footer="0.3"/>
  <pageSetup paperSize="9" orientation="portrait" r:id="rId6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rgb="FF7030A0"/>
  </sheetPr>
  <dimension ref="A1:BS237"/>
  <sheetViews>
    <sheetView workbookViewId="0">
      <pane xSplit="2" ySplit="2" topLeftCell="AA3" activePane="bottomRight" state="frozen"/>
      <selection pane="topRight" activeCell="C1" sqref="C1"/>
      <selection pane="bottomLeft" activeCell="A3" sqref="A3"/>
      <selection pane="bottomRight" activeCell="A236" sqref="A236:XFD236"/>
    </sheetView>
  </sheetViews>
  <sheetFormatPr baseColWidth="10" defaultRowHeight="14.5"/>
  <cols>
    <col min="1" max="1" width="24.1796875" bestFit="1" customWidth="1"/>
    <col min="2" max="2" width="29.54296875" bestFit="1" customWidth="1"/>
    <col min="3" max="35" width="12.54296875" customWidth="1"/>
    <col min="36" max="36" width="12.54296875" style="26" customWidth="1"/>
    <col min="37" max="37" width="12.54296875" customWidth="1"/>
    <col min="38" max="45" width="13.54296875" customWidth="1"/>
    <col min="46" max="70" width="14.54296875" customWidth="1"/>
    <col min="71" max="71" width="10.81640625" style="27" customWidth="1"/>
  </cols>
  <sheetData>
    <row r="1" spans="1:71">
      <c r="C1" s="198" t="s">
        <v>2</v>
      </c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198"/>
      <c r="Y1" s="198"/>
      <c r="Z1" s="198"/>
      <c r="AA1" s="198"/>
      <c r="AB1" s="198"/>
      <c r="AC1" s="198"/>
      <c r="AD1" s="198"/>
      <c r="AE1" s="198"/>
      <c r="AF1" s="198"/>
      <c r="AG1" s="198"/>
      <c r="AH1" s="198"/>
      <c r="AI1" s="198"/>
      <c r="AJ1" s="31"/>
      <c r="AK1" s="11"/>
      <c r="AL1" s="199" t="s">
        <v>3</v>
      </c>
      <c r="AM1" s="199"/>
      <c r="AN1" s="199"/>
      <c r="AO1" s="199"/>
      <c r="AP1" s="199"/>
      <c r="AQ1" s="199"/>
      <c r="AR1" s="199"/>
      <c r="AS1" s="199"/>
      <c r="AT1" s="199"/>
      <c r="AU1" s="199"/>
      <c r="AV1" s="199"/>
      <c r="AW1" s="199"/>
      <c r="AX1" s="199"/>
      <c r="AY1" s="199"/>
      <c r="AZ1" s="199"/>
      <c r="BA1" s="199"/>
      <c r="BB1" s="199"/>
      <c r="BC1" s="199"/>
      <c r="BD1" s="199"/>
      <c r="BE1" s="199"/>
      <c r="BF1" s="199"/>
      <c r="BG1" s="199"/>
      <c r="BH1" s="199"/>
      <c r="BI1" s="199"/>
      <c r="BJ1" s="199"/>
      <c r="BK1" s="199"/>
      <c r="BL1" s="199"/>
      <c r="BM1" s="199"/>
      <c r="BN1" s="199"/>
      <c r="BO1" s="199"/>
      <c r="BP1" s="199"/>
      <c r="BQ1" s="199"/>
      <c r="BR1" s="199"/>
    </row>
    <row r="2" spans="1:71">
      <c r="A2" s="103" t="s">
        <v>0</v>
      </c>
      <c r="B2" s="104" t="s">
        <v>1</v>
      </c>
      <c r="C2" s="108" t="s">
        <v>445</v>
      </c>
      <c r="D2" s="108" t="s">
        <v>446</v>
      </c>
      <c r="E2" s="108" t="s">
        <v>447</v>
      </c>
      <c r="F2" s="108" t="s">
        <v>448</v>
      </c>
      <c r="G2" s="108" t="s">
        <v>449</v>
      </c>
      <c r="H2" s="108" t="s">
        <v>450</v>
      </c>
      <c r="I2" s="108" t="s">
        <v>451</v>
      </c>
      <c r="J2" s="108" t="s">
        <v>452</v>
      </c>
      <c r="K2" s="108" t="s">
        <v>453</v>
      </c>
      <c r="L2" s="108" t="s">
        <v>454</v>
      </c>
      <c r="M2" s="108" t="s">
        <v>455</v>
      </c>
      <c r="N2" s="108" t="s">
        <v>456</v>
      </c>
      <c r="O2" s="108" t="s">
        <v>457</v>
      </c>
      <c r="P2" s="108" t="s">
        <v>458</v>
      </c>
      <c r="Q2" s="108" t="s">
        <v>459</v>
      </c>
      <c r="R2" s="108" t="s">
        <v>460</v>
      </c>
      <c r="S2" s="108" t="s">
        <v>461</v>
      </c>
      <c r="T2" s="108" t="s">
        <v>462</v>
      </c>
      <c r="U2" s="108" t="s">
        <v>463</v>
      </c>
      <c r="V2" s="108" t="s">
        <v>464</v>
      </c>
      <c r="W2" s="108" t="s">
        <v>465</v>
      </c>
      <c r="X2" s="108" t="s">
        <v>466</v>
      </c>
      <c r="Y2" s="108" t="s">
        <v>467</v>
      </c>
      <c r="Z2" s="108" t="s">
        <v>438</v>
      </c>
      <c r="AA2" s="108" t="s">
        <v>468</v>
      </c>
      <c r="AB2" s="108" t="s">
        <v>469</v>
      </c>
      <c r="AC2" s="108" t="s">
        <v>470</v>
      </c>
      <c r="AD2" s="108" t="s">
        <v>471</v>
      </c>
      <c r="AE2" s="108" t="s">
        <v>472</v>
      </c>
      <c r="AF2" s="108" t="s">
        <v>473</v>
      </c>
      <c r="AG2" s="108" t="s">
        <v>474</v>
      </c>
      <c r="AH2" s="108" t="s">
        <v>475</v>
      </c>
      <c r="AI2" s="108" t="s">
        <v>443</v>
      </c>
      <c r="AJ2" s="108" t="s">
        <v>422</v>
      </c>
      <c r="AK2" s="109" t="s">
        <v>490</v>
      </c>
      <c r="AL2" s="12" t="str">
        <f>'Ref 3511472'!$C$2</f>
        <v>174 448 051</v>
      </c>
      <c r="AM2" s="33" t="str">
        <f>'Ref 3511472'!$D$2</f>
        <v>174 738 051</v>
      </c>
      <c r="AN2" s="33" t="str">
        <f>'Ref 3511472'!$E$2</f>
        <v>175 028 051</v>
      </c>
      <c r="AO2" s="33" t="str">
        <f>'Ref 3511472'!$F$2</f>
        <v>175 138 051</v>
      </c>
      <c r="AP2" s="33" t="str">
        <f>'Ref 3511472'!$G$2</f>
        <v>180 238 052</v>
      </c>
      <c r="AQ2" s="33" t="str">
        <f>'Ref 3511472'!$H$2</f>
        <v>180 428 052</v>
      </c>
      <c r="AR2" s="33" t="str">
        <f>'Ref 3511472'!$I$2</f>
        <v>180 638 051</v>
      </c>
      <c r="AS2" s="33" t="str">
        <f>'Ref 3511472'!$J$2</f>
        <v>180 838 051</v>
      </c>
      <c r="AT2" s="33" t="str">
        <f>'Ref 3511472'!$K$2</f>
        <v>180 928 051</v>
      </c>
      <c r="AU2" s="33" t="str">
        <f>'Ref 3511472'!$L$2</f>
        <v>181 338 051</v>
      </c>
      <c r="AV2" s="33" t="str">
        <f>'Ref 3511472'!$M$2</f>
        <v>181 628 052</v>
      </c>
      <c r="AW2" s="33" t="str">
        <f>'Ref 3511472'!$N$2</f>
        <v>182 328 051</v>
      </c>
      <c r="AX2" s="33" t="str">
        <f>'Ref 3511472'!$O$2</f>
        <v>182 438 051</v>
      </c>
      <c r="AY2" s="33" t="str">
        <f>'Ref 3511472'!$P$2</f>
        <v>182 628 051</v>
      </c>
      <c r="AZ2" s="33" t="str">
        <f>'Ref 3511472'!$Q$2</f>
        <v>182 838 052</v>
      </c>
      <c r="BA2" s="33" t="str">
        <f>'Ref 3511472'!$R$2</f>
        <v>183 258 052</v>
      </c>
      <c r="BB2" s="33" t="str">
        <f>'Ref 3511472'!$S$2</f>
        <v>183 338 051</v>
      </c>
      <c r="BC2" s="33" t="str">
        <f>'Ref 3511472'!$T$2</f>
        <v>183 528 051</v>
      </c>
      <c r="BD2" s="33" t="str">
        <f>'Ref 3511472'!$U$2</f>
        <v>183 738 052</v>
      </c>
      <c r="BE2" s="33" t="str">
        <f>'Ref 3511472'!$V$2</f>
        <v>183 928 051</v>
      </c>
      <c r="BF2" s="33" t="str">
        <f>'Ref 3511472'!$W$2</f>
        <v>184 248 051</v>
      </c>
      <c r="BG2" s="33" t="str">
        <f>'Ref 3511472'!$X$2</f>
        <v>184 638 051</v>
      </c>
      <c r="BH2" s="33" t="str">
        <f>'Ref 3511472'!$Y$2</f>
        <v>184 748 051</v>
      </c>
      <c r="BI2" s="33" t="str">
        <f>'Ref 3511472'!$Z$2</f>
        <v>184 838 051</v>
      </c>
      <c r="BJ2" s="33" t="str">
        <f>'Ref 3511472'!$AA$2</f>
        <v>185 058 052</v>
      </c>
      <c r="BK2" s="33" t="str">
        <f>'Ref 3511472'!$AB$2</f>
        <v>190 148 051</v>
      </c>
      <c r="BL2" s="33" t="str">
        <f>'Ref 3511472'!$AC$2</f>
        <v>190 558 051</v>
      </c>
      <c r="BM2" s="33" t="str">
        <f>'Ref 3511472'!$AD$2</f>
        <v>190 738 051</v>
      </c>
      <c r="BN2" s="33" t="str">
        <f>'Ref 3511472'!$AE$2</f>
        <v>190 758 051</v>
      </c>
      <c r="BO2" s="33" t="str">
        <f>'Ref 3511472'!$AF$2</f>
        <v>190 948 052</v>
      </c>
      <c r="BP2" s="33" t="str">
        <f>'Ref 3511472'!$AG$2</f>
        <v>191 138 051</v>
      </c>
      <c r="BQ2" s="33" t="str">
        <f>'Ref 3511472'!$AH$2</f>
        <v>191 228 052</v>
      </c>
      <c r="BR2" s="33" t="str">
        <f>'Ref 3511472'!$AI$2</f>
        <v>191 348 052</v>
      </c>
      <c r="BS2" s="46" t="s">
        <v>490</v>
      </c>
    </row>
    <row r="3" spans="1:71">
      <c r="A3" s="105" t="s">
        <v>34</v>
      </c>
      <c r="B3" s="106" t="s">
        <v>35</v>
      </c>
      <c r="C3" s="88" t="s">
        <v>688</v>
      </c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8"/>
      <c r="AI3" s="88"/>
      <c r="AJ3" s="88"/>
      <c r="AK3" s="43">
        <f>SUM('Ref 3511472'!$C3:$AJ3)</f>
        <v>0</v>
      </c>
      <c r="AL3" s="3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9">
        <f>SUM(AL3:BR3)</f>
        <v>0</v>
      </c>
    </row>
    <row r="4" spans="1:71">
      <c r="A4" s="105" t="s">
        <v>36</v>
      </c>
      <c r="B4" s="106" t="s">
        <v>37</v>
      </c>
      <c r="C4" s="107"/>
      <c r="D4" s="107"/>
      <c r="E4" s="107"/>
      <c r="F4" s="107"/>
      <c r="G4" s="107"/>
      <c r="H4" s="107"/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43">
        <f>SUM('Ref 3511472'!$C4:$AJ4)</f>
        <v>0</v>
      </c>
      <c r="AL4" s="3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9">
        <f t="shared" ref="BS4:BS67" si="0">SUM(AL4:BR4)</f>
        <v>0</v>
      </c>
    </row>
    <row r="5" spans="1:71">
      <c r="A5" s="105" t="s">
        <v>38</v>
      </c>
      <c r="B5" s="106" t="s">
        <v>39</v>
      </c>
      <c r="C5" s="107"/>
      <c r="D5" s="107"/>
      <c r="E5" s="107"/>
      <c r="F5" s="107"/>
      <c r="G5" s="107"/>
      <c r="H5" s="107"/>
      <c r="I5" s="107"/>
      <c r="J5" s="107"/>
      <c r="K5" s="107"/>
      <c r="L5" s="107"/>
      <c r="M5" s="107"/>
      <c r="N5" s="107"/>
      <c r="O5" s="107"/>
      <c r="P5" s="107"/>
      <c r="Q5" s="107"/>
      <c r="R5" s="107"/>
      <c r="S5" s="107"/>
      <c r="T5" s="107"/>
      <c r="U5" s="107"/>
      <c r="V5" s="107"/>
      <c r="W5" s="107"/>
      <c r="X5" s="107"/>
      <c r="Y5" s="107"/>
      <c r="Z5" s="107"/>
      <c r="AA5" s="107"/>
      <c r="AB5" s="107"/>
      <c r="AC5" s="107"/>
      <c r="AD5" s="107"/>
      <c r="AE5" s="107"/>
      <c r="AF5" s="107"/>
      <c r="AG5" s="107"/>
      <c r="AH5" s="107"/>
      <c r="AI5" s="107"/>
      <c r="AJ5" s="107"/>
      <c r="AK5" s="43">
        <f>SUM('Ref 3511472'!$C5:$AJ5)</f>
        <v>0</v>
      </c>
      <c r="AL5" s="3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9">
        <f t="shared" si="0"/>
        <v>0</v>
      </c>
    </row>
    <row r="6" spans="1:71">
      <c r="A6" s="105" t="s">
        <v>40</v>
      </c>
      <c r="B6" s="106" t="s">
        <v>41</v>
      </c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  <c r="O6" s="107"/>
      <c r="P6" s="107"/>
      <c r="Q6" s="107"/>
      <c r="R6" s="107"/>
      <c r="S6" s="107"/>
      <c r="T6" s="107"/>
      <c r="U6" s="107"/>
      <c r="V6" s="107"/>
      <c r="W6" s="107"/>
      <c r="X6" s="107"/>
      <c r="Y6" s="107"/>
      <c r="Z6" s="107"/>
      <c r="AA6" s="107"/>
      <c r="AB6" s="107"/>
      <c r="AC6" s="107"/>
      <c r="AD6" s="107"/>
      <c r="AE6" s="107"/>
      <c r="AF6" s="107"/>
      <c r="AG6" s="107"/>
      <c r="AH6" s="107"/>
      <c r="AI6" s="107"/>
      <c r="AJ6" s="107"/>
      <c r="AK6" s="43">
        <f>SUM('Ref 3511472'!$C6:$AJ6)</f>
        <v>0</v>
      </c>
      <c r="AL6" s="3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9">
        <f t="shared" si="0"/>
        <v>0</v>
      </c>
    </row>
    <row r="7" spans="1:71">
      <c r="A7" s="105" t="s">
        <v>42</v>
      </c>
      <c r="B7" s="106" t="s">
        <v>43</v>
      </c>
      <c r="C7" s="107"/>
      <c r="D7" s="107"/>
      <c r="E7" s="107"/>
      <c r="F7" s="107"/>
      <c r="G7" s="107"/>
      <c r="H7" s="107"/>
      <c r="I7" s="107"/>
      <c r="J7" s="107"/>
      <c r="K7" s="107"/>
      <c r="L7" s="107"/>
      <c r="M7" s="107"/>
      <c r="N7" s="107"/>
      <c r="O7" s="107"/>
      <c r="P7" s="107"/>
      <c r="Q7" s="107"/>
      <c r="R7" s="107"/>
      <c r="S7" s="107"/>
      <c r="T7" s="107"/>
      <c r="U7" s="107"/>
      <c r="V7" s="107"/>
      <c r="W7" s="107"/>
      <c r="X7" s="107"/>
      <c r="Y7" s="107"/>
      <c r="Z7" s="107"/>
      <c r="AA7" s="107"/>
      <c r="AB7" s="107"/>
      <c r="AC7" s="107"/>
      <c r="AD7" s="107"/>
      <c r="AE7" s="107"/>
      <c r="AF7" s="107"/>
      <c r="AG7" s="107"/>
      <c r="AH7" s="107"/>
      <c r="AI7" s="107"/>
      <c r="AJ7" s="107"/>
      <c r="AK7" s="43">
        <f>SUM('Ref 3511472'!$C7:$AJ7)</f>
        <v>0</v>
      </c>
      <c r="AL7" s="3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9">
        <f t="shared" si="0"/>
        <v>0</v>
      </c>
    </row>
    <row r="8" spans="1:71">
      <c r="A8" s="105" t="s">
        <v>42</v>
      </c>
      <c r="B8" s="106" t="s">
        <v>44</v>
      </c>
      <c r="C8" s="107"/>
      <c r="D8" s="107"/>
      <c r="E8" s="107"/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  <c r="AI8" s="107"/>
      <c r="AJ8" s="107"/>
      <c r="AK8" s="43">
        <f>SUM('Ref 3511472'!$C8:$AJ8)</f>
        <v>0</v>
      </c>
      <c r="AL8" s="3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9">
        <f t="shared" si="0"/>
        <v>0</v>
      </c>
    </row>
    <row r="9" spans="1:71">
      <c r="A9" s="105" t="s">
        <v>45</v>
      </c>
      <c r="B9" s="106" t="s">
        <v>46</v>
      </c>
      <c r="C9" s="107"/>
      <c r="D9" s="10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107"/>
      <c r="X9" s="107"/>
      <c r="Y9" s="107"/>
      <c r="Z9" s="107"/>
      <c r="AA9" s="107"/>
      <c r="AB9" s="107"/>
      <c r="AC9" s="107"/>
      <c r="AD9" s="107"/>
      <c r="AE9" s="107"/>
      <c r="AF9" s="107"/>
      <c r="AG9" s="107"/>
      <c r="AH9" s="107"/>
      <c r="AI9" s="107"/>
      <c r="AJ9" s="107"/>
      <c r="AK9" s="43">
        <f>SUM('Ref 3511472'!$C9:$AJ9)</f>
        <v>0</v>
      </c>
      <c r="AL9" s="3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9">
        <f t="shared" si="0"/>
        <v>0</v>
      </c>
    </row>
    <row r="10" spans="1:71">
      <c r="A10" s="105" t="s">
        <v>47</v>
      </c>
      <c r="B10" s="106" t="s">
        <v>48</v>
      </c>
      <c r="C10" s="107"/>
      <c r="D10" s="107"/>
      <c r="E10" s="107"/>
      <c r="F10" s="107"/>
      <c r="G10" s="107"/>
      <c r="H10" s="107"/>
      <c r="I10" s="107"/>
      <c r="J10" s="107"/>
      <c r="K10" s="107"/>
      <c r="L10" s="107"/>
      <c r="M10" s="107"/>
      <c r="N10" s="107"/>
      <c r="O10" s="107"/>
      <c r="P10" s="107"/>
      <c r="Q10" s="107"/>
      <c r="R10" s="107"/>
      <c r="S10" s="107"/>
      <c r="T10" s="107"/>
      <c r="U10" s="107"/>
      <c r="V10" s="107"/>
      <c r="W10" s="107"/>
      <c r="X10" s="107"/>
      <c r="Y10" s="107"/>
      <c r="Z10" s="107"/>
      <c r="AA10" s="107"/>
      <c r="AB10" s="107"/>
      <c r="AC10" s="107"/>
      <c r="AD10" s="107"/>
      <c r="AE10" s="107"/>
      <c r="AF10" s="107"/>
      <c r="AG10" s="107"/>
      <c r="AH10" s="107"/>
      <c r="AI10" s="107"/>
      <c r="AJ10" s="107"/>
      <c r="AK10" s="43">
        <f>SUM('Ref 3511472'!$C10:$AJ10)</f>
        <v>0</v>
      </c>
      <c r="AL10" s="3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9">
        <f t="shared" si="0"/>
        <v>0</v>
      </c>
    </row>
    <row r="11" spans="1:71">
      <c r="A11" s="105" t="s">
        <v>47</v>
      </c>
      <c r="B11" s="106" t="s">
        <v>49</v>
      </c>
      <c r="C11" s="107"/>
      <c r="D11" s="107"/>
      <c r="E11" s="107"/>
      <c r="F11" s="107"/>
      <c r="G11" s="107"/>
      <c r="H11" s="107"/>
      <c r="I11" s="107"/>
      <c r="J11" s="107"/>
      <c r="K11" s="107"/>
      <c r="L11" s="107"/>
      <c r="M11" s="107"/>
      <c r="N11" s="107"/>
      <c r="O11" s="107"/>
      <c r="P11" s="107"/>
      <c r="Q11" s="107"/>
      <c r="R11" s="107"/>
      <c r="S11" s="107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43">
        <f>SUM('Ref 3511472'!$C11:$AJ11)</f>
        <v>0</v>
      </c>
      <c r="AL11" s="3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9">
        <f t="shared" si="0"/>
        <v>0</v>
      </c>
    </row>
    <row r="12" spans="1:71">
      <c r="A12" s="105" t="s">
        <v>50</v>
      </c>
      <c r="B12" s="106" t="s">
        <v>51</v>
      </c>
      <c r="C12" s="107"/>
      <c r="D12" s="107"/>
      <c r="E12" s="107"/>
      <c r="F12" s="107"/>
      <c r="G12" s="107"/>
      <c r="H12" s="107"/>
      <c r="I12" s="107"/>
      <c r="J12" s="107"/>
      <c r="K12" s="107"/>
      <c r="L12" s="107"/>
      <c r="M12" s="107"/>
      <c r="N12" s="107"/>
      <c r="O12" s="107"/>
      <c r="P12" s="107"/>
      <c r="Q12" s="107"/>
      <c r="R12" s="107"/>
      <c r="S12" s="107"/>
      <c r="T12" s="107"/>
      <c r="U12" s="107"/>
      <c r="V12" s="107"/>
      <c r="W12" s="107"/>
      <c r="X12" s="107"/>
      <c r="Y12" s="107"/>
      <c r="Z12" s="107"/>
      <c r="AA12" s="107"/>
      <c r="AB12" s="107"/>
      <c r="AC12" s="107"/>
      <c r="AD12" s="107"/>
      <c r="AE12" s="107"/>
      <c r="AF12" s="107"/>
      <c r="AG12" s="107"/>
      <c r="AH12" s="107"/>
      <c r="AI12" s="107"/>
      <c r="AJ12" s="107"/>
      <c r="AK12" s="43">
        <f>SUM('Ref 3511472'!$C12:$AJ12)</f>
        <v>0</v>
      </c>
      <c r="AL12" s="3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9">
        <f t="shared" si="0"/>
        <v>0</v>
      </c>
    </row>
    <row r="13" spans="1:71">
      <c r="A13" s="105" t="s">
        <v>52</v>
      </c>
      <c r="B13" s="106" t="s">
        <v>53</v>
      </c>
      <c r="C13" s="107"/>
      <c r="D13" s="107"/>
      <c r="E13" s="107"/>
      <c r="F13" s="107"/>
      <c r="G13" s="107"/>
      <c r="H13" s="107"/>
      <c r="I13" s="107"/>
      <c r="J13" s="107"/>
      <c r="K13" s="107"/>
      <c r="L13" s="107"/>
      <c r="M13" s="107"/>
      <c r="N13" s="107"/>
      <c r="O13" s="107"/>
      <c r="P13" s="107"/>
      <c r="Q13" s="107"/>
      <c r="R13" s="107"/>
      <c r="S13" s="107"/>
      <c r="T13" s="107"/>
      <c r="U13" s="107"/>
      <c r="V13" s="107"/>
      <c r="W13" s="107"/>
      <c r="X13" s="107"/>
      <c r="Y13" s="107"/>
      <c r="Z13" s="107"/>
      <c r="AA13" s="107"/>
      <c r="AB13" s="107"/>
      <c r="AC13" s="107"/>
      <c r="AD13" s="107"/>
      <c r="AE13" s="107"/>
      <c r="AF13" s="107"/>
      <c r="AG13" s="107"/>
      <c r="AH13" s="107"/>
      <c r="AI13" s="107"/>
      <c r="AJ13" s="107"/>
      <c r="AK13" s="43">
        <f>SUM('Ref 3511472'!$C13:$AJ13)</f>
        <v>0</v>
      </c>
      <c r="AL13" s="3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9">
        <f t="shared" si="0"/>
        <v>0</v>
      </c>
    </row>
    <row r="14" spans="1:71">
      <c r="A14" s="105" t="s">
        <v>54</v>
      </c>
      <c r="B14" s="106" t="s">
        <v>55</v>
      </c>
      <c r="C14" s="107"/>
      <c r="D14" s="107"/>
      <c r="E14" s="107"/>
      <c r="F14" s="107"/>
      <c r="G14" s="107"/>
      <c r="H14" s="107"/>
      <c r="I14" s="107"/>
      <c r="J14" s="107"/>
      <c r="K14" s="107"/>
      <c r="L14" s="107"/>
      <c r="M14" s="107"/>
      <c r="N14" s="107"/>
      <c r="O14" s="107"/>
      <c r="P14" s="107"/>
      <c r="Q14" s="107"/>
      <c r="R14" s="107"/>
      <c r="S14" s="107"/>
      <c r="T14" s="107"/>
      <c r="U14" s="107"/>
      <c r="V14" s="107"/>
      <c r="W14" s="107"/>
      <c r="X14" s="107"/>
      <c r="Y14" s="107"/>
      <c r="Z14" s="107"/>
      <c r="AA14" s="107"/>
      <c r="AB14" s="107"/>
      <c r="AC14" s="107"/>
      <c r="AD14" s="107"/>
      <c r="AE14" s="107"/>
      <c r="AF14" s="107"/>
      <c r="AG14" s="107"/>
      <c r="AH14" s="107"/>
      <c r="AI14" s="107"/>
      <c r="AJ14" s="107"/>
      <c r="AK14" s="43">
        <f>SUM('Ref 3511472'!$C14:$AJ14)</f>
        <v>0</v>
      </c>
      <c r="AL14" s="3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9">
        <f t="shared" si="0"/>
        <v>0</v>
      </c>
    </row>
    <row r="15" spans="1:71">
      <c r="A15" s="105" t="s">
        <v>56</v>
      </c>
      <c r="B15" s="106" t="s">
        <v>57</v>
      </c>
      <c r="C15" s="107"/>
      <c r="D15" s="107"/>
      <c r="E15" s="107"/>
      <c r="F15" s="107"/>
      <c r="G15" s="107"/>
      <c r="H15" s="107"/>
      <c r="I15" s="107"/>
      <c r="J15" s="107"/>
      <c r="K15" s="107"/>
      <c r="L15" s="107"/>
      <c r="M15" s="107"/>
      <c r="N15" s="107"/>
      <c r="O15" s="107"/>
      <c r="P15" s="107"/>
      <c r="Q15" s="107"/>
      <c r="R15" s="107"/>
      <c r="S15" s="107"/>
      <c r="T15" s="107"/>
      <c r="U15" s="107"/>
      <c r="V15" s="107"/>
      <c r="W15" s="107"/>
      <c r="X15" s="107"/>
      <c r="Y15" s="107"/>
      <c r="Z15" s="107"/>
      <c r="AA15" s="107"/>
      <c r="AB15" s="107"/>
      <c r="AC15" s="107"/>
      <c r="AD15" s="107"/>
      <c r="AE15" s="107"/>
      <c r="AF15" s="107"/>
      <c r="AG15" s="107"/>
      <c r="AH15" s="107"/>
      <c r="AI15" s="107"/>
      <c r="AJ15" s="107"/>
      <c r="AK15" s="43">
        <f>SUM('Ref 3511472'!$C15:$AJ15)</f>
        <v>0</v>
      </c>
      <c r="AL15" s="3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9">
        <f t="shared" si="0"/>
        <v>0</v>
      </c>
    </row>
    <row r="16" spans="1:71">
      <c r="A16" s="105" t="s">
        <v>56</v>
      </c>
      <c r="B16" s="106" t="s">
        <v>58</v>
      </c>
      <c r="C16" s="107"/>
      <c r="D16" s="107"/>
      <c r="E16" s="107"/>
      <c r="F16" s="107"/>
      <c r="G16" s="107"/>
      <c r="H16" s="107"/>
      <c r="I16" s="107"/>
      <c r="J16" s="107"/>
      <c r="K16" s="107"/>
      <c r="L16" s="107"/>
      <c r="M16" s="107"/>
      <c r="N16" s="107"/>
      <c r="O16" s="107"/>
      <c r="P16" s="107"/>
      <c r="Q16" s="107"/>
      <c r="R16" s="107"/>
      <c r="S16" s="107"/>
      <c r="T16" s="107"/>
      <c r="U16" s="107"/>
      <c r="V16" s="107"/>
      <c r="W16" s="107"/>
      <c r="X16" s="107"/>
      <c r="Y16" s="107"/>
      <c r="Z16" s="107"/>
      <c r="AA16" s="107"/>
      <c r="AB16" s="107"/>
      <c r="AC16" s="107"/>
      <c r="AD16" s="107"/>
      <c r="AE16" s="107"/>
      <c r="AF16" s="107"/>
      <c r="AG16" s="107"/>
      <c r="AH16" s="107"/>
      <c r="AI16" s="107"/>
      <c r="AJ16" s="107"/>
      <c r="AK16" s="43">
        <f>SUM('Ref 3511472'!$C16:$AJ16)</f>
        <v>0</v>
      </c>
      <c r="AL16" s="3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9">
        <f t="shared" si="0"/>
        <v>0</v>
      </c>
    </row>
    <row r="17" spans="1:71">
      <c r="A17" s="105" t="s">
        <v>59</v>
      </c>
      <c r="B17" s="106" t="s">
        <v>60</v>
      </c>
      <c r="C17" s="107"/>
      <c r="D17" s="107"/>
      <c r="E17" s="107"/>
      <c r="F17" s="107"/>
      <c r="G17" s="107"/>
      <c r="H17" s="107"/>
      <c r="I17" s="107"/>
      <c r="J17" s="107"/>
      <c r="K17" s="107"/>
      <c r="L17" s="107"/>
      <c r="M17" s="107"/>
      <c r="N17" s="107"/>
      <c r="O17" s="107"/>
      <c r="P17" s="107"/>
      <c r="Q17" s="107"/>
      <c r="R17" s="107"/>
      <c r="S17" s="107"/>
      <c r="T17" s="107"/>
      <c r="U17" s="107"/>
      <c r="V17" s="107"/>
      <c r="W17" s="107"/>
      <c r="X17" s="107"/>
      <c r="Y17" s="107"/>
      <c r="Z17" s="107"/>
      <c r="AA17" s="107"/>
      <c r="AB17" s="107"/>
      <c r="AC17" s="107"/>
      <c r="AD17" s="107"/>
      <c r="AE17" s="107"/>
      <c r="AF17" s="107"/>
      <c r="AG17" s="107"/>
      <c r="AH17" s="107"/>
      <c r="AI17" s="107"/>
      <c r="AJ17" s="107"/>
      <c r="AK17" s="43">
        <f>SUM('Ref 3511472'!$C17:$AJ17)</f>
        <v>0</v>
      </c>
      <c r="AL17" s="3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9">
        <f t="shared" si="0"/>
        <v>0</v>
      </c>
    </row>
    <row r="18" spans="1:71">
      <c r="A18" s="105" t="s">
        <v>59</v>
      </c>
      <c r="B18" s="106" t="s">
        <v>35</v>
      </c>
      <c r="C18" s="107"/>
      <c r="D18" s="107"/>
      <c r="E18" s="107"/>
      <c r="F18" s="107"/>
      <c r="G18" s="107"/>
      <c r="H18" s="107"/>
      <c r="I18" s="107"/>
      <c r="J18" s="107"/>
      <c r="K18" s="107"/>
      <c r="L18" s="107"/>
      <c r="M18" s="107"/>
      <c r="N18" s="107"/>
      <c r="O18" s="107"/>
      <c r="P18" s="107"/>
      <c r="Q18" s="107"/>
      <c r="R18" s="107"/>
      <c r="S18" s="107"/>
      <c r="T18" s="107"/>
      <c r="U18" s="107"/>
      <c r="V18" s="107"/>
      <c r="W18" s="107"/>
      <c r="X18" s="107"/>
      <c r="Y18" s="107"/>
      <c r="Z18" s="107"/>
      <c r="AA18" s="107"/>
      <c r="AB18" s="107"/>
      <c r="AC18" s="107"/>
      <c r="AD18" s="107"/>
      <c r="AE18" s="107"/>
      <c r="AF18" s="107"/>
      <c r="AG18" s="107"/>
      <c r="AH18" s="107"/>
      <c r="AI18" s="107"/>
      <c r="AJ18" s="107"/>
      <c r="AK18" s="43">
        <f>SUM('Ref 3511472'!$C18:$AJ18)</f>
        <v>0</v>
      </c>
      <c r="AL18" s="3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9">
        <f t="shared" si="0"/>
        <v>0</v>
      </c>
    </row>
    <row r="19" spans="1:71">
      <c r="A19" s="105" t="s">
        <v>61</v>
      </c>
      <c r="B19" s="106" t="s">
        <v>62</v>
      </c>
      <c r="C19" s="107"/>
      <c r="D19" s="107"/>
      <c r="E19" s="107"/>
      <c r="F19" s="107"/>
      <c r="G19" s="107"/>
      <c r="H19" s="107"/>
      <c r="I19" s="107"/>
      <c r="J19" s="107"/>
      <c r="K19" s="107"/>
      <c r="L19" s="107"/>
      <c r="M19" s="107"/>
      <c r="N19" s="107"/>
      <c r="O19" s="107"/>
      <c r="P19" s="107"/>
      <c r="Q19" s="107"/>
      <c r="R19" s="107"/>
      <c r="S19" s="107"/>
      <c r="T19" s="107"/>
      <c r="U19" s="107"/>
      <c r="V19" s="107"/>
      <c r="W19" s="107"/>
      <c r="X19" s="107"/>
      <c r="Y19" s="107"/>
      <c r="Z19" s="107"/>
      <c r="AA19" s="107"/>
      <c r="AB19" s="107"/>
      <c r="AC19" s="107"/>
      <c r="AD19" s="107"/>
      <c r="AE19" s="107"/>
      <c r="AF19" s="107"/>
      <c r="AG19" s="107"/>
      <c r="AH19" s="107"/>
      <c r="AI19" s="107"/>
      <c r="AJ19" s="107"/>
      <c r="AK19" s="43">
        <f>SUM('Ref 3511472'!$C19:$AJ19)</f>
        <v>0</v>
      </c>
      <c r="AL19" s="3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9">
        <f t="shared" si="0"/>
        <v>0</v>
      </c>
    </row>
    <row r="20" spans="1:71">
      <c r="A20" s="105" t="s">
        <v>63</v>
      </c>
      <c r="B20" s="106" t="s">
        <v>64</v>
      </c>
      <c r="C20" s="107"/>
      <c r="D20" s="107"/>
      <c r="E20" s="107"/>
      <c r="F20" s="107"/>
      <c r="G20" s="107"/>
      <c r="H20" s="107"/>
      <c r="I20" s="107"/>
      <c r="J20" s="107"/>
      <c r="K20" s="107"/>
      <c r="L20" s="107"/>
      <c r="M20" s="107"/>
      <c r="N20" s="107"/>
      <c r="O20" s="107"/>
      <c r="P20" s="107"/>
      <c r="Q20" s="107"/>
      <c r="R20" s="107"/>
      <c r="S20" s="107"/>
      <c r="T20" s="107"/>
      <c r="U20" s="107"/>
      <c r="V20" s="107"/>
      <c r="W20" s="107"/>
      <c r="X20" s="107"/>
      <c r="Y20" s="107"/>
      <c r="Z20" s="107"/>
      <c r="AA20" s="107"/>
      <c r="AB20" s="107"/>
      <c r="AC20" s="107"/>
      <c r="AD20" s="107"/>
      <c r="AE20" s="107"/>
      <c r="AF20" s="107"/>
      <c r="AG20" s="107"/>
      <c r="AH20" s="107"/>
      <c r="AI20" s="107"/>
      <c r="AJ20" s="107"/>
      <c r="AK20" s="43">
        <f>SUM('Ref 3511472'!$C20:$AJ20)</f>
        <v>0</v>
      </c>
      <c r="AL20" s="3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9">
        <f t="shared" si="0"/>
        <v>0</v>
      </c>
    </row>
    <row r="21" spans="1:71">
      <c r="A21" s="105" t="s">
        <v>65</v>
      </c>
      <c r="B21" s="106" t="s">
        <v>66</v>
      </c>
      <c r="C21" s="107"/>
      <c r="D21" s="107"/>
      <c r="E21" s="107"/>
      <c r="F21" s="107"/>
      <c r="G21" s="107"/>
      <c r="H21" s="107"/>
      <c r="I21" s="107"/>
      <c r="J21" s="107"/>
      <c r="K21" s="107"/>
      <c r="L21" s="107"/>
      <c r="M21" s="107"/>
      <c r="N21" s="107"/>
      <c r="O21" s="107"/>
      <c r="P21" s="107"/>
      <c r="Q21" s="107"/>
      <c r="R21" s="107"/>
      <c r="S21" s="107"/>
      <c r="T21" s="107"/>
      <c r="U21" s="107"/>
      <c r="V21" s="107"/>
      <c r="W21" s="107"/>
      <c r="X21" s="107"/>
      <c r="Y21" s="107"/>
      <c r="Z21" s="107"/>
      <c r="AA21" s="107"/>
      <c r="AB21" s="107"/>
      <c r="AC21" s="107"/>
      <c r="AD21" s="107"/>
      <c r="AE21" s="107"/>
      <c r="AF21" s="107"/>
      <c r="AG21" s="107"/>
      <c r="AH21" s="107"/>
      <c r="AI21" s="107"/>
      <c r="AJ21" s="107"/>
      <c r="AK21" s="43">
        <f>SUM('Ref 3511472'!$C21:$AJ21)</f>
        <v>0</v>
      </c>
      <c r="AL21" s="3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9">
        <f t="shared" si="0"/>
        <v>0</v>
      </c>
    </row>
    <row r="22" spans="1:71">
      <c r="A22" s="105" t="s">
        <v>67</v>
      </c>
      <c r="B22" s="106" t="s">
        <v>62</v>
      </c>
      <c r="C22" s="107"/>
      <c r="D22" s="107"/>
      <c r="E22" s="107"/>
      <c r="F22" s="107"/>
      <c r="G22" s="107"/>
      <c r="H22" s="107"/>
      <c r="I22" s="107"/>
      <c r="J22" s="107"/>
      <c r="K22" s="107"/>
      <c r="L22" s="107"/>
      <c r="M22" s="107"/>
      <c r="N22" s="107"/>
      <c r="O22" s="107"/>
      <c r="P22" s="107"/>
      <c r="Q22" s="107"/>
      <c r="R22" s="107"/>
      <c r="S22" s="107"/>
      <c r="T22" s="107"/>
      <c r="U22" s="107"/>
      <c r="V22" s="107"/>
      <c r="W22" s="107"/>
      <c r="X22" s="107"/>
      <c r="Y22" s="107"/>
      <c r="Z22" s="107"/>
      <c r="AA22" s="107"/>
      <c r="AB22" s="107"/>
      <c r="AC22" s="107"/>
      <c r="AD22" s="107"/>
      <c r="AE22" s="107"/>
      <c r="AF22" s="107"/>
      <c r="AG22" s="107"/>
      <c r="AH22" s="107"/>
      <c r="AI22" s="107"/>
      <c r="AJ22" s="107"/>
      <c r="AK22" s="43">
        <f>SUM('Ref 3511472'!$C22:$AJ22)</f>
        <v>0</v>
      </c>
      <c r="AL22" s="3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9">
        <f t="shared" si="0"/>
        <v>0</v>
      </c>
    </row>
    <row r="23" spans="1:71">
      <c r="A23" s="105" t="s">
        <v>68</v>
      </c>
      <c r="B23" s="106" t="s">
        <v>60</v>
      </c>
      <c r="C23" s="107"/>
      <c r="D23" s="107"/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7"/>
      <c r="P23" s="107"/>
      <c r="Q23" s="107"/>
      <c r="R23" s="107"/>
      <c r="S23" s="107"/>
      <c r="T23" s="107"/>
      <c r="U23" s="107"/>
      <c r="V23" s="107"/>
      <c r="W23" s="107"/>
      <c r="X23" s="107"/>
      <c r="Y23" s="107"/>
      <c r="Z23" s="107"/>
      <c r="AA23" s="107"/>
      <c r="AB23" s="107"/>
      <c r="AC23" s="107"/>
      <c r="AD23" s="107"/>
      <c r="AE23" s="107"/>
      <c r="AF23" s="107"/>
      <c r="AG23" s="107"/>
      <c r="AH23" s="107"/>
      <c r="AI23" s="107"/>
      <c r="AJ23" s="107"/>
      <c r="AK23" s="43">
        <f>SUM('Ref 3511472'!$C23:$AJ23)</f>
        <v>0</v>
      </c>
      <c r="AL23" s="3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9">
        <f t="shared" si="0"/>
        <v>0</v>
      </c>
    </row>
    <row r="24" spans="1:71">
      <c r="A24" s="105" t="s">
        <v>69</v>
      </c>
      <c r="B24" s="106" t="s">
        <v>70</v>
      </c>
      <c r="C24" s="107"/>
      <c r="D24" s="107"/>
      <c r="E24" s="107"/>
      <c r="F24" s="107"/>
      <c r="G24" s="107"/>
      <c r="H24" s="107"/>
      <c r="I24" s="107"/>
      <c r="J24" s="107"/>
      <c r="K24" s="107"/>
      <c r="L24" s="107"/>
      <c r="M24" s="107"/>
      <c r="N24" s="107"/>
      <c r="O24" s="107"/>
      <c r="P24" s="107"/>
      <c r="Q24" s="107"/>
      <c r="R24" s="107"/>
      <c r="S24" s="107"/>
      <c r="T24" s="107"/>
      <c r="U24" s="107"/>
      <c r="V24" s="107"/>
      <c r="W24" s="107"/>
      <c r="X24" s="107"/>
      <c r="Y24" s="107"/>
      <c r="Z24" s="107"/>
      <c r="AA24" s="107"/>
      <c r="AB24" s="107"/>
      <c r="AC24" s="107"/>
      <c r="AD24" s="107"/>
      <c r="AE24" s="107"/>
      <c r="AF24" s="107"/>
      <c r="AG24" s="107"/>
      <c r="AH24" s="107"/>
      <c r="AI24" s="107"/>
      <c r="AJ24" s="107"/>
      <c r="AK24" s="43">
        <f>SUM('Ref 3511472'!$C24:$AJ24)</f>
        <v>0</v>
      </c>
      <c r="AL24" s="3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9">
        <f t="shared" si="0"/>
        <v>0</v>
      </c>
    </row>
    <row r="25" spans="1:71">
      <c r="A25" s="105" t="s">
        <v>71</v>
      </c>
      <c r="B25" s="106" t="s">
        <v>62</v>
      </c>
      <c r="C25" s="107"/>
      <c r="D25" s="107"/>
      <c r="E25" s="107"/>
      <c r="F25" s="107"/>
      <c r="G25" s="107"/>
      <c r="H25" s="107"/>
      <c r="I25" s="107"/>
      <c r="J25" s="107"/>
      <c r="K25" s="107"/>
      <c r="L25" s="107"/>
      <c r="M25" s="107"/>
      <c r="N25" s="107"/>
      <c r="O25" s="107"/>
      <c r="P25" s="107"/>
      <c r="Q25" s="107"/>
      <c r="R25" s="107"/>
      <c r="S25" s="107"/>
      <c r="T25" s="107"/>
      <c r="U25" s="107"/>
      <c r="V25" s="107"/>
      <c r="W25" s="107"/>
      <c r="X25" s="107"/>
      <c r="Y25" s="107"/>
      <c r="Z25" s="107"/>
      <c r="AA25" s="107"/>
      <c r="AB25" s="107"/>
      <c r="AC25" s="107"/>
      <c r="AD25" s="107"/>
      <c r="AE25" s="107"/>
      <c r="AF25" s="107"/>
      <c r="AG25" s="107"/>
      <c r="AH25" s="107"/>
      <c r="AI25" s="107"/>
      <c r="AJ25" s="107"/>
      <c r="AK25" s="43">
        <f>SUM('Ref 3511472'!$C25:$AJ25)</f>
        <v>0</v>
      </c>
      <c r="AL25" s="3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9">
        <f t="shared" si="0"/>
        <v>0</v>
      </c>
    </row>
    <row r="26" spans="1:71">
      <c r="A26" s="105" t="s">
        <v>72</v>
      </c>
      <c r="B26" s="106" t="s">
        <v>73</v>
      </c>
      <c r="C26" s="107"/>
      <c r="D26" s="107"/>
      <c r="E26" s="107"/>
      <c r="F26" s="107"/>
      <c r="G26" s="107"/>
      <c r="H26" s="107"/>
      <c r="I26" s="107"/>
      <c r="J26" s="107"/>
      <c r="K26" s="107"/>
      <c r="L26" s="107"/>
      <c r="M26" s="107"/>
      <c r="N26" s="107"/>
      <c r="O26" s="107"/>
      <c r="P26" s="107"/>
      <c r="Q26" s="107"/>
      <c r="R26" s="107"/>
      <c r="S26" s="107"/>
      <c r="T26" s="107"/>
      <c r="U26" s="107"/>
      <c r="V26" s="107"/>
      <c r="W26" s="107"/>
      <c r="X26" s="107"/>
      <c r="Y26" s="107"/>
      <c r="Z26" s="107"/>
      <c r="AA26" s="107"/>
      <c r="AB26" s="107"/>
      <c r="AC26" s="107"/>
      <c r="AD26" s="107"/>
      <c r="AE26" s="107"/>
      <c r="AF26" s="107"/>
      <c r="AG26" s="107"/>
      <c r="AH26" s="107"/>
      <c r="AI26" s="107"/>
      <c r="AJ26" s="107"/>
      <c r="AK26" s="43">
        <f>SUM('Ref 3511472'!$C26:$AJ26)</f>
        <v>0</v>
      </c>
      <c r="AL26" s="3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9">
        <f t="shared" si="0"/>
        <v>0</v>
      </c>
    </row>
    <row r="27" spans="1:71">
      <c r="A27" s="105" t="s">
        <v>72</v>
      </c>
      <c r="B27" s="106" t="s">
        <v>74</v>
      </c>
      <c r="C27" s="107"/>
      <c r="D27" s="107"/>
      <c r="E27" s="107"/>
      <c r="F27" s="107"/>
      <c r="G27" s="107"/>
      <c r="H27" s="107"/>
      <c r="I27" s="107"/>
      <c r="J27" s="107"/>
      <c r="K27" s="107"/>
      <c r="L27" s="107"/>
      <c r="M27" s="107"/>
      <c r="N27" s="107"/>
      <c r="O27" s="107"/>
      <c r="P27" s="107"/>
      <c r="Q27" s="107"/>
      <c r="R27" s="107"/>
      <c r="S27" s="107"/>
      <c r="T27" s="107"/>
      <c r="U27" s="107"/>
      <c r="V27" s="107"/>
      <c r="W27" s="107"/>
      <c r="X27" s="107"/>
      <c r="Y27" s="107"/>
      <c r="Z27" s="107"/>
      <c r="AA27" s="107"/>
      <c r="AB27" s="107"/>
      <c r="AC27" s="107"/>
      <c r="AD27" s="107"/>
      <c r="AE27" s="107"/>
      <c r="AF27" s="107"/>
      <c r="AG27" s="107"/>
      <c r="AH27" s="107"/>
      <c r="AI27" s="107"/>
      <c r="AJ27" s="107"/>
      <c r="AK27" s="43">
        <f>SUM('Ref 3511472'!$C27:$AJ27)</f>
        <v>0</v>
      </c>
      <c r="AL27" s="3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9">
        <f t="shared" si="0"/>
        <v>0</v>
      </c>
    </row>
    <row r="28" spans="1:71">
      <c r="A28" s="105" t="s">
        <v>75</v>
      </c>
      <c r="B28" s="106" t="s">
        <v>76</v>
      </c>
      <c r="C28" s="107"/>
      <c r="D28" s="107"/>
      <c r="E28" s="107"/>
      <c r="F28" s="107"/>
      <c r="G28" s="107"/>
      <c r="H28" s="107"/>
      <c r="I28" s="107"/>
      <c r="J28" s="107"/>
      <c r="K28" s="107"/>
      <c r="L28" s="107"/>
      <c r="M28" s="107"/>
      <c r="N28" s="107"/>
      <c r="O28" s="107"/>
      <c r="P28" s="107"/>
      <c r="Q28" s="107"/>
      <c r="R28" s="107"/>
      <c r="S28" s="107"/>
      <c r="T28" s="107"/>
      <c r="U28" s="107"/>
      <c r="V28" s="107"/>
      <c r="W28" s="107"/>
      <c r="X28" s="107"/>
      <c r="Y28" s="107"/>
      <c r="Z28" s="107"/>
      <c r="AA28" s="107"/>
      <c r="AB28" s="107"/>
      <c r="AC28" s="107"/>
      <c r="AD28" s="107"/>
      <c r="AE28" s="107"/>
      <c r="AF28" s="107"/>
      <c r="AG28" s="107"/>
      <c r="AH28" s="107"/>
      <c r="AI28" s="107"/>
      <c r="AJ28" s="107"/>
      <c r="AK28" s="43">
        <f>SUM('Ref 3511472'!$C28:$AJ28)</f>
        <v>0</v>
      </c>
      <c r="AL28" s="3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9">
        <f t="shared" si="0"/>
        <v>0</v>
      </c>
    </row>
    <row r="29" spans="1:71">
      <c r="A29" s="105" t="s">
        <v>77</v>
      </c>
      <c r="B29" s="106" t="s">
        <v>78</v>
      </c>
      <c r="C29" s="107"/>
      <c r="D29" s="107"/>
      <c r="E29" s="107"/>
      <c r="F29" s="107"/>
      <c r="G29" s="107"/>
      <c r="H29" s="107"/>
      <c r="I29" s="107"/>
      <c r="J29" s="107"/>
      <c r="K29" s="107"/>
      <c r="L29" s="107"/>
      <c r="M29" s="107"/>
      <c r="N29" s="107"/>
      <c r="O29" s="107"/>
      <c r="P29" s="107"/>
      <c r="Q29" s="107"/>
      <c r="R29" s="107"/>
      <c r="S29" s="107"/>
      <c r="T29" s="107"/>
      <c r="U29" s="107"/>
      <c r="V29" s="107"/>
      <c r="W29" s="107"/>
      <c r="X29" s="107"/>
      <c r="Y29" s="107"/>
      <c r="Z29" s="107"/>
      <c r="AA29" s="107"/>
      <c r="AB29" s="107"/>
      <c r="AC29" s="107"/>
      <c r="AD29" s="107"/>
      <c r="AE29" s="107"/>
      <c r="AF29" s="107"/>
      <c r="AG29" s="107"/>
      <c r="AH29" s="107"/>
      <c r="AI29" s="107"/>
      <c r="AJ29" s="107"/>
      <c r="AK29" s="43">
        <f>SUM('Ref 3511472'!$C29:$AJ29)</f>
        <v>0</v>
      </c>
      <c r="AL29" s="3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9">
        <f t="shared" si="0"/>
        <v>0</v>
      </c>
    </row>
    <row r="30" spans="1:71">
      <c r="A30" s="105" t="s">
        <v>79</v>
      </c>
      <c r="B30" s="106" t="s">
        <v>80</v>
      </c>
      <c r="C30" s="107"/>
      <c r="D30" s="107"/>
      <c r="E30" s="107"/>
      <c r="F30" s="107"/>
      <c r="G30" s="107"/>
      <c r="H30" s="107"/>
      <c r="I30" s="107"/>
      <c r="J30" s="107"/>
      <c r="K30" s="107"/>
      <c r="L30" s="107"/>
      <c r="M30" s="107"/>
      <c r="N30" s="107"/>
      <c r="O30" s="107"/>
      <c r="P30" s="107"/>
      <c r="Q30" s="107"/>
      <c r="R30" s="107"/>
      <c r="S30" s="107"/>
      <c r="T30" s="107"/>
      <c r="U30" s="107"/>
      <c r="V30" s="107"/>
      <c r="W30" s="107"/>
      <c r="X30" s="107"/>
      <c r="Y30" s="107"/>
      <c r="Z30" s="107"/>
      <c r="AA30" s="107"/>
      <c r="AB30" s="107"/>
      <c r="AC30" s="107"/>
      <c r="AD30" s="107"/>
      <c r="AE30" s="107"/>
      <c r="AF30" s="107"/>
      <c r="AG30" s="107"/>
      <c r="AH30" s="107"/>
      <c r="AI30" s="107"/>
      <c r="AJ30" s="107"/>
      <c r="AK30" s="43">
        <f>SUM('Ref 3511472'!$C30:$AJ30)</f>
        <v>0</v>
      </c>
      <c r="AL30" s="3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9">
        <f t="shared" si="0"/>
        <v>0</v>
      </c>
    </row>
    <row r="31" spans="1:71">
      <c r="A31" s="105" t="s">
        <v>79</v>
      </c>
      <c r="B31" s="106" t="s">
        <v>81</v>
      </c>
      <c r="C31" s="107"/>
      <c r="D31" s="107"/>
      <c r="E31" s="107"/>
      <c r="F31" s="107"/>
      <c r="G31" s="107"/>
      <c r="H31" s="107"/>
      <c r="I31" s="107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  <c r="V31" s="107"/>
      <c r="W31" s="107"/>
      <c r="X31" s="107"/>
      <c r="Y31" s="107"/>
      <c r="Z31" s="107"/>
      <c r="AA31" s="107"/>
      <c r="AB31" s="107"/>
      <c r="AC31" s="107"/>
      <c r="AD31" s="107"/>
      <c r="AE31" s="107"/>
      <c r="AF31" s="107"/>
      <c r="AG31" s="107"/>
      <c r="AH31" s="107"/>
      <c r="AI31" s="107"/>
      <c r="AJ31" s="107"/>
      <c r="AK31" s="43">
        <f>SUM('Ref 3511472'!$C31:$AJ31)</f>
        <v>0</v>
      </c>
      <c r="AL31" s="3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9">
        <f t="shared" si="0"/>
        <v>0</v>
      </c>
    </row>
    <row r="32" spans="1:71">
      <c r="A32" s="105" t="s">
        <v>79</v>
      </c>
      <c r="B32" s="106" t="s">
        <v>82</v>
      </c>
      <c r="C32" s="107"/>
      <c r="D32" s="107"/>
      <c r="E32" s="107"/>
      <c r="F32" s="107"/>
      <c r="G32" s="107"/>
      <c r="H32" s="107"/>
      <c r="I32" s="107"/>
      <c r="J32" s="107"/>
      <c r="K32" s="107"/>
      <c r="L32" s="107"/>
      <c r="M32" s="107"/>
      <c r="N32" s="107"/>
      <c r="O32" s="107"/>
      <c r="P32" s="107"/>
      <c r="Q32" s="107"/>
      <c r="R32" s="107"/>
      <c r="S32" s="107"/>
      <c r="T32" s="107"/>
      <c r="U32" s="107"/>
      <c r="V32" s="107"/>
      <c r="W32" s="107"/>
      <c r="X32" s="107"/>
      <c r="Y32" s="107"/>
      <c r="Z32" s="107"/>
      <c r="AA32" s="107"/>
      <c r="AB32" s="107"/>
      <c r="AC32" s="107"/>
      <c r="AD32" s="107"/>
      <c r="AE32" s="107"/>
      <c r="AF32" s="107"/>
      <c r="AG32" s="107"/>
      <c r="AH32" s="107"/>
      <c r="AI32" s="107"/>
      <c r="AJ32" s="107"/>
      <c r="AK32" s="43">
        <f>SUM('Ref 3511472'!$C32:$AJ32)</f>
        <v>0</v>
      </c>
      <c r="AL32" s="3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9">
        <f t="shared" si="0"/>
        <v>0</v>
      </c>
    </row>
    <row r="33" spans="1:71">
      <c r="A33" s="105" t="s">
        <v>79</v>
      </c>
      <c r="B33" s="106" t="s">
        <v>82</v>
      </c>
      <c r="C33" s="107"/>
      <c r="D33" s="107"/>
      <c r="E33" s="107"/>
      <c r="F33" s="107"/>
      <c r="G33" s="107"/>
      <c r="H33" s="107"/>
      <c r="I33" s="107"/>
      <c r="J33" s="107"/>
      <c r="K33" s="107"/>
      <c r="L33" s="107"/>
      <c r="M33" s="107"/>
      <c r="N33" s="107"/>
      <c r="O33" s="107"/>
      <c r="P33" s="107"/>
      <c r="Q33" s="107"/>
      <c r="R33" s="107"/>
      <c r="S33" s="107"/>
      <c r="T33" s="107"/>
      <c r="U33" s="107"/>
      <c r="V33" s="107"/>
      <c r="W33" s="107"/>
      <c r="X33" s="107"/>
      <c r="Y33" s="107"/>
      <c r="Z33" s="107"/>
      <c r="AA33" s="107"/>
      <c r="AB33" s="107"/>
      <c r="AC33" s="107"/>
      <c r="AD33" s="107"/>
      <c r="AE33" s="107"/>
      <c r="AF33" s="107"/>
      <c r="AG33" s="107"/>
      <c r="AH33" s="107"/>
      <c r="AI33" s="107"/>
      <c r="AJ33" s="107"/>
      <c r="AK33" s="43">
        <f>SUM('Ref 3511472'!$C33:$AJ33)</f>
        <v>0</v>
      </c>
      <c r="AL33" s="3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9">
        <f t="shared" si="0"/>
        <v>0</v>
      </c>
    </row>
    <row r="34" spans="1:71">
      <c r="A34" s="105" t="s">
        <v>83</v>
      </c>
      <c r="B34" s="106" t="s">
        <v>60</v>
      </c>
      <c r="C34" s="107"/>
      <c r="D34" s="107"/>
      <c r="E34" s="107"/>
      <c r="F34" s="107"/>
      <c r="G34" s="107"/>
      <c r="H34" s="107"/>
      <c r="I34" s="107"/>
      <c r="J34" s="107"/>
      <c r="K34" s="107"/>
      <c r="L34" s="107"/>
      <c r="M34" s="107"/>
      <c r="N34" s="107"/>
      <c r="O34" s="107"/>
      <c r="P34" s="107"/>
      <c r="Q34" s="107"/>
      <c r="R34" s="107"/>
      <c r="S34" s="107"/>
      <c r="T34" s="107"/>
      <c r="U34" s="107"/>
      <c r="V34" s="107"/>
      <c r="W34" s="107"/>
      <c r="X34" s="107"/>
      <c r="Y34" s="107"/>
      <c r="Z34" s="107"/>
      <c r="AA34" s="107"/>
      <c r="AB34" s="107"/>
      <c r="AC34" s="107"/>
      <c r="AD34" s="107"/>
      <c r="AE34" s="107"/>
      <c r="AF34" s="107"/>
      <c r="AG34" s="107"/>
      <c r="AH34" s="107"/>
      <c r="AI34" s="107"/>
      <c r="AJ34" s="107"/>
      <c r="AK34" s="43">
        <f>SUM('Ref 3511472'!$C34:$AJ34)</f>
        <v>0</v>
      </c>
      <c r="AL34" s="3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9">
        <f t="shared" si="0"/>
        <v>0</v>
      </c>
    </row>
    <row r="35" spans="1:71">
      <c r="A35" s="105" t="s">
        <v>84</v>
      </c>
      <c r="B35" s="106" t="s">
        <v>85</v>
      </c>
      <c r="C35" s="107"/>
      <c r="D35" s="107"/>
      <c r="E35" s="107"/>
      <c r="F35" s="107"/>
      <c r="G35" s="107"/>
      <c r="H35" s="107"/>
      <c r="I35" s="107"/>
      <c r="J35" s="107"/>
      <c r="K35" s="107"/>
      <c r="L35" s="107"/>
      <c r="M35" s="107"/>
      <c r="N35" s="107"/>
      <c r="O35" s="107"/>
      <c r="P35" s="107"/>
      <c r="Q35" s="107"/>
      <c r="R35" s="107"/>
      <c r="S35" s="107"/>
      <c r="T35" s="107"/>
      <c r="U35" s="107"/>
      <c r="V35" s="107"/>
      <c r="W35" s="107"/>
      <c r="X35" s="107"/>
      <c r="Y35" s="107"/>
      <c r="Z35" s="107"/>
      <c r="AA35" s="107"/>
      <c r="AB35" s="107"/>
      <c r="AC35" s="107"/>
      <c r="AD35" s="107"/>
      <c r="AE35" s="107"/>
      <c r="AF35" s="107"/>
      <c r="AG35" s="107"/>
      <c r="AH35" s="107"/>
      <c r="AI35" s="107"/>
      <c r="AJ35" s="107"/>
      <c r="AK35" s="43">
        <f>SUM('Ref 3511472'!$C35:$AJ35)</f>
        <v>0</v>
      </c>
      <c r="AL35" s="3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9">
        <f t="shared" si="0"/>
        <v>0</v>
      </c>
    </row>
    <row r="36" spans="1:71">
      <c r="A36" s="105" t="s">
        <v>84</v>
      </c>
      <c r="B36" s="106" t="s">
        <v>86</v>
      </c>
      <c r="C36" s="107"/>
      <c r="D36" s="107"/>
      <c r="E36" s="107"/>
      <c r="F36" s="107"/>
      <c r="G36" s="107"/>
      <c r="H36" s="107"/>
      <c r="I36" s="107"/>
      <c r="J36" s="107"/>
      <c r="K36" s="107"/>
      <c r="L36" s="107"/>
      <c r="M36" s="107"/>
      <c r="N36" s="107"/>
      <c r="O36" s="107"/>
      <c r="P36" s="107"/>
      <c r="Q36" s="107"/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H36" s="107"/>
      <c r="AI36" s="107"/>
      <c r="AJ36" s="107"/>
      <c r="AK36" s="43">
        <f>SUM('Ref 3511472'!$C36:$AJ36)</f>
        <v>0</v>
      </c>
      <c r="AL36" s="3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9">
        <f t="shared" si="0"/>
        <v>0</v>
      </c>
    </row>
    <row r="37" spans="1:71">
      <c r="A37" s="105" t="s">
        <v>84</v>
      </c>
      <c r="B37" s="106" t="s">
        <v>87</v>
      </c>
      <c r="C37" s="107"/>
      <c r="D37" s="107"/>
      <c r="E37" s="107"/>
      <c r="F37" s="107"/>
      <c r="G37" s="107"/>
      <c r="H37" s="107"/>
      <c r="I37" s="107"/>
      <c r="J37" s="107"/>
      <c r="K37" s="107"/>
      <c r="L37" s="107"/>
      <c r="M37" s="107"/>
      <c r="N37" s="107"/>
      <c r="O37" s="107"/>
      <c r="P37" s="107"/>
      <c r="Q37" s="107"/>
      <c r="R37" s="107"/>
      <c r="S37" s="107"/>
      <c r="T37" s="107"/>
      <c r="U37" s="107"/>
      <c r="V37" s="107"/>
      <c r="W37" s="107"/>
      <c r="X37" s="107"/>
      <c r="Y37" s="107"/>
      <c r="Z37" s="107"/>
      <c r="AA37" s="107"/>
      <c r="AB37" s="107"/>
      <c r="AC37" s="107"/>
      <c r="AD37" s="107"/>
      <c r="AE37" s="107"/>
      <c r="AF37" s="107"/>
      <c r="AG37" s="107"/>
      <c r="AH37" s="107"/>
      <c r="AI37" s="107"/>
      <c r="AJ37" s="107"/>
      <c r="AK37" s="43">
        <f>SUM('Ref 3511472'!$C37:$AJ37)</f>
        <v>0</v>
      </c>
      <c r="AL37" s="3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>
        <v>5</v>
      </c>
      <c r="AX37" s="18"/>
      <c r="AY37" s="18"/>
      <c r="AZ37" s="18"/>
      <c r="BA37" s="18"/>
      <c r="BB37" s="18">
        <v>5</v>
      </c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9">
        <f t="shared" si="0"/>
        <v>10</v>
      </c>
    </row>
    <row r="38" spans="1:71">
      <c r="A38" s="105" t="s">
        <v>88</v>
      </c>
      <c r="B38" s="106" t="s">
        <v>35</v>
      </c>
      <c r="C38" s="107"/>
      <c r="D38" s="107"/>
      <c r="E38" s="107"/>
      <c r="F38" s="107"/>
      <c r="G38" s="107"/>
      <c r="H38" s="107"/>
      <c r="I38" s="107"/>
      <c r="J38" s="107"/>
      <c r="K38" s="107"/>
      <c r="L38" s="107"/>
      <c r="M38" s="107"/>
      <c r="N38" s="107"/>
      <c r="O38" s="107"/>
      <c r="P38" s="107"/>
      <c r="Q38" s="107"/>
      <c r="R38" s="107"/>
      <c r="S38" s="107"/>
      <c r="T38" s="107"/>
      <c r="U38" s="107"/>
      <c r="V38" s="107"/>
      <c r="W38" s="107"/>
      <c r="X38" s="107"/>
      <c r="Y38" s="107"/>
      <c r="Z38" s="107"/>
      <c r="AA38" s="107"/>
      <c r="AB38" s="107"/>
      <c r="AC38" s="107"/>
      <c r="AD38" s="107"/>
      <c r="AE38" s="107"/>
      <c r="AF38" s="107"/>
      <c r="AG38" s="107"/>
      <c r="AH38" s="107"/>
      <c r="AI38" s="107"/>
      <c r="AJ38" s="107"/>
      <c r="AK38" s="43">
        <f>SUM('Ref 3511472'!$C38:$AJ38)</f>
        <v>0</v>
      </c>
      <c r="AL38" s="3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9">
        <f t="shared" si="0"/>
        <v>0</v>
      </c>
    </row>
    <row r="39" spans="1:71">
      <c r="A39" s="105" t="s">
        <v>89</v>
      </c>
      <c r="B39" s="106" t="s">
        <v>90</v>
      </c>
      <c r="C39" s="107"/>
      <c r="D39" s="107"/>
      <c r="E39" s="107"/>
      <c r="F39" s="107"/>
      <c r="G39" s="107"/>
      <c r="H39" s="107"/>
      <c r="I39" s="107"/>
      <c r="J39" s="107"/>
      <c r="K39" s="107"/>
      <c r="L39" s="107"/>
      <c r="M39" s="107"/>
      <c r="N39" s="107"/>
      <c r="O39" s="107"/>
      <c r="P39" s="107"/>
      <c r="Q39" s="107"/>
      <c r="R39" s="107"/>
      <c r="S39" s="107"/>
      <c r="T39" s="107"/>
      <c r="U39" s="107"/>
      <c r="V39" s="107"/>
      <c r="W39" s="107"/>
      <c r="X39" s="107"/>
      <c r="Y39" s="107"/>
      <c r="Z39" s="107"/>
      <c r="AA39" s="107"/>
      <c r="AB39" s="107"/>
      <c r="AC39" s="107"/>
      <c r="AD39" s="107"/>
      <c r="AE39" s="107"/>
      <c r="AF39" s="107"/>
      <c r="AG39" s="107"/>
      <c r="AH39" s="107"/>
      <c r="AI39" s="107"/>
      <c r="AJ39" s="107">
        <v>25</v>
      </c>
      <c r="AK39" s="43">
        <f>SUM('Ref 3511472'!$C39:$AJ39)</f>
        <v>25</v>
      </c>
      <c r="AL39" s="38"/>
      <c r="AM39" s="18"/>
      <c r="AN39" s="18"/>
      <c r="AO39" s="18"/>
      <c r="AP39" s="18"/>
      <c r="AQ39" s="18"/>
      <c r="AR39" s="18"/>
      <c r="AS39" s="18"/>
      <c r="AT39" s="18">
        <v>5</v>
      </c>
      <c r="AU39" s="18"/>
      <c r="AV39" s="18"/>
      <c r="AW39" s="18"/>
      <c r="AX39" s="18"/>
      <c r="AY39" s="18"/>
      <c r="AZ39" s="18"/>
      <c r="BA39" s="18"/>
      <c r="BB39" s="18"/>
      <c r="BC39" s="18">
        <v>5</v>
      </c>
      <c r="BD39" s="18"/>
      <c r="BE39" s="18"/>
      <c r="BF39" s="18"/>
      <c r="BG39" s="18"/>
      <c r="BH39" s="18"/>
      <c r="BI39" s="18"/>
      <c r="BJ39" s="18"/>
      <c r="BK39" s="18">
        <v>15</v>
      </c>
      <c r="BL39" s="18"/>
      <c r="BM39" s="18"/>
      <c r="BN39" s="18"/>
      <c r="BO39" s="18"/>
      <c r="BP39" s="18"/>
      <c r="BQ39" s="18"/>
      <c r="BR39" s="18"/>
      <c r="BS39" s="19">
        <f t="shared" si="0"/>
        <v>25</v>
      </c>
    </row>
    <row r="40" spans="1:71">
      <c r="A40" s="105" t="s">
        <v>91</v>
      </c>
      <c r="B40" s="106" t="s">
        <v>60</v>
      </c>
      <c r="C40" s="107"/>
      <c r="D40" s="107"/>
      <c r="E40" s="107"/>
      <c r="F40" s="107"/>
      <c r="G40" s="107"/>
      <c r="H40" s="107"/>
      <c r="I40" s="107"/>
      <c r="J40" s="107"/>
      <c r="K40" s="107"/>
      <c r="L40" s="107"/>
      <c r="M40" s="107"/>
      <c r="N40" s="107"/>
      <c r="O40" s="107"/>
      <c r="P40" s="107"/>
      <c r="Q40" s="107"/>
      <c r="R40" s="107"/>
      <c r="S40" s="107"/>
      <c r="T40" s="107"/>
      <c r="U40" s="107"/>
      <c r="V40" s="107"/>
      <c r="W40" s="107"/>
      <c r="X40" s="107"/>
      <c r="Y40" s="107"/>
      <c r="Z40" s="107"/>
      <c r="AA40" s="107"/>
      <c r="AB40" s="107"/>
      <c r="AC40" s="107"/>
      <c r="AD40" s="107"/>
      <c r="AE40" s="107"/>
      <c r="AF40" s="107"/>
      <c r="AG40" s="107"/>
      <c r="AH40" s="107"/>
      <c r="AI40" s="107"/>
      <c r="AJ40" s="107"/>
      <c r="AK40" s="43">
        <f>SUM('Ref 3511472'!$C40:$AJ40)</f>
        <v>0</v>
      </c>
      <c r="AL40" s="3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9">
        <f t="shared" si="0"/>
        <v>0</v>
      </c>
    </row>
    <row r="41" spans="1:71">
      <c r="A41" s="105" t="s">
        <v>92</v>
      </c>
      <c r="B41" s="106" t="s">
        <v>93</v>
      </c>
      <c r="C41" s="107"/>
      <c r="D41" s="107"/>
      <c r="E41" s="107"/>
      <c r="F41" s="107"/>
      <c r="G41" s="107"/>
      <c r="H41" s="107"/>
      <c r="I41" s="107"/>
      <c r="J41" s="107"/>
      <c r="K41" s="107"/>
      <c r="L41" s="107"/>
      <c r="M41" s="107"/>
      <c r="N41" s="107"/>
      <c r="O41" s="107"/>
      <c r="P41" s="107"/>
      <c r="Q41" s="107"/>
      <c r="R41" s="107"/>
      <c r="S41" s="107"/>
      <c r="T41" s="107"/>
      <c r="U41" s="107"/>
      <c r="V41" s="107"/>
      <c r="W41" s="107"/>
      <c r="X41" s="107"/>
      <c r="Y41" s="107"/>
      <c r="Z41" s="107"/>
      <c r="AA41" s="107"/>
      <c r="AB41" s="107"/>
      <c r="AC41" s="107"/>
      <c r="AD41" s="107"/>
      <c r="AE41" s="107"/>
      <c r="AF41" s="107"/>
      <c r="AG41" s="107"/>
      <c r="AH41" s="107"/>
      <c r="AI41" s="107"/>
      <c r="AJ41" s="107"/>
      <c r="AK41" s="43">
        <f>SUM('Ref 3511472'!$C41:$AJ41)</f>
        <v>0</v>
      </c>
      <c r="AL41" s="3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9">
        <f t="shared" si="0"/>
        <v>0</v>
      </c>
    </row>
    <row r="42" spans="1:71">
      <c r="A42" s="105" t="s">
        <v>94</v>
      </c>
      <c r="B42" s="106" t="s">
        <v>95</v>
      </c>
      <c r="C42" s="107"/>
      <c r="D42" s="107"/>
      <c r="E42" s="107"/>
      <c r="F42" s="107"/>
      <c r="G42" s="107"/>
      <c r="H42" s="107"/>
      <c r="I42" s="107"/>
      <c r="J42" s="107"/>
      <c r="K42" s="107"/>
      <c r="L42" s="107"/>
      <c r="M42" s="107"/>
      <c r="N42" s="107"/>
      <c r="O42" s="107"/>
      <c r="P42" s="107"/>
      <c r="Q42" s="107"/>
      <c r="R42" s="107"/>
      <c r="S42" s="107"/>
      <c r="T42" s="107"/>
      <c r="U42" s="107"/>
      <c r="V42" s="107"/>
      <c r="W42" s="107"/>
      <c r="X42" s="107"/>
      <c r="Y42" s="107"/>
      <c r="Z42" s="107"/>
      <c r="AA42" s="107"/>
      <c r="AB42" s="107"/>
      <c r="AC42" s="107"/>
      <c r="AD42" s="107"/>
      <c r="AE42" s="107"/>
      <c r="AF42" s="107"/>
      <c r="AG42" s="107"/>
      <c r="AH42" s="107"/>
      <c r="AI42" s="107"/>
      <c r="AJ42" s="107"/>
      <c r="AK42" s="43">
        <f>SUM('Ref 3511472'!$C42:$AJ42)</f>
        <v>0</v>
      </c>
      <c r="AL42" s="3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9">
        <f t="shared" si="0"/>
        <v>0</v>
      </c>
    </row>
    <row r="43" spans="1:71">
      <c r="A43" s="105" t="s">
        <v>96</v>
      </c>
      <c r="B43" s="106" t="s">
        <v>97</v>
      </c>
      <c r="C43" s="107"/>
      <c r="D43" s="107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7"/>
      <c r="Z43" s="107"/>
      <c r="AA43" s="107"/>
      <c r="AB43" s="107"/>
      <c r="AC43" s="107"/>
      <c r="AD43" s="107"/>
      <c r="AE43" s="107"/>
      <c r="AF43" s="107"/>
      <c r="AG43" s="107"/>
      <c r="AH43" s="107"/>
      <c r="AI43" s="107"/>
      <c r="AJ43" s="107"/>
      <c r="AK43" s="43">
        <f>SUM('Ref 3511472'!$C43:$AJ43)</f>
        <v>0</v>
      </c>
      <c r="AL43" s="3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9">
        <f t="shared" si="0"/>
        <v>0</v>
      </c>
    </row>
    <row r="44" spans="1:71">
      <c r="A44" s="105" t="s">
        <v>98</v>
      </c>
      <c r="B44" s="106" t="s">
        <v>99</v>
      </c>
      <c r="C44" s="107"/>
      <c r="D44" s="107"/>
      <c r="E44" s="107"/>
      <c r="F44" s="107"/>
      <c r="G44" s="107"/>
      <c r="H44" s="107"/>
      <c r="I44" s="107"/>
      <c r="J44" s="107"/>
      <c r="K44" s="107"/>
      <c r="L44" s="107"/>
      <c r="M44" s="107"/>
      <c r="N44" s="107"/>
      <c r="O44" s="107"/>
      <c r="P44" s="107"/>
      <c r="Q44" s="107"/>
      <c r="R44" s="107"/>
      <c r="S44" s="107"/>
      <c r="T44" s="107"/>
      <c r="U44" s="107"/>
      <c r="V44" s="107"/>
      <c r="W44" s="107"/>
      <c r="X44" s="107"/>
      <c r="Y44" s="107"/>
      <c r="Z44" s="107"/>
      <c r="AA44" s="107"/>
      <c r="AB44" s="107"/>
      <c r="AC44" s="107"/>
      <c r="AD44" s="107"/>
      <c r="AE44" s="107"/>
      <c r="AF44" s="107"/>
      <c r="AG44" s="107"/>
      <c r="AH44" s="107"/>
      <c r="AI44" s="107"/>
      <c r="AJ44" s="107"/>
      <c r="AK44" s="43">
        <f>SUM('Ref 3511472'!$C44:$AJ44)</f>
        <v>0</v>
      </c>
      <c r="AL44" s="3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9">
        <f t="shared" si="0"/>
        <v>0</v>
      </c>
    </row>
    <row r="45" spans="1:71">
      <c r="A45" s="105" t="s">
        <v>98</v>
      </c>
      <c r="B45" s="106" t="s">
        <v>100</v>
      </c>
      <c r="C45" s="107"/>
      <c r="D45" s="107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7"/>
      <c r="AD45" s="107"/>
      <c r="AE45" s="107"/>
      <c r="AF45" s="107"/>
      <c r="AG45" s="107"/>
      <c r="AH45" s="107"/>
      <c r="AI45" s="107"/>
      <c r="AJ45" s="107"/>
      <c r="AK45" s="43">
        <f>SUM('Ref 3511472'!$C45:$AJ45)</f>
        <v>0</v>
      </c>
      <c r="AL45" s="3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9">
        <f t="shared" si="0"/>
        <v>0</v>
      </c>
    </row>
    <row r="46" spans="1:71">
      <c r="A46" s="105" t="s">
        <v>101</v>
      </c>
      <c r="B46" s="106" t="s">
        <v>62</v>
      </c>
      <c r="C46" s="107"/>
      <c r="D46" s="107"/>
      <c r="E46" s="107"/>
      <c r="F46" s="107"/>
      <c r="G46" s="107"/>
      <c r="H46" s="107"/>
      <c r="I46" s="107"/>
      <c r="J46" s="107"/>
      <c r="K46" s="107"/>
      <c r="L46" s="107"/>
      <c r="M46" s="107"/>
      <c r="N46" s="107"/>
      <c r="O46" s="107"/>
      <c r="P46" s="107"/>
      <c r="Q46" s="107"/>
      <c r="R46" s="107"/>
      <c r="S46" s="107"/>
      <c r="T46" s="107"/>
      <c r="U46" s="107"/>
      <c r="V46" s="107"/>
      <c r="W46" s="107"/>
      <c r="X46" s="107"/>
      <c r="Y46" s="107"/>
      <c r="Z46" s="107"/>
      <c r="AA46" s="107"/>
      <c r="AB46" s="107"/>
      <c r="AC46" s="107">
        <v>5</v>
      </c>
      <c r="AD46" s="107"/>
      <c r="AE46" s="107">
        <v>5</v>
      </c>
      <c r="AF46" s="107"/>
      <c r="AG46" s="107"/>
      <c r="AH46" s="107"/>
      <c r="AI46" s="107"/>
      <c r="AJ46" s="107"/>
      <c r="AK46" s="43">
        <f>SUM('Ref 3511472'!$C46:$AJ46)</f>
        <v>10</v>
      </c>
      <c r="AL46" s="3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>
        <v>5</v>
      </c>
      <c r="BM46" s="18">
        <v>5</v>
      </c>
      <c r="BN46" s="18"/>
      <c r="BO46" s="18"/>
      <c r="BP46" s="18"/>
      <c r="BQ46" s="18"/>
      <c r="BR46" s="18"/>
      <c r="BS46" s="19">
        <f t="shared" si="0"/>
        <v>10</v>
      </c>
    </row>
    <row r="47" spans="1:71">
      <c r="A47" s="105" t="s">
        <v>102</v>
      </c>
      <c r="B47" s="106" t="s">
        <v>103</v>
      </c>
      <c r="C47" s="107"/>
      <c r="D47" s="107"/>
      <c r="E47" s="107"/>
      <c r="F47" s="107"/>
      <c r="G47" s="107"/>
      <c r="H47" s="107"/>
      <c r="I47" s="107"/>
      <c r="J47" s="107"/>
      <c r="K47" s="107"/>
      <c r="L47" s="107"/>
      <c r="M47" s="107"/>
      <c r="N47" s="107"/>
      <c r="O47" s="107"/>
      <c r="P47" s="107"/>
      <c r="Q47" s="107"/>
      <c r="R47" s="107"/>
      <c r="S47" s="107"/>
      <c r="T47" s="107"/>
      <c r="U47" s="107"/>
      <c r="V47" s="107"/>
      <c r="W47" s="107"/>
      <c r="X47" s="107"/>
      <c r="Y47" s="107"/>
      <c r="Z47" s="107"/>
      <c r="AA47" s="107"/>
      <c r="AB47" s="107"/>
      <c r="AC47" s="107"/>
      <c r="AD47" s="107"/>
      <c r="AE47" s="107"/>
      <c r="AF47" s="107"/>
      <c r="AG47" s="107"/>
      <c r="AH47" s="107"/>
      <c r="AI47" s="107"/>
      <c r="AJ47" s="107"/>
      <c r="AK47" s="43">
        <f>SUM('Ref 3511472'!$C47:$AJ47)</f>
        <v>0</v>
      </c>
      <c r="AL47" s="38"/>
      <c r="AM47" s="18"/>
      <c r="AN47" s="18"/>
      <c r="AO47" s="18">
        <v>10</v>
      </c>
      <c r="AP47" s="18"/>
      <c r="AQ47" s="18">
        <v>25</v>
      </c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9">
        <f t="shared" si="0"/>
        <v>35</v>
      </c>
    </row>
    <row r="48" spans="1:71">
      <c r="A48" s="105" t="s">
        <v>102</v>
      </c>
      <c r="B48" s="106" t="s">
        <v>104</v>
      </c>
      <c r="C48" s="107"/>
      <c r="D48" s="107"/>
      <c r="E48" s="107"/>
      <c r="F48" s="107"/>
      <c r="G48" s="107"/>
      <c r="H48" s="107"/>
      <c r="I48" s="107"/>
      <c r="J48" s="107"/>
      <c r="K48" s="107"/>
      <c r="L48" s="107"/>
      <c r="M48" s="107"/>
      <c r="N48" s="107"/>
      <c r="O48" s="107"/>
      <c r="P48" s="107"/>
      <c r="Q48" s="107"/>
      <c r="R48" s="107"/>
      <c r="S48" s="107"/>
      <c r="T48" s="107"/>
      <c r="U48" s="107"/>
      <c r="V48" s="107"/>
      <c r="W48" s="107"/>
      <c r="X48" s="107"/>
      <c r="Y48" s="107"/>
      <c r="Z48" s="107"/>
      <c r="AA48" s="107"/>
      <c r="AB48" s="107"/>
      <c r="AC48" s="107"/>
      <c r="AD48" s="107"/>
      <c r="AE48" s="107"/>
      <c r="AF48" s="107"/>
      <c r="AG48" s="107"/>
      <c r="AH48" s="107"/>
      <c r="AI48" s="107"/>
      <c r="AJ48" s="107"/>
      <c r="AK48" s="43">
        <f>SUM('Ref 3511472'!$C48:$AJ48)</f>
        <v>0</v>
      </c>
      <c r="AL48" s="3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9">
        <f t="shared" si="0"/>
        <v>0</v>
      </c>
    </row>
    <row r="49" spans="1:71">
      <c r="A49" s="105" t="s">
        <v>105</v>
      </c>
      <c r="B49" s="106" t="s">
        <v>106</v>
      </c>
      <c r="C49" s="107"/>
      <c r="D49" s="107"/>
      <c r="E49" s="107"/>
      <c r="F49" s="107"/>
      <c r="G49" s="107"/>
      <c r="H49" s="107"/>
      <c r="I49" s="107"/>
      <c r="J49" s="107"/>
      <c r="K49" s="107"/>
      <c r="L49" s="107"/>
      <c r="M49" s="107"/>
      <c r="N49" s="107"/>
      <c r="O49" s="107"/>
      <c r="P49" s="107"/>
      <c r="Q49" s="107"/>
      <c r="R49" s="107"/>
      <c r="S49" s="107"/>
      <c r="T49" s="107"/>
      <c r="U49" s="107"/>
      <c r="V49" s="107"/>
      <c r="W49" s="107"/>
      <c r="X49" s="107"/>
      <c r="Y49" s="107"/>
      <c r="Z49" s="107"/>
      <c r="AA49" s="107"/>
      <c r="AB49" s="107"/>
      <c r="AC49" s="107"/>
      <c r="AD49" s="107"/>
      <c r="AE49" s="107"/>
      <c r="AF49" s="107"/>
      <c r="AG49" s="107"/>
      <c r="AH49" s="107"/>
      <c r="AI49" s="107"/>
      <c r="AJ49" s="107"/>
      <c r="AK49" s="43">
        <f>SUM('Ref 3511472'!$C49:$AJ49)</f>
        <v>0</v>
      </c>
      <c r="AL49" s="3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9">
        <f t="shared" si="0"/>
        <v>0</v>
      </c>
    </row>
    <row r="50" spans="1:71">
      <c r="A50" s="105" t="s">
        <v>105</v>
      </c>
      <c r="B50" s="106" t="s">
        <v>106</v>
      </c>
      <c r="C50" s="107"/>
      <c r="D50" s="107"/>
      <c r="E50" s="107"/>
      <c r="F50" s="107"/>
      <c r="G50" s="107"/>
      <c r="H50" s="107"/>
      <c r="I50" s="107"/>
      <c r="J50" s="107"/>
      <c r="K50" s="107"/>
      <c r="L50" s="107"/>
      <c r="M50" s="107"/>
      <c r="N50" s="107"/>
      <c r="O50" s="107"/>
      <c r="P50" s="107"/>
      <c r="Q50" s="107"/>
      <c r="R50" s="107"/>
      <c r="S50" s="107"/>
      <c r="T50" s="107"/>
      <c r="U50" s="107"/>
      <c r="V50" s="107"/>
      <c r="W50" s="107"/>
      <c r="X50" s="107"/>
      <c r="Y50" s="107"/>
      <c r="Z50" s="107"/>
      <c r="AA50" s="107"/>
      <c r="AB50" s="107"/>
      <c r="AC50" s="107"/>
      <c r="AD50" s="107"/>
      <c r="AE50" s="107"/>
      <c r="AF50" s="107"/>
      <c r="AG50" s="107"/>
      <c r="AH50" s="107"/>
      <c r="AI50" s="107"/>
      <c r="AJ50" s="107"/>
      <c r="AK50" s="43">
        <f>SUM('Ref 3511472'!$C50:$AJ50)</f>
        <v>0</v>
      </c>
      <c r="AL50" s="3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9">
        <f t="shared" si="0"/>
        <v>0</v>
      </c>
    </row>
    <row r="51" spans="1:71">
      <c r="A51" s="105" t="s">
        <v>107</v>
      </c>
      <c r="B51" s="106" t="s">
        <v>108</v>
      </c>
      <c r="C51" s="107"/>
      <c r="D51" s="107"/>
      <c r="E51" s="107"/>
      <c r="F51" s="107"/>
      <c r="G51" s="107"/>
      <c r="H51" s="107"/>
      <c r="I51" s="107"/>
      <c r="J51" s="107"/>
      <c r="K51" s="107"/>
      <c r="L51" s="107"/>
      <c r="M51" s="107"/>
      <c r="N51" s="107"/>
      <c r="O51" s="107"/>
      <c r="P51" s="107"/>
      <c r="Q51" s="107"/>
      <c r="R51" s="107"/>
      <c r="S51" s="107"/>
      <c r="T51" s="107"/>
      <c r="U51" s="107"/>
      <c r="V51" s="107"/>
      <c r="W51" s="107"/>
      <c r="X51" s="107"/>
      <c r="Y51" s="107"/>
      <c r="Z51" s="107"/>
      <c r="AA51" s="107"/>
      <c r="AB51" s="107"/>
      <c r="AC51" s="107"/>
      <c r="AD51" s="107"/>
      <c r="AE51" s="107"/>
      <c r="AF51" s="107"/>
      <c r="AG51" s="107"/>
      <c r="AH51" s="107"/>
      <c r="AI51" s="107"/>
      <c r="AJ51" s="107"/>
      <c r="AK51" s="43">
        <f>SUM('Ref 3511472'!$C51:$AJ51)</f>
        <v>0</v>
      </c>
      <c r="AL51" s="3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9">
        <f t="shared" si="0"/>
        <v>0</v>
      </c>
    </row>
    <row r="52" spans="1:71">
      <c r="A52" s="105" t="s">
        <v>109</v>
      </c>
      <c r="B52" s="106" t="s">
        <v>110</v>
      </c>
      <c r="C52" s="107"/>
      <c r="D52" s="107"/>
      <c r="E52" s="107"/>
      <c r="F52" s="107"/>
      <c r="G52" s="107"/>
      <c r="H52" s="107"/>
      <c r="I52" s="107"/>
      <c r="J52" s="107"/>
      <c r="K52" s="107"/>
      <c r="L52" s="107"/>
      <c r="M52" s="107"/>
      <c r="N52" s="107"/>
      <c r="O52" s="107"/>
      <c r="P52" s="107"/>
      <c r="Q52" s="107"/>
      <c r="R52" s="107"/>
      <c r="S52" s="107"/>
      <c r="T52" s="107"/>
      <c r="U52" s="107"/>
      <c r="V52" s="107"/>
      <c r="W52" s="107"/>
      <c r="X52" s="107"/>
      <c r="Y52" s="107"/>
      <c r="Z52" s="107"/>
      <c r="AA52" s="107"/>
      <c r="AB52" s="107"/>
      <c r="AC52" s="107"/>
      <c r="AD52" s="107"/>
      <c r="AE52" s="107"/>
      <c r="AF52" s="107"/>
      <c r="AG52" s="107"/>
      <c r="AH52" s="107"/>
      <c r="AI52" s="107"/>
      <c r="AJ52" s="107"/>
      <c r="AK52" s="43">
        <f>SUM('Ref 3511472'!$C52:$AJ52)</f>
        <v>0</v>
      </c>
      <c r="AL52" s="3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9">
        <f t="shared" si="0"/>
        <v>0</v>
      </c>
    </row>
    <row r="53" spans="1:71">
      <c r="A53" s="105" t="s">
        <v>111</v>
      </c>
      <c r="B53" s="106" t="s">
        <v>112</v>
      </c>
      <c r="C53" s="107"/>
      <c r="D53" s="107"/>
      <c r="E53" s="107"/>
      <c r="F53" s="107"/>
      <c r="G53" s="107"/>
      <c r="H53" s="107"/>
      <c r="I53" s="107"/>
      <c r="J53" s="107"/>
      <c r="K53" s="107"/>
      <c r="L53" s="107"/>
      <c r="M53" s="107"/>
      <c r="N53" s="107"/>
      <c r="O53" s="107"/>
      <c r="P53" s="107"/>
      <c r="Q53" s="107"/>
      <c r="R53" s="107"/>
      <c r="S53" s="107"/>
      <c r="T53" s="107"/>
      <c r="U53" s="107"/>
      <c r="V53" s="107"/>
      <c r="W53" s="107"/>
      <c r="X53" s="107"/>
      <c r="Y53" s="107"/>
      <c r="Z53" s="107"/>
      <c r="AA53" s="107"/>
      <c r="AB53" s="107"/>
      <c r="AC53" s="107"/>
      <c r="AD53" s="107"/>
      <c r="AE53" s="107"/>
      <c r="AF53" s="107"/>
      <c r="AG53" s="107"/>
      <c r="AH53" s="107"/>
      <c r="AI53" s="107"/>
      <c r="AJ53" s="107"/>
      <c r="AK53" s="43">
        <f>SUM('Ref 3511472'!$C53:$AJ53)</f>
        <v>0</v>
      </c>
      <c r="AL53" s="3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9">
        <f t="shared" si="0"/>
        <v>0</v>
      </c>
    </row>
    <row r="54" spans="1:71">
      <c r="A54" s="105" t="s">
        <v>113</v>
      </c>
      <c r="B54" s="106" t="s">
        <v>51</v>
      </c>
      <c r="C54" s="107"/>
      <c r="D54" s="107"/>
      <c r="E54" s="107"/>
      <c r="F54" s="107"/>
      <c r="G54" s="107"/>
      <c r="H54" s="107"/>
      <c r="I54" s="107"/>
      <c r="J54" s="107"/>
      <c r="K54" s="107"/>
      <c r="L54" s="107"/>
      <c r="M54" s="107"/>
      <c r="N54" s="107"/>
      <c r="O54" s="107"/>
      <c r="P54" s="107"/>
      <c r="Q54" s="107"/>
      <c r="R54" s="107"/>
      <c r="S54" s="107"/>
      <c r="T54" s="107"/>
      <c r="U54" s="107"/>
      <c r="V54" s="107"/>
      <c r="W54" s="107"/>
      <c r="X54" s="107"/>
      <c r="Y54" s="107"/>
      <c r="Z54" s="107"/>
      <c r="AA54" s="107"/>
      <c r="AB54" s="107"/>
      <c r="AC54" s="107"/>
      <c r="AD54" s="107"/>
      <c r="AE54" s="107"/>
      <c r="AF54" s="107"/>
      <c r="AG54" s="107"/>
      <c r="AH54" s="107"/>
      <c r="AI54" s="107"/>
      <c r="AJ54" s="107"/>
      <c r="AK54" s="43">
        <f>SUM('Ref 3511472'!$C54:$AJ54)</f>
        <v>0</v>
      </c>
      <c r="AL54" s="3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9">
        <f t="shared" si="0"/>
        <v>0</v>
      </c>
    </row>
    <row r="55" spans="1:71">
      <c r="A55" s="105" t="s">
        <v>114</v>
      </c>
      <c r="B55" s="106" t="s">
        <v>115</v>
      </c>
      <c r="C55" s="107"/>
      <c r="D55" s="107"/>
      <c r="E55" s="107"/>
      <c r="F55" s="107"/>
      <c r="G55" s="107"/>
      <c r="H55" s="107"/>
      <c r="I55" s="107"/>
      <c r="J55" s="107"/>
      <c r="K55" s="107"/>
      <c r="L55" s="107"/>
      <c r="M55" s="107"/>
      <c r="N55" s="107"/>
      <c r="O55" s="107"/>
      <c r="P55" s="107"/>
      <c r="Q55" s="107"/>
      <c r="R55" s="107"/>
      <c r="S55" s="107"/>
      <c r="T55" s="107"/>
      <c r="U55" s="107"/>
      <c r="V55" s="107"/>
      <c r="W55" s="107"/>
      <c r="X55" s="107"/>
      <c r="Y55" s="107"/>
      <c r="Z55" s="107"/>
      <c r="AA55" s="107"/>
      <c r="AB55" s="107"/>
      <c r="AC55" s="107"/>
      <c r="AD55" s="107"/>
      <c r="AE55" s="107"/>
      <c r="AF55" s="107"/>
      <c r="AG55" s="107"/>
      <c r="AH55" s="107"/>
      <c r="AI55" s="107"/>
      <c r="AJ55" s="107"/>
      <c r="AK55" s="43">
        <f>SUM('Ref 3511472'!$C55:$AJ55)</f>
        <v>0</v>
      </c>
      <c r="AL55" s="3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9">
        <f t="shared" si="0"/>
        <v>0</v>
      </c>
    </row>
    <row r="56" spans="1:71">
      <c r="A56" s="105" t="s">
        <v>116</v>
      </c>
      <c r="B56" s="106" t="s">
        <v>117</v>
      </c>
      <c r="C56" s="107"/>
      <c r="D56" s="107"/>
      <c r="E56" s="107"/>
      <c r="F56" s="107"/>
      <c r="G56" s="107"/>
      <c r="H56" s="107"/>
      <c r="I56" s="107"/>
      <c r="J56" s="107"/>
      <c r="K56" s="107"/>
      <c r="L56" s="107"/>
      <c r="M56" s="107"/>
      <c r="N56" s="107"/>
      <c r="O56" s="107"/>
      <c r="P56" s="107"/>
      <c r="Q56" s="107"/>
      <c r="R56" s="107"/>
      <c r="S56" s="107"/>
      <c r="T56" s="107"/>
      <c r="U56" s="107"/>
      <c r="V56" s="107"/>
      <c r="W56" s="107"/>
      <c r="X56" s="107"/>
      <c r="Y56" s="107"/>
      <c r="Z56" s="107"/>
      <c r="AA56" s="107"/>
      <c r="AB56" s="107"/>
      <c r="AC56" s="107"/>
      <c r="AD56" s="107"/>
      <c r="AE56" s="107"/>
      <c r="AF56" s="107"/>
      <c r="AG56" s="107"/>
      <c r="AH56" s="107"/>
      <c r="AI56" s="107"/>
      <c r="AJ56" s="107"/>
      <c r="AK56" s="43">
        <f>SUM('Ref 3511472'!$C56:$AJ56)</f>
        <v>0</v>
      </c>
      <c r="AL56" s="3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9">
        <f t="shared" si="0"/>
        <v>0</v>
      </c>
    </row>
    <row r="57" spans="1:71">
      <c r="A57" s="105" t="s">
        <v>118</v>
      </c>
      <c r="B57" s="106" t="s">
        <v>35</v>
      </c>
      <c r="C57" s="107"/>
      <c r="D57" s="107"/>
      <c r="E57" s="107"/>
      <c r="F57" s="107"/>
      <c r="G57" s="107"/>
      <c r="H57" s="107"/>
      <c r="I57" s="107"/>
      <c r="J57" s="107"/>
      <c r="K57" s="107"/>
      <c r="L57" s="107"/>
      <c r="M57" s="107"/>
      <c r="N57" s="107"/>
      <c r="O57" s="107"/>
      <c r="P57" s="107"/>
      <c r="Q57" s="107"/>
      <c r="R57" s="107"/>
      <c r="S57" s="107"/>
      <c r="T57" s="107"/>
      <c r="U57" s="107"/>
      <c r="V57" s="107"/>
      <c r="W57" s="107"/>
      <c r="X57" s="107"/>
      <c r="Y57" s="107"/>
      <c r="Z57" s="107"/>
      <c r="AA57" s="107"/>
      <c r="AB57" s="107"/>
      <c r="AC57" s="107"/>
      <c r="AD57" s="107"/>
      <c r="AE57" s="107"/>
      <c r="AF57" s="107"/>
      <c r="AG57" s="107"/>
      <c r="AH57" s="107"/>
      <c r="AI57" s="107"/>
      <c r="AJ57" s="107"/>
      <c r="AK57" s="43">
        <f>SUM('Ref 3511472'!$C57:$AJ57)</f>
        <v>0</v>
      </c>
      <c r="AL57" s="3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9">
        <f t="shared" si="0"/>
        <v>0</v>
      </c>
    </row>
    <row r="58" spans="1:71">
      <c r="A58" s="105" t="s">
        <v>119</v>
      </c>
      <c r="B58" s="106" t="s">
        <v>120</v>
      </c>
      <c r="C58" s="107"/>
      <c r="D58" s="107"/>
      <c r="E58" s="107"/>
      <c r="F58" s="107"/>
      <c r="G58" s="107"/>
      <c r="H58" s="107"/>
      <c r="I58" s="107"/>
      <c r="J58" s="107"/>
      <c r="K58" s="107"/>
      <c r="L58" s="107"/>
      <c r="M58" s="107"/>
      <c r="N58" s="107"/>
      <c r="O58" s="107"/>
      <c r="P58" s="107"/>
      <c r="Q58" s="107"/>
      <c r="R58" s="107"/>
      <c r="S58" s="107"/>
      <c r="T58" s="107"/>
      <c r="U58" s="107"/>
      <c r="V58" s="107"/>
      <c r="W58" s="107"/>
      <c r="X58" s="107"/>
      <c r="Y58" s="107"/>
      <c r="Z58" s="107"/>
      <c r="AA58" s="107"/>
      <c r="AB58" s="107"/>
      <c r="AC58" s="107"/>
      <c r="AD58" s="107"/>
      <c r="AE58" s="107"/>
      <c r="AF58" s="107"/>
      <c r="AG58" s="107"/>
      <c r="AH58" s="107"/>
      <c r="AI58" s="107"/>
      <c r="AJ58" s="107"/>
      <c r="AK58" s="43">
        <f>SUM('Ref 3511472'!$C58:$AJ58)</f>
        <v>0</v>
      </c>
      <c r="AL58" s="3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9">
        <f t="shared" si="0"/>
        <v>0</v>
      </c>
    </row>
    <row r="59" spans="1:71">
      <c r="A59" s="105" t="s">
        <v>121</v>
      </c>
      <c r="B59" s="106" t="s">
        <v>122</v>
      </c>
      <c r="C59" s="107"/>
      <c r="D59" s="107"/>
      <c r="E59" s="107"/>
      <c r="F59" s="107"/>
      <c r="G59" s="107"/>
      <c r="H59" s="107"/>
      <c r="I59" s="107"/>
      <c r="J59" s="107"/>
      <c r="K59" s="107"/>
      <c r="L59" s="107"/>
      <c r="M59" s="107"/>
      <c r="N59" s="107"/>
      <c r="O59" s="107"/>
      <c r="P59" s="107"/>
      <c r="Q59" s="107"/>
      <c r="R59" s="107"/>
      <c r="S59" s="107"/>
      <c r="T59" s="107"/>
      <c r="U59" s="107"/>
      <c r="V59" s="107"/>
      <c r="W59" s="107"/>
      <c r="X59" s="107"/>
      <c r="Y59" s="107"/>
      <c r="Z59" s="107"/>
      <c r="AA59" s="107"/>
      <c r="AB59" s="107"/>
      <c r="AC59" s="107"/>
      <c r="AD59" s="107"/>
      <c r="AE59" s="107"/>
      <c r="AF59" s="107"/>
      <c r="AG59" s="107"/>
      <c r="AH59" s="107"/>
      <c r="AI59" s="107"/>
      <c r="AJ59" s="107"/>
      <c r="AK59" s="43">
        <f>SUM('Ref 3511472'!$C59:$AJ59)</f>
        <v>0</v>
      </c>
      <c r="AL59" s="3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9">
        <f t="shared" si="0"/>
        <v>0</v>
      </c>
    </row>
    <row r="60" spans="1:71">
      <c r="A60" s="105" t="s">
        <v>123</v>
      </c>
      <c r="B60" s="106" t="s">
        <v>124</v>
      </c>
      <c r="C60" s="107"/>
      <c r="D60" s="107"/>
      <c r="E60" s="107"/>
      <c r="F60" s="107"/>
      <c r="G60" s="107"/>
      <c r="H60" s="107"/>
      <c r="I60" s="107"/>
      <c r="J60" s="107"/>
      <c r="K60" s="107">
        <v>3</v>
      </c>
      <c r="L60" s="107">
        <v>3</v>
      </c>
      <c r="M60" s="107"/>
      <c r="N60" s="107">
        <v>11</v>
      </c>
      <c r="O60" s="107"/>
      <c r="P60" s="107"/>
      <c r="Q60" s="107"/>
      <c r="R60" s="107"/>
      <c r="S60" s="107"/>
      <c r="T60" s="107"/>
      <c r="U60" s="107"/>
      <c r="V60" s="107"/>
      <c r="W60" s="107"/>
      <c r="X60" s="107"/>
      <c r="Y60" s="107"/>
      <c r="Z60" s="107"/>
      <c r="AA60" s="107"/>
      <c r="AB60" s="107"/>
      <c r="AC60" s="107"/>
      <c r="AD60" s="107"/>
      <c r="AE60" s="107"/>
      <c r="AF60" s="107"/>
      <c r="AG60" s="107"/>
      <c r="AH60" s="107"/>
      <c r="AI60" s="107"/>
      <c r="AJ60" s="107"/>
      <c r="AK60" s="43">
        <f>SUM('Ref 3511472'!$C60:$AJ60)</f>
        <v>17</v>
      </c>
      <c r="AL60" s="3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>
        <v>9</v>
      </c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9">
        <f t="shared" si="0"/>
        <v>9</v>
      </c>
    </row>
    <row r="61" spans="1:71">
      <c r="A61" s="105" t="s">
        <v>125</v>
      </c>
      <c r="B61" s="106" t="s">
        <v>126</v>
      </c>
      <c r="C61" s="107"/>
      <c r="D61" s="107"/>
      <c r="E61" s="107"/>
      <c r="F61" s="107"/>
      <c r="G61" s="107"/>
      <c r="H61" s="107"/>
      <c r="I61" s="107"/>
      <c r="J61" s="107"/>
      <c r="K61" s="107"/>
      <c r="L61" s="107"/>
      <c r="M61" s="107"/>
      <c r="N61" s="107"/>
      <c r="O61" s="107"/>
      <c r="P61" s="107"/>
      <c r="Q61" s="107"/>
      <c r="R61" s="107"/>
      <c r="S61" s="107"/>
      <c r="T61" s="107"/>
      <c r="U61" s="107"/>
      <c r="V61" s="107"/>
      <c r="W61" s="107"/>
      <c r="X61" s="107"/>
      <c r="Y61" s="107"/>
      <c r="Z61" s="107"/>
      <c r="AA61" s="107"/>
      <c r="AB61" s="107"/>
      <c r="AC61" s="107"/>
      <c r="AD61" s="107"/>
      <c r="AE61" s="107"/>
      <c r="AF61" s="107"/>
      <c r="AG61" s="107"/>
      <c r="AH61" s="107"/>
      <c r="AI61" s="107"/>
      <c r="AJ61" s="107"/>
      <c r="AK61" s="43">
        <f>SUM('Ref 3511472'!$C61:$AJ61)</f>
        <v>0</v>
      </c>
      <c r="AL61" s="3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9">
        <f t="shared" si="0"/>
        <v>0</v>
      </c>
    </row>
    <row r="62" spans="1:71">
      <c r="A62" s="105" t="s">
        <v>127</v>
      </c>
      <c r="B62" s="106" t="s">
        <v>128</v>
      </c>
      <c r="C62" s="107"/>
      <c r="D62" s="107"/>
      <c r="E62" s="107"/>
      <c r="F62" s="107"/>
      <c r="G62" s="107"/>
      <c r="H62" s="107"/>
      <c r="I62" s="107"/>
      <c r="J62" s="107"/>
      <c r="K62" s="107"/>
      <c r="L62" s="107"/>
      <c r="M62" s="107"/>
      <c r="N62" s="107"/>
      <c r="O62" s="107"/>
      <c r="P62" s="107"/>
      <c r="Q62" s="107"/>
      <c r="R62" s="107"/>
      <c r="S62" s="107"/>
      <c r="T62" s="107"/>
      <c r="U62" s="107"/>
      <c r="V62" s="107"/>
      <c r="W62" s="107"/>
      <c r="X62" s="107"/>
      <c r="Y62" s="107"/>
      <c r="Z62" s="107"/>
      <c r="AA62" s="107"/>
      <c r="AB62" s="107"/>
      <c r="AC62" s="107"/>
      <c r="AD62" s="107"/>
      <c r="AE62" s="107"/>
      <c r="AF62" s="107"/>
      <c r="AG62" s="107"/>
      <c r="AH62" s="107"/>
      <c r="AI62" s="107"/>
      <c r="AJ62" s="107"/>
      <c r="AK62" s="43">
        <f>SUM('Ref 3511472'!$C62:$AJ62)</f>
        <v>0</v>
      </c>
      <c r="AL62" s="3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9">
        <f t="shared" si="0"/>
        <v>0</v>
      </c>
    </row>
    <row r="63" spans="1:71">
      <c r="A63" s="105" t="s">
        <v>129</v>
      </c>
      <c r="B63" s="106" t="s">
        <v>130</v>
      </c>
      <c r="C63" s="107"/>
      <c r="D63" s="107"/>
      <c r="E63" s="107"/>
      <c r="F63" s="107"/>
      <c r="G63" s="107"/>
      <c r="H63" s="107"/>
      <c r="I63" s="107"/>
      <c r="J63" s="107"/>
      <c r="K63" s="107"/>
      <c r="L63" s="107"/>
      <c r="M63" s="107"/>
      <c r="N63" s="107"/>
      <c r="O63" s="107"/>
      <c r="P63" s="107"/>
      <c r="Q63" s="107"/>
      <c r="R63" s="107"/>
      <c r="S63" s="107"/>
      <c r="T63" s="107"/>
      <c r="U63" s="107"/>
      <c r="V63" s="107"/>
      <c r="W63" s="107"/>
      <c r="X63" s="107"/>
      <c r="Y63" s="107"/>
      <c r="Z63" s="107"/>
      <c r="AA63" s="107"/>
      <c r="AB63" s="107"/>
      <c r="AC63" s="107"/>
      <c r="AD63" s="107"/>
      <c r="AE63" s="107"/>
      <c r="AF63" s="107"/>
      <c r="AG63" s="107"/>
      <c r="AH63" s="107"/>
      <c r="AI63" s="107"/>
      <c r="AJ63" s="107"/>
      <c r="AK63" s="43">
        <f>SUM('Ref 3511472'!$C63:$AJ63)</f>
        <v>0</v>
      </c>
      <c r="AL63" s="3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9">
        <f t="shared" si="0"/>
        <v>0</v>
      </c>
    </row>
    <row r="64" spans="1:71">
      <c r="A64" s="105" t="s">
        <v>131</v>
      </c>
      <c r="B64" s="106" t="s">
        <v>132</v>
      </c>
      <c r="C64" s="107"/>
      <c r="D64" s="107"/>
      <c r="E64" s="107"/>
      <c r="F64" s="107"/>
      <c r="G64" s="107"/>
      <c r="H64" s="107"/>
      <c r="I64" s="107"/>
      <c r="J64" s="107"/>
      <c r="K64" s="107"/>
      <c r="L64" s="107"/>
      <c r="M64" s="107"/>
      <c r="N64" s="107"/>
      <c r="O64" s="107"/>
      <c r="P64" s="107"/>
      <c r="Q64" s="107"/>
      <c r="R64" s="107"/>
      <c r="S64" s="107"/>
      <c r="T64" s="107"/>
      <c r="U64" s="107"/>
      <c r="V64" s="107"/>
      <c r="W64" s="107"/>
      <c r="X64" s="107"/>
      <c r="Y64" s="107"/>
      <c r="Z64" s="107"/>
      <c r="AA64" s="107"/>
      <c r="AB64" s="107"/>
      <c r="AC64" s="107"/>
      <c r="AD64" s="107"/>
      <c r="AE64" s="107"/>
      <c r="AF64" s="107"/>
      <c r="AG64" s="107"/>
      <c r="AH64" s="107"/>
      <c r="AI64" s="107"/>
      <c r="AJ64" s="107"/>
      <c r="AK64" s="43">
        <f>SUM('Ref 3511472'!$C64:$AJ64)</f>
        <v>0</v>
      </c>
      <c r="AL64" s="3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9">
        <f t="shared" si="0"/>
        <v>0</v>
      </c>
    </row>
    <row r="65" spans="1:71">
      <c r="A65" s="105" t="s">
        <v>133</v>
      </c>
      <c r="B65" s="106" t="s">
        <v>60</v>
      </c>
      <c r="C65" s="107"/>
      <c r="D65" s="107"/>
      <c r="E65" s="107"/>
      <c r="F65" s="107"/>
      <c r="G65" s="107"/>
      <c r="H65" s="107"/>
      <c r="I65" s="107"/>
      <c r="J65" s="107"/>
      <c r="K65" s="107"/>
      <c r="L65" s="107"/>
      <c r="M65" s="107"/>
      <c r="N65" s="107"/>
      <c r="O65" s="107"/>
      <c r="P65" s="107"/>
      <c r="Q65" s="107"/>
      <c r="R65" s="107"/>
      <c r="S65" s="107"/>
      <c r="T65" s="107"/>
      <c r="U65" s="107"/>
      <c r="V65" s="107"/>
      <c r="W65" s="107"/>
      <c r="X65" s="107"/>
      <c r="Y65" s="107"/>
      <c r="Z65" s="107"/>
      <c r="AA65" s="107"/>
      <c r="AB65" s="107"/>
      <c r="AC65" s="107"/>
      <c r="AD65" s="107"/>
      <c r="AE65" s="107"/>
      <c r="AF65" s="107"/>
      <c r="AG65" s="107"/>
      <c r="AH65" s="107"/>
      <c r="AI65" s="107"/>
      <c r="AJ65" s="107"/>
      <c r="AK65" s="43">
        <f>SUM('Ref 3511472'!$C65:$AJ65)</f>
        <v>0</v>
      </c>
      <c r="AL65" s="3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9">
        <f t="shared" si="0"/>
        <v>0</v>
      </c>
    </row>
    <row r="66" spans="1:71">
      <c r="A66" s="105" t="s">
        <v>134</v>
      </c>
      <c r="B66" s="106" t="s">
        <v>60</v>
      </c>
      <c r="C66" s="107"/>
      <c r="D66" s="107"/>
      <c r="E66" s="107"/>
      <c r="F66" s="107"/>
      <c r="G66" s="107"/>
      <c r="H66" s="107"/>
      <c r="I66" s="107"/>
      <c r="J66" s="107"/>
      <c r="K66" s="107"/>
      <c r="L66" s="107"/>
      <c r="M66" s="107"/>
      <c r="N66" s="107"/>
      <c r="O66" s="107"/>
      <c r="P66" s="107"/>
      <c r="Q66" s="107"/>
      <c r="R66" s="107"/>
      <c r="S66" s="107"/>
      <c r="T66" s="107"/>
      <c r="U66" s="107"/>
      <c r="V66" s="107"/>
      <c r="W66" s="107"/>
      <c r="X66" s="107"/>
      <c r="Y66" s="107"/>
      <c r="Z66" s="107"/>
      <c r="AA66" s="107"/>
      <c r="AB66" s="107"/>
      <c r="AC66" s="107"/>
      <c r="AD66" s="107"/>
      <c r="AE66" s="107"/>
      <c r="AF66" s="107"/>
      <c r="AG66" s="107"/>
      <c r="AH66" s="107"/>
      <c r="AI66" s="107"/>
      <c r="AJ66" s="107"/>
      <c r="AK66" s="43">
        <f>SUM('Ref 3511472'!$C66:$AJ66)</f>
        <v>0</v>
      </c>
      <c r="AL66" s="3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9">
        <f t="shared" si="0"/>
        <v>0</v>
      </c>
    </row>
    <row r="67" spans="1:71">
      <c r="A67" s="105" t="s">
        <v>135</v>
      </c>
      <c r="B67" s="106" t="s">
        <v>136</v>
      </c>
      <c r="C67" s="107"/>
      <c r="D67" s="107"/>
      <c r="E67" s="107"/>
      <c r="F67" s="107"/>
      <c r="G67" s="107"/>
      <c r="H67" s="107"/>
      <c r="I67" s="107"/>
      <c r="J67" s="107"/>
      <c r="K67" s="107"/>
      <c r="L67" s="107"/>
      <c r="M67" s="107"/>
      <c r="N67" s="107"/>
      <c r="O67" s="107"/>
      <c r="P67" s="107"/>
      <c r="Q67" s="107"/>
      <c r="R67" s="107"/>
      <c r="S67" s="107"/>
      <c r="T67" s="107"/>
      <c r="U67" s="107"/>
      <c r="V67" s="107"/>
      <c r="W67" s="107"/>
      <c r="X67" s="107"/>
      <c r="Y67" s="107"/>
      <c r="Z67" s="107"/>
      <c r="AA67" s="107"/>
      <c r="AB67" s="107"/>
      <c r="AC67" s="107"/>
      <c r="AD67" s="107"/>
      <c r="AE67" s="107"/>
      <c r="AF67" s="107"/>
      <c r="AG67" s="107"/>
      <c r="AH67" s="107"/>
      <c r="AI67" s="107"/>
      <c r="AJ67" s="107"/>
      <c r="AK67" s="43">
        <f>SUM('Ref 3511472'!$C67:$AJ67)</f>
        <v>0</v>
      </c>
      <c r="AL67" s="3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9">
        <f t="shared" si="0"/>
        <v>0</v>
      </c>
    </row>
    <row r="68" spans="1:71">
      <c r="A68" s="105" t="s">
        <v>137</v>
      </c>
      <c r="B68" s="106" t="s">
        <v>138</v>
      </c>
      <c r="C68" s="107"/>
      <c r="D68" s="107"/>
      <c r="E68" s="107"/>
      <c r="F68" s="107"/>
      <c r="G68" s="107"/>
      <c r="H68" s="107"/>
      <c r="I68" s="107"/>
      <c r="J68" s="107"/>
      <c r="K68" s="107"/>
      <c r="L68" s="107"/>
      <c r="M68" s="107"/>
      <c r="N68" s="107"/>
      <c r="O68" s="107"/>
      <c r="P68" s="107"/>
      <c r="Q68" s="107"/>
      <c r="R68" s="107"/>
      <c r="S68" s="107"/>
      <c r="T68" s="107"/>
      <c r="U68" s="107"/>
      <c r="V68" s="107"/>
      <c r="W68" s="107"/>
      <c r="X68" s="107"/>
      <c r="Y68" s="107"/>
      <c r="Z68" s="107"/>
      <c r="AA68" s="107"/>
      <c r="AB68" s="107"/>
      <c r="AC68" s="107"/>
      <c r="AD68" s="107"/>
      <c r="AE68" s="107"/>
      <c r="AF68" s="107"/>
      <c r="AG68" s="107"/>
      <c r="AH68" s="107"/>
      <c r="AI68" s="107"/>
      <c r="AJ68" s="107"/>
      <c r="AK68" s="43">
        <f>SUM('Ref 3511472'!$C68:$AJ68)</f>
        <v>0</v>
      </c>
      <c r="AL68" s="3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9">
        <f t="shared" ref="BS68:BS131" si="1">SUM(AL68:BR68)</f>
        <v>0</v>
      </c>
    </row>
    <row r="69" spans="1:71">
      <c r="A69" s="105" t="s">
        <v>139</v>
      </c>
      <c r="B69" s="106" t="s">
        <v>140</v>
      </c>
      <c r="C69" s="107"/>
      <c r="D69" s="107"/>
      <c r="E69" s="107"/>
      <c r="F69" s="107"/>
      <c r="G69" s="107"/>
      <c r="H69" s="107"/>
      <c r="I69" s="107"/>
      <c r="J69" s="107"/>
      <c r="K69" s="107"/>
      <c r="L69" s="107"/>
      <c r="M69" s="107"/>
      <c r="N69" s="107"/>
      <c r="O69" s="107"/>
      <c r="P69" s="107"/>
      <c r="Q69" s="107"/>
      <c r="R69" s="107"/>
      <c r="S69" s="107"/>
      <c r="T69" s="107"/>
      <c r="U69" s="107"/>
      <c r="V69" s="107"/>
      <c r="W69" s="107"/>
      <c r="X69" s="107"/>
      <c r="Y69" s="107"/>
      <c r="Z69" s="107"/>
      <c r="AA69" s="107"/>
      <c r="AB69" s="107"/>
      <c r="AC69" s="107"/>
      <c r="AD69" s="107"/>
      <c r="AE69" s="107"/>
      <c r="AF69" s="107"/>
      <c r="AG69" s="107"/>
      <c r="AH69" s="107"/>
      <c r="AI69" s="107"/>
      <c r="AJ69" s="107"/>
      <c r="AK69" s="43">
        <f>SUM('Ref 3511472'!$C69:$AJ69)</f>
        <v>0</v>
      </c>
      <c r="AL69" s="3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9">
        <f t="shared" si="1"/>
        <v>0</v>
      </c>
    </row>
    <row r="70" spans="1:71">
      <c r="A70" s="105" t="s">
        <v>141</v>
      </c>
      <c r="B70" s="106" t="s">
        <v>142</v>
      </c>
      <c r="C70" s="107"/>
      <c r="D70" s="107"/>
      <c r="E70" s="107"/>
      <c r="F70" s="107"/>
      <c r="G70" s="107"/>
      <c r="H70" s="107"/>
      <c r="I70" s="107"/>
      <c r="J70" s="107"/>
      <c r="K70" s="107"/>
      <c r="L70" s="107"/>
      <c r="M70" s="107"/>
      <c r="N70" s="107"/>
      <c r="O70" s="107"/>
      <c r="P70" s="107"/>
      <c r="Q70" s="107"/>
      <c r="R70" s="107"/>
      <c r="S70" s="107"/>
      <c r="T70" s="107"/>
      <c r="U70" s="107"/>
      <c r="V70" s="107"/>
      <c r="W70" s="107"/>
      <c r="X70" s="107"/>
      <c r="Y70" s="107"/>
      <c r="Z70" s="107"/>
      <c r="AA70" s="107"/>
      <c r="AB70" s="107"/>
      <c r="AC70" s="107"/>
      <c r="AD70" s="107"/>
      <c r="AE70" s="107"/>
      <c r="AF70" s="107"/>
      <c r="AG70" s="107"/>
      <c r="AH70" s="107"/>
      <c r="AI70" s="107"/>
      <c r="AJ70" s="107"/>
      <c r="AK70" s="43">
        <f>SUM('Ref 3511472'!$C70:$AJ70)</f>
        <v>0</v>
      </c>
      <c r="AL70" s="3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9">
        <f t="shared" si="1"/>
        <v>0</v>
      </c>
    </row>
    <row r="71" spans="1:71">
      <c r="A71" s="105" t="s">
        <v>143</v>
      </c>
      <c r="B71" s="106" t="s">
        <v>144</v>
      </c>
      <c r="C71" s="107"/>
      <c r="D71" s="107"/>
      <c r="E71" s="107"/>
      <c r="F71" s="107"/>
      <c r="G71" s="107"/>
      <c r="H71" s="107"/>
      <c r="I71" s="107"/>
      <c r="J71" s="107"/>
      <c r="K71" s="107"/>
      <c r="L71" s="107"/>
      <c r="M71" s="107"/>
      <c r="N71" s="107"/>
      <c r="O71" s="107"/>
      <c r="P71" s="107"/>
      <c r="Q71" s="107"/>
      <c r="R71" s="107"/>
      <c r="S71" s="107"/>
      <c r="T71" s="107"/>
      <c r="U71" s="107"/>
      <c r="V71" s="107"/>
      <c r="W71" s="107"/>
      <c r="X71" s="107"/>
      <c r="Y71" s="107"/>
      <c r="Z71" s="107"/>
      <c r="AA71" s="107"/>
      <c r="AB71" s="107"/>
      <c r="AC71" s="107"/>
      <c r="AD71" s="107"/>
      <c r="AE71" s="107"/>
      <c r="AF71" s="107"/>
      <c r="AG71" s="107"/>
      <c r="AH71" s="107"/>
      <c r="AI71" s="107"/>
      <c r="AJ71" s="107"/>
      <c r="AK71" s="43">
        <f>SUM('Ref 3511472'!$C71:$AJ71)</f>
        <v>0</v>
      </c>
      <c r="AL71" s="3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9">
        <f t="shared" si="1"/>
        <v>0</v>
      </c>
    </row>
    <row r="72" spans="1:71">
      <c r="A72" s="105" t="s">
        <v>145</v>
      </c>
      <c r="B72" s="106" t="s">
        <v>146</v>
      </c>
      <c r="C72" s="107"/>
      <c r="D72" s="107"/>
      <c r="E72" s="107"/>
      <c r="F72" s="107"/>
      <c r="G72" s="107"/>
      <c r="H72" s="107"/>
      <c r="I72" s="107"/>
      <c r="J72" s="107"/>
      <c r="K72" s="107"/>
      <c r="L72" s="107"/>
      <c r="M72" s="107"/>
      <c r="N72" s="107"/>
      <c r="O72" s="107"/>
      <c r="P72" s="107"/>
      <c r="Q72" s="107"/>
      <c r="R72" s="107"/>
      <c r="S72" s="107"/>
      <c r="T72" s="107"/>
      <c r="U72" s="107"/>
      <c r="V72" s="107"/>
      <c r="W72" s="107"/>
      <c r="X72" s="107"/>
      <c r="Y72" s="107"/>
      <c r="Z72" s="107"/>
      <c r="AA72" s="107"/>
      <c r="AB72" s="107"/>
      <c r="AC72" s="107"/>
      <c r="AD72" s="107"/>
      <c r="AE72" s="107"/>
      <c r="AF72" s="107"/>
      <c r="AG72" s="107"/>
      <c r="AH72" s="107"/>
      <c r="AI72" s="107"/>
      <c r="AJ72" s="107"/>
      <c r="AK72" s="43">
        <f>SUM('Ref 3511472'!$C72:$AJ72)</f>
        <v>0</v>
      </c>
      <c r="AL72" s="3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9">
        <f t="shared" si="1"/>
        <v>0</v>
      </c>
    </row>
    <row r="73" spans="1:71">
      <c r="A73" s="105" t="s">
        <v>147</v>
      </c>
      <c r="B73" s="106" t="s">
        <v>60</v>
      </c>
      <c r="C73" s="107"/>
      <c r="D73" s="107"/>
      <c r="E73" s="107"/>
      <c r="F73" s="107"/>
      <c r="G73" s="107"/>
      <c r="H73" s="107"/>
      <c r="I73" s="107"/>
      <c r="J73" s="107"/>
      <c r="K73" s="107"/>
      <c r="L73" s="107"/>
      <c r="M73" s="107"/>
      <c r="N73" s="107"/>
      <c r="O73" s="107"/>
      <c r="P73" s="107"/>
      <c r="Q73" s="107"/>
      <c r="R73" s="107"/>
      <c r="S73" s="107"/>
      <c r="T73" s="107"/>
      <c r="U73" s="107"/>
      <c r="V73" s="107"/>
      <c r="W73" s="107"/>
      <c r="X73" s="107"/>
      <c r="Y73" s="107"/>
      <c r="Z73" s="107"/>
      <c r="AA73" s="107"/>
      <c r="AB73" s="107"/>
      <c r="AC73" s="107"/>
      <c r="AD73" s="107"/>
      <c r="AE73" s="107"/>
      <c r="AF73" s="107"/>
      <c r="AG73" s="107"/>
      <c r="AH73" s="107"/>
      <c r="AI73" s="107"/>
      <c r="AJ73" s="107"/>
      <c r="AK73" s="43">
        <f>SUM('Ref 3511472'!$C73:$AJ73)</f>
        <v>0</v>
      </c>
      <c r="AL73" s="3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9">
        <f t="shared" si="1"/>
        <v>0</v>
      </c>
    </row>
    <row r="74" spans="1:71">
      <c r="A74" s="105" t="s">
        <v>148</v>
      </c>
      <c r="B74" s="106" t="s">
        <v>149</v>
      </c>
      <c r="C74" s="107"/>
      <c r="D74" s="107"/>
      <c r="E74" s="107"/>
      <c r="F74" s="107"/>
      <c r="G74" s="107"/>
      <c r="H74" s="107"/>
      <c r="I74" s="107"/>
      <c r="J74" s="107"/>
      <c r="K74" s="107"/>
      <c r="L74" s="107"/>
      <c r="M74" s="107"/>
      <c r="N74" s="107"/>
      <c r="O74" s="107"/>
      <c r="P74" s="107"/>
      <c r="Q74" s="107"/>
      <c r="R74" s="107"/>
      <c r="S74" s="107"/>
      <c r="T74" s="107"/>
      <c r="U74" s="107"/>
      <c r="V74" s="107"/>
      <c r="W74" s="107"/>
      <c r="X74" s="107"/>
      <c r="Y74" s="107"/>
      <c r="Z74" s="107"/>
      <c r="AA74" s="107"/>
      <c r="AB74" s="107"/>
      <c r="AC74" s="107"/>
      <c r="AD74" s="107"/>
      <c r="AE74" s="107"/>
      <c r="AF74" s="107"/>
      <c r="AG74" s="107"/>
      <c r="AH74" s="107"/>
      <c r="AI74" s="107"/>
      <c r="AJ74" s="107"/>
      <c r="AK74" s="43">
        <f>SUM('Ref 3511472'!$C74:$AJ74)</f>
        <v>0</v>
      </c>
      <c r="AL74" s="3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9">
        <f t="shared" si="1"/>
        <v>0</v>
      </c>
    </row>
    <row r="75" spans="1:71">
      <c r="A75" s="105" t="s">
        <v>150</v>
      </c>
      <c r="B75" s="106" t="s">
        <v>151</v>
      </c>
      <c r="C75" s="107"/>
      <c r="D75" s="107"/>
      <c r="E75" s="107"/>
      <c r="F75" s="107"/>
      <c r="G75" s="107"/>
      <c r="H75" s="107"/>
      <c r="I75" s="107"/>
      <c r="J75" s="107"/>
      <c r="K75" s="107"/>
      <c r="L75" s="107"/>
      <c r="M75" s="107"/>
      <c r="N75" s="107"/>
      <c r="O75" s="107"/>
      <c r="P75" s="107"/>
      <c r="Q75" s="107"/>
      <c r="R75" s="107"/>
      <c r="S75" s="107"/>
      <c r="T75" s="107"/>
      <c r="U75" s="107"/>
      <c r="V75" s="107"/>
      <c r="W75" s="107"/>
      <c r="X75" s="107"/>
      <c r="Y75" s="107"/>
      <c r="Z75" s="107"/>
      <c r="AA75" s="107"/>
      <c r="AB75" s="107"/>
      <c r="AC75" s="107"/>
      <c r="AD75" s="107"/>
      <c r="AE75" s="107"/>
      <c r="AF75" s="107"/>
      <c r="AG75" s="107"/>
      <c r="AH75" s="107"/>
      <c r="AI75" s="107"/>
      <c r="AJ75" s="107"/>
      <c r="AK75" s="43">
        <f>SUM('Ref 3511472'!$C75:$AJ75)</f>
        <v>0</v>
      </c>
      <c r="AL75" s="3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9">
        <f t="shared" si="1"/>
        <v>0</v>
      </c>
    </row>
    <row r="76" spans="1:71">
      <c r="A76" s="105" t="s">
        <v>152</v>
      </c>
      <c r="B76" s="106" t="s">
        <v>153</v>
      </c>
      <c r="C76" s="107"/>
      <c r="D76" s="107"/>
      <c r="E76" s="107"/>
      <c r="F76" s="107"/>
      <c r="G76" s="107"/>
      <c r="H76" s="107"/>
      <c r="I76" s="107"/>
      <c r="J76" s="107"/>
      <c r="K76" s="107"/>
      <c r="L76" s="107"/>
      <c r="M76" s="107"/>
      <c r="N76" s="107"/>
      <c r="O76" s="107"/>
      <c r="P76" s="107"/>
      <c r="Q76" s="107"/>
      <c r="R76" s="107"/>
      <c r="S76" s="107"/>
      <c r="T76" s="107"/>
      <c r="U76" s="107"/>
      <c r="V76" s="107"/>
      <c r="W76" s="107"/>
      <c r="X76" s="107"/>
      <c r="Y76" s="107"/>
      <c r="Z76" s="107"/>
      <c r="AA76" s="107"/>
      <c r="AB76" s="107"/>
      <c r="AC76" s="107"/>
      <c r="AD76" s="107"/>
      <c r="AE76" s="107"/>
      <c r="AF76" s="107"/>
      <c r="AG76" s="107"/>
      <c r="AH76" s="107"/>
      <c r="AI76" s="107"/>
      <c r="AJ76" s="107"/>
      <c r="AK76" s="43">
        <f>SUM('Ref 3511472'!$C76:$AJ76)</f>
        <v>0</v>
      </c>
      <c r="AL76" s="3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9">
        <f t="shared" si="1"/>
        <v>0</v>
      </c>
    </row>
    <row r="77" spans="1:71">
      <c r="A77" s="105" t="s">
        <v>154</v>
      </c>
      <c r="B77" s="106" t="s">
        <v>155</v>
      </c>
      <c r="C77" s="107"/>
      <c r="D77" s="107"/>
      <c r="E77" s="107"/>
      <c r="F77" s="107"/>
      <c r="G77" s="107"/>
      <c r="H77" s="107"/>
      <c r="I77" s="107"/>
      <c r="J77" s="107"/>
      <c r="K77" s="107"/>
      <c r="L77" s="107"/>
      <c r="M77" s="107"/>
      <c r="N77" s="107"/>
      <c r="O77" s="107"/>
      <c r="P77" s="107"/>
      <c r="Q77" s="107"/>
      <c r="R77" s="107"/>
      <c r="S77" s="107"/>
      <c r="T77" s="107"/>
      <c r="U77" s="107"/>
      <c r="V77" s="107"/>
      <c r="W77" s="107"/>
      <c r="X77" s="107"/>
      <c r="Y77" s="107"/>
      <c r="Z77" s="107"/>
      <c r="AA77" s="107"/>
      <c r="AB77" s="107"/>
      <c r="AC77" s="107"/>
      <c r="AD77" s="107"/>
      <c r="AE77" s="107"/>
      <c r="AF77" s="107"/>
      <c r="AG77" s="107"/>
      <c r="AH77" s="107"/>
      <c r="AI77" s="107"/>
      <c r="AJ77" s="107"/>
      <c r="AK77" s="43">
        <f>SUM('Ref 3511472'!$C77:$AJ77)</f>
        <v>0</v>
      </c>
      <c r="AL77" s="3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9">
        <f t="shared" si="1"/>
        <v>0</v>
      </c>
    </row>
    <row r="78" spans="1:71">
      <c r="A78" s="105" t="s">
        <v>156</v>
      </c>
      <c r="B78" s="106" t="s">
        <v>100</v>
      </c>
      <c r="C78" s="107"/>
      <c r="D78" s="107"/>
      <c r="E78" s="107"/>
      <c r="F78" s="107"/>
      <c r="G78" s="107"/>
      <c r="H78" s="107"/>
      <c r="I78" s="107"/>
      <c r="J78" s="107"/>
      <c r="K78" s="107"/>
      <c r="L78" s="107"/>
      <c r="M78" s="107"/>
      <c r="N78" s="107"/>
      <c r="O78" s="107"/>
      <c r="P78" s="107"/>
      <c r="Q78" s="107"/>
      <c r="R78" s="107"/>
      <c r="S78" s="107"/>
      <c r="T78" s="107"/>
      <c r="U78" s="107"/>
      <c r="V78" s="107"/>
      <c r="W78" s="107"/>
      <c r="X78" s="107"/>
      <c r="Y78" s="107"/>
      <c r="Z78" s="107"/>
      <c r="AA78" s="107"/>
      <c r="AB78" s="107">
        <v>20</v>
      </c>
      <c r="AC78" s="107"/>
      <c r="AD78" s="107"/>
      <c r="AE78" s="107"/>
      <c r="AF78" s="107"/>
      <c r="AG78" s="107"/>
      <c r="AH78" s="107"/>
      <c r="AI78" s="107"/>
      <c r="AJ78" s="107"/>
      <c r="AK78" s="43">
        <f>SUM('Ref 3511472'!$C78:$AJ78)</f>
        <v>20</v>
      </c>
      <c r="AL78" s="3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>
        <v>20</v>
      </c>
      <c r="BL78" s="18"/>
      <c r="BM78" s="18"/>
      <c r="BN78" s="18"/>
      <c r="BO78" s="18"/>
      <c r="BP78" s="18"/>
      <c r="BQ78" s="18"/>
      <c r="BR78" s="18"/>
      <c r="BS78" s="19">
        <f t="shared" si="1"/>
        <v>20</v>
      </c>
    </row>
    <row r="79" spans="1:71">
      <c r="A79" s="105" t="s">
        <v>157</v>
      </c>
      <c r="B79" s="106" t="s">
        <v>158</v>
      </c>
      <c r="C79" s="107"/>
      <c r="D79" s="107"/>
      <c r="E79" s="107"/>
      <c r="F79" s="107"/>
      <c r="G79" s="107"/>
      <c r="H79" s="107"/>
      <c r="I79" s="107"/>
      <c r="J79" s="107"/>
      <c r="K79" s="107"/>
      <c r="L79" s="107"/>
      <c r="M79" s="107"/>
      <c r="N79" s="107"/>
      <c r="O79" s="107"/>
      <c r="P79" s="107"/>
      <c r="Q79" s="107"/>
      <c r="R79" s="107"/>
      <c r="S79" s="107"/>
      <c r="T79" s="107"/>
      <c r="U79" s="107"/>
      <c r="V79" s="107"/>
      <c r="W79" s="107"/>
      <c r="X79" s="107"/>
      <c r="Y79" s="107"/>
      <c r="Z79" s="107"/>
      <c r="AA79" s="107"/>
      <c r="AB79" s="107"/>
      <c r="AC79" s="107"/>
      <c r="AD79" s="107"/>
      <c r="AE79" s="107"/>
      <c r="AF79" s="107"/>
      <c r="AG79" s="107"/>
      <c r="AH79" s="107"/>
      <c r="AI79" s="107"/>
      <c r="AJ79" s="107"/>
      <c r="AK79" s="43">
        <f>SUM('Ref 3511472'!$C79:$AJ79)</f>
        <v>0</v>
      </c>
      <c r="AL79" s="3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9">
        <f t="shared" si="1"/>
        <v>0</v>
      </c>
    </row>
    <row r="80" spans="1:71">
      <c r="A80" s="105" t="s">
        <v>159</v>
      </c>
      <c r="B80" s="106" t="s">
        <v>160</v>
      </c>
      <c r="C80" s="107"/>
      <c r="D80" s="107"/>
      <c r="E80" s="107"/>
      <c r="F80" s="107"/>
      <c r="G80" s="107"/>
      <c r="H80" s="107"/>
      <c r="I80" s="107"/>
      <c r="J80" s="107"/>
      <c r="K80" s="107"/>
      <c r="L80" s="107"/>
      <c r="M80" s="107"/>
      <c r="N80" s="107"/>
      <c r="O80" s="107"/>
      <c r="P80" s="107"/>
      <c r="Q80" s="107"/>
      <c r="R80" s="107"/>
      <c r="S80" s="107"/>
      <c r="T80" s="107"/>
      <c r="U80" s="107"/>
      <c r="V80" s="107"/>
      <c r="W80" s="107"/>
      <c r="X80" s="107"/>
      <c r="Y80" s="107"/>
      <c r="Z80" s="107"/>
      <c r="AA80" s="107"/>
      <c r="AB80" s="107"/>
      <c r="AC80" s="107"/>
      <c r="AD80" s="107"/>
      <c r="AE80" s="107"/>
      <c r="AF80" s="107"/>
      <c r="AG80" s="107"/>
      <c r="AH80" s="107"/>
      <c r="AI80" s="107"/>
      <c r="AJ80" s="107"/>
      <c r="AK80" s="43">
        <f>SUM('Ref 3511472'!$C80:$AJ80)</f>
        <v>0</v>
      </c>
      <c r="AL80" s="3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9">
        <f t="shared" si="1"/>
        <v>0</v>
      </c>
    </row>
    <row r="81" spans="1:71">
      <c r="A81" s="105" t="s">
        <v>159</v>
      </c>
      <c r="B81" s="106" t="s">
        <v>161</v>
      </c>
      <c r="C81" s="107"/>
      <c r="D81" s="107"/>
      <c r="E81" s="107"/>
      <c r="F81" s="107"/>
      <c r="G81" s="107"/>
      <c r="H81" s="107"/>
      <c r="I81" s="107"/>
      <c r="J81" s="107"/>
      <c r="K81" s="107"/>
      <c r="L81" s="107"/>
      <c r="M81" s="107"/>
      <c r="N81" s="107"/>
      <c r="O81" s="107"/>
      <c r="P81" s="107"/>
      <c r="Q81" s="107"/>
      <c r="R81" s="107"/>
      <c r="S81" s="107"/>
      <c r="T81" s="107"/>
      <c r="U81" s="107"/>
      <c r="V81" s="107"/>
      <c r="W81" s="107"/>
      <c r="X81" s="107"/>
      <c r="Y81" s="107"/>
      <c r="Z81" s="107"/>
      <c r="AA81" s="107"/>
      <c r="AB81" s="107"/>
      <c r="AC81" s="107"/>
      <c r="AD81" s="107"/>
      <c r="AE81" s="107"/>
      <c r="AF81" s="107"/>
      <c r="AG81" s="107"/>
      <c r="AH81" s="107"/>
      <c r="AI81" s="107"/>
      <c r="AJ81" s="107"/>
      <c r="AK81" s="43">
        <f>SUM('Ref 3511472'!$C81:$AJ81)</f>
        <v>0</v>
      </c>
      <c r="AL81" s="3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9">
        <f t="shared" si="1"/>
        <v>0</v>
      </c>
    </row>
    <row r="82" spans="1:71">
      <c r="A82" s="105" t="s">
        <v>162</v>
      </c>
      <c r="B82" s="106" t="s">
        <v>163</v>
      </c>
      <c r="C82" s="107"/>
      <c r="D82" s="107"/>
      <c r="E82" s="107"/>
      <c r="F82" s="107"/>
      <c r="G82" s="107"/>
      <c r="H82" s="107"/>
      <c r="I82" s="107"/>
      <c r="J82" s="107"/>
      <c r="K82" s="107"/>
      <c r="L82" s="107"/>
      <c r="M82" s="107"/>
      <c r="N82" s="107"/>
      <c r="O82" s="107"/>
      <c r="P82" s="107"/>
      <c r="Q82" s="107"/>
      <c r="R82" s="107"/>
      <c r="S82" s="107"/>
      <c r="T82" s="107"/>
      <c r="U82" s="107"/>
      <c r="V82" s="107"/>
      <c r="W82" s="107"/>
      <c r="X82" s="107"/>
      <c r="Y82" s="107"/>
      <c r="Z82" s="107"/>
      <c r="AA82" s="107"/>
      <c r="AB82" s="107"/>
      <c r="AC82" s="107"/>
      <c r="AD82" s="107"/>
      <c r="AE82" s="107"/>
      <c r="AF82" s="107"/>
      <c r="AG82" s="107"/>
      <c r="AH82" s="107"/>
      <c r="AI82" s="107"/>
      <c r="AJ82" s="107"/>
      <c r="AK82" s="43">
        <f>SUM('Ref 3511472'!$C82:$AJ82)</f>
        <v>0</v>
      </c>
      <c r="AL82" s="3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9">
        <f t="shared" si="1"/>
        <v>0</v>
      </c>
    </row>
    <row r="83" spans="1:71">
      <c r="A83" s="105" t="s">
        <v>164</v>
      </c>
      <c r="B83" s="106" t="s">
        <v>35</v>
      </c>
      <c r="C83" s="107"/>
      <c r="D83" s="107"/>
      <c r="E83" s="107"/>
      <c r="F83" s="107"/>
      <c r="G83" s="107"/>
      <c r="H83" s="107"/>
      <c r="I83" s="107"/>
      <c r="J83" s="107"/>
      <c r="K83" s="107"/>
      <c r="L83" s="107"/>
      <c r="M83" s="107"/>
      <c r="N83" s="107"/>
      <c r="O83" s="107"/>
      <c r="P83" s="107"/>
      <c r="Q83" s="107"/>
      <c r="R83" s="107"/>
      <c r="S83" s="107"/>
      <c r="T83" s="107"/>
      <c r="U83" s="107"/>
      <c r="V83" s="107"/>
      <c r="W83" s="107"/>
      <c r="X83" s="107"/>
      <c r="Y83" s="107"/>
      <c r="Z83" s="107"/>
      <c r="AA83" s="107"/>
      <c r="AB83" s="107"/>
      <c r="AC83" s="107"/>
      <c r="AD83" s="107"/>
      <c r="AE83" s="107"/>
      <c r="AF83" s="107"/>
      <c r="AG83" s="107"/>
      <c r="AH83" s="107"/>
      <c r="AI83" s="107"/>
      <c r="AJ83" s="107"/>
      <c r="AK83" s="43">
        <f>SUM('Ref 3511472'!$C83:$AJ83)</f>
        <v>0</v>
      </c>
      <c r="AL83" s="3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9">
        <f t="shared" si="1"/>
        <v>0</v>
      </c>
    </row>
    <row r="84" spans="1:71">
      <c r="A84" s="105" t="s">
        <v>165</v>
      </c>
      <c r="B84" s="106" t="s">
        <v>166</v>
      </c>
      <c r="C84" s="107"/>
      <c r="D84" s="107"/>
      <c r="E84" s="107"/>
      <c r="F84" s="107"/>
      <c r="G84" s="107"/>
      <c r="H84" s="107"/>
      <c r="I84" s="107"/>
      <c r="J84" s="107"/>
      <c r="K84" s="107"/>
      <c r="L84" s="107"/>
      <c r="M84" s="107"/>
      <c r="N84" s="107"/>
      <c r="O84" s="107"/>
      <c r="P84" s="107"/>
      <c r="Q84" s="107"/>
      <c r="R84" s="107"/>
      <c r="S84" s="107"/>
      <c r="T84" s="107"/>
      <c r="U84" s="107"/>
      <c r="V84" s="107"/>
      <c r="W84" s="107"/>
      <c r="X84" s="107"/>
      <c r="Y84" s="107"/>
      <c r="Z84" s="107"/>
      <c r="AA84" s="107"/>
      <c r="AB84" s="107"/>
      <c r="AC84" s="107"/>
      <c r="AD84" s="107"/>
      <c r="AE84" s="107"/>
      <c r="AF84" s="107"/>
      <c r="AG84" s="107"/>
      <c r="AH84" s="107"/>
      <c r="AI84" s="107"/>
      <c r="AJ84" s="107"/>
      <c r="AK84" s="43">
        <f>SUM('Ref 3511472'!$C84:$AJ84)</f>
        <v>0</v>
      </c>
      <c r="AL84" s="3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9">
        <f t="shared" si="1"/>
        <v>0</v>
      </c>
    </row>
    <row r="85" spans="1:71">
      <c r="A85" s="105" t="s">
        <v>167</v>
      </c>
      <c r="B85" s="106" t="s">
        <v>168</v>
      </c>
      <c r="C85" s="107"/>
      <c r="D85" s="107"/>
      <c r="E85" s="107"/>
      <c r="F85" s="107"/>
      <c r="G85" s="107"/>
      <c r="H85" s="107"/>
      <c r="I85" s="107"/>
      <c r="J85" s="107"/>
      <c r="K85" s="107"/>
      <c r="L85" s="107"/>
      <c r="M85" s="107"/>
      <c r="N85" s="107"/>
      <c r="O85" s="107"/>
      <c r="P85" s="107"/>
      <c r="Q85" s="107"/>
      <c r="R85" s="107"/>
      <c r="S85" s="107"/>
      <c r="T85" s="107"/>
      <c r="U85" s="107"/>
      <c r="V85" s="107"/>
      <c r="W85" s="107"/>
      <c r="X85" s="107"/>
      <c r="Y85" s="107"/>
      <c r="Z85" s="107"/>
      <c r="AA85" s="107"/>
      <c r="AB85" s="107"/>
      <c r="AC85" s="107"/>
      <c r="AD85" s="107"/>
      <c r="AE85" s="107"/>
      <c r="AF85" s="107"/>
      <c r="AG85" s="107"/>
      <c r="AH85" s="107"/>
      <c r="AI85" s="107"/>
      <c r="AJ85" s="107"/>
      <c r="AK85" s="43">
        <f>SUM('Ref 3511472'!$C85:$AJ85)</f>
        <v>0</v>
      </c>
      <c r="AL85" s="3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9">
        <f t="shared" si="1"/>
        <v>0</v>
      </c>
    </row>
    <row r="86" spans="1:71">
      <c r="A86" s="105" t="s">
        <v>169</v>
      </c>
      <c r="B86" s="106" t="s">
        <v>170</v>
      </c>
      <c r="C86" s="107"/>
      <c r="D86" s="107"/>
      <c r="E86" s="107"/>
      <c r="F86" s="107"/>
      <c r="G86" s="107"/>
      <c r="H86" s="107"/>
      <c r="I86" s="107"/>
      <c r="J86" s="107"/>
      <c r="K86" s="107"/>
      <c r="L86" s="107"/>
      <c r="M86" s="107"/>
      <c r="N86" s="107"/>
      <c r="O86" s="107"/>
      <c r="P86" s="107"/>
      <c r="Q86" s="107"/>
      <c r="R86" s="107"/>
      <c r="S86" s="107"/>
      <c r="T86" s="107"/>
      <c r="U86" s="107"/>
      <c r="V86" s="107"/>
      <c r="W86" s="107"/>
      <c r="X86" s="107"/>
      <c r="Y86" s="107"/>
      <c r="Z86" s="107"/>
      <c r="AA86" s="107"/>
      <c r="AB86" s="107"/>
      <c r="AC86" s="107"/>
      <c r="AD86" s="107"/>
      <c r="AE86" s="107"/>
      <c r="AF86" s="107"/>
      <c r="AG86" s="107"/>
      <c r="AH86" s="107"/>
      <c r="AI86" s="107"/>
      <c r="AJ86" s="107"/>
      <c r="AK86" s="43">
        <f>SUM('Ref 3511472'!$C86:$AJ86)</f>
        <v>0</v>
      </c>
      <c r="AL86" s="3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9">
        <f t="shared" si="1"/>
        <v>0</v>
      </c>
    </row>
    <row r="87" spans="1:71">
      <c r="A87" s="105" t="s">
        <v>171</v>
      </c>
      <c r="B87" s="106" t="s">
        <v>62</v>
      </c>
      <c r="C87" s="107"/>
      <c r="D87" s="107"/>
      <c r="E87" s="107"/>
      <c r="F87" s="107"/>
      <c r="G87" s="107"/>
      <c r="H87" s="107"/>
      <c r="I87" s="107"/>
      <c r="J87" s="107"/>
      <c r="K87" s="107"/>
      <c r="L87" s="107"/>
      <c r="M87" s="107"/>
      <c r="N87" s="107"/>
      <c r="O87" s="107"/>
      <c r="P87" s="107"/>
      <c r="Q87" s="107"/>
      <c r="R87" s="107"/>
      <c r="S87" s="107"/>
      <c r="T87" s="107"/>
      <c r="U87" s="107"/>
      <c r="V87" s="107"/>
      <c r="W87" s="107"/>
      <c r="X87" s="107"/>
      <c r="Y87" s="107"/>
      <c r="Z87" s="107"/>
      <c r="AA87" s="107"/>
      <c r="AB87" s="107"/>
      <c r="AC87" s="107"/>
      <c r="AD87" s="107"/>
      <c r="AE87" s="107"/>
      <c r="AF87" s="107"/>
      <c r="AG87" s="107"/>
      <c r="AH87" s="107"/>
      <c r="AI87" s="107"/>
      <c r="AJ87" s="107"/>
      <c r="AK87" s="43">
        <f>SUM('Ref 3511472'!$C87:$AJ87)</f>
        <v>0</v>
      </c>
      <c r="AL87" s="3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9">
        <f t="shared" si="1"/>
        <v>0</v>
      </c>
    </row>
    <row r="88" spans="1:71">
      <c r="A88" s="105" t="s">
        <v>172</v>
      </c>
      <c r="B88" s="106" t="s">
        <v>173</v>
      </c>
      <c r="C88" s="107"/>
      <c r="D88" s="107"/>
      <c r="E88" s="107"/>
      <c r="F88" s="107"/>
      <c r="G88" s="107"/>
      <c r="H88" s="107"/>
      <c r="I88" s="107"/>
      <c r="J88" s="107"/>
      <c r="K88" s="107"/>
      <c r="L88" s="107"/>
      <c r="M88" s="107"/>
      <c r="N88" s="107"/>
      <c r="O88" s="107"/>
      <c r="P88" s="107"/>
      <c r="Q88" s="107"/>
      <c r="R88" s="107"/>
      <c r="S88" s="107"/>
      <c r="T88" s="107"/>
      <c r="U88" s="107"/>
      <c r="V88" s="107"/>
      <c r="W88" s="107"/>
      <c r="X88" s="107"/>
      <c r="Y88" s="107"/>
      <c r="Z88" s="107"/>
      <c r="AA88" s="107"/>
      <c r="AB88" s="107"/>
      <c r="AC88" s="107"/>
      <c r="AD88" s="107"/>
      <c r="AE88" s="107"/>
      <c r="AF88" s="107"/>
      <c r="AG88" s="107"/>
      <c r="AH88" s="107"/>
      <c r="AI88" s="107"/>
      <c r="AJ88" s="107"/>
      <c r="AK88" s="43">
        <f>SUM('Ref 3511472'!$C88:$AJ88)</f>
        <v>0</v>
      </c>
      <c r="AL88" s="3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9">
        <f t="shared" si="1"/>
        <v>0</v>
      </c>
    </row>
    <row r="89" spans="1:71">
      <c r="A89" s="105" t="s">
        <v>174</v>
      </c>
      <c r="B89" s="106" t="s">
        <v>175</v>
      </c>
      <c r="C89" s="107"/>
      <c r="D89" s="107"/>
      <c r="E89" s="107"/>
      <c r="F89" s="107"/>
      <c r="G89" s="107"/>
      <c r="H89" s="107"/>
      <c r="I89" s="107"/>
      <c r="J89" s="107"/>
      <c r="K89" s="107"/>
      <c r="L89" s="107"/>
      <c r="M89" s="107"/>
      <c r="N89" s="107"/>
      <c r="O89" s="107"/>
      <c r="P89" s="107"/>
      <c r="Q89" s="107"/>
      <c r="R89" s="107"/>
      <c r="S89" s="107"/>
      <c r="T89" s="107"/>
      <c r="U89" s="107"/>
      <c r="V89" s="107"/>
      <c r="W89" s="107"/>
      <c r="X89" s="107"/>
      <c r="Y89" s="107"/>
      <c r="Z89" s="107"/>
      <c r="AA89" s="107"/>
      <c r="AB89" s="107"/>
      <c r="AC89" s="107"/>
      <c r="AD89" s="107"/>
      <c r="AE89" s="107"/>
      <c r="AF89" s="107"/>
      <c r="AG89" s="107"/>
      <c r="AH89" s="107"/>
      <c r="AI89" s="107"/>
      <c r="AJ89" s="107"/>
      <c r="AK89" s="43">
        <f>SUM('Ref 3511472'!$C89:$AJ89)</f>
        <v>0</v>
      </c>
      <c r="AL89" s="3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9">
        <f t="shared" si="1"/>
        <v>0</v>
      </c>
    </row>
    <row r="90" spans="1:71">
      <c r="A90" s="105" t="s">
        <v>176</v>
      </c>
      <c r="B90" s="106" t="s">
        <v>177</v>
      </c>
      <c r="C90" s="107"/>
      <c r="D90" s="107"/>
      <c r="E90" s="107"/>
      <c r="F90" s="107"/>
      <c r="G90" s="107"/>
      <c r="H90" s="107"/>
      <c r="I90" s="107"/>
      <c r="J90" s="107"/>
      <c r="K90" s="107"/>
      <c r="L90" s="107"/>
      <c r="M90" s="107"/>
      <c r="N90" s="107"/>
      <c r="O90" s="107"/>
      <c r="P90" s="107"/>
      <c r="Q90" s="107"/>
      <c r="R90" s="107"/>
      <c r="S90" s="107"/>
      <c r="T90" s="107"/>
      <c r="U90" s="107"/>
      <c r="V90" s="107"/>
      <c r="W90" s="107"/>
      <c r="X90" s="107"/>
      <c r="Y90" s="107"/>
      <c r="Z90" s="107"/>
      <c r="AA90" s="107"/>
      <c r="AB90" s="107">
        <v>4</v>
      </c>
      <c r="AC90" s="107"/>
      <c r="AD90" s="107"/>
      <c r="AE90" s="107"/>
      <c r="AF90" s="107"/>
      <c r="AG90" s="107"/>
      <c r="AH90" s="107"/>
      <c r="AI90" s="107"/>
      <c r="AJ90" s="107"/>
      <c r="AK90" s="43">
        <f>SUM('Ref 3511472'!$C90:$AJ90)</f>
        <v>4</v>
      </c>
      <c r="AL90" s="3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>
        <v>4</v>
      </c>
      <c r="BL90" s="18"/>
      <c r="BM90" s="18"/>
      <c r="BN90" s="18"/>
      <c r="BO90" s="18"/>
      <c r="BP90" s="18"/>
      <c r="BQ90" s="18"/>
      <c r="BR90" s="18"/>
      <c r="BS90" s="19">
        <f t="shared" si="1"/>
        <v>4</v>
      </c>
    </row>
    <row r="91" spans="1:71">
      <c r="A91" s="105" t="s">
        <v>178</v>
      </c>
      <c r="B91" s="106" t="s">
        <v>51</v>
      </c>
      <c r="C91" s="107"/>
      <c r="D91" s="107"/>
      <c r="E91" s="107"/>
      <c r="F91" s="107"/>
      <c r="G91" s="107"/>
      <c r="H91" s="107"/>
      <c r="I91" s="107"/>
      <c r="J91" s="107"/>
      <c r="K91" s="107"/>
      <c r="L91" s="107"/>
      <c r="M91" s="107"/>
      <c r="N91" s="107"/>
      <c r="O91" s="107"/>
      <c r="P91" s="107"/>
      <c r="Q91" s="107"/>
      <c r="R91" s="107"/>
      <c r="S91" s="107"/>
      <c r="T91" s="107"/>
      <c r="U91" s="107"/>
      <c r="V91" s="107"/>
      <c r="W91" s="107"/>
      <c r="X91" s="107"/>
      <c r="Y91" s="107"/>
      <c r="Z91" s="107"/>
      <c r="AA91" s="107"/>
      <c r="AB91" s="107"/>
      <c r="AC91" s="107"/>
      <c r="AD91" s="107"/>
      <c r="AE91" s="107"/>
      <c r="AF91" s="107"/>
      <c r="AG91" s="107"/>
      <c r="AH91" s="107"/>
      <c r="AI91" s="107"/>
      <c r="AJ91" s="107"/>
      <c r="AK91" s="43">
        <f>SUM('Ref 3511472'!$C91:$AJ91)</f>
        <v>0</v>
      </c>
      <c r="AL91" s="3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9">
        <f t="shared" si="1"/>
        <v>0</v>
      </c>
    </row>
    <row r="92" spans="1:71">
      <c r="A92" s="105" t="s">
        <v>179</v>
      </c>
      <c r="B92" s="106" t="s">
        <v>60</v>
      </c>
      <c r="C92" s="107"/>
      <c r="D92" s="107"/>
      <c r="E92" s="107"/>
      <c r="F92" s="107"/>
      <c r="G92" s="107"/>
      <c r="H92" s="107"/>
      <c r="I92" s="107"/>
      <c r="J92" s="107"/>
      <c r="K92" s="107"/>
      <c r="L92" s="107"/>
      <c r="M92" s="107"/>
      <c r="N92" s="107"/>
      <c r="O92" s="107"/>
      <c r="P92" s="107"/>
      <c r="Q92" s="107"/>
      <c r="R92" s="107"/>
      <c r="S92" s="107"/>
      <c r="T92" s="107"/>
      <c r="U92" s="107"/>
      <c r="V92" s="107"/>
      <c r="W92" s="107"/>
      <c r="X92" s="107"/>
      <c r="Y92" s="107"/>
      <c r="Z92" s="107"/>
      <c r="AA92" s="107"/>
      <c r="AB92" s="107"/>
      <c r="AC92" s="107"/>
      <c r="AD92" s="107"/>
      <c r="AE92" s="107"/>
      <c r="AF92" s="107"/>
      <c r="AG92" s="107"/>
      <c r="AH92" s="107"/>
      <c r="AI92" s="107"/>
      <c r="AJ92" s="107"/>
      <c r="AK92" s="43">
        <f>SUM('Ref 3511472'!$C92:$AJ92)</f>
        <v>0</v>
      </c>
      <c r="AL92" s="3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9">
        <f t="shared" si="1"/>
        <v>0</v>
      </c>
    </row>
    <row r="93" spans="1:71">
      <c r="A93" s="105" t="s">
        <v>180</v>
      </c>
      <c r="B93" s="106" t="s">
        <v>181</v>
      </c>
      <c r="C93" s="107"/>
      <c r="D93" s="107"/>
      <c r="E93" s="107"/>
      <c r="F93" s="107"/>
      <c r="G93" s="107"/>
      <c r="H93" s="107"/>
      <c r="I93" s="107"/>
      <c r="J93" s="107"/>
      <c r="K93" s="107"/>
      <c r="L93" s="107"/>
      <c r="M93" s="107"/>
      <c r="N93" s="107"/>
      <c r="O93" s="107"/>
      <c r="P93" s="107"/>
      <c r="Q93" s="107"/>
      <c r="R93" s="107"/>
      <c r="S93" s="107"/>
      <c r="T93" s="107"/>
      <c r="U93" s="107"/>
      <c r="V93" s="107"/>
      <c r="W93" s="107"/>
      <c r="X93" s="107"/>
      <c r="Y93" s="107"/>
      <c r="Z93" s="107"/>
      <c r="AA93" s="107"/>
      <c r="AB93" s="107"/>
      <c r="AC93" s="107"/>
      <c r="AD93" s="107"/>
      <c r="AE93" s="107"/>
      <c r="AF93" s="107"/>
      <c r="AG93" s="107"/>
      <c r="AH93" s="107"/>
      <c r="AI93" s="107"/>
      <c r="AJ93" s="107"/>
      <c r="AK93" s="43">
        <f>SUM('Ref 3511472'!$C93:$AJ93)</f>
        <v>0</v>
      </c>
      <c r="AL93" s="3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9">
        <f t="shared" si="1"/>
        <v>0</v>
      </c>
    </row>
    <row r="94" spans="1:71">
      <c r="A94" s="105" t="s">
        <v>182</v>
      </c>
      <c r="B94" s="106" t="s">
        <v>183</v>
      </c>
      <c r="C94" s="107"/>
      <c r="D94" s="107"/>
      <c r="E94" s="107"/>
      <c r="F94" s="107"/>
      <c r="G94" s="107"/>
      <c r="H94" s="107"/>
      <c r="I94" s="107"/>
      <c r="J94" s="107"/>
      <c r="K94" s="107"/>
      <c r="L94" s="107"/>
      <c r="M94" s="107"/>
      <c r="N94" s="107"/>
      <c r="O94" s="107"/>
      <c r="P94" s="107"/>
      <c r="Q94" s="107"/>
      <c r="R94" s="107"/>
      <c r="S94" s="107"/>
      <c r="T94" s="107"/>
      <c r="U94" s="107"/>
      <c r="V94" s="107"/>
      <c r="W94" s="107"/>
      <c r="X94" s="107"/>
      <c r="Y94" s="107"/>
      <c r="Z94" s="107"/>
      <c r="AA94" s="107"/>
      <c r="AB94" s="107"/>
      <c r="AC94" s="107"/>
      <c r="AD94" s="107"/>
      <c r="AE94" s="107"/>
      <c r="AF94" s="107"/>
      <c r="AG94" s="107"/>
      <c r="AH94" s="107"/>
      <c r="AI94" s="107"/>
      <c r="AJ94" s="107"/>
      <c r="AK94" s="43">
        <f>SUM('Ref 3511472'!$C94:$AJ94)</f>
        <v>0</v>
      </c>
      <c r="AL94" s="3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9">
        <f t="shared" si="1"/>
        <v>0</v>
      </c>
    </row>
    <row r="95" spans="1:71">
      <c r="A95" s="105" t="s">
        <v>184</v>
      </c>
      <c r="B95" s="106" t="s">
        <v>35</v>
      </c>
      <c r="C95" s="107"/>
      <c r="D95" s="107"/>
      <c r="E95" s="107"/>
      <c r="F95" s="107"/>
      <c r="G95" s="107"/>
      <c r="H95" s="107"/>
      <c r="I95" s="107"/>
      <c r="J95" s="107"/>
      <c r="K95" s="107"/>
      <c r="L95" s="107"/>
      <c r="M95" s="107"/>
      <c r="N95" s="107"/>
      <c r="O95" s="107"/>
      <c r="P95" s="107"/>
      <c r="Q95" s="107"/>
      <c r="R95" s="107"/>
      <c r="S95" s="107"/>
      <c r="T95" s="107"/>
      <c r="U95" s="107"/>
      <c r="V95" s="107"/>
      <c r="W95" s="107"/>
      <c r="X95" s="107"/>
      <c r="Y95" s="107"/>
      <c r="Z95" s="107"/>
      <c r="AA95" s="107"/>
      <c r="AB95" s="107"/>
      <c r="AC95" s="107"/>
      <c r="AD95" s="107"/>
      <c r="AE95" s="107"/>
      <c r="AF95" s="107"/>
      <c r="AG95" s="107"/>
      <c r="AH95" s="107"/>
      <c r="AI95" s="107"/>
      <c r="AJ95" s="107"/>
      <c r="AK95" s="43">
        <f>SUM('Ref 3511472'!$C95:$AJ95)</f>
        <v>0</v>
      </c>
      <c r="AL95" s="3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9">
        <f t="shared" si="1"/>
        <v>0</v>
      </c>
    </row>
    <row r="96" spans="1:71">
      <c r="A96" s="105" t="s">
        <v>185</v>
      </c>
      <c r="B96" s="106" t="s">
        <v>35</v>
      </c>
      <c r="C96" s="107"/>
      <c r="D96" s="107"/>
      <c r="E96" s="107"/>
      <c r="F96" s="107"/>
      <c r="G96" s="107"/>
      <c r="H96" s="107"/>
      <c r="I96" s="107"/>
      <c r="J96" s="107"/>
      <c r="K96" s="107"/>
      <c r="L96" s="107"/>
      <c r="M96" s="107"/>
      <c r="N96" s="107"/>
      <c r="O96" s="107"/>
      <c r="P96" s="107"/>
      <c r="Q96" s="107"/>
      <c r="R96" s="107"/>
      <c r="S96" s="107"/>
      <c r="T96" s="107"/>
      <c r="U96" s="107"/>
      <c r="V96" s="107"/>
      <c r="W96" s="107"/>
      <c r="X96" s="107"/>
      <c r="Y96" s="107"/>
      <c r="Z96" s="107"/>
      <c r="AA96" s="107"/>
      <c r="AB96" s="107"/>
      <c r="AC96" s="107"/>
      <c r="AD96" s="107"/>
      <c r="AE96" s="107"/>
      <c r="AF96" s="107"/>
      <c r="AG96" s="107"/>
      <c r="AH96" s="107"/>
      <c r="AI96" s="107"/>
      <c r="AJ96" s="107"/>
      <c r="AK96" s="43">
        <f>SUM('Ref 3511472'!$C96:$AJ96)</f>
        <v>0</v>
      </c>
      <c r="AL96" s="3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9">
        <f t="shared" si="1"/>
        <v>0</v>
      </c>
    </row>
    <row r="97" spans="1:71">
      <c r="A97" s="105" t="s">
        <v>186</v>
      </c>
      <c r="B97" s="106" t="s">
        <v>60</v>
      </c>
      <c r="C97" s="107"/>
      <c r="D97" s="107"/>
      <c r="E97" s="107"/>
      <c r="F97" s="107"/>
      <c r="G97" s="107"/>
      <c r="H97" s="107"/>
      <c r="I97" s="107"/>
      <c r="J97" s="107"/>
      <c r="K97" s="107"/>
      <c r="L97" s="107"/>
      <c r="M97" s="107"/>
      <c r="N97" s="107"/>
      <c r="O97" s="107"/>
      <c r="P97" s="107"/>
      <c r="Q97" s="107"/>
      <c r="R97" s="107"/>
      <c r="S97" s="107"/>
      <c r="T97" s="107"/>
      <c r="U97" s="107"/>
      <c r="V97" s="107"/>
      <c r="W97" s="107"/>
      <c r="X97" s="107"/>
      <c r="Y97" s="107"/>
      <c r="Z97" s="107"/>
      <c r="AA97" s="107"/>
      <c r="AB97" s="107"/>
      <c r="AC97" s="107"/>
      <c r="AD97" s="107"/>
      <c r="AE97" s="107"/>
      <c r="AF97" s="107"/>
      <c r="AG97" s="107"/>
      <c r="AH97" s="107"/>
      <c r="AI97" s="107"/>
      <c r="AJ97" s="107"/>
      <c r="AK97" s="43">
        <f>SUM('Ref 3511472'!$C97:$AJ97)</f>
        <v>0</v>
      </c>
      <c r="AL97" s="3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9">
        <f t="shared" si="1"/>
        <v>0</v>
      </c>
    </row>
    <row r="98" spans="1:71">
      <c r="A98" s="105" t="s">
        <v>187</v>
      </c>
      <c r="B98" s="106" t="s">
        <v>60</v>
      </c>
      <c r="C98" s="107"/>
      <c r="D98" s="107"/>
      <c r="E98" s="107"/>
      <c r="F98" s="107"/>
      <c r="G98" s="107"/>
      <c r="H98" s="107"/>
      <c r="I98" s="107"/>
      <c r="J98" s="107"/>
      <c r="K98" s="107"/>
      <c r="L98" s="107"/>
      <c r="M98" s="107"/>
      <c r="N98" s="107"/>
      <c r="O98" s="107"/>
      <c r="P98" s="107"/>
      <c r="Q98" s="107"/>
      <c r="R98" s="107"/>
      <c r="S98" s="107"/>
      <c r="T98" s="107"/>
      <c r="U98" s="107"/>
      <c r="V98" s="107"/>
      <c r="W98" s="107"/>
      <c r="X98" s="107"/>
      <c r="Y98" s="107"/>
      <c r="Z98" s="107"/>
      <c r="AA98" s="107"/>
      <c r="AB98" s="107"/>
      <c r="AC98" s="107"/>
      <c r="AD98" s="107"/>
      <c r="AE98" s="107"/>
      <c r="AF98" s="107"/>
      <c r="AG98" s="107"/>
      <c r="AH98" s="107"/>
      <c r="AI98" s="107"/>
      <c r="AJ98" s="107"/>
      <c r="AK98" s="43">
        <f>SUM('Ref 3511472'!$C98:$AJ98)</f>
        <v>0</v>
      </c>
      <c r="AL98" s="3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9">
        <f t="shared" si="1"/>
        <v>0</v>
      </c>
    </row>
    <row r="99" spans="1:71">
      <c r="A99" s="105" t="s">
        <v>188</v>
      </c>
      <c r="B99" s="106" t="s">
        <v>189</v>
      </c>
      <c r="C99" s="107"/>
      <c r="D99" s="107"/>
      <c r="E99" s="107"/>
      <c r="F99" s="107"/>
      <c r="G99" s="107"/>
      <c r="H99" s="107"/>
      <c r="I99" s="107"/>
      <c r="J99" s="107"/>
      <c r="K99" s="107"/>
      <c r="L99" s="107"/>
      <c r="M99" s="107"/>
      <c r="N99" s="107"/>
      <c r="O99" s="107"/>
      <c r="P99" s="107"/>
      <c r="Q99" s="107"/>
      <c r="R99" s="107"/>
      <c r="S99" s="107"/>
      <c r="T99" s="107"/>
      <c r="U99" s="107"/>
      <c r="V99" s="107"/>
      <c r="W99" s="107"/>
      <c r="X99" s="107"/>
      <c r="Y99" s="107"/>
      <c r="Z99" s="107"/>
      <c r="AA99" s="107"/>
      <c r="AB99" s="107"/>
      <c r="AC99" s="107"/>
      <c r="AD99" s="107"/>
      <c r="AE99" s="107"/>
      <c r="AF99" s="107"/>
      <c r="AG99" s="107"/>
      <c r="AH99" s="107"/>
      <c r="AI99" s="107"/>
      <c r="AJ99" s="107"/>
      <c r="AK99" s="43">
        <f>SUM('Ref 3511472'!$C99:$AJ99)</f>
        <v>0</v>
      </c>
      <c r="AL99" s="3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9">
        <f t="shared" si="1"/>
        <v>0</v>
      </c>
    </row>
    <row r="100" spans="1:71">
      <c r="A100" s="105" t="s">
        <v>190</v>
      </c>
      <c r="B100" s="106" t="s">
        <v>60</v>
      </c>
      <c r="C100" s="107"/>
      <c r="D100" s="107"/>
      <c r="E100" s="107"/>
      <c r="F100" s="107"/>
      <c r="G100" s="107"/>
      <c r="H100" s="107"/>
      <c r="I100" s="107"/>
      <c r="J100" s="107"/>
      <c r="K100" s="107"/>
      <c r="L100" s="107"/>
      <c r="M100" s="107"/>
      <c r="N100" s="107"/>
      <c r="O100" s="107"/>
      <c r="P100" s="107"/>
      <c r="Q100" s="107"/>
      <c r="R100" s="107"/>
      <c r="S100" s="107"/>
      <c r="T100" s="107"/>
      <c r="U100" s="107"/>
      <c r="V100" s="107"/>
      <c r="W100" s="107"/>
      <c r="X100" s="107"/>
      <c r="Y100" s="107"/>
      <c r="Z100" s="107"/>
      <c r="AA100" s="107"/>
      <c r="AB100" s="107"/>
      <c r="AC100" s="107"/>
      <c r="AD100" s="107"/>
      <c r="AE100" s="107"/>
      <c r="AF100" s="107"/>
      <c r="AG100" s="107"/>
      <c r="AH100" s="107"/>
      <c r="AI100" s="107"/>
      <c r="AJ100" s="107"/>
      <c r="AK100" s="43">
        <f>SUM('Ref 3511472'!$C100:$AJ100)</f>
        <v>0</v>
      </c>
      <c r="AL100" s="3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9">
        <f t="shared" si="1"/>
        <v>0</v>
      </c>
    </row>
    <row r="101" spans="1:71">
      <c r="A101" s="105" t="s">
        <v>191</v>
      </c>
      <c r="B101" s="106" t="s">
        <v>192</v>
      </c>
      <c r="C101" s="107"/>
      <c r="D101" s="107"/>
      <c r="E101" s="107"/>
      <c r="F101" s="107"/>
      <c r="G101" s="107"/>
      <c r="H101" s="107"/>
      <c r="I101" s="107"/>
      <c r="J101" s="107"/>
      <c r="K101" s="107"/>
      <c r="L101" s="107"/>
      <c r="M101" s="107"/>
      <c r="N101" s="107"/>
      <c r="O101" s="107"/>
      <c r="P101" s="107"/>
      <c r="Q101" s="107"/>
      <c r="R101" s="107"/>
      <c r="S101" s="107"/>
      <c r="T101" s="107"/>
      <c r="U101" s="107"/>
      <c r="V101" s="107"/>
      <c r="W101" s="107"/>
      <c r="X101" s="107"/>
      <c r="Y101" s="107"/>
      <c r="Z101" s="107"/>
      <c r="AA101" s="107"/>
      <c r="AB101" s="107"/>
      <c r="AC101" s="107"/>
      <c r="AD101" s="107"/>
      <c r="AE101" s="107"/>
      <c r="AF101" s="107"/>
      <c r="AG101" s="107"/>
      <c r="AH101" s="107"/>
      <c r="AI101" s="107"/>
      <c r="AJ101" s="107"/>
      <c r="AK101" s="43">
        <f>SUM('Ref 3511472'!$C101:$AJ101)</f>
        <v>0</v>
      </c>
      <c r="AL101" s="3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8"/>
      <c r="BS101" s="19">
        <f t="shared" si="1"/>
        <v>0</v>
      </c>
    </row>
    <row r="102" spans="1:71">
      <c r="A102" s="105" t="s">
        <v>193</v>
      </c>
      <c r="B102" s="106" t="s">
        <v>130</v>
      </c>
      <c r="C102" s="107"/>
      <c r="D102" s="107"/>
      <c r="E102" s="107"/>
      <c r="F102" s="107"/>
      <c r="G102" s="107"/>
      <c r="H102" s="107"/>
      <c r="I102" s="107"/>
      <c r="J102" s="107"/>
      <c r="K102" s="107"/>
      <c r="L102" s="107"/>
      <c r="M102" s="107"/>
      <c r="N102" s="107"/>
      <c r="O102" s="107"/>
      <c r="P102" s="107"/>
      <c r="Q102" s="107"/>
      <c r="R102" s="107"/>
      <c r="S102" s="107"/>
      <c r="T102" s="107"/>
      <c r="U102" s="107"/>
      <c r="V102" s="107"/>
      <c r="W102" s="107"/>
      <c r="X102" s="107"/>
      <c r="Y102" s="107"/>
      <c r="Z102" s="107"/>
      <c r="AA102" s="107"/>
      <c r="AB102" s="107"/>
      <c r="AC102" s="107"/>
      <c r="AD102" s="107"/>
      <c r="AE102" s="107"/>
      <c r="AF102" s="107"/>
      <c r="AG102" s="107"/>
      <c r="AH102" s="107"/>
      <c r="AI102" s="107"/>
      <c r="AJ102" s="107"/>
      <c r="AK102" s="43">
        <f>SUM('Ref 3511472'!$C102:$AJ102)</f>
        <v>0</v>
      </c>
      <c r="AL102" s="3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BL102" s="18"/>
      <c r="BM102" s="18"/>
      <c r="BN102" s="18"/>
      <c r="BO102" s="18"/>
      <c r="BP102" s="18"/>
      <c r="BQ102" s="18"/>
      <c r="BR102" s="18"/>
      <c r="BS102" s="19">
        <f t="shared" si="1"/>
        <v>0</v>
      </c>
    </row>
    <row r="103" spans="1:71">
      <c r="A103" s="105" t="s">
        <v>194</v>
      </c>
      <c r="B103" s="106" t="s">
        <v>60</v>
      </c>
      <c r="C103" s="107"/>
      <c r="D103" s="107"/>
      <c r="E103" s="107"/>
      <c r="F103" s="107"/>
      <c r="G103" s="107"/>
      <c r="H103" s="107"/>
      <c r="I103" s="107"/>
      <c r="J103" s="107"/>
      <c r="K103" s="107"/>
      <c r="L103" s="107"/>
      <c r="M103" s="107"/>
      <c r="N103" s="107"/>
      <c r="O103" s="107"/>
      <c r="P103" s="107"/>
      <c r="Q103" s="107"/>
      <c r="R103" s="107"/>
      <c r="S103" s="107"/>
      <c r="T103" s="107"/>
      <c r="U103" s="107"/>
      <c r="V103" s="107"/>
      <c r="W103" s="107"/>
      <c r="X103" s="107"/>
      <c r="Y103" s="107"/>
      <c r="Z103" s="107"/>
      <c r="AA103" s="107"/>
      <c r="AB103" s="107"/>
      <c r="AC103" s="107"/>
      <c r="AD103" s="107"/>
      <c r="AE103" s="107"/>
      <c r="AF103" s="107"/>
      <c r="AG103" s="107"/>
      <c r="AH103" s="107"/>
      <c r="AI103" s="107"/>
      <c r="AJ103" s="107"/>
      <c r="AK103" s="43">
        <f>SUM('Ref 3511472'!$C103:$AJ103)</f>
        <v>0</v>
      </c>
      <c r="AL103" s="3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9">
        <f t="shared" si="1"/>
        <v>0</v>
      </c>
    </row>
    <row r="104" spans="1:71">
      <c r="A104" s="105" t="s">
        <v>195</v>
      </c>
      <c r="B104" s="106" t="s">
        <v>196</v>
      </c>
      <c r="C104" s="107"/>
      <c r="D104" s="107"/>
      <c r="E104" s="107"/>
      <c r="F104" s="107"/>
      <c r="G104" s="107"/>
      <c r="H104" s="107"/>
      <c r="I104" s="107"/>
      <c r="J104" s="107"/>
      <c r="K104" s="107"/>
      <c r="L104" s="107"/>
      <c r="M104" s="107"/>
      <c r="N104" s="107"/>
      <c r="O104" s="107"/>
      <c r="P104" s="107"/>
      <c r="Q104" s="107"/>
      <c r="R104" s="107"/>
      <c r="S104" s="107"/>
      <c r="T104" s="107"/>
      <c r="U104" s="107"/>
      <c r="V104" s="107"/>
      <c r="W104" s="107"/>
      <c r="X104" s="107"/>
      <c r="Y104" s="107"/>
      <c r="Z104" s="107"/>
      <c r="AA104" s="107"/>
      <c r="AB104" s="107"/>
      <c r="AC104" s="107"/>
      <c r="AD104" s="107"/>
      <c r="AE104" s="107"/>
      <c r="AF104" s="107"/>
      <c r="AG104" s="107"/>
      <c r="AH104" s="107"/>
      <c r="AI104" s="107"/>
      <c r="AJ104" s="107"/>
      <c r="AK104" s="43">
        <f>SUM('Ref 3511472'!$C104:$AJ104)</f>
        <v>0</v>
      </c>
      <c r="AL104" s="3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9">
        <f t="shared" si="1"/>
        <v>0</v>
      </c>
    </row>
    <row r="105" spans="1:71">
      <c r="A105" s="105" t="s">
        <v>197</v>
      </c>
      <c r="B105" s="106" t="s">
        <v>60</v>
      </c>
      <c r="C105" s="107"/>
      <c r="D105" s="107"/>
      <c r="E105" s="107"/>
      <c r="F105" s="107"/>
      <c r="G105" s="107"/>
      <c r="H105" s="107"/>
      <c r="I105" s="107"/>
      <c r="J105" s="107"/>
      <c r="K105" s="107"/>
      <c r="L105" s="107"/>
      <c r="M105" s="107"/>
      <c r="N105" s="107"/>
      <c r="O105" s="107"/>
      <c r="P105" s="107"/>
      <c r="Q105" s="107"/>
      <c r="R105" s="107"/>
      <c r="S105" s="107"/>
      <c r="T105" s="107"/>
      <c r="U105" s="107"/>
      <c r="V105" s="107"/>
      <c r="W105" s="107"/>
      <c r="X105" s="107"/>
      <c r="Y105" s="107"/>
      <c r="Z105" s="107"/>
      <c r="AA105" s="107"/>
      <c r="AB105" s="107"/>
      <c r="AC105" s="107"/>
      <c r="AD105" s="107"/>
      <c r="AE105" s="107"/>
      <c r="AF105" s="107"/>
      <c r="AG105" s="107"/>
      <c r="AH105" s="107"/>
      <c r="AI105" s="107"/>
      <c r="AJ105" s="107"/>
      <c r="AK105" s="43">
        <f>SUM('Ref 3511472'!$C105:$AJ105)</f>
        <v>0</v>
      </c>
      <c r="AL105" s="3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8"/>
      <c r="BS105" s="19">
        <f t="shared" si="1"/>
        <v>0</v>
      </c>
    </row>
    <row r="106" spans="1:71">
      <c r="A106" s="105" t="s">
        <v>198</v>
      </c>
      <c r="B106" s="106" t="s">
        <v>199</v>
      </c>
      <c r="C106" s="107"/>
      <c r="D106" s="107"/>
      <c r="E106" s="107"/>
      <c r="F106" s="107"/>
      <c r="G106" s="107"/>
      <c r="H106" s="107"/>
      <c r="I106" s="107"/>
      <c r="J106" s="107"/>
      <c r="K106" s="107"/>
      <c r="L106" s="107"/>
      <c r="M106" s="107"/>
      <c r="N106" s="107"/>
      <c r="O106" s="107"/>
      <c r="P106" s="107"/>
      <c r="Q106" s="107"/>
      <c r="R106" s="107"/>
      <c r="S106" s="107"/>
      <c r="T106" s="107"/>
      <c r="U106" s="107"/>
      <c r="V106" s="107"/>
      <c r="W106" s="107"/>
      <c r="X106" s="107"/>
      <c r="Y106" s="107"/>
      <c r="Z106" s="107"/>
      <c r="AA106" s="107"/>
      <c r="AB106" s="107"/>
      <c r="AC106" s="107"/>
      <c r="AD106" s="107"/>
      <c r="AE106" s="107"/>
      <c r="AF106" s="107"/>
      <c r="AG106" s="107"/>
      <c r="AH106" s="107"/>
      <c r="AI106" s="107"/>
      <c r="AJ106" s="107"/>
      <c r="AK106" s="43">
        <f>SUM('Ref 3511472'!$C106:$AJ106)</f>
        <v>0</v>
      </c>
      <c r="AL106" s="3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8"/>
      <c r="BS106" s="19">
        <f t="shared" si="1"/>
        <v>0</v>
      </c>
    </row>
    <row r="107" spans="1:71">
      <c r="A107" s="105" t="s">
        <v>200</v>
      </c>
      <c r="B107" s="106" t="s">
        <v>62</v>
      </c>
      <c r="C107" s="107"/>
      <c r="D107" s="107"/>
      <c r="E107" s="107"/>
      <c r="F107" s="107"/>
      <c r="G107" s="107"/>
      <c r="H107" s="107"/>
      <c r="I107" s="107"/>
      <c r="J107" s="107"/>
      <c r="K107" s="107"/>
      <c r="L107" s="107"/>
      <c r="M107" s="107"/>
      <c r="N107" s="107"/>
      <c r="O107" s="107"/>
      <c r="P107" s="107"/>
      <c r="Q107" s="107"/>
      <c r="R107" s="107"/>
      <c r="S107" s="107"/>
      <c r="T107" s="107"/>
      <c r="U107" s="107"/>
      <c r="V107" s="107"/>
      <c r="W107" s="107"/>
      <c r="X107" s="107"/>
      <c r="Y107" s="107"/>
      <c r="Z107" s="107"/>
      <c r="AA107" s="107"/>
      <c r="AB107" s="107"/>
      <c r="AC107" s="107"/>
      <c r="AD107" s="107"/>
      <c r="AE107" s="107"/>
      <c r="AF107" s="107"/>
      <c r="AG107" s="107"/>
      <c r="AH107" s="107"/>
      <c r="AI107" s="107"/>
      <c r="AJ107" s="107"/>
      <c r="AK107" s="43">
        <f>SUM('Ref 3511472'!$C107:$AJ107)</f>
        <v>0</v>
      </c>
      <c r="AL107" s="3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8"/>
      <c r="BS107" s="19">
        <f t="shared" si="1"/>
        <v>0</v>
      </c>
    </row>
    <row r="108" spans="1:71">
      <c r="A108" s="105" t="s">
        <v>201</v>
      </c>
      <c r="B108" s="106" t="s">
        <v>202</v>
      </c>
      <c r="C108" s="107"/>
      <c r="D108" s="107"/>
      <c r="E108" s="107"/>
      <c r="F108" s="107"/>
      <c r="G108" s="107"/>
      <c r="H108" s="107"/>
      <c r="I108" s="107"/>
      <c r="J108" s="107"/>
      <c r="K108" s="107"/>
      <c r="L108" s="107"/>
      <c r="M108" s="107"/>
      <c r="N108" s="107"/>
      <c r="O108" s="107"/>
      <c r="P108" s="107"/>
      <c r="Q108" s="107"/>
      <c r="R108" s="107"/>
      <c r="S108" s="107"/>
      <c r="T108" s="107"/>
      <c r="U108" s="107"/>
      <c r="V108" s="107"/>
      <c r="W108" s="107"/>
      <c r="X108" s="107"/>
      <c r="Y108" s="107"/>
      <c r="Z108" s="107"/>
      <c r="AA108" s="107"/>
      <c r="AB108" s="107"/>
      <c r="AC108" s="107"/>
      <c r="AD108" s="107"/>
      <c r="AE108" s="107"/>
      <c r="AF108" s="107"/>
      <c r="AG108" s="107"/>
      <c r="AH108" s="107"/>
      <c r="AI108" s="107"/>
      <c r="AJ108" s="107"/>
      <c r="AK108" s="43">
        <f>SUM('Ref 3511472'!$C108:$AJ108)</f>
        <v>0</v>
      </c>
      <c r="AL108" s="3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8"/>
      <c r="BS108" s="19">
        <f t="shared" si="1"/>
        <v>0</v>
      </c>
    </row>
    <row r="109" spans="1:71">
      <c r="A109" s="105" t="s">
        <v>203</v>
      </c>
      <c r="B109" s="106" t="s">
        <v>35</v>
      </c>
      <c r="C109" s="107"/>
      <c r="D109" s="107"/>
      <c r="E109" s="107"/>
      <c r="F109" s="107"/>
      <c r="G109" s="107"/>
      <c r="H109" s="107"/>
      <c r="I109" s="107"/>
      <c r="J109" s="107"/>
      <c r="K109" s="107"/>
      <c r="L109" s="107"/>
      <c r="M109" s="107"/>
      <c r="N109" s="107"/>
      <c r="O109" s="107"/>
      <c r="P109" s="107"/>
      <c r="Q109" s="107"/>
      <c r="R109" s="107"/>
      <c r="S109" s="107"/>
      <c r="T109" s="107"/>
      <c r="U109" s="107"/>
      <c r="V109" s="107"/>
      <c r="W109" s="107"/>
      <c r="X109" s="107"/>
      <c r="Y109" s="107"/>
      <c r="Z109" s="107"/>
      <c r="AA109" s="107"/>
      <c r="AB109" s="107"/>
      <c r="AC109" s="107"/>
      <c r="AD109" s="107"/>
      <c r="AE109" s="107"/>
      <c r="AF109" s="107"/>
      <c r="AG109" s="107"/>
      <c r="AH109" s="107"/>
      <c r="AI109" s="107"/>
      <c r="AJ109" s="107"/>
      <c r="AK109" s="43">
        <f>SUM('Ref 3511472'!$C109:$AJ109)</f>
        <v>0</v>
      </c>
      <c r="AL109" s="3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8"/>
      <c r="BS109" s="19">
        <f t="shared" si="1"/>
        <v>0</v>
      </c>
    </row>
    <row r="110" spans="1:71">
      <c r="A110" s="105" t="s">
        <v>204</v>
      </c>
      <c r="B110" s="106" t="s">
        <v>205</v>
      </c>
      <c r="C110" s="107"/>
      <c r="D110" s="107"/>
      <c r="E110" s="107"/>
      <c r="F110" s="107"/>
      <c r="G110" s="107"/>
      <c r="H110" s="107"/>
      <c r="I110" s="107"/>
      <c r="J110" s="107"/>
      <c r="K110" s="107"/>
      <c r="L110" s="107"/>
      <c r="M110" s="107"/>
      <c r="N110" s="107"/>
      <c r="O110" s="107"/>
      <c r="P110" s="107"/>
      <c r="Q110" s="107"/>
      <c r="R110" s="107"/>
      <c r="S110" s="107"/>
      <c r="T110" s="107"/>
      <c r="U110" s="107"/>
      <c r="V110" s="107"/>
      <c r="W110" s="107"/>
      <c r="X110" s="107"/>
      <c r="Y110" s="107"/>
      <c r="Z110" s="107"/>
      <c r="AA110" s="107"/>
      <c r="AB110" s="107"/>
      <c r="AC110" s="107"/>
      <c r="AD110" s="107"/>
      <c r="AE110" s="107"/>
      <c r="AF110" s="107"/>
      <c r="AG110" s="107"/>
      <c r="AH110" s="107"/>
      <c r="AI110" s="107"/>
      <c r="AJ110" s="107"/>
      <c r="AK110" s="43">
        <f>SUM('Ref 3511472'!$C110:$AJ110)</f>
        <v>0</v>
      </c>
      <c r="AL110" s="3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8"/>
      <c r="BS110" s="19">
        <f t="shared" si="1"/>
        <v>0</v>
      </c>
    </row>
    <row r="111" spans="1:71">
      <c r="A111" s="105" t="s">
        <v>206</v>
      </c>
      <c r="B111" s="106" t="s">
        <v>207</v>
      </c>
      <c r="C111" s="107"/>
      <c r="D111" s="107"/>
      <c r="E111" s="107"/>
      <c r="F111" s="107"/>
      <c r="G111" s="107"/>
      <c r="H111" s="107"/>
      <c r="I111" s="107"/>
      <c r="J111" s="107"/>
      <c r="K111" s="107"/>
      <c r="L111" s="107"/>
      <c r="M111" s="107"/>
      <c r="N111" s="107"/>
      <c r="O111" s="107"/>
      <c r="P111" s="107"/>
      <c r="Q111" s="107"/>
      <c r="R111" s="107"/>
      <c r="S111" s="107"/>
      <c r="T111" s="107"/>
      <c r="U111" s="107"/>
      <c r="V111" s="107"/>
      <c r="W111" s="107"/>
      <c r="X111" s="107"/>
      <c r="Y111" s="107"/>
      <c r="Z111" s="107"/>
      <c r="AA111" s="107"/>
      <c r="AB111" s="107"/>
      <c r="AC111" s="107"/>
      <c r="AD111" s="107"/>
      <c r="AE111" s="107"/>
      <c r="AF111" s="107"/>
      <c r="AG111" s="107"/>
      <c r="AH111" s="107"/>
      <c r="AI111" s="107"/>
      <c r="AJ111" s="107"/>
      <c r="AK111" s="43">
        <f>SUM('Ref 3511472'!$C111:$AJ111)</f>
        <v>0</v>
      </c>
      <c r="AL111" s="3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8"/>
      <c r="BS111" s="19">
        <f t="shared" si="1"/>
        <v>0</v>
      </c>
    </row>
    <row r="112" spans="1:71">
      <c r="A112" s="105" t="s">
        <v>208</v>
      </c>
      <c r="B112" s="106" t="s">
        <v>62</v>
      </c>
      <c r="C112" s="107"/>
      <c r="D112" s="107"/>
      <c r="E112" s="107"/>
      <c r="F112" s="107"/>
      <c r="G112" s="107"/>
      <c r="H112" s="107"/>
      <c r="I112" s="107"/>
      <c r="J112" s="107"/>
      <c r="K112" s="107"/>
      <c r="L112" s="107"/>
      <c r="M112" s="107"/>
      <c r="N112" s="107"/>
      <c r="O112" s="107"/>
      <c r="P112" s="107"/>
      <c r="Q112" s="107"/>
      <c r="R112" s="107"/>
      <c r="S112" s="107"/>
      <c r="T112" s="107"/>
      <c r="U112" s="107"/>
      <c r="V112" s="107"/>
      <c r="W112" s="107"/>
      <c r="X112" s="107"/>
      <c r="Y112" s="107"/>
      <c r="Z112" s="107"/>
      <c r="AA112" s="107"/>
      <c r="AB112" s="107"/>
      <c r="AC112" s="107"/>
      <c r="AD112" s="107"/>
      <c r="AE112" s="107"/>
      <c r="AF112" s="107"/>
      <c r="AG112" s="107"/>
      <c r="AH112" s="107"/>
      <c r="AI112" s="107"/>
      <c r="AJ112" s="107"/>
      <c r="AK112" s="43">
        <f>SUM('Ref 3511472'!$C112:$AJ112)</f>
        <v>0</v>
      </c>
      <c r="AL112" s="3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9">
        <f t="shared" si="1"/>
        <v>0</v>
      </c>
    </row>
    <row r="113" spans="1:71">
      <c r="A113" s="105" t="s">
        <v>209</v>
      </c>
      <c r="B113" s="106" t="s">
        <v>62</v>
      </c>
      <c r="C113" s="107"/>
      <c r="D113" s="107"/>
      <c r="E113" s="107"/>
      <c r="F113" s="107"/>
      <c r="G113" s="107"/>
      <c r="H113" s="107"/>
      <c r="I113" s="107"/>
      <c r="J113" s="107"/>
      <c r="K113" s="107"/>
      <c r="L113" s="107"/>
      <c r="M113" s="107"/>
      <c r="N113" s="107"/>
      <c r="O113" s="107"/>
      <c r="P113" s="107"/>
      <c r="Q113" s="107"/>
      <c r="R113" s="107"/>
      <c r="S113" s="107"/>
      <c r="T113" s="107"/>
      <c r="U113" s="107"/>
      <c r="V113" s="107"/>
      <c r="W113" s="107"/>
      <c r="X113" s="107"/>
      <c r="Y113" s="107"/>
      <c r="Z113" s="107"/>
      <c r="AA113" s="107"/>
      <c r="AB113" s="107"/>
      <c r="AC113" s="107"/>
      <c r="AD113" s="107"/>
      <c r="AE113" s="107"/>
      <c r="AF113" s="107"/>
      <c r="AG113" s="107"/>
      <c r="AH113" s="107"/>
      <c r="AI113" s="107"/>
      <c r="AJ113" s="107"/>
      <c r="AK113" s="43">
        <f>SUM('Ref 3511472'!$C113:$AJ113)</f>
        <v>0</v>
      </c>
      <c r="AL113" s="3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9">
        <f t="shared" si="1"/>
        <v>0</v>
      </c>
    </row>
    <row r="114" spans="1:71">
      <c r="A114" s="105" t="s">
        <v>210</v>
      </c>
      <c r="B114" s="106" t="s">
        <v>211</v>
      </c>
      <c r="C114" s="107"/>
      <c r="D114" s="107"/>
      <c r="E114" s="107"/>
      <c r="F114" s="107"/>
      <c r="G114" s="107"/>
      <c r="H114" s="107"/>
      <c r="I114" s="107"/>
      <c r="J114" s="107"/>
      <c r="K114" s="107"/>
      <c r="L114" s="107"/>
      <c r="M114" s="107"/>
      <c r="N114" s="107"/>
      <c r="O114" s="107"/>
      <c r="P114" s="107"/>
      <c r="Q114" s="107"/>
      <c r="R114" s="107"/>
      <c r="S114" s="107"/>
      <c r="T114" s="107"/>
      <c r="U114" s="107"/>
      <c r="V114" s="107"/>
      <c r="W114" s="107"/>
      <c r="X114" s="107"/>
      <c r="Y114" s="107"/>
      <c r="Z114" s="107"/>
      <c r="AA114" s="107"/>
      <c r="AB114" s="107"/>
      <c r="AC114" s="107"/>
      <c r="AD114" s="107"/>
      <c r="AE114" s="107"/>
      <c r="AF114" s="107"/>
      <c r="AG114" s="107"/>
      <c r="AH114" s="107"/>
      <c r="AI114" s="107"/>
      <c r="AJ114" s="107"/>
      <c r="AK114" s="43">
        <f>SUM('Ref 3511472'!$C114:$AJ114)</f>
        <v>0</v>
      </c>
      <c r="AL114" s="3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8"/>
      <c r="BS114" s="19">
        <f t="shared" si="1"/>
        <v>0</v>
      </c>
    </row>
    <row r="115" spans="1:71">
      <c r="A115" s="105" t="s">
        <v>212</v>
      </c>
      <c r="B115" s="106" t="s">
        <v>213</v>
      </c>
      <c r="C115" s="107"/>
      <c r="D115" s="107"/>
      <c r="E115" s="107"/>
      <c r="F115" s="107"/>
      <c r="G115" s="107"/>
      <c r="H115" s="107"/>
      <c r="I115" s="107"/>
      <c r="J115" s="107"/>
      <c r="K115" s="107"/>
      <c r="L115" s="107"/>
      <c r="M115" s="107"/>
      <c r="N115" s="107"/>
      <c r="O115" s="107"/>
      <c r="P115" s="107"/>
      <c r="Q115" s="107"/>
      <c r="R115" s="107"/>
      <c r="S115" s="107"/>
      <c r="T115" s="107"/>
      <c r="U115" s="107"/>
      <c r="V115" s="107"/>
      <c r="W115" s="107"/>
      <c r="X115" s="107"/>
      <c r="Y115" s="107"/>
      <c r="Z115" s="107"/>
      <c r="AA115" s="107"/>
      <c r="AB115" s="107"/>
      <c r="AC115" s="107"/>
      <c r="AD115" s="107"/>
      <c r="AE115" s="107"/>
      <c r="AF115" s="107"/>
      <c r="AG115" s="107"/>
      <c r="AH115" s="107"/>
      <c r="AI115" s="107"/>
      <c r="AJ115" s="107"/>
      <c r="AK115" s="43">
        <f>SUM('Ref 3511472'!$C115:$AJ115)</f>
        <v>0</v>
      </c>
      <c r="AL115" s="3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8"/>
      <c r="BS115" s="19">
        <f t="shared" si="1"/>
        <v>0</v>
      </c>
    </row>
    <row r="116" spans="1:71">
      <c r="A116" s="105" t="s">
        <v>214</v>
      </c>
      <c r="B116" s="106" t="s">
        <v>93</v>
      </c>
      <c r="C116" s="107"/>
      <c r="D116" s="107"/>
      <c r="E116" s="107"/>
      <c r="F116" s="107"/>
      <c r="G116" s="107"/>
      <c r="H116" s="107"/>
      <c r="I116" s="107"/>
      <c r="J116" s="107"/>
      <c r="K116" s="107"/>
      <c r="L116" s="107"/>
      <c r="M116" s="107"/>
      <c r="N116" s="107"/>
      <c r="O116" s="107"/>
      <c r="P116" s="107"/>
      <c r="Q116" s="107"/>
      <c r="R116" s="107"/>
      <c r="S116" s="107"/>
      <c r="T116" s="107"/>
      <c r="U116" s="107"/>
      <c r="V116" s="107"/>
      <c r="W116" s="107"/>
      <c r="X116" s="107"/>
      <c r="Y116" s="107"/>
      <c r="Z116" s="107"/>
      <c r="AA116" s="107"/>
      <c r="AB116" s="107"/>
      <c r="AC116" s="107"/>
      <c r="AD116" s="107"/>
      <c r="AE116" s="107"/>
      <c r="AF116" s="107"/>
      <c r="AG116" s="107"/>
      <c r="AH116" s="107"/>
      <c r="AI116" s="107"/>
      <c r="AJ116" s="107"/>
      <c r="AK116" s="43">
        <f>SUM('Ref 3511472'!$C116:$AJ116)</f>
        <v>0</v>
      </c>
      <c r="AL116" s="3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9">
        <f t="shared" si="1"/>
        <v>0</v>
      </c>
    </row>
    <row r="117" spans="1:71">
      <c r="A117" s="105" t="s">
        <v>215</v>
      </c>
      <c r="B117" s="106" t="s">
        <v>216</v>
      </c>
      <c r="C117" s="107"/>
      <c r="D117" s="107"/>
      <c r="E117" s="107"/>
      <c r="F117" s="107"/>
      <c r="G117" s="107"/>
      <c r="H117" s="107"/>
      <c r="I117" s="107"/>
      <c r="J117" s="107"/>
      <c r="K117" s="107"/>
      <c r="L117" s="107"/>
      <c r="M117" s="107"/>
      <c r="N117" s="107"/>
      <c r="O117" s="107"/>
      <c r="P117" s="107"/>
      <c r="Q117" s="107"/>
      <c r="R117" s="107"/>
      <c r="S117" s="107"/>
      <c r="T117" s="107"/>
      <c r="U117" s="107"/>
      <c r="V117" s="107"/>
      <c r="W117" s="107"/>
      <c r="X117" s="107"/>
      <c r="Y117" s="107"/>
      <c r="Z117" s="107"/>
      <c r="AA117" s="107"/>
      <c r="AB117" s="107"/>
      <c r="AC117" s="107"/>
      <c r="AD117" s="107"/>
      <c r="AE117" s="107">
        <v>10</v>
      </c>
      <c r="AF117" s="107"/>
      <c r="AG117" s="107"/>
      <c r="AH117" s="107"/>
      <c r="AI117" s="107"/>
      <c r="AJ117" s="107"/>
      <c r="AK117" s="43">
        <f>SUM('Ref 3511472'!$C117:$AJ117)</f>
        <v>10</v>
      </c>
      <c r="AL117" s="3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9">
        <f t="shared" si="1"/>
        <v>0</v>
      </c>
    </row>
    <row r="118" spans="1:71">
      <c r="A118" s="105" t="s">
        <v>217</v>
      </c>
      <c r="B118" s="106" t="s">
        <v>218</v>
      </c>
      <c r="C118" s="107"/>
      <c r="D118" s="107"/>
      <c r="E118" s="107"/>
      <c r="F118" s="107"/>
      <c r="G118" s="107"/>
      <c r="H118" s="107"/>
      <c r="I118" s="107"/>
      <c r="J118" s="107"/>
      <c r="K118" s="107"/>
      <c r="L118" s="107"/>
      <c r="M118" s="107"/>
      <c r="N118" s="107"/>
      <c r="O118" s="107"/>
      <c r="P118" s="107"/>
      <c r="Q118" s="107"/>
      <c r="R118" s="107"/>
      <c r="S118" s="107"/>
      <c r="T118" s="107"/>
      <c r="U118" s="107"/>
      <c r="V118" s="107"/>
      <c r="W118" s="107"/>
      <c r="X118" s="107"/>
      <c r="Y118" s="107"/>
      <c r="Z118" s="107"/>
      <c r="AA118" s="107"/>
      <c r="AB118" s="107"/>
      <c r="AC118" s="107"/>
      <c r="AD118" s="107"/>
      <c r="AE118" s="107"/>
      <c r="AF118" s="107"/>
      <c r="AG118" s="107"/>
      <c r="AH118" s="107"/>
      <c r="AI118" s="107"/>
      <c r="AJ118" s="107"/>
      <c r="AK118" s="43">
        <f>SUM('Ref 3511472'!$C118:$AJ118)</f>
        <v>0</v>
      </c>
      <c r="AL118" s="3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8"/>
      <c r="BS118" s="19">
        <f t="shared" si="1"/>
        <v>0</v>
      </c>
    </row>
    <row r="119" spans="1:71">
      <c r="A119" s="105" t="s">
        <v>219</v>
      </c>
      <c r="B119" s="106" t="s">
        <v>62</v>
      </c>
      <c r="C119" s="107"/>
      <c r="D119" s="107"/>
      <c r="E119" s="107"/>
      <c r="F119" s="107"/>
      <c r="G119" s="107"/>
      <c r="H119" s="107"/>
      <c r="I119" s="107"/>
      <c r="J119" s="107"/>
      <c r="K119" s="107"/>
      <c r="L119" s="107"/>
      <c r="M119" s="107"/>
      <c r="N119" s="107">
        <v>10</v>
      </c>
      <c r="O119" s="107"/>
      <c r="P119" s="107"/>
      <c r="Q119" s="107"/>
      <c r="R119" s="107"/>
      <c r="S119" s="107"/>
      <c r="T119" s="107"/>
      <c r="U119" s="107"/>
      <c r="V119" s="107"/>
      <c r="W119" s="107"/>
      <c r="X119" s="107"/>
      <c r="Y119" s="107"/>
      <c r="Z119" s="107"/>
      <c r="AA119" s="107"/>
      <c r="AB119" s="107"/>
      <c r="AC119" s="107"/>
      <c r="AD119" s="107"/>
      <c r="AE119" s="107"/>
      <c r="AF119" s="107"/>
      <c r="AG119" s="107"/>
      <c r="AH119" s="107"/>
      <c r="AI119" s="107"/>
      <c r="AJ119" s="107"/>
      <c r="AK119" s="43">
        <f>SUM('Ref 3511472'!$C119:$AJ119)</f>
        <v>10</v>
      </c>
      <c r="AL119" s="3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>
        <v>10</v>
      </c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9">
        <f t="shared" si="1"/>
        <v>10</v>
      </c>
    </row>
    <row r="120" spans="1:71">
      <c r="A120" s="105" t="s">
        <v>220</v>
      </c>
      <c r="B120" s="106" t="s">
        <v>221</v>
      </c>
      <c r="C120" s="107"/>
      <c r="D120" s="107"/>
      <c r="E120" s="107"/>
      <c r="F120" s="107"/>
      <c r="G120" s="107"/>
      <c r="H120" s="107"/>
      <c r="I120" s="107"/>
      <c r="J120" s="107"/>
      <c r="K120" s="107"/>
      <c r="L120" s="107"/>
      <c r="M120" s="107"/>
      <c r="N120" s="107"/>
      <c r="O120" s="107"/>
      <c r="P120" s="107"/>
      <c r="Q120" s="107"/>
      <c r="R120" s="107"/>
      <c r="S120" s="107"/>
      <c r="T120" s="107"/>
      <c r="U120" s="107"/>
      <c r="V120" s="107"/>
      <c r="W120" s="107"/>
      <c r="X120" s="107"/>
      <c r="Y120" s="107"/>
      <c r="Z120" s="107"/>
      <c r="AA120" s="107"/>
      <c r="AB120" s="107"/>
      <c r="AC120" s="107"/>
      <c r="AD120" s="107"/>
      <c r="AE120" s="107"/>
      <c r="AF120" s="107"/>
      <c r="AG120" s="107"/>
      <c r="AH120" s="107"/>
      <c r="AI120" s="107"/>
      <c r="AJ120" s="107"/>
      <c r="AK120" s="43">
        <f>SUM('Ref 3511472'!$C120:$AJ120)</f>
        <v>0</v>
      </c>
      <c r="AL120" s="3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8"/>
      <c r="BS120" s="19">
        <f t="shared" si="1"/>
        <v>0</v>
      </c>
    </row>
    <row r="121" spans="1:71">
      <c r="A121" s="105" t="s">
        <v>222</v>
      </c>
      <c r="B121" s="106" t="s">
        <v>223</v>
      </c>
      <c r="C121" s="107"/>
      <c r="D121" s="107"/>
      <c r="E121" s="107"/>
      <c r="F121" s="107"/>
      <c r="G121" s="107"/>
      <c r="H121" s="107"/>
      <c r="I121" s="107"/>
      <c r="J121" s="107"/>
      <c r="K121" s="107"/>
      <c r="L121" s="107"/>
      <c r="M121" s="107"/>
      <c r="N121" s="107"/>
      <c r="O121" s="107"/>
      <c r="P121" s="107"/>
      <c r="Q121" s="107"/>
      <c r="R121" s="107"/>
      <c r="S121" s="107"/>
      <c r="T121" s="107"/>
      <c r="U121" s="107"/>
      <c r="V121" s="107"/>
      <c r="W121" s="107"/>
      <c r="X121" s="107"/>
      <c r="Y121" s="107"/>
      <c r="Z121" s="107"/>
      <c r="AA121" s="107"/>
      <c r="AB121" s="107"/>
      <c r="AC121" s="107"/>
      <c r="AD121" s="107"/>
      <c r="AE121" s="107"/>
      <c r="AF121" s="107"/>
      <c r="AG121" s="107"/>
      <c r="AH121" s="107"/>
      <c r="AI121" s="107"/>
      <c r="AJ121" s="107"/>
      <c r="AK121" s="43">
        <f>SUM('Ref 3511472'!$C121:$AJ121)</f>
        <v>0</v>
      </c>
      <c r="AL121" s="3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8"/>
      <c r="BS121" s="19">
        <f t="shared" si="1"/>
        <v>0</v>
      </c>
    </row>
    <row r="122" spans="1:71">
      <c r="A122" s="105" t="s">
        <v>224</v>
      </c>
      <c r="B122" s="106" t="s">
        <v>62</v>
      </c>
      <c r="C122" s="107"/>
      <c r="D122" s="107"/>
      <c r="E122" s="107"/>
      <c r="F122" s="107"/>
      <c r="G122" s="107"/>
      <c r="H122" s="107"/>
      <c r="I122" s="107"/>
      <c r="J122" s="107"/>
      <c r="K122" s="107"/>
      <c r="L122" s="107"/>
      <c r="M122" s="107"/>
      <c r="N122" s="107"/>
      <c r="O122" s="107"/>
      <c r="P122" s="107"/>
      <c r="Q122" s="107"/>
      <c r="R122" s="107"/>
      <c r="S122" s="107"/>
      <c r="T122" s="107"/>
      <c r="U122" s="107"/>
      <c r="V122" s="107"/>
      <c r="W122" s="107"/>
      <c r="X122" s="107"/>
      <c r="Y122" s="107"/>
      <c r="Z122" s="107"/>
      <c r="AA122" s="107"/>
      <c r="AB122" s="107"/>
      <c r="AC122" s="107"/>
      <c r="AD122" s="107"/>
      <c r="AE122" s="107"/>
      <c r="AF122" s="107"/>
      <c r="AG122" s="107"/>
      <c r="AH122" s="107"/>
      <c r="AI122" s="107"/>
      <c r="AJ122" s="107"/>
      <c r="AK122" s="43">
        <f>SUM('Ref 3511472'!$C122:$AJ122)</f>
        <v>0</v>
      </c>
      <c r="AL122" s="3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9">
        <f t="shared" si="1"/>
        <v>0</v>
      </c>
    </row>
    <row r="123" spans="1:71">
      <c r="A123" s="105" t="s">
        <v>225</v>
      </c>
      <c r="B123" s="106" t="s">
        <v>226</v>
      </c>
      <c r="C123" s="107"/>
      <c r="D123" s="107"/>
      <c r="E123" s="107"/>
      <c r="F123" s="107"/>
      <c r="G123" s="107"/>
      <c r="H123" s="107"/>
      <c r="I123" s="107"/>
      <c r="J123" s="107"/>
      <c r="K123" s="107"/>
      <c r="L123" s="107"/>
      <c r="M123" s="107"/>
      <c r="N123" s="107"/>
      <c r="O123" s="107"/>
      <c r="P123" s="107"/>
      <c r="Q123" s="107"/>
      <c r="R123" s="107"/>
      <c r="S123" s="107"/>
      <c r="T123" s="107"/>
      <c r="U123" s="107"/>
      <c r="V123" s="107"/>
      <c r="W123" s="107"/>
      <c r="X123" s="107"/>
      <c r="Y123" s="107"/>
      <c r="Z123" s="107"/>
      <c r="AA123" s="107"/>
      <c r="AB123" s="107"/>
      <c r="AC123" s="107"/>
      <c r="AD123" s="107"/>
      <c r="AE123" s="107"/>
      <c r="AF123" s="107"/>
      <c r="AG123" s="107"/>
      <c r="AH123" s="107"/>
      <c r="AI123" s="107"/>
      <c r="AJ123" s="107"/>
      <c r="AK123" s="43">
        <f>SUM('Ref 3511472'!$C123:$AJ123)</f>
        <v>0</v>
      </c>
      <c r="AL123" s="3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8"/>
      <c r="BS123" s="19">
        <f t="shared" si="1"/>
        <v>0</v>
      </c>
    </row>
    <row r="124" spans="1:71">
      <c r="A124" s="105" t="s">
        <v>225</v>
      </c>
      <c r="B124" s="106" t="s">
        <v>227</v>
      </c>
      <c r="C124" s="107"/>
      <c r="D124" s="107"/>
      <c r="E124" s="107"/>
      <c r="F124" s="107"/>
      <c r="G124" s="107"/>
      <c r="H124" s="107"/>
      <c r="I124" s="107"/>
      <c r="J124" s="107"/>
      <c r="K124" s="107"/>
      <c r="L124" s="107"/>
      <c r="M124" s="107"/>
      <c r="N124" s="107"/>
      <c r="O124" s="107"/>
      <c r="P124" s="107"/>
      <c r="Q124" s="107"/>
      <c r="R124" s="107"/>
      <c r="S124" s="107"/>
      <c r="T124" s="107"/>
      <c r="U124" s="107"/>
      <c r="V124" s="107"/>
      <c r="W124" s="107"/>
      <c r="X124" s="107"/>
      <c r="Y124" s="107"/>
      <c r="Z124" s="107"/>
      <c r="AA124" s="107"/>
      <c r="AB124" s="107"/>
      <c r="AC124" s="107"/>
      <c r="AD124" s="107"/>
      <c r="AE124" s="107"/>
      <c r="AF124" s="107"/>
      <c r="AG124" s="107"/>
      <c r="AH124" s="107"/>
      <c r="AI124" s="107"/>
      <c r="AJ124" s="107"/>
      <c r="AK124" s="43">
        <f>SUM('Ref 3511472'!$C124:$AJ124)</f>
        <v>0</v>
      </c>
      <c r="AL124" s="3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9">
        <f t="shared" si="1"/>
        <v>0</v>
      </c>
    </row>
    <row r="125" spans="1:71">
      <c r="A125" s="105" t="s">
        <v>228</v>
      </c>
      <c r="B125" s="106" t="s">
        <v>62</v>
      </c>
      <c r="C125" s="107"/>
      <c r="D125" s="107"/>
      <c r="E125" s="107"/>
      <c r="F125" s="107"/>
      <c r="G125" s="107"/>
      <c r="H125" s="107"/>
      <c r="I125" s="107"/>
      <c r="J125" s="107"/>
      <c r="K125" s="107"/>
      <c r="L125" s="107"/>
      <c r="M125" s="107"/>
      <c r="N125" s="107"/>
      <c r="O125" s="107"/>
      <c r="P125" s="107"/>
      <c r="Q125" s="107"/>
      <c r="R125" s="107"/>
      <c r="S125" s="107"/>
      <c r="T125" s="107"/>
      <c r="U125" s="107"/>
      <c r="V125" s="107"/>
      <c r="W125" s="107"/>
      <c r="X125" s="107"/>
      <c r="Y125" s="107"/>
      <c r="Z125" s="107"/>
      <c r="AA125" s="107"/>
      <c r="AB125" s="107"/>
      <c r="AC125" s="107"/>
      <c r="AD125" s="107"/>
      <c r="AE125" s="107"/>
      <c r="AF125" s="107"/>
      <c r="AG125" s="107"/>
      <c r="AH125" s="107"/>
      <c r="AI125" s="107"/>
      <c r="AJ125" s="107"/>
      <c r="AK125" s="43">
        <f>SUM('Ref 3511472'!$C125:$AJ125)</f>
        <v>0</v>
      </c>
      <c r="AL125" s="3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8"/>
      <c r="BS125" s="19">
        <f t="shared" si="1"/>
        <v>0</v>
      </c>
    </row>
    <row r="126" spans="1:71">
      <c r="A126" s="105" t="s">
        <v>229</v>
      </c>
      <c r="B126" s="106" t="s">
        <v>230</v>
      </c>
      <c r="C126" s="107"/>
      <c r="D126" s="107"/>
      <c r="E126" s="107"/>
      <c r="F126" s="107"/>
      <c r="G126" s="107"/>
      <c r="H126" s="107"/>
      <c r="I126" s="107"/>
      <c r="J126" s="107"/>
      <c r="K126" s="107"/>
      <c r="L126" s="107"/>
      <c r="M126" s="107"/>
      <c r="N126" s="107"/>
      <c r="O126" s="107"/>
      <c r="P126" s="107"/>
      <c r="Q126" s="107"/>
      <c r="R126" s="107"/>
      <c r="S126" s="107"/>
      <c r="T126" s="107"/>
      <c r="U126" s="107"/>
      <c r="V126" s="107"/>
      <c r="W126" s="107"/>
      <c r="X126" s="107"/>
      <c r="Y126" s="107"/>
      <c r="Z126" s="107"/>
      <c r="AA126" s="107"/>
      <c r="AB126" s="107"/>
      <c r="AC126" s="107"/>
      <c r="AD126" s="107"/>
      <c r="AE126" s="107"/>
      <c r="AF126" s="107"/>
      <c r="AG126" s="107"/>
      <c r="AH126" s="107"/>
      <c r="AI126" s="107"/>
      <c r="AJ126" s="107"/>
      <c r="AK126" s="43">
        <f>SUM('Ref 3511472'!$C126:$AJ126)</f>
        <v>0</v>
      </c>
      <c r="AL126" s="3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8"/>
      <c r="BS126" s="19">
        <f t="shared" si="1"/>
        <v>0</v>
      </c>
    </row>
    <row r="127" spans="1:71">
      <c r="A127" s="105" t="s">
        <v>231</v>
      </c>
      <c r="B127" s="106" t="s">
        <v>232</v>
      </c>
      <c r="C127" s="107"/>
      <c r="D127" s="107"/>
      <c r="E127" s="107"/>
      <c r="F127" s="107"/>
      <c r="G127" s="107"/>
      <c r="H127" s="107"/>
      <c r="I127" s="107"/>
      <c r="J127" s="107"/>
      <c r="K127" s="107"/>
      <c r="L127" s="107"/>
      <c r="M127" s="107"/>
      <c r="N127" s="107"/>
      <c r="O127" s="107"/>
      <c r="P127" s="107"/>
      <c r="Q127" s="107"/>
      <c r="R127" s="107"/>
      <c r="S127" s="107"/>
      <c r="T127" s="107"/>
      <c r="U127" s="107"/>
      <c r="V127" s="107"/>
      <c r="W127" s="107"/>
      <c r="X127" s="107"/>
      <c r="Y127" s="107"/>
      <c r="Z127" s="107"/>
      <c r="AA127" s="107"/>
      <c r="AB127" s="107"/>
      <c r="AC127" s="107"/>
      <c r="AD127" s="107"/>
      <c r="AE127" s="107"/>
      <c r="AF127" s="107"/>
      <c r="AG127" s="107"/>
      <c r="AH127" s="107"/>
      <c r="AI127" s="107"/>
      <c r="AJ127" s="107"/>
      <c r="AK127" s="43">
        <f>SUM('Ref 3511472'!$C127:$AJ127)</f>
        <v>0</v>
      </c>
      <c r="AL127" s="3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8"/>
      <c r="BS127" s="19">
        <f t="shared" si="1"/>
        <v>0</v>
      </c>
    </row>
    <row r="128" spans="1:71">
      <c r="A128" s="105" t="s">
        <v>233</v>
      </c>
      <c r="B128" s="106" t="s">
        <v>234</v>
      </c>
      <c r="C128" s="107"/>
      <c r="D128" s="107"/>
      <c r="E128" s="107"/>
      <c r="F128" s="107"/>
      <c r="G128" s="107"/>
      <c r="H128" s="107"/>
      <c r="I128" s="107"/>
      <c r="J128" s="107"/>
      <c r="K128" s="107"/>
      <c r="L128" s="107"/>
      <c r="M128" s="107"/>
      <c r="N128" s="107"/>
      <c r="O128" s="107"/>
      <c r="P128" s="107"/>
      <c r="Q128" s="107"/>
      <c r="R128" s="107"/>
      <c r="S128" s="107"/>
      <c r="T128" s="107"/>
      <c r="U128" s="107"/>
      <c r="V128" s="107"/>
      <c r="W128" s="107"/>
      <c r="X128" s="107"/>
      <c r="Y128" s="107"/>
      <c r="Z128" s="107"/>
      <c r="AA128" s="107"/>
      <c r="AB128" s="107"/>
      <c r="AC128" s="107"/>
      <c r="AD128" s="107"/>
      <c r="AE128" s="107"/>
      <c r="AF128" s="107"/>
      <c r="AG128" s="107"/>
      <c r="AH128" s="107"/>
      <c r="AI128" s="107"/>
      <c r="AJ128" s="107"/>
      <c r="AK128" s="43">
        <f>SUM('Ref 3511472'!$C128:$AJ128)</f>
        <v>0</v>
      </c>
      <c r="AL128" s="3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9">
        <f t="shared" si="1"/>
        <v>0</v>
      </c>
    </row>
    <row r="129" spans="1:71">
      <c r="A129" s="105" t="s">
        <v>235</v>
      </c>
      <c r="B129" s="106" t="s">
        <v>236</v>
      </c>
      <c r="C129" s="107"/>
      <c r="D129" s="107"/>
      <c r="E129" s="107"/>
      <c r="F129" s="107"/>
      <c r="G129" s="107"/>
      <c r="H129" s="107"/>
      <c r="I129" s="107"/>
      <c r="J129" s="107"/>
      <c r="K129" s="107"/>
      <c r="L129" s="107"/>
      <c r="M129" s="107"/>
      <c r="N129" s="107"/>
      <c r="O129" s="107"/>
      <c r="P129" s="107"/>
      <c r="Q129" s="107"/>
      <c r="R129" s="107"/>
      <c r="S129" s="107"/>
      <c r="T129" s="107"/>
      <c r="U129" s="107"/>
      <c r="V129" s="107"/>
      <c r="W129" s="107"/>
      <c r="X129" s="107"/>
      <c r="Y129" s="107"/>
      <c r="Z129" s="107"/>
      <c r="AA129" s="107"/>
      <c r="AB129" s="107"/>
      <c r="AC129" s="107"/>
      <c r="AD129" s="107"/>
      <c r="AE129" s="107"/>
      <c r="AF129" s="107"/>
      <c r="AG129" s="107"/>
      <c r="AH129" s="107"/>
      <c r="AI129" s="107"/>
      <c r="AJ129" s="107"/>
      <c r="AK129" s="43">
        <f>SUM('Ref 3511472'!$C129:$AJ129)</f>
        <v>0</v>
      </c>
      <c r="AL129" s="3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BL129" s="18"/>
      <c r="BM129" s="18"/>
      <c r="BN129" s="18"/>
      <c r="BO129" s="18"/>
      <c r="BP129" s="18"/>
      <c r="BQ129" s="18"/>
      <c r="BR129" s="18"/>
      <c r="BS129" s="19">
        <f t="shared" si="1"/>
        <v>0</v>
      </c>
    </row>
    <row r="130" spans="1:71">
      <c r="A130" s="105" t="s">
        <v>237</v>
      </c>
      <c r="B130" s="106" t="s">
        <v>238</v>
      </c>
      <c r="C130" s="107"/>
      <c r="D130" s="107"/>
      <c r="E130" s="107"/>
      <c r="F130" s="107"/>
      <c r="G130" s="107"/>
      <c r="H130" s="107"/>
      <c r="I130" s="107"/>
      <c r="J130" s="107"/>
      <c r="K130" s="107"/>
      <c r="L130" s="107"/>
      <c r="M130" s="107"/>
      <c r="N130" s="107"/>
      <c r="O130" s="107"/>
      <c r="P130" s="107"/>
      <c r="Q130" s="107"/>
      <c r="R130" s="107"/>
      <c r="S130" s="107"/>
      <c r="T130" s="107"/>
      <c r="U130" s="107"/>
      <c r="V130" s="107"/>
      <c r="W130" s="107"/>
      <c r="X130" s="107"/>
      <c r="Y130" s="107"/>
      <c r="Z130" s="107"/>
      <c r="AA130" s="107"/>
      <c r="AB130" s="107"/>
      <c r="AC130" s="107"/>
      <c r="AD130" s="107"/>
      <c r="AE130" s="107"/>
      <c r="AF130" s="107"/>
      <c r="AG130" s="107"/>
      <c r="AH130" s="107"/>
      <c r="AI130" s="107"/>
      <c r="AJ130" s="107"/>
      <c r="AK130" s="43">
        <f>SUM('Ref 3511472'!$C130:$AJ130)</f>
        <v>0</v>
      </c>
      <c r="AL130" s="3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9">
        <f t="shared" si="1"/>
        <v>0</v>
      </c>
    </row>
    <row r="131" spans="1:71">
      <c r="A131" s="105" t="s">
        <v>239</v>
      </c>
      <c r="B131" s="106" t="s">
        <v>240</v>
      </c>
      <c r="C131" s="107"/>
      <c r="D131" s="107"/>
      <c r="E131" s="107"/>
      <c r="F131" s="107"/>
      <c r="G131" s="107"/>
      <c r="H131" s="107"/>
      <c r="I131" s="107"/>
      <c r="J131" s="107"/>
      <c r="K131" s="107"/>
      <c r="L131" s="107"/>
      <c r="M131" s="107"/>
      <c r="N131" s="107"/>
      <c r="O131" s="107"/>
      <c r="P131" s="107"/>
      <c r="Q131" s="107"/>
      <c r="R131" s="107"/>
      <c r="S131" s="107"/>
      <c r="T131" s="107"/>
      <c r="U131" s="107"/>
      <c r="V131" s="107"/>
      <c r="W131" s="107"/>
      <c r="X131" s="107"/>
      <c r="Y131" s="107"/>
      <c r="Z131" s="107"/>
      <c r="AA131" s="107"/>
      <c r="AB131" s="107"/>
      <c r="AC131" s="107"/>
      <c r="AD131" s="107"/>
      <c r="AE131" s="107"/>
      <c r="AF131" s="107"/>
      <c r="AG131" s="107"/>
      <c r="AH131" s="107"/>
      <c r="AI131" s="107"/>
      <c r="AJ131" s="107"/>
      <c r="AK131" s="43">
        <f>SUM('Ref 3511472'!$C131:$AJ131)</f>
        <v>0</v>
      </c>
      <c r="AL131" s="3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9">
        <f t="shared" si="1"/>
        <v>0</v>
      </c>
    </row>
    <row r="132" spans="1:71">
      <c r="A132" s="105" t="s">
        <v>241</v>
      </c>
      <c r="B132" s="106" t="s">
        <v>242</v>
      </c>
      <c r="C132" s="107"/>
      <c r="D132" s="107"/>
      <c r="E132" s="107"/>
      <c r="F132" s="107"/>
      <c r="G132" s="107"/>
      <c r="H132" s="107"/>
      <c r="I132" s="107"/>
      <c r="J132" s="107"/>
      <c r="K132" s="107"/>
      <c r="L132" s="107"/>
      <c r="M132" s="107"/>
      <c r="N132" s="107"/>
      <c r="O132" s="107"/>
      <c r="P132" s="107"/>
      <c r="Q132" s="107"/>
      <c r="R132" s="107"/>
      <c r="S132" s="107"/>
      <c r="T132" s="107"/>
      <c r="U132" s="107"/>
      <c r="V132" s="107"/>
      <c r="W132" s="107"/>
      <c r="X132" s="107"/>
      <c r="Y132" s="107"/>
      <c r="Z132" s="107"/>
      <c r="AA132" s="107"/>
      <c r="AB132" s="107"/>
      <c r="AC132" s="107"/>
      <c r="AD132" s="107"/>
      <c r="AE132" s="107"/>
      <c r="AF132" s="107"/>
      <c r="AG132" s="107"/>
      <c r="AH132" s="107"/>
      <c r="AI132" s="107"/>
      <c r="AJ132" s="107"/>
      <c r="AK132" s="43">
        <f>SUM('Ref 3511472'!$C132:$AJ132)</f>
        <v>0</v>
      </c>
      <c r="AL132" s="3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9">
        <f t="shared" ref="BS132:BS195" si="2">SUM(AL132:BR132)</f>
        <v>0</v>
      </c>
    </row>
    <row r="133" spans="1:71">
      <c r="A133" s="105" t="s">
        <v>241</v>
      </c>
      <c r="B133" s="106" t="s">
        <v>243</v>
      </c>
      <c r="C133" s="107"/>
      <c r="D133" s="107"/>
      <c r="E133" s="107"/>
      <c r="F133" s="107"/>
      <c r="G133" s="107"/>
      <c r="H133" s="107"/>
      <c r="I133" s="107"/>
      <c r="J133" s="107"/>
      <c r="K133" s="107"/>
      <c r="L133" s="107"/>
      <c r="M133" s="107"/>
      <c r="N133" s="107"/>
      <c r="O133" s="107"/>
      <c r="P133" s="107"/>
      <c r="Q133" s="107"/>
      <c r="R133" s="107"/>
      <c r="S133" s="107"/>
      <c r="T133" s="107"/>
      <c r="U133" s="107"/>
      <c r="V133" s="107"/>
      <c r="W133" s="107"/>
      <c r="X133" s="107"/>
      <c r="Y133" s="107"/>
      <c r="Z133" s="107"/>
      <c r="AA133" s="107"/>
      <c r="AB133" s="107"/>
      <c r="AC133" s="107"/>
      <c r="AD133" s="107"/>
      <c r="AE133" s="107"/>
      <c r="AF133" s="107"/>
      <c r="AG133" s="107"/>
      <c r="AH133" s="107"/>
      <c r="AI133" s="107"/>
      <c r="AJ133" s="107"/>
      <c r="AK133" s="43">
        <f>SUM('Ref 3511472'!$C133:$AJ133)</f>
        <v>0</v>
      </c>
      <c r="AL133" s="3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8"/>
      <c r="BS133" s="19">
        <f t="shared" si="2"/>
        <v>0</v>
      </c>
    </row>
    <row r="134" spans="1:71">
      <c r="A134" s="105" t="s">
        <v>244</v>
      </c>
      <c r="B134" s="106" t="s">
        <v>242</v>
      </c>
      <c r="C134" s="107"/>
      <c r="D134" s="107"/>
      <c r="E134" s="107"/>
      <c r="F134" s="107"/>
      <c r="G134" s="107"/>
      <c r="H134" s="107"/>
      <c r="I134" s="107"/>
      <c r="J134" s="107"/>
      <c r="K134" s="107"/>
      <c r="L134" s="107"/>
      <c r="M134" s="107"/>
      <c r="N134" s="107"/>
      <c r="O134" s="107"/>
      <c r="P134" s="107"/>
      <c r="Q134" s="107"/>
      <c r="R134" s="107"/>
      <c r="S134" s="107"/>
      <c r="T134" s="107"/>
      <c r="U134" s="107"/>
      <c r="V134" s="107"/>
      <c r="W134" s="107"/>
      <c r="X134" s="107"/>
      <c r="Y134" s="107"/>
      <c r="Z134" s="107"/>
      <c r="AA134" s="107"/>
      <c r="AB134" s="107"/>
      <c r="AC134" s="107"/>
      <c r="AD134" s="107"/>
      <c r="AE134" s="107"/>
      <c r="AF134" s="107"/>
      <c r="AG134" s="107"/>
      <c r="AH134" s="107"/>
      <c r="AI134" s="107"/>
      <c r="AJ134" s="107"/>
      <c r="AK134" s="43">
        <f>SUM('Ref 3511472'!$C134:$AJ134)</f>
        <v>0</v>
      </c>
      <c r="AL134" s="3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8"/>
      <c r="BS134" s="19">
        <f t="shared" si="2"/>
        <v>0</v>
      </c>
    </row>
    <row r="135" spans="1:71">
      <c r="A135" s="105" t="s">
        <v>245</v>
      </c>
      <c r="B135" s="106" t="s">
        <v>246</v>
      </c>
      <c r="C135" s="107"/>
      <c r="D135" s="107"/>
      <c r="E135" s="107"/>
      <c r="F135" s="107"/>
      <c r="G135" s="107"/>
      <c r="H135" s="107"/>
      <c r="I135" s="107"/>
      <c r="J135" s="107"/>
      <c r="K135" s="107"/>
      <c r="L135" s="107"/>
      <c r="M135" s="107"/>
      <c r="N135" s="107"/>
      <c r="O135" s="107"/>
      <c r="P135" s="107"/>
      <c r="Q135" s="107"/>
      <c r="R135" s="107"/>
      <c r="S135" s="107"/>
      <c r="T135" s="107"/>
      <c r="U135" s="107">
        <v>15</v>
      </c>
      <c r="V135" s="107"/>
      <c r="W135" s="107"/>
      <c r="X135" s="107"/>
      <c r="Y135" s="107"/>
      <c r="Z135" s="107"/>
      <c r="AA135" s="107"/>
      <c r="AB135" s="107">
        <v>35</v>
      </c>
      <c r="AC135" s="107"/>
      <c r="AD135" s="107"/>
      <c r="AE135" s="107"/>
      <c r="AF135" s="107"/>
      <c r="AG135" s="107"/>
      <c r="AH135" s="107"/>
      <c r="AI135" s="107"/>
      <c r="AJ135" s="107"/>
      <c r="AK135" s="43">
        <f>SUM('Ref 3511472'!$C135:$AJ135)</f>
        <v>50</v>
      </c>
      <c r="AL135" s="3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8"/>
      <c r="BS135" s="19">
        <f t="shared" si="2"/>
        <v>0</v>
      </c>
    </row>
    <row r="136" spans="1:71">
      <c r="A136" s="105" t="s">
        <v>247</v>
      </c>
      <c r="B136" s="106" t="s">
        <v>248</v>
      </c>
      <c r="C136" s="107"/>
      <c r="D136" s="107"/>
      <c r="E136" s="107"/>
      <c r="F136" s="107"/>
      <c r="G136" s="107"/>
      <c r="H136" s="107"/>
      <c r="I136" s="107"/>
      <c r="J136" s="107"/>
      <c r="K136" s="107"/>
      <c r="L136" s="107"/>
      <c r="M136" s="107"/>
      <c r="N136" s="107"/>
      <c r="O136" s="107"/>
      <c r="P136" s="107"/>
      <c r="Q136" s="107"/>
      <c r="R136" s="107"/>
      <c r="S136" s="107"/>
      <c r="T136" s="107"/>
      <c r="U136" s="107"/>
      <c r="V136" s="107"/>
      <c r="W136" s="107"/>
      <c r="X136" s="107"/>
      <c r="Y136" s="107"/>
      <c r="Z136" s="107"/>
      <c r="AA136" s="107"/>
      <c r="AB136" s="107"/>
      <c r="AC136" s="107"/>
      <c r="AD136" s="107"/>
      <c r="AE136" s="107"/>
      <c r="AF136" s="107"/>
      <c r="AG136" s="107"/>
      <c r="AH136" s="107"/>
      <c r="AI136" s="107"/>
      <c r="AJ136" s="107"/>
      <c r="AK136" s="43">
        <f>SUM('Ref 3511472'!$C136:$AJ136)</f>
        <v>0</v>
      </c>
      <c r="AL136" s="3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/>
      <c r="BP136" s="18"/>
      <c r="BQ136" s="18"/>
      <c r="BR136" s="18"/>
      <c r="BS136" s="19">
        <f t="shared" si="2"/>
        <v>0</v>
      </c>
    </row>
    <row r="137" spans="1:71">
      <c r="A137" s="105" t="s">
        <v>249</v>
      </c>
      <c r="B137" s="106" t="s">
        <v>250</v>
      </c>
      <c r="C137" s="107"/>
      <c r="D137" s="107"/>
      <c r="E137" s="107"/>
      <c r="F137" s="107"/>
      <c r="G137" s="107"/>
      <c r="H137" s="107"/>
      <c r="I137" s="107"/>
      <c r="J137" s="107"/>
      <c r="K137" s="107"/>
      <c r="L137" s="107"/>
      <c r="M137" s="107"/>
      <c r="N137" s="107"/>
      <c r="O137" s="107"/>
      <c r="P137" s="107"/>
      <c r="Q137" s="107"/>
      <c r="R137" s="107"/>
      <c r="S137" s="107"/>
      <c r="T137" s="107"/>
      <c r="U137" s="107"/>
      <c r="V137" s="107"/>
      <c r="W137" s="107"/>
      <c r="X137" s="107"/>
      <c r="Y137" s="107"/>
      <c r="Z137" s="107"/>
      <c r="AA137" s="107"/>
      <c r="AB137" s="107"/>
      <c r="AC137" s="107"/>
      <c r="AD137" s="107"/>
      <c r="AE137" s="107"/>
      <c r="AF137" s="107"/>
      <c r="AG137" s="107"/>
      <c r="AH137" s="107"/>
      <c r="AI137" s="107"/>
      <c r="AJ137" s="107"/>
      <c r="AK137" s="43">
        <f>SUM('Ref 3511472'!$C137:$AJ137)</f>
        <v>0</v>
      </c>
      <c r="AL137" s="3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9">
        <f t="shared" si="2"/>
        <v>0</v>
      </c>
    </row>
    <row r="138" spans="1:71">
      <c r="A138" s="105" t="s">
        <v>251</v>
      </c>
      <c r="B138" s="106" t="s">
        <v>60</v>
      </c>
      <c r="C138" s="107"/>
      <c r="D138" s="107"/>
      <c r="E138" s="107"/>
      <c r="F138" s="107"/>
      <c r="G138" s="107"/>
      <c r="H138" s="107"/>
      <c r="I138" s="107"/>
      <c r="J138" s="107"/>
      <c r="K138" s="107"/>
      <c r="L138" s="107"/>
      <c r="M138" s="107"/>
      <c r="N138" s="107"/>
      <c r="O138" s="107"/>
      <c r="P138" s="107"/>
      <c r="Q138" s="107"/>
      <c r="R138" s="107"/>
      <c r="S138" s="107"/>
      <c r="T138" s="107"/>
      <c r="U138" s="107"/>
      <c r="V138" s="107"/>
      <c r="W138" s="107"/>
      <c r="X138" s="107"/>
      <c r="Y138" s="107"/>
      <c r="Z138" s="107"/>
      <c r="AA138" s="107"/>
      <c r="AB138" s="107"/>
      <c r="AC138" s="107"/>
      <c r="AD138" s="107"/>
      <c r="AE138" s="107"/>
      <c r="AF138" s="107"/>
      <c r="AG138" s="107"/>
      <c r="AH138" s="107"/>
      <c r="AI138" s="107"/>
      <c r="AJ138" s="107"/>
      <c r="AK138" s="43">
        <f>SUM('Ref 3511472'!$C138:$AJ138)</f>
        <v>0</v>
      </c>
      <c r="AL138" s="3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8"/>
      <c r="BS138" s="19">
        <f t="shared" si="2"/>
        <v>0</v>
      </c>
    </row>
    <row r="139" spans="1:71">
      <c r="A139" s="105" t="s">
        <v>252</v>
      </c>
      <c r="B139" s="106" t="s">
        <v>130</v>
      </c>
      <c r="C139" s="107"/>
      <c r="D139" s="107"/>
      <c r="E139" s="107"/>
      <c r="F139" s="107"/>
      <c r="G139" s="107"/>
      <c r="H139" s="107"/>
      <c r="I139" s="107"/>
      <c r="J139" s="107"/>
      <c r="K139" s="107"/>
      <c r="L139" s="107"/>
      <c r="M139" s="107"/>
      <c r="N139" s="107"/>
      <c r="O139" s="107"/>
      <c r="P139" s="107"/>
      <c r="Q139" s="107"/>
      <c r="R139" s="107"/>
      <c r="S139" s="107"/>
      <c r="T139" s="107"/>
      <c r="U139" s="107"/>
      <c r="V139" s="107"/>
      <c r="W139" s="107"/>
      <c r="X139" s="107"/>
      <c r="Y139" s="107"/>
      <c r="Z139" s="107"/>
      <c r="AA139" s="107"/>
      <c r="AB139" s="107"/>
      <c r="AC139" s="107"/>
      <c r="AD139" s="107"/>
      <c r="AE139" s="107"/>
      <c r="AF139" s="107"/>
      <c r="AG139" s="107"/>
      <c r="AH139" s="107"/>
      <c r="AI139" s="107"/>
      <c r="AJ139" s="107"/>
      <c r="AK139" s="43">
        <f>SUM('Ref 3511472'!$C139:$AJ139)</f>
        <v>0</v>
      </c>
      <c r="AL139" s="3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8"/>
      <c r="BS139" s="19">
        <f t="shared" si="2"/>
        <v>0</v>
      </c>
    </row>
    <row r="140" spans="1:71">
      <c r="A140" s="105" t="s">
        <v>253</v>
      </c>
      <c r="B140" s="106" t="s">
        <v>254</v>
      </c>
      <c r="C140" s="107"/>
      <c r="D140" s="107"/>
      <c r="E140" s="107"/>
      <c r="F140" s="107"/>
      <c r="G140" s="107"/>
      <c r="H140" s="107"/>
      <c r="I140" s="107"/>
      <c r="J140" s="107"/>
      <c r="K140" s="107"/>
      <c r="L140" s="107"/>
      <c r="M140" s="107"/>
      <c r="N140" s="107"/>
      <c r="O140" s="107"/>
      <c r="P140" s="107"/>
      <c r="Q140" s="107"/>
      <c r="R140" s="107"/>
      <c r="S140" s="107"/>
      <c r="T140" s="107"/>
      <c r="U140" s="107"/>
      <c r="V140" s="107"/>
      <c r="W140" s="107"/>
      <c r="X140" s="107"/>
      <c r="Y140" s="107"/>
      <c r="Z140" s="107"/>
      <c r="AA140" s="107"/>
      <c r="AB140" s="107"/>
      <c r="AC140" s="107"/>
      <c r="AD140" s="107"/>
      <c r="AE140" s="107"/>
      <c r="AF140" s="107"/>
      <c r="AG140" s="107"/>
      <c r="AH140" s="107"/>
      <c r="AI140" s="107"/>
      <c r="AJ140" s="107"/>
      <c r="AK140" s="43">
        <f>SUM('Ref 3511472'!$C140:$AJ140)</f>
        <v>0</v>
      </c>
      <c r="AL140" s="3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9">
        <f t="shared" si="2"/>
        <v>0</v>
      </c>
    </row>
    <row r="141" spans="1:71">
      <c r="A141" s="105" t="s">
        <v>255</v>
      </c>
      <c r="B141" s="106" t="s">
        <v>60</v>
      </c>
      <c r="C141" s="107"/>
      <c r="D141" s="107"/>
      <c r="E141" s="107"/>
      <c r="F141" s="107"/>
      <c r="G141" s="107"/>
      <c r="H141" s="107"/>
      <c r="I141" s="107"/>
      <c r="J141" s="107"/>
      <c r="K141" s="107"/>
      <c r="L141" s="107"/>
      <c r="M141" s="107"/>
      <c r="N141" s="107"/>
      <c r="O141" s="107"/>
      <c r="P141" s="107"/>
      <c r="Q141" s="107"/>
      <c r="R141" s="107"/>
      <c r="S141" s="107"/>
      <c r="T141" s="107"/>
      <c r="U141" s="107"/>
      <c r="V141" s="107"/>
      <c r="W141" s="107"/>
      <c r="X141" s="107"/>
      <c r="Y141" s="107"/>
      <c r="Z141" s="107"/>
      <c r="AA141" s="107"/>
      <c r="AB141" s="107"/>
      <c r="AC141" s="107"/>
      <c r="AD141" s="107"/>
      <c r="AE141" s="107"/>
      <c r="AF141" s="107"/>
      <c r="AG141" s="107"/>
      <c r="AH141" s="107"/>
      <c r="AI141" s="107"/>
      <c r="AJ141" s="107"/>
      <c r="AK141" s="43">
        <f>SUM('Ref 3511472'!$C141:$AJ141)</f>
        <v>0</v>
      </c>
      <c r="AL141" s="3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8"/>
      <c r="BS141" s="19">
        <f t="shared" si="2"/>
        <v>0</v>
      </c>
    </row>
    <row r="142" spans="1:71">
      <c r="A142" s="105" t="s">
        <v>256</v>
      </c>
      <c r="B142" s="106" t="s">
        <v>257</v>
      </c>
      <c r="C142" s="107"/>
      <c r="D142" s="107"/>
      <c r="E142" s="107"/>
      <c r="F142" s="107"/>
      <c r="G142" s="107"/>
      <c r="H142" s="107"/>
      <c r="I142" s="107"/>
      <c r="J142" s="107"/>
      <c r="K142" s="107"/>
      <c r="L142" s="107"/>
      <c r="M142" s="107"/>
      <c r="N142" s="107"/>
      <c r="O142" s="107"/>
      <c r="P142" s="107"/>
      <c r="Q142" s="107"/>
      <c r="R142" s="107"/>
      <c r="S142" s="107"/>
      <c r="T142" s="107"/>
      <c r="U142" s="107"/>
      <c r="V142" s="107"/>
      <c r="W142" s="107"/>
      <c r="X142" s="107"/>
      <c r="Y142" s="107"/>
      <c r="Z142" s="107"/>
      <c r="AA142" s="107"/>
      <c r="AB142" s="107"/>
      <c r="AC142" s="107"/>
      <c r="AD142" s="107"/>
      <c r="AE142" s="107"/>
      <c r="AF142" s="107"/>
      <c r="AG142" s="107"/>
      <c r="AH142" s="107"/>
      <c r="AI142" s="107"/>
      <c r="AJ142" s="107"/>
      <c r="AK142" s="43">
        <f>SUM('Ref 3511472'!$C142:$AJ142)</f>
        <v>0</v>
      </c>
      <c r="AL142" s="3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9">
        <f t="shared" si="2"/>
        <v>0</v>
      </c>
    </row>
    <row r="143" spans="1:71">
      <c r="A143" s="105" t="s">
        <v>258</v>
      </c>
      <c r="B143" s="106" t="s">
        <v>259</v>
      </c>
      <c r="C143" s="107"/>
      <c r="D143" s="107"/>
      <c r="E143" s="107"/>
      <c r="F143" s="107"/>
      <c r="G143" s="107"/>
      <c r="H143" s="107"/>
      <c r="I143" s="107"/>
      <c r="J143" s="107"/>
      <c r="K143" s="107"/>
      <c r="L143" s="107"/>
      <c r="M143" s="107"/>
      <c r="N143" s="107"/>
      <c r="O143" s="107"/>
      <c r="P143" s="107"/>
      <c r="Q143" s="107"/>
      <c r="R143" s="107"/>
      <c r="S143" s="107"/>
      <c r="T143" s="107"/>
      <c r="U143" s="107"/>
      <c r="V143" s="107"/>
      <c r="W143" s="107"/>
      <c r="X143" s="107"/>
      <c r="Y143" s="107"/>
      <c r="Z143" s="107"/>
      <c r="AA143" s="107"/>
      <c r="AB143" s="107"/>
      <c r="AC143" s="107"/>
      <c r="AD143" s="107"/>
      <c r="AE143" s="107"/>
      <c r="AF143" s="107"/>
      <c r="AG143" s="107"/>
      <c r="AH143" s="107"/>
      <c r="AI143" s="107"/>
      <c r="AJ143" s="107"/>
      <c r="AK143" s="43">
        <f>SUM('Ref 3511472'!$C143:$AJ143)</f>
        <v>0</v>
      </c>
      <c r="AL143" s="3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/>
      <c r="BQ143" s="18"/>
      <c r="BR143" s="18"/>
      <c r="BS143" s="19">
        <f t="shared" si="2"/>
        <v>0</v>
      </c>
    </row>
    <row r="144" spans="1:71">
      <c r="A144" s="105" t="s">
        <v>260</v>
      </c>
      <c r="B144" s="106" t="s">
        <v>261</v>
      </c>
      <c r="C144" s="107"/>
      <c r="D144" s="107"/>
      <c r="E144" s="107"/>
      <c r="F144" s="107"/>
      <c r="G144" s="107"/>
      <c r="H144" s="107"/>
      <c r="I144" s="107"/>
      <c r="J144" s="107"/>
      <c r="K144" s="107"/>
      <c r="L144" s="107"/>
      <c r="M144" s="107"/>
      <c r="N144" s="107"/>
      <c r="O144" s="107"/>
      <c r="P144" s="107"/>
      <c r="Q144" s="107"/>
      <c r="R144" s="107"/>
      <c r="S144" s="107"/>
      <c r="T144" s="107"/>
      <c r="U144" s="107"/>
      <c r="V144" s="107"/>
      <c r="W144" s="107"/>
      <c r="X144" s="107"/>
      <c r="Y144" s="107"/>
      <c r="Z144" s="107"/>
      <c r="AA144" s="107"/>
      <c r="AB144" s="107"/>
      <c r="AC144" s="107"/>
      <c r="AD144" s="107"/>
      <c r="AE144" s="107"/>
      <c r="AF144" s="107"/>
      <c r="AG144" s="107"/>
      <c r="AH144" s="107"/>
      <c r="AI144" s="107"/>
      <c r="AJ144" s="107"/>
      <c r="AK144" s="43">
        <f>SUM('Ref 3511472'!$C144:$AJ144)</f>
        <v>0</v>
      </c>
      <c r="AL144" s="3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9">
        <f t="shared" si="2"/>
        <v>0</v>
      </c>
    </row>
    <row r="145" spans="1:71">
      <c r="A145" s="105" t="s">
        <v>262</v>
      </c>
      <c r="B145" s="106" t="s">
        <v>263</v>
      </c>
      <c r="C145" s="107"/>
      <c r="D145" s="107"/>
      <c r="E145" s="107"/>
      <c r="F145" s="107"/>
      <c r="G145" s="107"/>
      <c r="H145" s="107"/>
      <c r="I145" s="107"/>
      <c r="J145" s="107"/>
      <c r="K145" s="107"/>
      <c r="L145" s="107"/>
      <c r="M145" s="107"/>
      <c r="N145" s="107"/>
      <c r="O145" s="107"/>
      <c r="P145" s="107"/>
      <c r="Q145" s="107"/>
      <c r="R145" s="107"/>
      <c r="S145" s="107"/>
      <c r="T145" s="107"/>
      <c r="U145" s="107"/>
      <c r="V145" s="107"/>
      <c r="W145" s="107"/>
      <c r="X145" s="107"/>
      <c r="Y145" s="107"/>
      <c r="Z145" s="107"/>
      <c r="AA145" s="107"/>
      <c r="AB145" s="107"/>
      <c r="AC145" s="107"/>
      <c r="AD145" s="107"/>
      <c r="AE145" s="107"/>
      <c r="AF145" s="107"/>
      <c r="AG145" s="107"/>
      <c r="AH145" s="107"/>
      <c r="AI145" s="107"/>
      <c r="AJ145" s="107"/>
      <c r="AK145" s="43">
        <f>SUM('Ref 3511472'!$C145:$AJ145)</f>
        <v>0</v>
      </c>
      <c r="AL145" s="3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8"/>
      <c r="BS145" s="19">
        <f t="shared" si="2"/>
        <v>0</v>
      </c>
    </row>
    <row r="146" spans="1:71">
      <c r="A146" s="105" t="s">
        <v>264</v>
      </c>
      <c r="B146" s="106" t="s">
        <v>265</v>
      </c>
      <c r="C146" s="107"/>
      <c r="D146" s="107"/>
      <c r="E146" s="107"/>
      <c r="F146" s="107"/>
      <c r="G146" s="107"/>
      <c r="H146" s="107"/>
      <c r="I146" s="107"/>
      <c r="J146" s="107"/>
      <c r="K146" s="107"/>
      <c r="L146" s="107"/>
      <c r="M146" s="107"/>
      <c r="N146" s="107"/>
      <c r="O146" s="107"/>
      <c r="P146" s="107"/>
      <c r="Q146" s="107"/>
      <c r="R146" s="107"/>
      <c r="S146" s="107"/>
      <c r="T146" s="107"/>
      <c r="U146" s="107"/>
      <c r="V146" s="107"/>
      <c r="W146" s="107"/>
      <c r="X146" s="107"/>
      <c r="Y146" s="107"/>
      <c r="Z146" s="107"/>
      <c r="AA146" s="107"/>
      <c r="AB146" s="107"/>
      <c r="AC146" s="107"/>
      <c r="AD146" s="107"/>
      <c r="AE146" s="107"/>
      <c r="AF146" s="107"/>
      <c r="AG146" s="107"/>
      <c r="AH146" s="107"/>
      <c r="AI146" s="107"/>
      <c r="AJ146" s="107"/>
      <c r="AK146" s="43">
        <f>SUM('Ref 3511472'!$C146:$AJ146)</f>
        <v>0</v>
      </c>
      <c r="AL146" s="3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8"/>
      <c r="BS146" s="19">
        <f t="shared" si="2"/>
        <v>0</v>
      </c>
    </row>
    <row r="147" spans="1:71">
      <c r="A147" s="105" t="s">
        <v>266</v>
      </c>
      <c r="B147" s="106" t="s">
        <v>267</v>
      </c>
      <c r="C147" s="107"/>
      <c r="D147" s="107"/>
      <c r="E147" s="107"/>
      <c r="F147" s="107"/>
      <c r="G147" s="107"/>
      <c r="H147" s="107"/>
      <c r="I147" s="107"/>
      <c r="J147" s="107"/>
      <c r="K147" s="107"/>
      <c r="L147" s="107"/>
      <c r="M147" s="107"/>
      <c r="N147" s="107"/>
      <c r="O147" s="107"/>
      <c r="P147" s="107"/>
      <c r="Q147" s="107"/>
      <c r="R147" s="107"/>
      <c r="S147" s="107"/>
      <c r="T147" s="107"/>
      <c r="U147" s="107"/>
      <c r="V147" s="107"/>
      <c r="W147" s="107"/>
      <c r="X147" s="107"/>
      <c r="Y147" s="107"/>
      <c r="Z147" s="107"/>
      <c r="AA147" s="107"/>
      <c r="AB147" s="107"/>
      <c r="AC147" s="107"/>
      <c r="AD147" s="107"/>
      <c r="AE147" s="107"/>
      <c r="AF147" s="107"/>
      <c r="AG147" s="107"/>
      <c r="AH147" s="107"/>
      <c r="AI147" s="107"/>
      <c r="AJ147" s="107"/>
      <c r="AK147" s="43">
        <f>SUM('Ref 3511472'!$C147:$AJ147)</f>
        <v>0</v>
      </c>
      <c r="AL147" s="3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9">
        <f t="shared" si="2"/>
        <v>0</v>
      </c>
    </row>
    <row r="148" spans="1:71">
      <c r="A148" s="105" t="s">
        <v>268</v>
      </c>
      <c r="B148" s="106" t="s">
        <v>269</v>
      </c>
      <c r="C148" s="107"/>
      <c r="D148" s="107"/>
      <c r="E148" s="107"/>
      <c r="F148" s="107"/>
      <c r="G148" s="107"/>
      <c r="H148" s="107"/>
      <c r="I148" s="107"/>
      <c r="J148" s="107"/>
      <c r="K148" s="107"/>
      <c r="L148" s="107"/>
      <c r="M148" s="107"/>
      <c r="N148" s="107"/>
      <c r="O148" s="107"/>
      <c r="P148" s="107"/>
      <c r="Q148" s="107"/>
      <c r="R148" s="107"/>
      <c r="S148" s="107"/>
      <c r="T148" s="107"/>
      <c r="U148" s="107"/>
      <c r="V148" s="107"/>
      <c r="W148" s="107"/>
      <c r="X148" s="107"/>
      <c r="Y148" s="107"/>
      <c r="Z148" s="107"/>
      <c r="AA148" s="107"/>
      <c r="AB148" s="107"/>
      <c r="AC148" s="107"/>
      <c r="AD148" s="107"/>
      <c r="AE148" s="107"/>
      <c r="AF148" s="107"/>
      <c r="AG148" s="107"/>
      <c r="AH148" s="107"/>
      <c r="AI148" s="107"/>
      <c r="AJ148" s="107"/>
      <c r="AK148" s="43">
        <f>SUM('Ref 3511472'!$C148:$AJ148)</f>
        <v>0</v>
      </c>
      <c r="AL148" s="3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9">
        <f t="shared" si="2"/>
        <v>0</v>
      </c>
    </row>
    <row r="149" spans="1:71">
      <c r="A149" s="105" t="s">
        <v>270</v>
      </c>
      <c r="B149" s="106" t="s">
        <v>271</v>
      </c>
      <c r="C149" s="107"/>
      <c r="D149" s="107"/>
      <c r="E149" s="107"/>
      <c r="F149" s="107"/>
      <c r="G149" s="107"/>
      <c r="H149" s="107"/>
      <c r="I149" s="107"/>
      <c r="J149" s="107"/>
      <c r="K149" s="107"/>
      <c r="L149" s="107"/>
      <c r="M149" s="107"/>
      <c r="N149" s="107"/>
      <c r="O149" s="107"/>
      <c r="P149" s="107"/>
      <c r="Q149" s="107"/>
      <c r="R149" s="107"/>
      <c r="S149" s="107"/>
      <c r="T149" s="107"/>
      <c r="U149" s="107"/>
      <c r="V149" s="107"/>
      <c r="W149" s="107"/>
      <c r="X149" s="107"/>
      <c r="Y149" s="107"/>
      <c r="Z149" s="107"/>
      <c r="AA149" s="107"/>
      <c r="AB149" s="107"/>
      <c r="AC149" s="107"/>
      <c r="AD149" s="107"/>
      <c r="AE149" s="107"/>
      <c r="AF149" s="107"/>
      <c r="AG149" s="107"/>
      <c r="AH149" s="107"/>
      <c r="AI149" s="107"/>
      <c r="AJ149" s="107"/>
      <c r="AK149" s="43">
        <f>SUM('Ref 3511472'!$C149:$AJ149)</f>
        <v>0</v>
      </c>
      <c r="AL149" s="3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/>
      <c r="BM149" s="18"/>
      <c r="BN149" s="18"/>
      <c r="BO149" s="18"/>
      <c r="BP149" s="18"/>
      <c r="BQ149" s="18"/>
      <c r="BR149" s="18"/>
      <c r="BS149" s="19">
        <f t="shared" si="2"/>
        <v>0</v>
      </c>
    </row>
    <row r="150" spans="1:71">
      <c r="A150" s="105" t="s">
        <v>272</v>
      </c>
      <c r="B150" s="106" t="s">
        <v>60</v>
      </c>
      <c r="C150" s="107"/>
      <c r="D150" s="107"/>
      <c r="E150" s="107"/>
      <c r="F150" s="107"/>
      <c r="G150" s="107"/>
      <c r="H150" s="107"/>
      <c r="I150" s="107"/>
      <c r="J150" s="107"/>
      <c r="K150" s="107"/>
      <c r="L150" s="107"/>
      <c r="M150" s="107"/>
      <c r="N150" s="107"/>
      <c r="O150" s="107"/>
      <c r="P150" s="107"/>
      <c r="Q150" s="107"/>
      <c r="R150" s="107"/>
      <c r="S150" s="107"/>
      <c r="T150" s="107"/>
      <c r="U150" s="107"/>
      <c r="V150" s="107"/>
      <c r="W150" s="107"/>
      <c r="X150" s="107"/>
      <c r="Y150" s="107"/>
      <c r="Z150" s="107"/>
      <c r="AA150" s="107"/>
      <c r="AB150" s="107"/>
      <c r="AC150" s="107"/>
      <c r="AD150" s="107"/>
      <c r="AE150" s="107"/>
      <c r="AF150" s="107"/>
      <c r="AG150" s="107"/>
      <c r="AH150" s="107"/>
      <c r="AI150" s="107"/>
      <c r="AJ150" s="107"/>
      <c r="AK150" s="43">
        <f>SUM('Ref 3511472'!$C150:$AJ150)</f>
        <v>0</v>
      </c>
      <c r="AL150" s="3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8"/>
      <c r="BS150" s="19">
        <f t="shared" si="2"/>
        <v>0</v>
      </c>
    </row>
    <row r="151" spans="1:71">
      <c r="A151" s="105" t="s">
        <v>273</v>
      </c>
      <c r="B151" s="106" t="s">
        <v>274</v>
      </c>
      <c r="C151" s="107"/>
      <c r="D151" s="107"/>
      <c r="E151" s="107"/>
      <c r="F151" s="107"/>
      <c r="G151" s="107"/>
      <c r="H151" s="107"/>
      <c r="I151" s="107"/>
      <c r="J151" s="107"/>
      <c r="K151" s="107"/>
      <c r="L151" s="107"/>
      <c r="M151" s="107"/>
      <c r="N151" s="107"/>
      <c r="O151" s="107"/>
      <c r="P151" s="107"/>
      <c r="Q151" s="107"/>
      <c r="R151" s="107"/>
      <c r="S151" s="107"/>
      <c r="T151" s="107"/>
      <c r="U151" s="107"/>
      <c r="V151" s="107"/>
      <c r="W151" s="107"/>
      <c r="X151" s="107"/>
      <c r="Y151" s="107"/>
      <c r="Z151" s="107"/>
      <c r="AA151" s="107"/>
      <c r="AB151" s="107"/>
      <c r="AC151" s="107"/>
      <c r="AD151" s="107"/>
      <c r="AE151" s="107"/>
      <c r="AF151" s="107"/>
      <c r="AG151" s="107"/>
      <c r="AH151" s="107"/>
      <c r="AI151" s="107"/>
      <c r="AJ151" s="107"/>
      <c r="AK151" s="43">
        <f>SUM('Ref 3511472'!$C151:$AJ151)</f>
        <v>0</v>
      </c>
      <c r="AL151" s="3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8"/>
      <c r="BL151" s="18"/>
      <c r="BM151" s="18"/>
      <c r="BN151" s="18"/>
      <c r="BO151" s="18"/>
      <c r="BP151" s="18"/>
      <c r="BQ151" s="18"/>
      <c r="BR151" s="18"/>
      <c r="BS151" s="19">
        <f t="shared" si="2"/>
        <v>0</v>
      </c>
    </row>
    <row r="152" spans="1:71">
      <c r="A152" s="105" t="s">
        <v>273</v>
      </c>
      <c r="B152" s="106" t="s">
        <v>275</v>
      </c>
      <c r="C152" s="107"/>
      <c r="D152" s="107"/>
      <c r="E152" s="107"/>
      <c r="F152" s="107"/>
      <c r="G152" s="107"/>
      <c r="H152" s="107"/>
      <c r="I152" s="107"/>
      <c r="J152" s="107"/>
      <c r="K152" s="107"/>
      <c r="L152" s="107"/>
      <c r="M152" s="107"/>
      <c r="N152" s="107"/>
      <c r="O152" s="107"/>
      <c r="P152" s="107"/>
      <c r="Q152" s="107"/>
      <c r="R152" s="107"/>
      <c r="S152" s="107"/>
      <c r="T152" s="107"/>
      <c r="U152" s="107"/>
      <c r="V152" s="107"/>
      <c r="W152" s="107"/>
      <c r="X152" s="107"/>
      <c r="Y152" s="107"/>
      <c r="Z152" s="107"/>
      <c r="AA152" s="107"/>
      <c r="AB152" s="107"/>
      <c r="AC152" s="107"/>
      <c r="AD152" s="107"/>
      <c r="AE152" s="107"/>
      <c r="AF152" s="107"/>
      <c r="AG152" s="107"/>
      <c r="AH152" s="107"/>
      <c r="AI152" s="107"/>
      <c r="AJ152" s="107"/>
      <c r="AK152" s="43">
        <f>SUM('Ref 3511472'!$C152:$AJ152)</f>
        <v>0</v>
      </c>
      <c r="AL152" s="3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8"/>
      <c r="BL152" s="18"/>
      <c r="BM152" s="18"/>
      <c r="BN152" s="18"/>
      <c r="BO152" s="18"/>
      <c r="BP152" s="18"/>
      <c r="BQ152" s="18"/>
      <c r="BR152" s="18"/>
      <c r="BS152" s="19">
        <f t="shared" si="2"/>
        <v>0</v>
      </c>
    </row>
    <row r="153" spans="1:71">
      <c r="A153" s="105" t="s">
        <v>273</v>
      </c>
      <c r="B153" s="106" t="s">
        <v>276</v>
      </c>
      <c r="C153" s="107"/>
      <c r="D153" s="107"/>
      <c r="E153" s="107"/>
      <c r="F153" s="107"/>
      <c r="G153" s="107"/>
      <c r="H153" s="107"/>
      <c r="I153" s="107"/>
      <c r="J153" s="107"/>
      <c r="K153" s="107"/>
      <c r="L153" s="107"/>
      <c r="M153" s="107"/>
      <c r="N153" s="107"/>
      <c r="O153" s="107"/>
      <c r="P153" s="107"/>
      <c r="Q153" s="107"/>
      <c r="R153" s="107"/>
      <c r="S153" s="107"/>
      <c r="T153" s="107"/>
      <c r="U153" s="107"/>
      <c r="V153" s="107"/>
      <c r="W153" s="107"/>
      <c r="X153" s="107"/>
      <c r="Y153" s="107"/>
      <c r="Z153" s="107"/>
      <c r="AA153" s="107"/>
      <c r="AB153" s="107"/>
      <c r="AC153" s="107"/>
      <c r="AD153" s="107"/>
      <c r="AE153" s="107"/>
      <c r="AF153" s="107"/>
      <c r="AG153" s="107"/>
      <c r="AH153" s="107"/>
      <c r="AI153" s="107"/>
      <c r="AJ153" s="107"/>
      <c r="AK153" s="43">
        <f>SUM('Ref 3511472'!$C153:$AJ153)</f>
        <v>0</v>
      </c>
      <c r="AL153" s="3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8"/>
      <c r="BI153" s="18"/>
      <c r="BJ153" s="18"/>
      <c r="BK153" s="18"/>
      <c r="BL153" s="18"/>
      <c r="BM153" s="18"/>
      <c r="BN153" s="18"/>
      <c r="BO153" s="18"/>
      <c r="BP153" s="18"/>
      <c r="BQ153" s="18"/>
      <c r="BR153" s="18"/>
      <c r="BS153" s="19">
        <f t="shared" si="2"/>
        <v>0</v>
      </c>
    </row>
    <row r="154" spans="1:71">
      <c r="A154" s="105" t="s">
        <v>277</v>
      </c>
      <c r="B154" s="106" t="s">
        <v>278</v>
      </c>
      <c r="C154" s="107"/>
      <c r="D154" s="107"/>
      <c r="E154" s="107"/>
      <c r="F154" s="107"/>
      <c r="G154" s="107"/>
      <c r="H154" s="107"/>
      <c r="I154" s="107"/>
      <c r="J154" s="107"/>
      <c r="K154" s="107"/>
      <c r="L154" s="107"/>
      <c r="M154" s="107"/>
      <c r="N154" s="107"/>
      <c r="O154" s="107"/>
      <c r="P154" s="107"/>
      <c r="Q154" s="107"/>
      <c r="R154" s="107"/>
      <c r="S154" s="107"/>
      <c r="T154" s="107"/>
      <c r="U154" s="107"/>
      <c r="V154" s="107"/>
      <c r="W154" s="107"/>
      <c r="X154" s="107"/>
      <c r="Y154" s="107"/>
      <c r="Z154" s="107"/>
      <c r="AA154" s="107"/>
      <c r="AB154" s="107"/>
      <c r="AC154" s="107"/>
      <c r="AD154" s="107"/>
      <c r="AE154" s="107"/>
      <c r="AF154" s="107"/>
      <c r="AG154" s="107"/>
      <c r="AH154" s="107"/>
      <c r="AI154" s="107"/>
      <c r="AJ154" s="107"/>
      <c r="AK154" s="43">
        <f>SUM('Ref 3511472'!$C154:$AJ154)</f>
        <v>0</v>
      </c>
      <c r="AL154" s="3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/>
      <c r="BC154" s="18"/>
      <c r="BD154" s="18"/>
      <c r="BE154" s="18"/>
      <c r="BF154" s="18"/>
      <c r="BG154" s="18"/>
      <c r="BH154" s="18"/>
      <c r="BI154" s="18"/>
      <c r="BJ154" s="18"/>
      <c r="BK154" s="18"/>
      <c r="BL154" s="18"/>
      <c r="BM154" s="18"/>
      <c r="BN154" s="18"/>
      <c r="BO154" s="18"/>
      <c r="BP154" s="18"/>
      <c r="BQ154" s="18"/>
      <c r="BR154" s="18"/>
      <c r="BS154" s="19">
        <f t="shared" si="2"/>
        <v>0</v>
      </c>
    </row>
    <row r="155" spans="1:71">
      <c r="A155" s="105" t="s">
        <v>279</v>
      </c>
      <c r="B155" s="106" t="s">
        <v>280</v>
      </c>
      <c r="C155" s="107"/>
      <c r="D155" s="107"/>
      <c r="E155" s="107"/>
      <c r="F155" s="107">
        <v>4</v>
      </c>
      <c r="G155" s="107"/>
      <c r="H155" s="107"/>
      <c r="I155" s="107"/>
      <c r="J155" s="107"/>
      <c r="K155" s="107"/>
      <c r="L155" s="107"/>
      <c r="M155" s="107"/>
      <c r="N155" s="107"/>
      <c r="O155" s="107"/>
      <c r="P155" s="107"/>
      <c r="Q155" s="107"/>
      <c r="R155" s="107"/>
      <c r="S155" s="107"/>
      <c r="T155" s="107"/>
      <c r="U155" s="107"/>
      <c r="V155" s="107"/>
      <c r="W155" s="107"/>
      <c r="X155" s="107"/>
      <c r="Y155" s="107"/>
      <c r="Z155" s="107"/>
      <c r="AA155" s="107"/>
      <c r="AB155" s="107">
        <v>14</v>
      </c>
      <c r="AC155" s="107"/>
      <c r="AD155" s="107"/>
      <c r="AE155" s="107"/>
      <c r="AF155" s="107"/>
      <c r="AG155" s="107"/>
      <c r="AH155" s="107"/>
      <c r="AI155" s="107"/>
      <c r="AJ155" s="107"/>
      <c r="AK155" s="43">
        <f>SUM('Ref 3511472'!$C155:$AJ155)</f>
        <v>18</v>
      </c>
      <c r="AL155" s="3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/>
      <c r="BC155" s="18"/>
      <c r="BD155" s="18"/>
      <c r="BE155" s="18"/>
      <c r="BF155" s="18"/>
      <c r="BG155" s="18"/>
      <c r="BH155" s="18"/>
      <c r="BI155" s="18"/>
      <c r="BJ155" s="18"/>
      <c r="BK155" s="18"/>
      <c r="BL155" s="18"/>
      <c r="BM155" s="18"/>
      <c r="BN155" s="18"/>
      <c r="BO155" s="18"/>
      <c r="BP155" s="18"/>
      <c r="BQ155" s="18"/>
      <c r="BR155" s="18"/>
      <c r="BS155" s="19">
        <f t="shared" si="2"/>
        <v>0</v>
      </c>
    </row>
    <row r="156" spans="1:71">
      <c r="A156" s="105" t="s">
        <v>281</v>
      </c>
      <c r="B156" s="106" t="s">
        <v>60</v>
      </c>
      <c r="C156" s="107"/>
      <c r="D156" s="107"/>
      <c r="E156" s="107"/>
      <c r="F156" s="107"/>
      <c r="G156" s="107"/>
      <c r="H156" s="107"/>
      <c r="I156" s="107"/>
      <c r="J156" s="107"/>
      <c r="K156" s="107"/>
      <c r="L156" s="107"/>
      <c r="M156" s="107"/>
      <c r="N156" s="107"/>
      <c r="O156" s="107"/>
      <c r="P156" s="107"/>
      <c r="Q156" s="107"/>
      <c r="R156" s="107"/>
      <c r="S156" s="107"/>
      <c r="T156" s="107"/>
      <c r="U156" s="107"/>
      <c r="V156" s="107"/>
      <c r="W156" s="107"/>
      <c r="X156" s="107"/>
      <c r="Y156" s="107"/>
      <c r="Z156" s="107"/>
      <c r="AA156" s="107"/>
      <c r="AB156" s="107"/>
      <c r="AC156" s="107"/>
      <c r="AD156" s="107"/>
      <c r="AE156" s="107"/>
      <c r="AF156" s="107"/>
      <c r="AG156" s="107"/>
      <c r="AH156" s="107"/>
      <c r="AI156" s="107"/>
      <c r="AJ156" s="107"/>
      <c r="AK156" s="43">
        <f>SUM('Ref 3511472'!$C156:$AJ156)</f>
        <v>0</v>
      </c>
      <c r="AL156" s="3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  <c r="BE156" s="18"/>
      <c r="BF156" s="18"/>
      <c r="BG156" s="18"/>
      <c r="BH156" s="18"/>
      <c r="BI156" s="18"/>
      <c r="BJ156" s="18"/>
      <c r="BK156" s="18"/>
      <c r="BL156" s="18"/>
      <c r="BM156" s="18"/>
      <c r="BN156" s="18"/>
      <c r="BO156" s="18"/>
      <c r="BP156" s="18"/>
      <c r="BQ156" s="18"/>
      <c r="BR156" s="18"/>
      <c r="BS156" s="19">
        <f t="shared" si="2"/>
        <v>0</v>
      </c>
    </row>
    <row r="157" spans="1:71">
      <c r="A157" s="105" t="s">
        <v>282</v>
      </c>
      <c r="B157" s="106" t="s">
        <v>283</v>
      </c>
      <c r="C157" s="107"/>
      <c r="D157" s="107"/>
      <c r="E157" s="107"/>
      <c r="F157" s="107"/>
      <c r="G157" s="107"/>
      <c r="H157" s="107"/>
      <c r="I157" s="107"/>
      <c r="J157" s="107"/>
      <c r="K157" s="107"/>
      <c r="L157" s="107"/>
      <c r="M157" s="107"/>
      <c r="N157" s="107"/>
      <c r="O157" s="107"/>
      <c r="P157" s="107"/>
      <c r="Q157" s="107"/>
      <c r="R157" s="107"/>
      <c r="S157" s="107"/>
      <c r="T157" s="107"/>
      <c r="U157" s="107"/>
      <c r="V157" s="107"/>
      <c r="W157" s="107"/>
      <c r="X157" s="107"/>
      <c r="Y157" s="107"/>
      <c r="Z157" s="107"/>
      <c r="AA157" s="107"/>
      <c r="AB157" s="107"/>
      <c r="AC157" s="107"/>
      <c r="AD157" s="107"/>
      <c r="AE157" s="107"/>
      <c r="AF157" s="107"/>
      <c r="AG157" s="107"/>
      <c r="AH157" s="107"/>
      <c r="AI157" s="107"/>
      <c r="AJ157" s="107"/>
      <c r="AK157" s="43">
        <f>SUM('Ref 3511472'!$C157:$AJ157)</f>
        <v>0</v>
      </c>
      <c r="AL157" s="3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  <c r="BC157" s="18"/>
      <c r="BD157" s="18"/>
      <c r="BE157" s="18"/>
      <c r="BF157" s="18"/>
      <c r="BG157" s="18"/>
      <c r="BH157" s="18"/>
      <c r="BI157" s="18"/>
      <c r="BJ157" s="18"/>
      <c r="BK157" s="18"/>
      <c r="BL157" s="18"/>
      <c r="BM157" s="18"/>
      <c r="BN157" s="18"/>
      <c r="BO157" s="18"/>
      <c r="BP157" s="18"/>
      <c r="BQ157" s="18"/>
      <c r="BR157" s="18"/>
      <c r="BS157" s="19">
        <f t="shared" si="2"/>
        <v>0</v>
      </c>
    </row>
    <row r="158" spans="1:71">
      <c r="A158" s="105" t="s">
        <v>282</v>
      </c>
      <c r="B158" s="106" t="s">
        <v>284</v>
      </c>
      <c r="C158" s="107"/>
      <c r="D158" s="107"/>
      <c r="E158" s="107"/>
      <c r="F158" s="107"/>
      <c r="G158" s="107"/>
      <c r="H158" s="107"/>
      <c r="I158" s="107"/>
      <c r="J158" s="107"/>
      <c r="K158" s="107"/>
      <c r="L158" s="107"/>
      <c r="M158" s="107"/>
      <c r="N158" s="107"/>
      <c r="O158" s="107"/>
      <c r="P158" s="107"/>
      <c r="Q158" s="107"/>
      <c r="R158" s="107"/>
      <c r="S158" s="107"/>
      <c r="T158" s="107"/>
      <c r="U158" s="107"/>
      <c r="V158" s="107"/>
      <c r="W158" s="107"/>
      <c r="X158" s="107"/>
      <c r="Y158" s="107"/>
      <c r="Z158" s="107"/>
      <c r="AA158" s="107"/>
      <c r="AB158" s="107"/>
      <c r="AC158" s="107"/>
      <c r="AD158" s="107"/>
      <c r="AE158" s="107"/>
      <c r="AF158" s="107"/>
      <c r="AG158" s="107"/>
      <c r="AH158" s="107"/>
      <c r="AI158" s="107"/>
      <c r="AJ158" s="107"/>
      <c r="AK158" s="43">
        <f>SUM('Ref 3511472'!$C158:$AJ158)</f>
        <v>0</v>
      </c>
      <c r="AL158" s="3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  <c r="AW158" s="18"/>
      <c r="AX158" s="18"/>
      <c r="AY158" s="18"/>
      <c r="AZ158" s="18"/>
      <c r="BA158" s="18"/>
      <c r="BB158" s="18"/>
      <c r="BC158" s="18"/>
      <c r="BD158" s="18"/>
      <c r="BE158" s="18"/>
      <c r="BF158" s="18"/>
      <c r="BG158" s="18"/>
      <c r="BH158" s="18"/>
      <c r="BI158" s="18"/>
      <c r="BJ158" s="18"/>
      <c r="BK158" s="18"/>
      <c r="BL158" s="18"/>
      <c r="BM158" s="18"/>
      <c r="BN158" s="18"/>
      <c r="BO158" s="18"/>
      <c r="BP158" s="18"/>
      <c r="BQ158" s="18"/>
      <c r="BR158" s="18"/>
      <c r="BS158" s="19">
        <f t="shared" si="2"/>
        <v>0</v>
      </c>
    </row>
    <row r="159" spans="1:71">
      <c r="A159" s="105" t="s">
        <v>285</v>
      </c>
      <c r="B159" s="106" t="s">
        <v>286</v>
      </c>
      <c r="C159" s="107"/>
      <c r="D159" s="107"/>
      <c r="E159" s="107"/>
      <c r="F159" s="107"/>
      <c r="G159" s="107"/>
      <c r="H159" s="107"/>
      <c r="I159" s="107"/>
      <c r="J159" s="107"/>
      <c r="K159" s="107"/>
      <c r="L159" s="107"/>
      <c r="M159" s="107"/>
      <c r="N159" s="107"/>
      <c r="O159" s="107"/>
      <c r="P159" s="107"/>
      <c r="Q159" s="107"/>
      <c r="R159" s="107"/>
      <c r="S159" s="107"/>
      <c r="T159" s="107"/>
      <c r="U159" s="107"/>
      <c r="V159" s="107"/>
      <c r="W159" s="107"/>
      <c r="X159" s="107"/>
      <c r="Y159" s="107"/>
      <c r="Z159" s="107"/>
      <c r="AA159" s="107"/>
      <c r="AB159" s="107"/>
      <c r="AC159" s="107"/>
      <c r="AD159" s="107"/>
      <c r="AE159" s="107"/>
      <c r="AF159" s="107"/>
      <c r="AG159" s="107"/>
      <c r="AH159" s="107"/>
      <c r="AI159" s="107"/>
      <c r="AJ159" s="107"/>
      <c r="AK159" s="43">
        <f>SUM('Ref 3511472'!$C159:$AJ159)</f>
        <v>0</v>
      </c>
      <c r="AL159" s="3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  <c r="AW159" s="18"/>
      <c r="AX159" s="18"/>
      <c r="AY159" s="18"/>
      <c r="AZ159" s="18"/>
      <c r="BA159" s="18"/>
      <c r="BB159" s="18"/>
      <c r="BC159" s="18"/>
      <c r="BD159" s="18"/>
      <c r="BE159" s="18"/>
      <c r="BF159" s="18"/>
      <c r="BG159" s="18"/>
      <c r="BH159" s="18"/>
      <c r="BI159" s="18"/>
      <c r="BJ159" s="18"/>
      <c r="BK159" s="18"/>
      <c r="BL159" s="18"/>
      <c r="BM159" s="18"/>
      <c r="BN159" s="18"/>
      <c r="BO159" s="18"/>
      <c r="BP159" s="18"/>
      <c r="BQ159" s="18"/>
      <c r="BR159" s="18"/>
      <c r="BS159" s="19">
        <f t="shared" si="2"/>
        <v>0</v>
      </c>
    </row>
    <row r="160" spans="1:71">
      <c r="A160" s="105" t="s">
        <v>287</v>
      </c>
      <c r="B160" s="106" t="s">
        <v>288</v>
      </c>
      <c r="C160" s="107"/>
      <c r="D160" s="107"/>
      <c r="E160" s="107"/>
      <c r="F160" s="107"/>
      <c r="G160" s="107"/>
      <c r="H160" s="107"/>
      <c r="I160" s="107"/>
      <c r="J160" s="107"/>
      <c r="K160" s="107"/>
      <c r="L160" s="107"/>
      <c r="M160" s="107"/>
      <c r="N160" s="107"/>
      <c r="O160" s="107"/>
      <c r="P160" s="107"/>
      <c r="Q160" s="107"/>
      <c r="R160" s="107"/>
      <c r="S160" s="107"/>
      <c r="T160" s="107"/>
      <c r="U160" s="107"/>
      <c r="V160" s="107"/>
      <c r="W160" s="107"/>
      <c r="X160" s="107"/>
      <c r="Y160" s="107"/>
      <c r="Z160" s="107"/>
      <c r="AA160" s="107"/>
      <c r="AB160" s="107"/>
      <c r="AC160" s="107"/>
      <c r="AD160" s="107"/>
      <c r="AE160" s="107"/>
      <c r="AF160" s="107"/>
      <c r="AG160" s="107"/>
      <c r="AH160" s="107"/>
      <c r="AI160" s="107"/>
      <c r="AJ160" s="107"/>
      <c r="AK160" s="43">
        <f>SUM('Ref 3511472'!$C160:$AJ160)</f>
        <v>0</v>
      </c>
      <c r="AL160" s="3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8"/>
      <c r="BI160" s="18"/>
      <c r="BJ160" s="18"/>
      <c r="BK160" s="18"/>
      <c r="BL160" s="18"/>
      <c r="BM160" s="18"/>
      <c r="BN160" s="18"/>
      <c r="BO160" s="18"/>
      <c r="BP160" s="18"/>
      <c r="BQ160" s="18"/>
      <c r="BR160" s="18"/>
      <c r="BS160" s="19">
        <f t="shared" si="2"/>
        <v>0</v>
      </c>
    </row>
    <row r="161" spans="1:71">
      <c r="A161" s="105" t="s">
        <v>289</v>
      </c>
      <c r="B161" s="106" t="s">
        <v>290</v>
      </c>
      <c r="C161" s="107"/>
      <c r="D161" s="107"/>
      <c r="E161" s="107"/>
      <c r="F161" s="107"/>
      <c r="G161" s="107"/>
      <c r="H161" s="107"/>
      <c r="I161" s="107"/>
      <c r="J161" s="107"/>
      <c r="K161" s="107"/>
      <c r="L161" s="107"/>
      <c r="M161" s="107"/>
      <c r="N161" s="107"/>
      <c r="O161" s="107"/>
      <c r="P161" s="107"/>
      <c r="Q161" s="107"/>
      <c r="R161" s="107"/>
      <c r="S161" s="107"/>
      <c r="T161" s="107"/>
      <c r="U161" s="107"/>
      <c r="V161" s="107"/>
      <c r="W161" s="107"/>
      <c r="X161" s="107"/>
      <c r="Y161" s="107"/>
      <c r="Z161" s="107"/>
      <c r="AA161" s="107"/>
      <c r="AB161" s="107"/>
      <c r="AC161" s="107"/>
      <c r="AD161" s="107"/>
      <c r="AE161" s="107"/>
      <c r="AF161" s="107"/>
      <c r="AG161" s="107"/>
      <c r="AH161" s="107"/>
      <c r="AI161" s="107"/>
      <c r="AJ161" s="107"/>
      <c r="AK161" s="43">
        <f>SUM('Ref 3511472'!$C161:$AJ161)</f>
        <v>0</v>
      </c>
      <c r="AL161" s="3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8"/>
      <c r="AX161" s="18"/>
      <c r="AY161" s="18"/>
      <c r="AZ161" s="18"/>
      <c r="BA161" s="18"/>
      <c r="BB161" s="18"/>
      <c r="BC161" s="18"/>
      <c r="BD161" s="18"/>
      <c r="BE161" s="18"/>
      <c r="BF161" s="18"/>
      <c r="BG161" s="18"/>
      <c r="BH161" s="18"/>
      <c r="BI161" s="18"/>
      <c r="BJ161" s="18"/>
      <c r="BK161" s="18"/>
      <c r="BL161" s="18"/>
      <c r="BM161" s="18"/>
      <c r="BN161" s="18"/>
      <c r="BO161" s="18"/>
      <c r="BP161" s="18"/>
      <c r="BQ161" s="18"/>
      <c r="BR161" s="18"/>
      <c r="BS161" s="19">
        <f t="shared" si="2"/>
        <v>0</v>
      </c>
    </row>
    <row r="162" spans="1:71">
      <c r="A162" s="105" t="s">
        <v>289</v>
      </c>
      <c r="B162" s="106" t="s">
        <v>130</v>
      </c>
      <c r="C162" s="107"/>
      <c r="D162" s="107"/>
      <c r="E162" s="107"/>
      <c r="F162" s="107"/>
      <c r="G162" s="107"/>
      <c r="H162" s="107"/>
      <c r="I162" s="107"/>
      <c r="J162" s="107"/>
      <c r="K162" s="107"/>
      <c r="L162" s="107"/>
      <c r="M162" s="107"/>
      <c r="N162" s="107"/>
      <c r="O162" s="107"/>
      <c r="P162" s="107"/>
      <c r="Q162" s="107"/>
      <c r="R162" s="107"/>
      <c r="S162" s="107"/>
      <c r="T162" s="107"/>
      <c r="U162" s="107"/>
      <c r="V162" s="107"/>
      <c r="W162" s="107"/>
      <c r="X162" s="107"/>
      <c r="Y162" s="107"/>
      <c r="Z162" s="107"/>
      <c r="AA162" s="107"/>
      <c r="AB162" s="107"/>
      <c r="AC162" s="107">
        <v>5</v>
      </c>
      <c r="AD162" s="107"/>
      <c r="AE162" s="107">
        <v>15</v>
      </c>
      <c r="AF162" s="107"/>
      <c r="AG162" s="107"/>
      <c r="AH162" s="107"/>
      <c r="AI162" s="107"/>
      <c r="AJ162" s="107"/>
      <c r="AK162" s="43">
        <f>SUM('Ref 3511472'!$C162:$AJ162)</f>
        <v>20</v>
      </c>
      <c r="AL162" s="3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8"/>
      <c r="AX162" s="18"/>
      <c r="AY162" s="18"/>
      <c r="AZ162" s="18"/>
      <c r="BA162" s="18"/>
      <c r="BB162" s="18"/>
      <c r="BC162" s="18"/>
      <c r="BD162" s="18"/>
      <c r="BE162" s="18"/>
      <c r="BF162" s="18"/>
      <c r="BG162" s="18"/>
      <c r="BH162" s="18"/>
      <c r="BI162" s="18"/>
      <c r="BJ162" s="18"/>
      <c r="BK162" s="18"/>
      <c r="BL162" s="18">
        <v>5</v>
      </c>
      <c r="BM162" s="18"/>
      <c r="BN162" s="18">
        <v>15</v>
      </c>
      <c r="BO162" s="18"/>
      <c r="BP162" s="18"/>
      <c r="BQ162" s="18"/>
      <c r="BR162" s="18"/>
      <c r="BS162" s="19">
        <f t="shared" si="2"/>
        <v>20</v>
      </c>
    </row>
    <row r="163" spans="1:71">
      <c r="A163" s="105" t="s">
        <v>291</v>
      </c>
      <c r="B163" s="106" t="s">
        <v>60</v>
      </c>
      <c r="C163" s="107"/>
      <c r="D163" s="107"/>
      <c r="E163" s="107"/>
      <c r="F163" s="107"/>
      <c r="G163" s="107"/>
      <c r="H163" s="107"/>
      <c r="I163" s="107"/>
      <c r="J163" s="107"/>
      <c r="K163" s="107"/>
      <c r="L163" s="107"/>
      <c r="M163" s="107"/>
      <c r="N163" s="107"/>
      <c r="O163" s="107"/>
      <c r="P163" s="107"/>
      <c r="Q163" s="107"/>
      <c r="R163" s="107"/>
      <c r="S163" s="107"/>
      <c r="T163" s="107"/>
      <c r="U163" s="107"/>
      <c r="V163" s="107"/>
      <c r="W163" s="107"/>
      <c r="X163" s="107"/>
      <c r="Y163" s="107"/>
      <c r="Z163" s="107"/>
      <c r="AA163" s="107"/>
      <c r="AB163" s="107"/>
      <c r="AC163" s="107"/>
      <c r="AD163" s="107"/>
      <c r="AE163" s="107"/>
      <c r="AF163" s="107"/>
      <c r="AG163" s="107"/>
      <c r="AH163" s="107"/>
      <c r="AI163" s="107"/>
      <c r="AJ163" s="107"/>
      <c r="AK163" s="43">
        <f>SUM('Ref 3511472'!$C163:$AJ163)</f>
        <v>0</v>
      </c>
      <c r="AL163" s="3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18"/>
      <c r="AZ163" s="18"/>
      <c r="BA163" s="18"/>
      <c r="BB163" s="18"/>
      <c r="BC163" s="18"/>
      <c r="BD163" s="18"/>
      <c r="BE163" s="18"/>
      <c r="BF163" s="18"/>
      <c r="BG163" s="18"/>
      <c r="BH163" s="18"/>
      <c r="BI163" s="18"/>
      <c r="BJ163" s="18"/>
      <c r="BK163" s="18"/>
      <c r="BL163" s="18"/>
      <c r="BM163" s="18"/>
      <c r="BN163" s="18"/>
      <c r="BO163" s="18"/>
      <c r="BP163" s="18"/>
      <c r="BQ163" s="18"/>
      <c r="BR163" s="18"/>
      <c r="BS163" s="19">
        <f t="shared" si="2"/>
        <v>0</v>
      </c>
    </row>
    <row r="164" spans="1:71">
      <c r="A164" s="105" t="s">
        <v>292</v>
      </c>
      <c r="B164" s="106" t="s">
        <v>293</v>
      </c>
      <c r="C164" s="107"/>
      <c r="D164" s="107"/>
      <c r="E164" s="107"/>
      <c r="F164" s="107"/>
      <c r="G164" s="107"/>
      <c r="H164" s="107"/>
      <c r="I164" s="107"/>
      <c r="J164" s="107"/>
      <c r="K164" s="107"/>
      <c r="L164" s="107"/>
      <c r="M164" s="107"/>
      <c r="N164" s="107"/>
      <c r="O164" s="107"/>
      <c r="P164" s="107"/>
      <c r="Q164" s="107"/>
      <c r="R164" s="107"/>
      <c r="S164" s="107"/>
      <c r="T164" s="107"/>
      <c r="U164" s="107"/>
      <c r="V164" s="107"/>
      <c r="W164" s="107"/>
      <c r="X164" s="107"/>
      <c r="Y164" s="107"/>
      <c r="Z164" s="107"/>
      <c r="AA164" s="107"/>
      <c r="AB164" s="107"/>
      <c r="AC164" s="107"/>
      <c r="AD164" s="107"/>
      <c r="AE164" s="107"/>
      <c r="AF164" s="107"/>
      <c r="AG164" s="107"/>
      <c r="AH164" s="107"/>
      <c r="AI164" s="107"/>
      <c r="AJ164" s="107"/>
      <c r="AK164" s="43">
        <f>SUM('Ref 3511472'!$C164:$AJ164)</f>
        <v>0</v>
      </c>
      <c r="AL164" s="3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  <c r="BE164" s="18"/>
      <c r="BF164" s="18"/>
      <c r="BG164" s="18"/>
      <c r="BH164" s="18"/>
      <c r="BI164" s="18"/>
      <c r="BJ164" s="18"/>
      <c r="BK164" s="18"/>
      <c r="BL164" s="18"/>
      <c r="BM164" s="18"/>
      <c r="BN164" s="18"/>
      <c r="BO164" s="18"/>
      <c r="BP164" s="18"/>
      <c r="BQ164" s="18"/>
      <c r="BR164" s="18"/>
      <c r="BS164" s="19">
        <f t="shared" si="2"/>
        <v>0</v>
      </c>
    </row>
    <row r="165" spans="1:71">
      <c r="A165" s="105" t="s">
        <v>294</v>
      </c>
      <c r="B165" s="106" t="s">
        <v>295</v>
      </c>
      <c r="C165" s="107"/>
      <c r="D165" s="107"/>
      <c r="E165" s="107"/>
      <c r="F165" s="107"/>
      <c r="G165" s="107"/>
      <c r="H165" s="107"/>
      <c r="I165" s="107"/>
      <c r="J165" s="107"/>
      <c r="K165" s="107"/>
      <c r="L165" s="107"/>
      <c r="M165" s="107"/>
      <c r="N165" s="107"/>
      <c r="O165" s="107"/>
      <c r="P165" s="107"/>
      <c r="Q165" s="107"/>
      <c r="R165" s="107"/>
      <c r="S165" s="107"/>
      <c r="T165" s="107"/>
      <c r="U165" s="107"/>
      <c r="V165" s="107"/>
      <c r="W165" s="107"/>
      <c r="X165" s="107"/>
      <c r="Y165" s="107"/>
      <c r="Z165" s="107"/>
      <c r="AA165" s="107"/>
      <c r="AB165" s="107"/>
      <c r="AC165" s="107"/>
      <c r="AD165" s="107"/>
      <c r="AE165" s="107"/>
      <c r="AF165" s="107"/>
      <c r="AG165" s="107"/>
      <c r="AH165" s="107"/>
      <c r="AI165" s="107"/>
      <c r="AJ165" s="107"/>
      <c r="AK165" s="43">
        <f>SUM('Ref 3511472'!$C165:$AJ165)</f>
        <v>0</v>
      </c>
      <c r="AL165" s="3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8"/>
      <c r="AY165" s="18"/>
      <c r="AZ165" s="18"/>
      <c r="BA165" s="18"/>
      <c r="BB165" s="18"/>
      <c r="BC165" s="18"/>
      <c r="BD165" s="18"/>
      <c r="BE165" s="18"/>
      <c r="BF165" s="18"/>
      <c r="BG165" s="18"/>
      <c r="BH165" s="18"/>
      <c r="BI165" s="18"/>
      <c r="BJ165" s="18"/>
      <c r="BK165" s="18"/>
      <c r="BL165" s="18"/>
      <c r="BM165" s="18"/>
      <c r="BN165" s="18"/>
      <c r="BO165" s="18"/>
      <c r="BP165" s="18"/>
      <c r="BQ165" s="18"/>
      <c r="BR165" s="18"/>
      <c r="BS165" s="19">
        <f t="shared" si="2"/>
        <v>0</v>
      </c>
    </row>
    <row r="166" spans="1:71">
      <c r="A166" s="105" t="s">
        <v>296</v>
      </c>
      <c r="B166" s="106" t="s">
        <v>297</v>
      </c>
      <c r="C166" s="107"/>
      <c r="D166" s="107"/>
      <c r="E166" s="107"/>
      <c r="F166" s="107"/>
      <c r="G166" s="107"/>
      <c r="H166" s="107"/>
      <c r="I166" s="107"/>
      <c r="J166" s="107"/>
      <c r="K166" s="107"/>
      <c r="L166" s="107"/>
      <c r="M166" s="107"/>
      <c r="N166" s="107"/>
      <c r="O166" s="107"/>
      <c r="P166" s="107"/>
      <c r="Q166" s="107"/>
      <c r="R166" s="107"/>
      <c r="S166" s="107"/>
      <c r="T166" s="107"/>
      <c r="U166" s="107"/>
      <c r="V166" s="107"/>
      <c r="W166" s="107"/>
      <c r="X166" s="107"/>
      <c r="Y166" s="107"/>
      <c r="Z166" s="107"/>
      <c r="AA166" s="107"/>
      <c r="AB166" s="107"/>
      <c r="AC166" s="107"/>
      <c r="AD166" s="107"/>
      <c r="AE166" s="107"/>
      <c r="AF166" s="107"/>
      <c r="AG166" s="107"/>
      <c r="AH166" s="107"/>
      <c r="AI166" s="107"/>
      <c r="AJ166" s="107"/>
      <c r="AK166" s="43">
        <f>SUM('Ref 3511472'!$C166:$AJ166)</f>
        <v>0</v>
      </c>
      <c r="AL166" s="3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8"/>
      <c r="AY166" s="18"/>
      <c r="AZ166" s="18"/>
      <c r="BA166" s="18"/>
      <c r="BB166" s="18"/>
      <c r="BC166" s="18"/>
      <c r="BD166" s="18"/>
      <c r="BE166" s="18"/>
      <c r="BF166" s="18"/>
      <c r="BG166" s="18"/>
      <c r="BH166" s="18"/>
      <c r="BI166" s="18"/>
      <c r="BJ166" s="18"/>
      <c r="BK166" s="18"/>
      <c r="BL166" s="18"/>
      <c r="BM166" s="18"/>
      <c r="BN166" s="18"/>
      <c r="BO166" s="18"/>
      <c r="BP166" s="18"/>
      <c r="BQ166" s="18"/>
      <c r="BR166" s="18"/>
      <c r="BS166" s="19">
        <f t="shared" si="2"/>
        <v>0</v>
      </c>
    </row>
    <row r="167" spans="1:71">
      <c r="A167" s="105" t="s">
        <v>298</v>
      </c>
      <c r="B167" s="106" t="s">
        <v>62</v>
      </c>
      <c r="C167" s="107"/>
      <c r="D167" s="107"/>
      <c r="E167" s="107"/>
      <c r="F167" s="107"/>
      <c r="G167" s="107"/>
      <c r="H167" s="107"/>
      <c r="I167" s="107"/>
      <c r="J167" s="107"/>
      <c r="K167" s="107"/>
      <c r="L167" s="107"/>
      <c r="M167" s="107"/>
      <c r="N167" s="107"/>
      <c r="O167" s="107"/>
      <c r="P167" s="107"/>
      <c r="Q167" s="107"/>
      <c r="R167" s="107"/>
      <c r="S167" s="107"/>
      <c r="T167" s="107"/>
      <c r="U167" s="107"/>
      <c r="V167" s="107"/>
      <c r="W167" s="107"/>
      <c r="X167" s="107"/>
      <c r="Y167" s="107"/>
      <c r="Z167" s="107"/>
      <c r="AA167" s="107"/>
      <c r="AB167" s="107"/>
      <c r="AC167" s="107"/>
      <c r="AD167" s="107"/>
      <c r="AE167" s="107"/>
      <c r="AF167" s="107"/>
      <c r="AG167" s="107"/>
      <c r="AH167" s="107"/>
      <c r="AI167" s="107"/>
      <c r="AJ167" s="107"/>
      <c r="AK167" s="43">
        <f>SUM('Ref 3511472'!$C167:$AJ167)</f>
        <v>0</v>
      </c>
      <c r="AL167" s="3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8"/>
      <c r="AY167" s="18"/>
      <c r="AZ167" s="18"/>
      <c r="BA167" s="18"/>
      <c r="BB167" s="18"/>
      <c r="BC167" s="18"/>
      <c r="BD167" s="18"/>
      <c r="BE167" s="18"/>
      <c r="BF167" s="18"/>
      <c r="BG167" s="18"/>
      <c r="BH167" s="18"/>
      <c r="BI167" s="18"/>
      <c r="BJ167" s="18"/>
      <c r="BK167" s="18"/>
      <c r="BL167" s="18"/>
      <c r="BM167" s="18"/>
      <c r="BN167" s="18"/>
      <c r="BO167" s="18"/>
      <c r="BP167" s="18"/>
      <c r="BQ167" s="18"/>
      <c r="BR167" s="18"/>
      <c r="BS167" s="19">
        <f t="shared" si="2"/>
        <v>0</v>
      </c>
    </row>
    <row r="168" spans="1:71">
      <c r="A168" s="105" t="s">
        <v>299</v>
      </c>
      <c r="B168" s="106" t="s">
        <v>300</v>
      </c>
      <c r="C168" s="107"/>
      <c r="D168" s="107"/>
      <c r="E168" s="107"/>
      <c r="F168" s="107"/>
      <c r="G168" s="107"/>
      <c r="H168" s="107"/>
      <c r="I168" s="107"/>
      <c r="J168" s="107"/>
      <c r="K168" s="107"/>
      <c r="L168" s="107"/>
      <c r="M168" s="107"/>
      <c r="N168" s="107"/>
      <c r="O168" s="107"/>
      <c r="P168" s="107"/>
      <c r="Q168" s="107"/>
      <c r="R168" s="107"/>
      <c r="S168" s="107"/>
      <c r="T168" s="107"/>
      <c r="U168" s="107"/>
      <c r="V168" s="107"/>
      <c r="W168" s="107"/>
      <c r="X168" s="107"/>
      <c r="Y168" s="107"/>
      <c r="Z168" s="107"/>
      <c r="AA168" s="107"/>
      <c r="AB168" s="107"/>
      <c r="AC168" s="107"/>
      <c r="AD168" s="107"/>
      <c r="AE168" s="107"/>
      <c r="AF168" s="107"/>
      <c r="AG168" s="107"/>
      <c r="AH168" s="107"/>
      <c r="AI168" s="107"/>
      <c r="AJ168" s="107"/>
      <c r="AK168" s="43">
        <f>SUM('Ref 3511472'!$C168:$AJ168)</f>
        <v>0</v>
      </c>
      <c r="AL168" s="3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8"/>
      <c r="BI168" s="18"/>
      <c r="BJ168" s="18"/>
      <c r="BK168" s="18"/>
      <c r="BL168" s="18"/>
      <c r="BM168" s="18"/>
      <c r="BN168" s="18"/>
      <c r="BO168" s="18"/>
      <c r="BP168" s="18"/>
      <c r="BQ168" s="18"/>
      <c r="BR168" s="18"/>
      <c r="BS168" s="19">
        <f t="shared" si="2"/>
        <v>0</v>
      </c>
    </row>
    <row r="169" spans="1:71">
      <c r="A169" s="105" t="s">
        <v>301</v>
      </c>
      <c r="B169" s="106" t="s">
        <v>130</v>
      </c>
      <c r="C169" s="107"/>
      <c r="D169" s="107"/>
      <c r="E169" s="107"/>
      <c r="F169" s="107"/>
      <c r="G169" s="107"/>
      <c r="H169" s="107"/>
      <c r="I169" s="107"/>
      <c r="J169" s="107"/>
      <c r="K169" s="107"/>
      <c r="L169" s="107"/>
      <c r="M169" s="107"/>
      <c r="N169" s="107"/>
      <c r="O169" s="107"/>
      <c r="P169" s="107"/>
      <c r="Q169" s="107"/>
      <c r="R169" s="107"/>
      <c r="S169" s="107"/>
      <c r="T169" s="107"/>
      <c r="U169" s="107"/>
      <c r="V169" s="107"/>
      <c r="W169" s="107"/>
      <c r="X169" s="107"/>
      <c r="Y169" s="107"/>
      <c r="Z169" s="107"/>
      <c r="AA169" s="107"/>
      <c r="AB169" s="107"/>
      <c r="AC169" s="107"/>
      <c r="AD169" s="107"/>
      <c r="AE169" s="107"/>
      <c r="AF169" s="107"/>
      <c r="AG169" s="107"/>
      <c r="AH169" s="107"/>
      <c r="AI169" s="107"/>
      <c r="AJ169" s="107"/>
      <c r="AK169" s="43">
        <f>SUM('Ref 3511472'!$C169:$AJ169)</f>
        <v>0</v>
      </c>
      <c r="AL169" s="3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8"/>
      <c r="AY169" s="18"/>
      <c r="AZ169" s="18"/>
      <c r="BA169" s="18"/>
      <c r="BB169" s="18"/>
      <c r="BC169" s="18"/>
      <c r="BD169" s="18"/>
      <c r="BE169" s="18"/>
      <c r="BF169" s="18"/>
      <c r="BG169" s="18"/>
      <c r="BH169" s="18"/>
      <c r="BI169" s="18"/>
      <c r="BJ169" s="18"/>
      <c r="BK169" s="18"/>
      <c r="BL169" s="18"/>
      <c r="BM169" s="18"/>
      <c r="BN169" s="18"/>
      <c r="BO169" s="18"/>
      <c r="BP169" s="18"/>
      <c r="BQ169" s="18"/>
      <c r="BR169" s="18"/>
      <c r="BS169" s="19">
        <f t="shared" si="2"/>
        <v>0</v>
      </c>
    </row>
    <row r="170" spans="1:71">
      <c r="A170" s="105" t="s">
        <v>302</v>
      </c>
      <c r="B170" s="106" t="s">
        <v>303</v>
      </c>
      <c r="C170" s="107"/>
      <c r="D170" s="107"/>
      <c r="E170" s="107"/>
      <c r="F170" s="107"/>
      <c r="G170" s="107"/>
      <c r="H170" s="107"/>
      <c r="I170" s="107"/>
      <c r="J170" s="107"/>
      <c r="K170" s="107"/>
      <c r="L170" s="107"/>
      <c r="M170" s="107"/>
      <c r="N170" s="107"/>
      <c r="O170" s="107"/>
      <c r="P170" s="107"/>
      <c r="Q170" s="107"/>
      <c r="R170" s="107"/>
      <c r="S170" s="107"/>
      <c r="T170" s="107"/>
      <c r="U170" s="107"/>
      <c r="V170" s="107"/>
      <c r="W170" s="107"/>
      <c r="X170" s="107"/>
      <c r="Y170" s="107"/>
      <c r="Z170" s="107"/>
      <c r="AA170" s="107"/>
      <c r="AB170" s="107"/>
      <c r="AC170" s="107"/>
      <c r="AD170" s="107"/>
      <c r="AE170" s="107"/>
      <c r="AF170" s="107"/>
      <c r="AG170" s="107"/>
      <c r="AH170" s="107"/>
      <c r="AI170" s="107"/>
      <c r="AJ170" s="107"/>
      <c r="AK170" s="43">
        <f>SUM('Ref 3511472'!$C170:$AJ170)</f>
        <v>0</v>
      </c>
      <c r="AL170" s="3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8"/>
      <c r="AY170" s="18"/>
      <c r="AZ170" s="18"/>
      <c r="BA170" s="18"/>
      <c r="BB170" s="18"/>
      <c r="BC170" s="18"/>
      <c r="BD170" s="18"/>
      <c r="BE170" s="18"/>
      <c r="BF170" s="18"/>
      <c r="BG170" s="18"/>
      <c r="BH170" s="18"/>
      <c r="BI170" s="18"/>
      <c r="BJ170" s="18"/>
      <c r="BK170" s="18"/>
      <c r="BL170" s="18"/>
      <c r="BM170" s="18"/>
      <c r="BN170" s="18"/>
      <c r="BO170" s="18"/>
      <c r="BP170" s="18"/>
      <c r="BQ170" s="18"/>
      <c r="BR170" s="18"/>
      <c r="BS170" s="19">
        <f t="shared" si="2"/>
        <v>0</v>
      </c>
    </row>
    <row r="171" spans="1:71">
      <c r="A171" s="105" t="s">
        <v>302</v>
      </c>
      <c r="B171" s="106" t="s">
        <v>304</v>
      </c>
      <c r="C171" s="107"/>
      <c r="D171" s="107"/>
      <c r="E171" s="107"/>
      <c r="F171" s="107"/>
      <c r="G171" s="107"/>
      <c r="H171" s="107"/>
      <c r="I171" s="107"/>
      <c r="J171" s="107"/>
      <c r="K171" s="107"/>
      <c r="L171" s="107"/>
      <c r="M171" s="107"/>
      <c r="N171" s="107"/>
      <c r="O171" s="107"/>
      <c r="P171" s="107"/>
      <c r="Q171" s="107"/>
      <c r="R171" s="107"/>
      <c r="S171" s="107"/>
      <c r="T171" s="107"/>
      <c r="U171" s="107"/>
      <c r="V171" s="107"/>
      <c r="W171" s="107"/>
      <c r="X171" s="107"/>
      <c r="Y171" s="107"/>
      <c r="Z171" s="107"/>
      <c r="AA171" s="107"/>
      <c r="AB171" s="107"/>
      <c r="AC171" s="107"/>
      <c r="AD171" s="107"/>
      <c r="AE171" s="107"/>
      <c r="AF171" s="107"/>
      <c r="AG171" s="107"/>
      <c r="AH171" s="107"/>
      <c r="AI171" s="107"/>
      <c r="AJ171" s="107"/>
      <c r="AK171" s="43">
        <f>SUM('Ref 3511472'!$C171:$AJ171)</f>
        <v>0</v>
      </c>
      <c r="AL171" s="3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8"/>
      <c r="AY171" s="18"/>
      <c r="AZ171" s="18"/>
      <c r="BA171" s="18"/>
      <c r="BB171" s="18"/>
      <c r="BC171" s="18"/>
      <c r="BD171" s="18"/>
      <c r="BE171" s="18"/>
      <c r="BF171" s="18"/>
      <c r="BG171" s="18"/>
      <c r="BH171" s="18"/>
      <c r="BI171" s="18"/>
      <c r="BJ171" s="18"/>
      <c r="BK171" s="18"/>
      <c r="BL171" s="18"/>
      <c r="BM171" s="18"/>
      <c r="BN171" s="18"/>
      <c r="BO171" s="18"/>
      <c r="BP171" s="18"/>
      <c r="BQ171" s="18"/>
      <c r="BR171" s="18"/>
      <c r="BS171" s="19">
        <f t="shared" si="2"/>
        <v>0</v>
      </c>
    </row>
    <row r="172" spans="1:71">
      <c r="A172" s="105" t="s">
        <v>305</v>
      </c>
      <c r="B172" s="106" t="s">
        <v>306</v>
      </c>
      <c r="C172" s="107"/>
      <c r="D172" s="107"/>
      <c r="E172" s="107"/>
      <c r="F172" s="107"/>
      <c r="G172" s="107"/>
      <c r="H172" s="107"/>
      <c r="I172" s="107"/>
      <c r="J172" s="107"/>
      <c r="K172" s="107"/>
      <c r="L172" s="107"/>
      <c r="M172" s="107"/>
      <c r="N172" s="107"/>
      <c r="O172" s="107"/>
      <c r="P172" s="107"/>
      <c r="Q172" s="107"/>
      <c r="R172" s="107"/>
      <c r="S172" s="107"/>
      <c r="T172" s="107"/>
      <c r="U172" s="107"/>
      <c r="V172" s="107"/>
      <c r="W172" s="107"/>
      <c r="X172" s="107"/>
      <c r="Y172" s="107"/>
      <c r="Z172" s="107"/>
      <c r="AA172" s="107"/>
      <c r="AB172" s="107"/>
      <c r="AC172" s="107"/>
      <c r="AD172" s="107"/>
      <c r="AE172" s="107"/>
      <c r="AF172" s="107"/>
      <c r="AG172" s="107"/>
      <c r="AH172" s="107"/>
      <c r="AI172" s="107"/>
      <c r="AJ172" s="107"/>
      <c r="AK172" s="43">
        <f>SUM('Ref 3511472'!$C172:$AJ172)</f>
        <v>0</v>
      </c>
      <c r="AL172" s="3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/>
      <c r="BN172" s="18"/>
      <c r="BO172" s="18"/>
      <c r="BP172" s="18"/>
      <c r="BQ172" s="18"/>
      <c r="BR172" s="18"/>
      <c r="BS172" s="19">
        <f t="shared" si="2"/>
        <v>0</v>
      </c>
    </row>
    <row r="173" spans="1:71">
      <c r="A173" s="105" t="s">
        <v>307</v>
      </c>
      <c r="B173" s="106" t="s">
        <v>308</v>
      </c>
      <c r="C173" s="107"/>
      <c r="D173" s="107"/>
      <c r="E173" s="107"/>
      <c r="F173" s="107"/>
      <c r="G173" s="107"/>
      <c r="H173" s="107"/>
      <c r="I173" s="107"/>
      <c r="J173" s="107"/>
      <c r="K173" s="107"/>
      <c r="L173" s="107"/>
      <c r="M173" s="107"/>
      <c r="N173" s="107"/>
      <c r="O173" s="107"/>
      <c r="P173" s="107"/>
      <c r="Q173" s="107"/>
      <c r="R173" s="107"/>
      <c r="S173" s="107"/>
      <c r="T173" s="107"/>
      <c r="U173" s="107"/>
      <c r="V173" s="107"/>
      <c r="W173" s="107"/>
      <c r="X173" s="107"/>
      <c r="Y173" s="107"/>
      <c r="Z173" s="107"/>
      <c r="AA173" s="107"/>
      <c r="AB173" s="107"/>
      <c r="AC173" s="107"/>
      <c r="AD173" s="107"/>
      <c r="AE173" s="107"/>
      <c r="AF173" s="107"/>
      <c r="AG173" s="107"/>
      <c r="AH173" s="107"/>
      <c r="AI173" s="107"/>
      <c r="AJ173" s="107"/>
      <c r="AK173" s="43">
        <f>SUM('Ref 3511472'!$C173:$AJ173)</f>
        <v>0</v>
      </c>
      <c r="AL173" s="3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8"/>
      <c r="BS173" s="19">
        <f t="shared" si="2"/>
        <v>0</v>
      </c>
    </row>
    <row r="174" spans="1:71">
      <c r="A174" s="105" t="s">
        <v>309</v>
      </c>
      <c r="B174" s="106" t="s">
        <v>310</v>
      </c>
      <c r="C174" s="107"/>
      <c r="D174" s="107"/>
      <c r="E174" s="107"/>
      <c r="F174" s="107"/>
      <c r="G174" s="107"/>
      <c r="H174" s="107"/>
      <c r="I174" s="107"/>
      <c r="J174" s="107"/>
      <c r="K174" s="107"/>
      <c r="L174" s="107"/>
      <c r="M174" s="107"/>
      <c r="N174" s="107"/>
      <c r="O174" s="107"/>
      <c r="P174" s="107"/>
      <c r="Q174" s="107"/>
      <c r="R174" s="107"/>
      <c r="S174" s="107"/>
      <c r="T174" s="107"/>
      <c r="U174" s="107"/>
      <c r="V174" s="107"/>
      <c r="W174" s="107"/>
      <c r="X174" s="107"/>
      <c r="Y174" s="107"/>
      <c r="Z174" s="107"/>
      <c r="AA174" s="107"/>
      <c r="AB174" s="107"/>
      <c r="AC174" s="107"/>
      <c r="AD174" s="107"/>
      <c r="AE174" s="107"/>
      <c r="AF174" s="107"/>
      <c r="AG174" s="107"/>
      <c r="AH174" s="107"/>
      <c r="AI174" s="107"/>
      <c r="AJ174" s="107"/>
      <c r="AK174" s="43">
        <f>SUM('Ref 3511472'!$C174:$AJ174)</f>
        <v>0</v>
      </c>
      <c r="AL174" s="3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/>
      <c r="BG174" s="18"/>
      <c r="BH174" s="18"/>
      <c r="BI174" s="18"/>
      <c r="BJ174" s="18"/>
      <c r="BK174" s="18"/>
      <c r="BL174" s="18"/>
      <c r="BM174" s="18"/>
      <c r="BN174" s="18"/>
      <c r="BO174" s="18"/>
      <c r="BP174" s="18"/>
      <c r="BQ174" s="18"/>
      <c r="BR174" s="18"/>
      <c r="BS174" s="19">
        <f t="shared" si="2"/>
        <v>0</v>
      </c>
    </row>
    <row r="175" spans="1:71">
      <c r="A175" s="105" t="s">
        <v>311</v>
      </c>
      <c r="B175" s="106" t="s">
        <v>312</v>
      </c>
      <c r="C175" s="107"/>
      <c r="D175" s="107"/>
      <c r="E175" s="107"/>
      <c r="F175" s="107"/>
      <c r="G175" s="107"/>
      <c r="H175" s="107"/>
      <c r="I175" s="107"/>
      <c r="J175" s="107"/>
      <c r="K175" s="107"/>
      <c r="L175" s="107"/>
      <c r="M175" s="107"/>
      <c r="N175" s="107"/>
      <c r="O175" s="107"/>
      <c r="P175" s="107"/>
      <c r="Q175" s="107"/>
      <c r="R175" s="107"/>
      <c r="S175" s="107"/>
      <c r="T175" s="107"/>
      <c r="U175" s="107"/>
      <c r="V175" s="107"/>
      <c r="W175" s="107"/>
      <c r="X175" s="107"/>
      <c r="Y175" s="107"/>
      <c r="Z175" s="107"/>
      <c r="AA175" s="107"/>
      <c r="AB175" s="107"/>
      <c r="AC175" s="107"/>
      <c r="AD175" s="107"/>
      <c r="AE175" s="107"/>
      <c r="AF175" s="107"/>
      <c r="AG175" s="107"/>
      <c r="AH175" s="107"/>
      <c r="AI175" s="107"/>
      <c r="AJ175" s="107"/>
      <c r="AK175" s="43">
        <f>SUM('Ref 3511472'!$C175:$AJ175)</f>
        <v>0</v>
      </c>
      <c r="AL175" s="3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/>
      <c r="BO175" s="18"/>
      <c r="BP175" s="18"/>
      <c r="BQ175" s="18"/>
      <c r="BR175" s="18"/>
      <c r="BS175" s="19">
        <f t="shared" si="2"/>
        <v>0</v>
      </c>
    </row>
    <row r="176" spans="1:71">
      <c r="A176" s="105" t="s">
        <v>313</v>
      </c>
      <c r="B176" s="106" t="s">
        <v>314</v>
      </c>
      <c r="C176" s="107"/>
      <c r="D176" s="107"/>
      <c r="E176" s="107"/>
      <c r="F176" s="107"/>
      <c r="G176" s="107"/>
      <c r="H176" s="107"/>
      <c r="I176" s="107"/>
      <c r="J176" s="107"/>
      <c r="K176" s="107"/>
      <c r="L176" s="107"/>
      <c r="M176" s="107"/>
      <c r="N176" s="107"/>
      <c r="O176" s="107"/>
      <c r="P176" s="107"/>
      <c r="Q176" s="107"/>
      <c r="R176" s="107"/>
      <c r="S176" s="107"/>
      <c r="T176" s="107"/>
      <c r="U176" s="107"/>
      <c r="V176" s="107"/>
      <c r="W176" s="107"/>
      <c r="X176" s="107"/>
      <c r="Y176" s="107"/>
      <c r="Z176" s="107"/>
      <c r="AA176" s="107"/>
      <c r="AB176" s="107"/>
      <c r="AC176" s="107"/>
      <c r="AD176" s="107"/>
      <c r="AE176" s="107"/>
      <c r="AF176" s="107"/>
      <c r="AG176" s="107"/>
      <c r="AH176" s="107"/>
      <c r="AI176" s="107"/>
      <c r="AJ176" s="107"/>
      <c r="AK176" s="43">
        <f>SUM('Ref 3511472'!$C176:$AJ176)</f>
        <v>0</v>
      </c>
      <c r="AL176" s="3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8"/>
      <c r="BS176" s="19">
        <f t="shared" si="2"/>
        <v>0</v>
      </c>
    </row>
    <row r="177" spans="1:71">
      <c r="A177" s="105" t="s">
        <v>315</v>
      </c>
      <c r="B177" s="106" t="s">
        <v>316</v>
      </c>
      <c r="C177" s="107"/>
      <c r="D177" s="107"/>
      <c r="E177" s="107"/>
      <c r="F177" s="107"/>
      <c r="G177" s="107"/>
      <c r="H177" s="107"/>
      <c r="I177" s="107"/>
      <c r="J177" s="107"/>
      <c r="K177" s="107"/>
      <c r="L177" s="107"/>
      <c r="M177" s="107"/>
      <c r="N177" s="107"/>
      <c r="O177" s="107"/>
      <c r="P177" s="107"/>
      <c r="Q177" s="107"/>
      <c r="R177" s="107"/>
      <c r="S177" s="107"/>
      <c r="T177" s="107"/>
      <c r="U177" s="107"/>
      <c r="V177" s="107"/>
      <c r="W177" s="107"/>
      <c r="X177" s="107"/>
      <c r="Y177" s="107"/>
      <c r="Z177" s="107"/>
      <c r="AA177" s="107"/>
      <c r="AB177" s="107"/>
      <c r="AC177" s="107"/>
      <c r="AD177" s="107"/>
      <c r="AE177" s="107"/>
      <c r="AF177" s="107"/>
      <c r="AG177" s="107"/>
      <c r="AH177" s="107"/>
      <c r="AI177" s="107"/>
      <c r="AJ177" s="107"/>
      <c r="AK177" s="43">
        <f>SUM('Ref 3511472'!$C177:$AJ177)</f>
        <v>0</v>
      </c>
      <c r="AL177" s="3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8"/>
      <c r="BS177" s="19">
        <f t="shared" si="2"/>
        <v>0</v>
      </c>
    </row>
    <row r="178" spans="1:71">
      <c r="A178" s="105" t="s">
        <v>317</v>
      </c>
      <c r="B178" s="106" t="s">
        <v>100</v>
      </c>
      <c r="C178" s="107"/>
      <c r="D178" s="107"/>
      <c r="E178" s="107"/>
      <c r="F178" s="107"/>
      <c r="G178" s="107"/>
      <c r="H178" s="107"/>
      <c r="I178" s="107"/>
      <c r="J178" s="107"/>
      <c r="K178" s="107"/>
      <c r="L178" s="107"/>
      <c r="M178" s="107"/>
      <c r="N178" s="107"/>
      <c r="O178" s="107"/>
      <c r="P178" s="107"/>
      <c r="Q178" s="107"/>
      <c r="R178" s="107"/>
      <c r="S178" s="107"/>
      <c r="T178" s="107"/>
      <c r="U178" s="107"/>
      <c r="V178" s="107"/>
      <c r="W178" s="107"/>
      <c r="X178" s="107"/>
      <c r="Y178" s="107"/>
      <c r="Z178" s="107"/>
      <c r="AA178" s="107"/>
      <c r="AB178" s="107"/>
      <c r="AC178" s="107"/>
      <c r="AD178" s="107"/>
      <c r="AE178" s="107"/>
      <c r="AF178" s="107"/>
      <c r="AG178" s="107"/>
      <c r="AH178" s="107"/>
      <c r="AI178" s="107"/>
      <c r="AJ178" s="107"/>
      <c r="AK178" s="43">
        <f>SUM('Ref 3511472'!$C178:$AJ178)</f>
        <v>0</v>
      </c>
      <c r="AL178" s="3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8"/>
      <c r="BK178" s="18"/>
      <c r="BL178" s="18"/>
      <c r="BM178" s="18"/>
      <c r="BN178" s="18"/>
      <c r="BO178" s="18"/>
      <c r="BP178" s="18"/>
      <c r="BQ178" s="18"/>
      <c r="BR178" s="18"/>
      <c r="BS178" s="19">
        <f t="shared" si="2"/>
        <v>0</v>
      </c>
    </row>
    <row r="179" spans="1:71">
      <c r="A179" s="105" t="s">
        <v>318</v>
      </c>
      <c r="B179" s="106" t="s">
        <v>319</v>
      </c>
      <c r="C179" s="107"/>
      <c r="D179" s="107"/>
      <c r="E179" s="107"/>
      <c r="F179" s="107"/>
      <c r="G179" s="107"/>
      <c r="H179" s="107"/>
      <c r="I179" s="107"/>
      <c r="J179" s="107"/>
      <c r="K179" s="107"/>
      <c r="L179" s="107"/>
      <c r="M179" s="107"/>
      <c r="N179" s="107"/>
      <c r="O179" s="107"/>
      <c r="P179" s="107"/>
      <c r="Q179" s="107"/>
      <c r="R179" s="107"/>
      <c r="S179" s="107"/>
      <c r="T179" s="107"/>
      <c r="U179" s="107"/>
      <c r="V179" s="107"/>
      <c r="W179" s="107"/>
      <c r="X179" s="107"/>
      <c r="Y179" s="107"/>
      <c r="Z179" s="107"/>
      <c r="AA179" s="107"/>
      <c r="AB179" s="107"/>
      <c r="AC179" s="107"/>
      <c r="AD179" s="107"/>
      <c r="AE179" s="107"/>
      <c r="AF179" s="107"/>
      <c r="AG179" s="107"/>
      <c r="AH179" s="107"/>
      <c r="AI179" s="107"/>
      <c r="AJ179" s="107"/>
      <c r="AK179" s="43">
        <f>SUM('Ref 3511472'!$C179:$AJ179)</f>
        <v>0</v>
      </c>
      <c r="AL179" s="3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8"/>
      <c r="AY179" s="18"/>
      <c r="AZ179" s="18"/>
      <c r="BA179" s="18"/>
      <c r="BB179" s="18"/>
      <c r="BC179" s="18"/>
      <c r="BD179" s="18"/>
      <c r="BE179" s="18"/>
      <c r="BF179" s="18"/>
      <c r="BG179" s="18"/>
      <c r="BH179" s="18"/>
      <c r="BI179" s="18"/>
      <c r="BJ179" s="18"/>
      <c r="BK179" s="18"/>
      <c r="BL179" s="18"/>
      <c r="BM179" s="18"/>
      <c r="BN179" s="18"/>
      <c r="BO179" s="18"/>
      <c r="BP179" s="18"/>
      <c r="BQ179" s="18"/>
      <c r="BR179" s="18"/>
      <c r="BS179" s="19">
        <f t="shared" si="2"/>
        <v>0</v>
      </c>
    </row>
    <row r="180" spans="1:71">
      <c r="A180" s="105" t="s">
        <v>320</v>
      </c>
      <c r="B180" s="106" t="s">
        <v>243</v>
      </c>
      <c r="C180" s="107"/>
      <c r="D180" s="107"/>
      <c r="E180" s="107"/>
      <c r="F180" s="107"/>
      <c r="G180" s="107"/>
      <c r="H180" s="107"/>
      <c r="I180" s="107"/>
      <c r="J180" s="107"/>
      <c r="K180" s="107"/>
      <c r="L180" s="107"/>
      <c r="M180" s="107"/>
      <c r="N180" s="107"/>
      <c r="O180" s="107"/>
      <c r="P180" s="107"/>
      <c r="Q180" s="107"/>
      <c r="R180" s="107"/>
      <c r="S180" s="107"/>
      <c r="T180" s="107"/>
      <c r="U180" s="107"/>
      <c r="V180" s="107"/>
      <c r="W180" s="107"/>
      <c r="X180" s="107"/>
      <c r="Y180" s="107"/>
      <c r="Z180" s="107"/>
      <c r="AA180" s="107"/>
      <c r="AB180" s="107"/>
      <c r="AC180" s="107"/>
      <c r="AD180" s="107"/>
      <c r="AE180" s="107"/>
      <c r="AF180" s="107"/>
      <c r="AG180" s="107"/>
      <c r="AH180" s="107"/>
      <c r="AI180" s="107"/>
      <c r="AJ180" s="107"/>
      <c r="AK180" s="43">
        <f>SUM('Ref 3511472'!$C180:$AJ180)</f>
        <v>0</v>
      </c>
      <c r="AL180" s="3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8"/>
      <c r="BS180" s="19">
        <f t="shared" si="2"/>
        <v>0</v>
      </c>
    </row>
    <row r="181" spans="1:71">
      <c r="A181" s="105" t="s">
        <v>321</v>
      </c>
      <c r="B181" s="106" t="s">
        <v>322</v>
      </c>
      <c r="C181" s="107"/>
      <c r="D181" s="107"/>
      <c r="E181" s="107"/>
      <c r="F181" s="107">
        <v>1</v>
      </c>
      <c r="G181" s="107"/>
      <c r="H181" s="107"/>
      <c r="I181" s="107"/>
      <c r="J181" s="107">
        <v>3</v>
      </c>
      <c r="K181" s="107"/>
      <c r="L181" s="107"/>
      <c r="M181" s="107"/>
      <c r="N181" s="107"/>
      <c r="O181" s="107"/>
      <c r="P181" s="107"/>
      <c r="Q181" s="107"/>
      <c r="R181" s="107"/>
      <c r="S181" s="107"/>
      <c r="T181" s="107"/>
      <c r="U181" s="107"/>
      <c r="V181" s="107"/>
      <c r="W181" s="107"/>
      <c r="X181" s="107"/>
      <c r="Y181" s="107"/>
      <c r="Z181" s="107"/>
      <c r="AA181" s="107"/>
      <c r="AB181" s="107"/>
      <c r="AC181" s="107"/>
      <c r="AD181" s="107"/>
      <c r="AE181" s="107"/>
      <c r="AF181" s="107"/>
      <c r="AG181" s="107"/>
      <c r="AH181" s="107"/>
      <c r="AI181" s="107"/>
      <c r="AJ181" s="107"/>
      <c r="AK181" s="43">
        <f>SUM('Ref 3511472'!$C181:$AJ181)</f>
        <v>4</v>
      </c>
      <c r="AL181" s="3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8"/>
      <c r="BS181" s="19">
        <f t="shared" si="2"/>
        <v>0</v>
      </c>
    </row>
    <row r="182" spans="1:71">
      <c r="A182" s="105" t="s">
        <v>323</v>
      </c>
      <c r="B182" s="106" t="s">
        <v>324</v>
      </c>
      <c r="C182" s="107"/>
      <c r="D182" s="107">
        <v>5</v>
      </c>
      <c r="E182" s="107"/>
      <c r="F182" s="107"/>
      <c r="G182" s="107"/>
      <c r="H182" s="107"/>
      <c r="I182" s="107"/>
      <c r="J182" s="107"/>
      <c r="K182" s="107"/>
      <c r="L182" s="107"/>
      <c r="M182" s="107"/>
      <c r="N182" s="107"/>
      <c r="O182" s="107"/>
      <c r="P182" s="107"/>
      <c r="Q182" s="107"/>
      <c r="R182" s="107"/>
      <c r="S182" s="107"/>
      <c r="T182" s="107"/>
      <c r="U182" s="107"/>
      <c r="V182" s="107"/>
      <c r="W182" s="107"/>
      <c r="X182" s="107"/>
      <c r="Y182" s="107"/>
      <c r="Z182" s="107"/>
      <c r="AA182" s="107"/>
      <c r="AB182" s="107"/>
      <c r="AC182" s="107"/>
      <c r="AD182" s="107"/>
      <c r="AE182" s="107"/>
      <c r="AF182" s="107"/>
      <c r="AG182" s="107"/>
      <c r="AH182" s="107"/>
      <c r="AI182" s="107"/>
      <c r="AJ182" s="107"/>
      <c r="AK182" s="43">
        <f>SUM('Ref 3511472'!$C182:$AJ182)</f>
        <v>5</v>
      </c>
      <c r="AL182" s="3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8"/>
      <c r="BS182" s="19">
        <f t="shared" si="2"/>
        <v>0</v>
      </c>
    </row>
    <row r="183" spans="1:71">
      <c r="A183" s="105" t="s">
        <v>325</v>
      </c>
      <c r="B183" s="106" t="s">
        <v>326</v>
      </c>
      <c r="C183" s="107"/>
      <c r="D183" s="107"/>
      <c r="E183" s="107"/>
      <c r="F183" s="107"/>
      <c r="G183" s="107"/>
      <c r="H183" s="107"/>
      <c r="I183" s="107"/>
      <c r="J183" s="107"/>
      <c r="K183" s="107"/>
      <c r="L183" s="107"/>
      <c r="M183" s="107"/>
      <c r="N183" s="107"/>
      <c r="O183" s="107"/>
      <c r="P183" s="107"/>
      <c r="Q183" s="107"/>
      <c r="R183" s="107"/>
      <c r="S183" s="107"/>
      <c r="T183" s="107"/>
      <c r="U183" s="107"/>
      <c r="V183" s="107"/>
      <c r="W183" s="107"/>
      <c r="X183" s="107"/>
      <c r="Y183" s="107"/>
      <c r="Z183" s="107"/>
      <c r="AA183" s="107"/>
      <c r="AB183" s="107"/>
      <c r="AC183" s="107"/>
      <c r="AD183" s="107"/>
      <c r="AE183" s="107"/>
      <c r="AF183" s="107"/>
      <c r="AG183" s="107"/>
      <c r="AH183" s="107"/>
      <c r="AI183" s="107"/>
      <c r="AJ183" s="107"/>
      <c r="AK183" s="43">
        <f>SUM('Ref 3511472'!$C183:$AJ183)</f>
        <v>0</v>
      </c>
      <c r="AL183" s="3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8"/>
      <c r="BS183" s="19">
        <f t="shared" si="2"/>
        <v>0</v>
      </c>
    </row>
    <row r="184" spans="1:71">
      <c r="A184" s="105" t="s">
        <v>327</v>
      </c>
      <c r="B184" s="106" t="s">
        <v>328</v>
      </c>
      <c r="C184" s="107"/>
      <c r="D184" s="107"/>
      <c r="E184" s="107"/>
      <c r="F184" s="107"/>
      <c r="G184" s="107"/>
      <c r="H184" s="107"/>
      <c r="I184" s="107"/>
      <c r="J184" s="107"/>
      <c r="K184" s="107"/>
      <c r="L184" s="107"/>
      <c r="M184" s="107"/>
      <c r="N184" s="107"/>
      <c r="O184" s="107"/>
      <c r="P184" s="107"/>
      <c r="Q184" s="107"/>
      <c r="R184" s="107"/>
      <c r="S184" s="107"/>
      <c r="T184" s="107"/>
      <c r="U184" s="107"/>
      <c r="V184" s="107"/>
      <c r="W184" s="107"/>
      <c r="X184" s="107"/>
      <c r="Y184" s="107"/>
      <c r="Z184" s="107"/>
      <c r="AA184" s="107"/>
      <c r="AB184" s="107"/>
      <c r="AC184" s="107"/>
      <c r="AD184" s="107"/>
      <c r="AE184" s="107"/>
      <c r="AF184" s="107"/>
      <c r="AG184" s="107"/>
      <c r="AH184" s="107"/>
      <c r="AI184" s="107"/>
      <c r="AJ184" s="107"/>
      <c r="AK184" s="43">
        <f>SUM('Ref 3511472'!$C184:$AJ184)</f>
        <v>0</v>
      </c>
      <c r="AL184" s="3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8"/>
      <c r="BS184" s="19">
        <f t="shared" si="2"/>
        <v>0</v>
      </c>
    </row>
    <row r="185" spans="1:71">
      <c r="A185" s="105" t="s">
        <v>329</v>
      </c>
      <c r="B185" s="106" t="s">
        <v>35</v>
      </c>
      <c r="C185" s="107"/>
      <c r="D185" s="107"/>
      <c r="E185" s="107"/>
      <c r="F185" s="107"/>
      <c r="G185" s="107"/>
      <c r="H185" s="107"/>
      <c r="I185" s="107"/>
      <c r="J185" s="107"/>
      <c r="K185" s="107"/>
      <c r="L185" s="107"/>
      <c r="M185" s="107"/>
      <c r="N185" s="107"/>
      <c r="O185" s="107"/>
      <c r="P185" s="107"/>
      <c r="Q185" s="107"/>
      <c r="R185" s="107"/>
      <c r="S185" s="107"/>
      <c r="T185" s="107"/>
      <c r="U185" s="107"/>
      <c r="V185" s="107"/>
      <c r="W185" s="107"/>
      <c r="X185" s="107"/>
      <c r="Y185" s="107"/>
      <c r="Z185" s="107"/>
      <c r="AA185" s="107"/>
      <c r="AB185" s="107"/>
      <c r="AC185" s="107"/>
      <c r="AD185" s="107"/>
      <c r="AE185" s="107"/>
      <c r="AF185" s="107"/>
      <c r="AG185" s="107"/>
      <c r="AH185" s="107"/>
      <c r="AI185" s="107"/>
      <c r="AJ185" s="107"/>
      <c r="AK185" s="43">
        <f>SUM('Ref 3511472'!$C185:$AJ185)</f>
        <v>0</v>
      </c>
      <c r="AL185" s="3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8"/>
      <c r="BS185" s="19">
        <f t="shared" si="2"/>
        <v>0</v>
      </c>
    </row>
    <row r="186" spans="1:71">
      <c r="A186" s="105" t="s">
        <v>329</v>
      </c>
      <c r="B186" s="106" t="s">
        <v>330</v>
      </c>
      <c r="C186" s="107"/>
      <c r="D186" s="107"/>
      <c r="E186" s="107"/>
      <c r="F186" s="107"/>
      <c r="G186" s="107"/>
      <c r="H186" s="107"/>
      <c r="I186" s="107"/>
      <c r="J186" s="107"/>
      <c r="K186" s="107"/>
      <c r="L186" s="107"/>
      <c r="M186" s="107"/>
      <c r="N186" s="107"/>
      <c r="O186" s="107"/>
      <c r="P186" s="107"/>
      <c r="Q186" s="107"/>
      <c r="R186" s="107"/>
      <c r="S186" s="107"/>
      <c r="T186" s="107"/>
      <c r="U186" s="107"/>
      <c r="V186" s="107"/>
      <c r="W186" s="107"/>
      <c r="X186" s="107"/>
      <c r="Y186" s="107"/>
      <c r="Z186" s="107"/>
      <c r="AA186" s="107"/>
      <c r="AB186" s="107"/>
      <c r="AC186" s="107"/>
      <c r="AD186" s="107"/>
      <c r="AE186" s="107"/>
      <c r="AF186" s="107"/>
      <c r="AG186" s="107"/>
      <c r="AH186" s="107"/>
      <c r="AI186" s="107"/>
      <c r="AJ186" s="107"/>
      <c r="AK186" s="43">
        <f>SUM('Ref 3511472'!$C186:$AJ186)</f>
        <v>0</v>
      </c>
      <c r="AL186" s="3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8"/>
      <c r="BS186" s="19">
        <f t="shared" si="2"/>
        <v>0</v>
      </c>
    </row>
    <row r="187" spans="1:71">
      <c r="A187" s="105" t="s">
        <v>329</v>
      </c>
      <c r="B187" s="106" t="s">
        <v>331</v>
      </c>
      <c r="C187" s="107"/>
      <c r="D187" s="107"/>
      <c r="E187" s="107"/>
      <c r="F187" s="107"/>
      <c r="G187" s="107"/>
      <c r="H187" s="107"/>
      <c r="I187" s="107"/>
      <c r="J187" s="107"/>
      <c r="K187" s="107"/>
      <c r="L187" s="107"/>
      <c r="M187" s="107"/>
      <c r="N187" s="107"/>
      <c r="O187" s="107"/>
      <c r="P187" s="107"/>
      <c r="Q187" s="107"/>
      <c r="R187" s="107"/>
      <c r="S187" s="107"/>
      <c r="T187" s="107"/>
      <c r="U187" s="107"/>
      <c r="V187" s="107"/>
      <c r="W187" s="107"/>
      <c r="X187" s="107"/>
      <c r="Y187" s="107"/>
      <c r="Z187" s="107"/>
      <c r="AA187" s="107"/>
      <c r="AB187" s="107"/>
      <c r="AC187" s="107"/>
      <c r="AD187" s="107"/>
      <c r="AE187" s="107"/>
      <c r="AF187" s="107"/>
      <c r="AG187" s="107"/>
      <c r="AH187" s="107"/>
      <c r="AI187" s="107"/>
      <c r="AJ187" s="107"/>
      <c r="AK187" s="43">
        <f>SUM('Ref 3511472'!$C187:$AJ187)</f>
        <v>0</v>
      </c>
      <c r="AL187" s="3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/>
      <c r="BR187" s="18"/>
      <c r="BS187" s="19">
        <f t="shared" si="2"/>
        <v>0</v>
      </c>
    </row>
    <row r="188" spans="1:71">
      <c r="A188" s="105" t="s">
        <v>332</v>
      </c>
      <c r="B188" s="106" t="s">
        <v>130</v>
      </c>
      <c r="C188" s="107"/>
      <c r="D188" s="107"/>
      <c r="E188" s="107"/>
      <c r="F188" s="107"/>
      <c r="G188" s="107"/>
      <c r="H188" s="107"/>
      <c r="I188" s="107"/>
      <c r="J188" s="107"/>
      <c r="K188" s="107"/>
      <c r="L188" s="107"/>
      <c r="M188" s="107"/>
      <c r="N188" s="107"/>
      <c r="O188" s="107"/>
      <c r="P188" s="107"/>
      <c r="Q188" s="107"/>
      <c r="R188" s="107"/>
      <c r="S188" s="107"/>
      <c r="T188" s="107"/>
      <c r="U188" s="107"/>
      <c r="V188" s="107"/>
      <c r="W188" s="107"/>
      <c r="X188" s="107"/>
      <c r="Y188" s="107"/>
      <c r="Z188" s="107"/>
      <c r="AA188" s="107"/>
      <c r="AB188" s="107"/>
      <c r="AC188" s="107"/>
      <c r="AD188" s="107"/>
      <c r="AE188" s="107"/>
      <c r="AF188" s="107"/>
      <c r="AG188" s="107"/>
      <c r="AH188" s="107"/>
      <c r="AI188" s="107"/>
      <c r="AJ188" s="107"/>
      <c r="AK188" s="43">
        <f>SUM('Ref 3511472'!$C188:$AJ188)</f>
        <v>0</v>
      </c>
      <c r="AL188" s="3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/>
      <c r="BR188" s="18"/>
      <c r="BS188" s="19">
        <f t="shared" si="2"/>
        <v>0</v>
      </c>
    </row>
    <row r="189" spans="1:71">
      <c r="A189" s="105" t="s">
        <v>333</v>
      </c>
      <c r="B189" s="106" t="s">
        <v>334</v>
      </c>
      <c r="C189" s="107"/>
      <c r="D189" s="107"/>
      <c r="E189" s="107"/>
      <c r="F189" s="107"/>
      <c r="G189" s="107"/>
      <c r="H189" s="107"/>
      <c r="I189" s="107"/>
      <c r="J189" s="107"/>
      <c r="K189" s="107"/>
      <c r="L189" s="107"/>
      <c r="M189" s="107"/>
      <c r="N189" s="107"/>
      <c r="O189" s="107"/>
      <c r="P189" s="107"/>
      <c r="Q189" s="107"/>
      <c r="R189" s="107"/>
      <c r="S189" s="107"/>
      <c r="T189" s="107"/>
      <c r="U189" s="107"/>
      <c r="V189" s="107"/>
      <c r="W189" s="107"/>
      <c r="X189" s="107"/>
      <c r="Y189" s="107"/>
      <c r="Z189" s="107"/>
      <c r="AA189" s="107"/>
      <c r="AB189" s="107"/>
      <c r="AC189" s="107"/>
      <c r="AD189" s="107"/>
      <c r="AE189" s="107"/>
      <c r="AF189" s="107"/>
      <c r="AG189" s="107"/>
      <c r="AH189" s="107"/>
      <c r="AI189" s="107"/>
      <c r="AJ189" s="107"/>
      <c r="AK189" s="43">
        <f>SUM('Ref 3511472'!$C189:$AJ189)</f>
        <v>0</v>
      </c>
      <c r="AL189" s="3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/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8"/>
      <c r="BS189" s="19">
        <f t="shared" si="2"/>
        <v>0</v>
      </c>
    </row>
    <row r="190" spans="1:71">
      <c r="A190" s="105" t="s">
        <v>335</v>
      </c>
      <c r="B190" s="106" t="s">
        <v>60</v>
      </c>
      <c r="C190" s="107"/>
      <c r="D190" s="107"/>
      <c r="E190" s="107"/>
      <c r="F190" s="107"/>
      <c r="G190" s="107"/>
      <c r="H190" s="107"/>
      <c r="I190" s="107"/>
      <c r="J190" s="107"/>
      <c r="K190" s="107"/>
      <c r="L190" s="107"/>
      <c r="M190" s="107"/>
      <c r="N190" s="107"/>
      <c r="O190" s="107"/>
      <c r="P190" s="107"/>
      <c r="Q190" s="107"/>
      <c r="R190" s="107"/>
      <c r="S190" s="107"/>
      <c r="T190" s="107"/>
      <c r="U190" s="107"/>
      <c r="V190" s="107"/>
      <c r="W190" s="107"/>
      <c r="X190" s="107"/>
      <c r="Y190" s="107"/>
      <c r="Z190" s="107"/>
      <c r="AA190" s="107"/>
      <c r="AB190" s="107"/>
      <c r="AC190" s="107"/>
      <c r="AD190" s="107"/>
      <c r="AE190" s="107"/>
      <c r="AF190" s="107"/>
      <c r="AG190" s="107"/>
      <c r="AH190" s="107"/>
      <c r="AI190" s="107"/>
      <c r="AJ190" s="107"/>
      <c r="AK190" s="43">
        <f>SUM('Ref 3511472'!$C190:$AJ190)</f>
        <v>0</v>
      </c>
      <c r="AL190" s="3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8"/>
      <c r="BS190" s="19">
        <f t="shared" si="2"/>
        <v>0</v>
      </c>
    </row>
    <row r="191" spans="1:71">
      <c r="A191" s="105" t="s">
        <v>336</v>
      </c>
      <c r="B191" s="106" t="s">
        <v>337</v>
      </c>
      <c r="C191" s="107"/>
      <c r="D191" s="107"/>
      <c r="E191" s="107"/>
      <c r="F191" s="107"/>
      <c r="G191" s="107"/>
      <c r="H191" s="107"/>
      <c r="I191" s="107"/>
      <c r="J191" s="107"/>
      <c r="K191" s="107"/>
      <c r="L191" s="107"/>
      <c r="M191" s="107"/>
      <c r="N191" s="107"/>
      <c r="O191" s="107"/>
      <c r="P191" s="107"/>
      <c r="Q191" s="107"/>
      <c r="R191" s="107"/>
      <c r="S191" s="107"/>
      <c r="T191" s="107"/>
      <c r="U191" s="107"/>
      <c r="V191" s="107"/>
      <c r="W191" s="107"/>
      <c r="X191" s="107"/>
      <c r="Y191" s="107"/>
      <c r="Z191" s="107"/>
      <c r="AA191" s="107"/>
      <c r="AB191" s="107"/>
      <c r="AC191" s="107"/>
      <c r="AD191" s="107"/>
      <c r="AE191" s="107"/>
      <c r="AF191" s="107"/>
      <c r="AG191" s="107"/>
      <c r="AH191" s="107"/>
      <c r="AI191" s="107"/>
      <c r="AJ191" s="107"/>
      <c r="AK191" s="43">
        <f>SUM('Ref 3511472'!$C191:$AJ191)</f>
        <v>0</v>
      </c>
      <c r="AL191" s="3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/>
      <c r="BR191" s="18"/>
      <c r="BS191" s="19">
        <f t="shared" si="2"/>
        <v>0</v>
      </c>
    </row>
    <row r="192" spans="1:71">
      <c r="A192" s="105" t="s">
        <v>338</v>
      </c>
      <c r="B192" s="106" t="s">
        <v>339</v>
      </c>
      <c r="C192" s="107"/>
      <c r="D192" s="107"/>
      <c r="E192" s="107"/>
      <c r="F192" s="107"/>
      <c r="G192" s="107"/>
      <c r="H192" s="107"/>
      <c r="I192" s="107"/>
      <c r="J192" s="107"/>
      <c r="K192" s="107"/>
      <c r="L192" s="107"/>
      <c r="M192" s="107"/>
      <c r="N192" s="107"/>
      <c r="O192" s="107"/>
      <c r="P192" s="107"/>
      <c r="Q192" s="107"/>
      <c r="R192" s="107"/>
      <c r="S192" s="107"/>
      <c r="T192" s="107"/>
      <c r="U192" s="107">
        <v>15</v>
      </c>
      <c r="V192" s="107"/>
      <c r="W192" s="107"/>
      <c r="X192" s="107"/>
      <c r="Y192" s="107"/>
      <c r="Z192" s="107"/>
      <c r="AA192" s="107"/>
      <c r="AB192" s="107"/>
      <c r="AC192" s="107"/>
      <c r="AD192" s="107"/>
      <c r="AE192" s="107"/>
      <c r="AF192" s="107"/>
      <c r="AG192" s="107">
        <v>19</v>
      </c>
      <c r="AH192" s="107"/>
      <c r="AI192" s="107"/>
      <c r="AJ192" s="107"/>
      <c r="AK192" s="43">
        <f>SUM('Ref 3511472'!$C192:$AJ192)</f>
        <v>34</v>
      </c>
      <c r="AL192" s="3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>
        <v>15</v>
      </c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>
        <v>19</v>
      </c>
      <c r="BQ192" s="18"/>
      <c r="BR192" s="18"/>
      <c r="BS192" s="19">
        <f t="shared" si="2"/>
        <v>34</v>
      </c>
    </row>
    <row r="193" spans="1:71">
      <c r="A193" s="105" t="s">
        <v>340</v>
      </c>
      <c r="B193" s="106" t="s">
        <v>341</v>
      </c>
      <c r="C193" s="107"/>
      <c r="D193" s="107"/>
      <c r="E193" s="107"/>
      <c r="F193" s="107"/>
      <c r="G193" s="107"/>
      <c r="H193" s="107"/>
      <c r="I193" s="107"/>
      <c r="J193" s="107"/>
      <c r="K193" s="107"/>
      <c r="L193" s="107"/>
      <c r="M193" s="107"/>
      <c r="N193" s="107"/>
      <c r="O193" s="107"/>
      <c r="P193" s="107"/>
      <c r="Q193" s="107"/>
      <c r="R193" s="107"/>
      <c r="S193" s="107"/>
      <c r="T193" s="107"/>
      <c r="U193" s="107"/>
      <c r="V193" s="107"/>
      <c r="W193" s="107"/>
      <c r="X193" s="107"/>
      <c r="Y193" s="107"/>
      <c r="Z193" s="107"/>
      <c r="AA193" s="107"/>
      <c r="AB193" s="107"/>
      <c r="AC193" s="107"/>
      <c r="AD193" s="107"/>
      <c r="AE193" s="107"/>
      <c r="AF193" s="107"/>
      <c r="AG193" s="107"/>
      <c r="AH193" s="107"/>
      <c r="AI193" s="107"/>
      <c r="AJ193" s="107"/>
      <c r="AK193" s="43">
        <f>SUM('Ref 3511472'!$C193:$AJ193)</f>
        <v>0</v>
      </c>
      <c r="AL193" s="3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8"/>
      <c r="BS193" s="19">
        <f t="shared" si="2"/>
        <v>0</v>
      </c>
    </row>
    <row r="194" spans="1:71">
      <c r="A194" s="105" t="s">
        <v>342</v>
      </c>
      <c r="B194" s="106" t="s">
        <v>62</v>
      </c>
      <c r="C194" s="107"/>
      <c r="D194" s="107"/>
      <c r="E194" s="107"/>
      <c r="F194" s="107"/>
      <c r="G194" s="107"/>
      <c r="H194" s="107"/>
      <c r="I194" s="107"/>
      <c r="J194" s="107"/>
      <c r="K194" s="107"/>
      <c r="L194" s="107"/>
      <c r="M194" s="107"/>
      <c r="N194" s="107"/>
      <c r="O194" s="107"/>
      <c r="P194" s="107"/>
      <c r="Q194" s="107"/>
      <c r="R194" s="107"/>
      <c r="S194" s="107"/>
      <c r="T194" s="107"/>
      <c r="U194" s="107"/>
      <c r="V194" s="107"/>
      <c r="W194" s="107"/>
      <c r="X194" s="107"/>
      <c r="Y194" s="107"/>
      <c r="Z194" s="107"/>
      <c r="AA194" s="107"/>
      <c r="AB194" s="107"/>
      <c r="AC194" s="107"/>
      <c r="AD194" s="107"/>
      <c r="AE194" s="107"/>
      <c r="AF194" s="107"/>
      <c r="AG194" s="107"/>
      <c r="AH194" s="107"/>
      <c r="AI194" s="107"/>
      <c r="AJ194" s="107"/>
      <c r="AK194" s="43">
        <f>SUM('Ref 3511472'!$C194:$AJ194)</f>
        <v>0</v>
      </c>
      <c r="AL194" s="3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/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8"/>
      <c r="BS194" s="19">
        <f t="shared" si="2"/>
        <v>0</v>
      </c>
    </row>
    <row r="195" spans="1:71">
      <c r="A195" s="105" t="s">
        <v>342</v>
      </c>
      <c r="B195" s="106" t="s">
        <v>343</v>
      </c>
      <c r="C195" s="107"/>
      <c r="D195" s="107"/>
      <c r="E195" s="107"/>
      <c r="F195" s="107"/>
      <c r="G195" s="107"/>
      <c r="H195" s="107"/>
      <c r="I195" s="107"/>
      <c r="J195" s="107"/>
      <c r="K195" s="107"/>
      <c r="L195" s="107">
        <v>26</v>
      </c>
      <c r="M195" s="107"/>
      <c r="N195" s="107"/>
      <c r="O195" s="107"/>
      <c r="P195" s="107"/>
      <c r="Q195" s="107"/>
      <c r="R195" s="107"/>
      <c r="S195" s="107"/>
      <c r="T195" s="107"/>
      <c r="U195" s="107"/>
      <c r="V195" s="107"/>
      <c r="W195" s="107"/>
      <c r="X195" s="107"/>
      <c r="Y195" s="107"/>
      <c r="Z195" s="107"/>
      <c r="AA195" s="107"/>
      <c r="AB195" s="107"/>
      <c r="AC195" s="107"/>
      <c r="AD195" s="107"/>
      <c r="AE195" s="107"/>
      <c r="AF195" s="107"/>
      <c r="AG195" s="107"/>
      <c r="AH195" s="107"/>
      <c r="AI195" s="107"/>
      <c r="AJ195" s="107"/>
      <c r="AK195" s="43">
        <f>SUM('Ref 3511472'!$C195:$AJ195)</f>
        <v>26</v>
      </c>
      <c r="AL195" s="38"/>
      <c r="AM195" s="18"/>
      <c r="AN195" s="18"/>
      <c r="AO195" s="18"/>
      <c r="AP195" s="18"/>
      <c r="AQ195" s="18"/>
      <c r="AR195" s="18"/>
      <c r="AS195" s="18"/>
      <c r="AT195" s="18"/>
      <c r="AU195" s="18">
        <v>26</v>
      </c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8"/>
      <c r="BS195" s="19">
        <f t="shared" si="2"/>
        <v>26</v>
      </c>
    </row>
    <row r="196" spans="1:71">
      <c r="A196" s="105" t="s">
        <v>344</v>
      </c>
      <c r="B196" s="106" t="s">
        <v>60</v>
      </c>
      <c r="C196" s="107"/>
      <c r="D196" s="107"/>
      <c r="E196" s="107"/>
      <c r="F196" s="107"/>
      <c r="G196" s="107"/>
      <c r="H196" s="107"/>
      <c r="I196" s="107"/>
      <c r="J196" s="107"/>
      <c r="K196" s="107"/>
      <c r="L196" s="107"/>
      <c r="M196" s="107"/>
      <c r="N196" s="107"/>
      <c r="O196" s="107"/>
      <c r="P196" s="107"/>
      <c r="Q196" s="107"/>
      <c r="R196" s="107"/>
      <c r="S196" s="107"/>
      <c r="T196" s="107"/>
      <c r="U196" s="107"/>
      <c r="V196" s="107"/>
      <c r="W196" s="107"/>
      <c r="X196" s="107"/>
      <c r="Y196" s="107"/>
      <c r="Z196" s="107"/>
      <c r="AA196" s="107"/>
      <c r="AB196" s="107"/>
      <c r="AC196" s="107"/>
      <c r="AD196" s="107"/>
      <c r="AE196" s="107"/>
      <c r="AF196" s="107"/>
      <c r="AG196" s="107"/>
      <c r="AH196" s="107"/>
      <c r="AI196" s="107"/>
      <c r="AJ196" s="107"/>
      <c r="AK196" s="43">
        <f>SUM('Ref 3511472'!$C196:$AJ196)</f>
        <v>0</v>
      </c>
      <c r="AL196" s="3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8"/>
      <c r="BS196" s="19">
        <f t="shared" ref="BS196:BS235" si="3">SUM(AL196:BR196)</f>
        <v>0</v>
      </c>
    </row>
    <row r="197" spans="1:71">
      <c r="A197" s="105" t="s">
        <v>345</v>
      </c>
      <c r="B197" s="106" t="s">
        <v>346</v>
      </c>
      <c r="C197" s="107"/>
      <c r="D197" s="107"/>
      <c r="E197" s="107"/>
      <c r="F197" s="107"/>
      <c r="G197" s="107"/>
      <c r="H197" s="107"/>
      <c r="I197" s="107"/>
      <c r="J197" s="107"/>
      <c r="K197" s="107"/>
      <c r="L197" s="107"/>
      <c r="M197" s="107"/>
      <c r="N197" s="107"/>
      <c r="O197" s="107"/>
      <c r="P197" s="107"/>
      <c r="Q197" s="107"/>
      <c r="R197" s="107"/>
      <c r="S197" s="107"/>
      <c r="T197" s="107"/>
      <c r="U197" s="107"/>
      <c r="V197" s="107"/>
      <c r="W197" s="107"/>
      <c r="X197" s="107"/>
      <c r="Y197" s="107"/>
      <c r="Z197" s="107"/>
      <c r="AA197" s="107"/>
      <c r="AB197" s="107"/>
      <c r="AC197" s="107"/>
      <c r="AD197" s="107"/>
      <c r="AE197" s="107"/>
      <c r="AF197" s="107"/>
      <c r="AG197" s="107"/>
      <c r="AH197" s="107"/>
      <c r="AI197" s="107"/>
      <c r="AJ197" s="107"/>
      <c r="AK197" s="43">
        <f>SUM('Ref 3511472'!$C197:$AJ197)</f>
        <v>0</v>
      </c>
      <c r="AL197" s="3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8"/>
      <c r="BS197" s="19">
        <f t="shared" si="3"/>
        <v>0</v>
      </c>
    </row>
    <row r="198" spans="1:71">
      <c r="A198" s="105" t="s">
        <v>347</v>
      </c>
      <c r="B198" s="106" t="s">
        <v>348</v>
      </c>
      <c r="C198" s="107"/>
      <c r="D198" s="107"/>
      <c r="E198" s="107"/>
      <c r="F198" s="107"/>
      <c r="G198" s="107"/>
      <c r="H198" s="107"/>
      <c r="I198" s="107"/>
      <c r="J198" s="107"/>
      <c r="K198" s="107"/>
      <c r="L198" s="107"/>
      <c r="M198" s="107"/>
      <c r="N198" s="107"/>
      <c r="O198" s="107"/>
      <c r="P198" s="107"/>
      <c r="Q198" s="107"/>
      <c r="R198" s="107"/>
      <c r="S198" s="107"/>
      <c r="T198" s="107"/>
      <c r="U198" s="107"/>
      <c r="V198" s="107"/>
      <c r="W198" s="107"/>
      <c r="X198" s="107"/>
      <c r="Y198" s="107"/>
      <c r="Z198" s="107"/>
      <c r="AA198" s="107"/>
      <c r="AB198" s="107"/>
      <c r="AC198" s="107"/>
      <c r="AD198" s="107"/>
      <c r="AE198" s="107"/>
      <c r="AF198" s="107"/>
      <c r="AG198" s="107"/>
      <c r="AH198" s="107"/>
      <c r="AI198" s="107"/>
      <c r="AJ198" s="107"/>
      <c r="AK198" s="43">
        <f>SUM('Ref 3511472'!$C198:$AJ198)</f>
        <v>0</v>
      </c>
      <c r="AL198" s="3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8"/>
      <c r="BS198" s="19">
        <f t="shared" si="3"/>
        <v>0</v>
      </c>
    </row>
    <row r="199" spans="1:71">
      <c r="A199" s="105" t="s">
        <v>349</v>
      </c>
      <c r="B199" s="106" t="s">
        <v>350</v>
      </c>
      <c r="C199" s="107"/>
      <c r="D199" s="107"/>
      <c r="E199" s="107"/>
      <c r="F199" s="107"/>
      <c r="G199" s="107"/>
      <c r="H199" s="107"/>
      <c r="I199" s="107"/>
      <c r="J199" s="107"/>
      <c r="K199" s="107"/>
      <c r="L199" s="107"/>
      <c r="M199" s="107"/>
      <c r="N199" s="107"/>
      <c r="O199" s="107"/>
      <c r="P199" s="107"/>
      <c r="Q199" s="107"/>
      <c r="R199" s="107"/>
      <c r="S199" s="107"/>
      <c r="T199" s="107"/>
      <c r="U199" s="107"/>
      <c r="V199" s="107"/>
      <c r="W199" s="107"/>
      <c r="X199" s="107"/>
      <c r="Y199" s="107"/>
      <c r="Z199" s="107"/>
      <c r="AA199" s="107"/>
      <c r="AB199" s="107"/>
      <c r="AC199" s="107"/>
      <c r="AD199" s="107"/>
      <c r="AE199" s="107"/>
      <c r="AF199" s="107"/>
      <c r="AG199" s="107"/>
      <c r="AH199" s="107"/>
      <c r="AI199" s="107"/>
      <c r="AJ199" s="107"/>
      <c r="AK199" s="43">
        <f>SUM('Ref 3511472'!$C199:$AJ199)</f>
        <v>0</v>
      </c>
      <c r="AL199" s="3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9">
        <f t="shared" si="3"/>
        <v>0</v>
      </c>
    </row>
    <row r="200" spans="1:71">
      <c r="A200" s="105" t="s">
        <v>351</v>
      </c>
      <c r="B200" s="106" t="s">
        <v>60</v>
      </c>
      <c r="C200" s="107"/>
      <c r="D200" s="107"/>
      <c r="E200" s="107"/>
      <c r="F200" s="107"/>
      <c r="G200" s="107"/>
      <c r="H200" s="107"/>
      <c r="I200" s="107"/>
      <c r="J200" s="107"/>
      <c r="K200" s="107"/>
      <c r="L200" s="107"/>
      <c r="M200" s="107"/>
      <c r="N200" s="107"/>
      <c r="O200" s="107"/>
      <c r="P200" s="107"/>
      <c r="Q200" s="107"/>
      <c r="R200" s="107"/>
      <c r="S200" s="107"/>
      <c r="T200" s="107"/>
      <c r="U200" s="107"/>
      <c r="V200" s="107"/>
      <c r="W200" s="107"/>
      <c r="X200" s="107"/>
      <c r="Y200" s="107"/>
      <c r="Z200" s="107"/>
      <c r="AA200" s="107"/>
      <c r="AB200" s="107"/>
      <c r="AC200" s="107"/>
      <c r="AD200" s="107"/>
      <c r="AE200" s="107"/>
      <c r="AF200" s="107"/>
      <c r="AG200" s="107"/>
      <c r="AH200" s="107"/>
      <c r="AI200" s="107"/>
      <c r="AJ200" s="107"/>
      <c r="AK200" s="43">
        <f>SUM('Ref 3511472'!$C200:$AJ200)</f>
        <v>0</v>
      </c>
      <c r="AL200" s="3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9">
        <f t="shared" si="3"/>
        <v>0</v>
      </c>
    </row>
    <row r="201" spans="1:71">
      <c r="A201" s="105" t="s">
        <v>351</v>
      </c>
      <c r="B201" s="106" t="s">
        <v>352</v>
      </c>
      <c r="C201" s="107"/>
      <c r="D201" s="107"/>
      <c r="E201" s="107"/>
      <c r="F201" s="107"/>
      <c r="G201" s="107"/>
      <c r="H201" s="107"/>
      <c r="I201" s="107"/>
      <c r="J201" s="107"/>
      <c r="K201" s="107"/>
      <c r="L201" s="107"/>
      <c r="M201" s="107"/>
      <c r="N201" s="107"/>
      <c r="O201" s="107"/>
      <c r="P201" s="107"/>
      <c r="Q201" s="107"/>
      <c r="R201" s="107"/>
      <c r="S201" s="107"/>
      <c r="T201" s="107"/>
      <c r="U201" s="107"/>
      <c r="V201" s="107"/>
      <c r="W201" s="107"/>
      <c r="X201" s="107"/>
      <c r="Y201" s="107"/>
      <c r="Z201" s="107"/>
      <c r="AA201" s="107"/>
      <c r="AB201" s="107"/>
      <c r="AC201" s="107"/>
      <c r="AD201" s="107"/>
      <c r="AE201" s="107"/>
      <c r="AF201" s="107"/>
      <c r="AG201" s="107"/>
      <c r="AH201" s="107"/>
      <c r="AI201" s="107"/>
      <c r="AJ201" s="107"/>
      <c r="AK201" s="43">
        <f>SUM('Ref 3511472'!$C201:$AJ201)</f>
        <v>0</v>
      </c>
      <c r="AL201" s="3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9">
        <f t="shared" si="3"/>
        <v>0</v>
      </c>
    </row>
    <row r="202" spans="1:71">
      <c r="A202" s="105" t="s">
        <v>353</v>
      </c>
      <c r="B202" s="106" t="s">
        <v>354</v>
      </c>
      <c r="C202" s="107"/>
      <c r="D202" s="107"/>
      <c r="E202" s="107"/>
      <c r="F202" s="107"/>
      <c r="G202" s="107"/>
      <c r="H202" s="107"/>
      <c r="I202" s="107"/>
      <c r="J202" s="107"/>
      <c r="K202" s="107"/>
      <c r="L202" s="107"/>
      <c r="M202" s="107"/>
      <c r="N202" s="107"/>
      <c r="O202" s="107"/>
      <c r="P202" s="107"/>
      <c r="Q202" s="107"/>
      <c r="R202" s="107"/>
      <c r="S202" s="107"/>
      <c r="T202" s="107"/>
      <c r="U202" s="107"/>
      <c r="V202" s="107"/>
      <c r="W202" s="107"/>
      <c r="X202" s="107"/>
      <c r="Y202" s="107"/>
      <c r="Z202" s="107"/>
      <c r="AA202" s="107"/>
      <c r="AB202" s="107"/>
      <c r="AC202" s="107"/>
      <c r="AD202" s="107">
        <v>5</v>
      </c>
      <c r="AE202" s="107"/>
      <c r="AF202" s="107"/>
      <c r="AG202" s="107"/>
      <c r="AH202" s="107"/>
      <c r="AI202" s="107"/>
      <c r="AJ202" s="107"/>
      <c r="AK202" s="43">
        <f>SUM('Ref 3511472'!$C202:$AJ202)</f>
        <v>5</v>
      </c>
      <c r="AL202" s="3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>
        <v>5</v>
      </c>
      <c r="BN202" s="18"/>
      <c r="BO202" s="18"/>
      <c r="BP202" s="18"/>
      <c r="BQ202" s="18"/>
      <c r="BR202" s="18"/>
      <c r="BS202" s="19">
        <f t="shared" si="3"/>
        <v>5</v>
      </c>
    </row>
    <row r="203" spans="1:71">
      <c r="A203" s="105" t="s">
        <v>355</v>
      </c>
      <c r="B203" s="106" t="s">
        <v>60</v>
      </c>
      <c r="C203" s="107"/>
      <c r="D203" s="107"/>
      <c r="E203" s="107"/>
      <c r="F203" s="107"/>
      <c r="G203" s="107"/>
      <c r="H203" s="107"/>
      <c r="I203" s="107"/>
      <c r="J203" s="107"/>
      <c r="K203" s="107"/>
      <c r="L203" s="107"/>
      <c r="M203" s="107"/>
      <c r="N203" s="107"/>
      <c r="O203" s="107"/>
      <c r="P203" s="107"/>
      <c r="Q203" s="107"/>
      <c r="R203" s="107"/>
      <c r="S203" s="107"/>
      <c r="T203" s="107"/>
      <c r="U203" s="107"/>
      <c r="V203" s="107"/>
      <c r="W203" s="107"/>
      <c r="X203" s="107"/>
      <c r="Y203" s="107"/>
      <c r="Z203" s="107"/>
      <c r="AA203" s="107"/>
      <c r="AB203" s="107"/>
      <c r="AC203" s="107"/>
      <c r="AD203" s="107"/>
      <c r="AE203" s="107"/>
      <c r="AF203" s="107"/>
      <c r="AG203" s="107"/>
      <c r="AH203" s="107"/>
      <c r="AI203" s="107"/>
      <c r="AJ203" s="107"/>
      <c r="AK203" s="43">
        <f>SUM('Ref 3511472'!$C203:$AJ203)</f>
        <v>0</v>
      </c>
      <c r="AL203" s="3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9">
        <f t="shared" si="3"/>
        <v>0</v>
      </c>
    </row>
    <row r="204" spans="1:71">
      <c r="A204" s="105" t="s">
        <v>356</v>
      </c>
      <c r="B204" s="106" t="s">
        <v>357</v>
      </c>
      <c r="C204" s="107"/>
      <c r="D204" s="107"/>
      <c r="E204" s="107"/>
      <c r="F204" s="107"/>
      <c r="G204" s="107"/>
      <c r="H204" s="107"/>
      <c r="I204" s="107"/>
      <c r="J204" s="107"/>
      <c r="K204" s="107"/>
      <c r="L204" s="107"/>
      <c r="M204" s="107"/>
      <c r="N204" s="107"/>
      <c r="O204" s="107"/>
      <c r="P204" s="107"/>
      <c r="Q204" s="107"/>
      <c r="R204" s="107"/>
      <c r="S204" s="107"/>
      <c r="T204" s="107"/>
      <c r="U204" s="107"/>
      <c r="V204" s="107"/>
      <c r="W204" s="107"/>
      <c r="X204" s="107"/>
      <c r="Y204" s="107"/>
      <c r="Z204" s="107"/>
      <c r="AA204" s="107"/>
      <c r="AB204" s="107"/>
      <c r="AC204" s="107"/>
      <c r="AD204" s="107"/>
      <c r="AE204" s="107"/>
      <c r="AF204" s="107"/>
      <c r="AG204" s="107"/>
      <c r="AH204" s="107"/>
      <c r="AI204" s="107"/>
      <c r="AJ204" s="107"/>
      <c r="AK204" s="43">
        <f>SUM('Ref 3511472'!$C204:$AJ204)</f>
        <v>0</v>
      </c>
      <c r="AL204" s="3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9">
        <f t="shared" si="3"/>
        <v>0</v>
      </c>
    </row>
    <row r="205" spans="1:71">
      <c r="A205" s="105" t="s">
        <v>358</v>
      </c>
      <c r="B205" s="106" t="s">
        <v>60</v>
      </c>
      <c r="C205" s="107"/>
      <c r="D205" s="107"/>
      <c r="E205" s="107"/>
      <c r="F205" s="107"/>
      <c r="G205" s="107"/>
      <c r="H205" s="107"/>
      <c r="I205" s="107"/>
      <c r="J205" s="107"/>
      <c r="K205" s="107"/>
      <c r="L205" s="107"/>
      <c r="M205" s="107"/>
      <c r="N205" s="107"/>
      <c r="O205" s="107"/>
      <c r="P205" s="107"/>
      <c r="Q205" s="107"/>
      <c r="R205" s="107"/>
      <c r="S205" s="107"/>
      <c r="T205" s="107"/>
      <c r="U205" s="107"/>
      <c r="V205" s="107"/>
      <c r="W205" s="107"/>
      <c r="X205" s="107"/>
      <c r="Y205" s="107"/>
      <c r="Z205" s="107"/>
      <c r="AA205" s="107"/>
      <c r="AB205" s="107"/>
      <c r="AC205" s="107"/>
      <c r="AD205" s="107"/>
      <c r="AE205" s="107"/>
      <c r="AF205" s="107"/>
      <c r="AG205" s="107"/>
      <c r="AH205" s="107"/>
      <c r="AI205" s="107"/>
      <c r="AJ205" s="107"/>
      <c r="AK205" s="43">
        <f>SUM('Ref 3511472'!$C205:$AJ205)</f>
        <v>0</v>
      </c>
      <c r="AL205" s="3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9">
        <f t="shared" si="3"/>
        <v>0</v>
      </c>
    </row>
    <row r="206" spans="1:71">
      <c r="A206" s="105" t="s">
        <v>359</v>
      </c>
      <c r="B206" s="106" t="s">
        <v>60</v>
      </c>
      <c r="C206" s="107"/>
      <c r="D206" s="107"/>
      <c r="E206" s="107"/>
      <c r="F206" s="107"/>
      <c r="G206" s="107"/>
      <c r="H206" s="107"/>
      <c r="I206" s="107"/>
      <c r="J206" s="107"/>
      <c r="K206" s="107"/>
      <c r="L206" s="107"/>
      <c r="M206" s="107"/>
      <c r="N206" s="107"/>
      <c r="O206" s="107"/>
      <c r="P206" s="107"/>
      <c r="Q206" s="107"/>
      <c r="R206" s="107"/>
      <c r="S206" s="107"/>
      <c r="T206" s="107"/>
      <c r="U206" s="107"/>
      <c r="V206" s="107"/>
      <c r="W206" s="107"/>
      <c r="X206" s="107"/>
      <c r="Y206" s="107"/>
      <c r="Z206" s="107"/>
      <c r="AA206" s="107"/>
      <c r="AB206" s="107"/>
      <c r="AC206" s="107"/>
      <c r="AD206" s="107"/>
      <c r="AE206" s="107"/>
      <c r="AF206" s="107"/>
      <c r="AG206" s="107"/>
      <c r="AH206" s="107"/>
      <c r="AI206" s="107"/>
      <c r="AJ206" s="107"/>
      <c r="AK206" s="43">
        <f>SUM('Ref 3511472'!$C206:$AJ206)</f>
        <v>0</v>
      </c>
      <c r="AL206" s="3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9">
        <f t="shared" si="3"/>
        <v>0</v>
      </c>
    </row>
    <row r="207" spans="1:71">
      <c r="A207" s="105" t="s">
        <v>360</v>
      </c>
      <c r="B207" s="106" t="s">
        <v>130</v>
      </c>
      <c r="C207" s="107"/>
      <c r="D207" s="107"/>
      <c r="E207" s="107"/>
      <c r="F207" s="107"/>
      <c r="G207" s="107"/>
      <c r="H207" s="107"/>
      <c r="I207" s="107"/>
      <c r="J207" s="107"/>
      <c r="K207" s="107"/>
      <c r="L207" s="107"/>
      <c r="M207" s="107"/>
      <c r="N207" s="107"/>
      <c r="O207" s="107"/>
      <c r="P207" s="107"/>
      <c r="Q207" s="107"/>
      <c r="R207" s="107"/>
      <c r="S207" s="107"/>
      <c r="T207" s="107"/>
      <c r="U207" s="107"/>
      <c r="V207" s="107"/>
      <c r="W207" s="107"/>
      <c r="X207" s="107"/>
      <c r="Y207" s="107"/>
      <c r="Z207" s="107"/>
      <c r="AA207" s="107"/>
      <c r="AB207" s="107"/>
      <c r="AC207" s="107"/>
      <c r="AD207" s="107"/>
      <c r="AE207" s="107"/>
      <c r="AF207" s="107"/>
      <c r="AG207" s="107"/>
      <c r="AH207" s="107"/>
      <c r="AI207" s="107">
        <v>1</v>
      </c>
      <c r="AJ207" s="107"/>
      <c r="AK207" s="43">
        <f>SUM('Ref 3511472'!$C207:$AJ207)</f>
        <v>1</v>
      </c>
      <c r="AL207" s="3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9">
        <f t="shared" si="3"/>
        <v>0</v>
      </c>
    </row>
    <row r="208" spans="1:71">
      <c r="A208" s="105" t="s">
        <v>361</v>
      </c>
      <c r="B208" s="106" t="s">
        <v>362</v>
      </c>
      <c r="C208" s="107"/>
      <c r="D208" s="107"/>
      <c r="E208" s="107"/>
      <c r="F208" s="107"/>
      <c r="G208" s="107"/>
      <c r="H208" s="107"/>
      <c r="I208" s="107"/>
      <c r="J208" s="107"/>
      <c r="K208" s="107"/>
      <c r="L208" s="107"/>
      <c r="M208" s="107"/>
      <c r="N208" s="107"/>
      <c r="O208" s="107"/>
      <c r="P208" s="107"/>
      <c r="Q208" s="107"/>
      <c r="R208" s="107"/>
      <c r="S208" s="107"/>
      <c r="T208" s="107"/>
      <c r="U208" s="107"/>
      <c r="V208" s="107"/>
      <c r="W208" s="107"/>
      <c r="X208" s="107"/>
      <c r="Y208" s="107"/>
      <c r="Z208" s="107"/>
      <c r="AA208" s="107"/>
      <c r="AB208" s="107"/>
      <c r="AC208" s="107"/>
      <c r="AD208" s="107"/>
      <c r="AE208" s="107"/>
      <c r="AF208" s="107"/>
      <c r="AG208" s="107"/>
      <c r="AH208" s="107"/>
      <c r="AI208" s="107"/>
      <c r="AJ208" s="107"/>
      <c r="AK208" s="43">
        <f>SUM('Ref 3511472'!$C208:$AJ208)</f>
        <v>0</v>
      </c>
      <c r="AL208" s="3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9">
        <f t="shared" si="3"/>
        <v>0</v>
      </c>
    </row>
    <row r="209" spans="1:71">
      <c r="A209" s="105" t="s">
        <v>361</v>
      </c>
      <c r="B209" s="106" t="s">
        <v>363</v>
      </c>
      <c r="C209" s="107"/>
      <c r="D209" s="107"/>
      <c r="E209" s="107"/>
      <c r="F209" s="107"/>
      <c r="G209" s="107"/>
      <c r="H209" s="107"/>
      <c r="I209" s="107"/>
      <c r="J209" s="107"/>
      <c r="K209" s="107"/>
      <c r="L209" s="107"/>
      <c r="M209" s="107"/>
      <c r="N209" s="107"/>
      <c r="O209" s="107"/>
      <c r="P209" s="107"/>
      <c r="Q209" s="107"/>
      <c r="R209" s="107"/>
      <c r="S209" s="107"/>
      <c r="T209" s="107"/>
      <c r="U209" s="107"/>
      <c r="V209" s="107"/>
      <c r="W209" s="107"/>
      <c r="X209" s="107"/>
      <c r="Y209" s="107"/>
      <c r="Z209" s="107"/>
      <c r="AA209" s="107"/>
      <c r="AB209" s="107"/>
      <c r="AC209" s="107"/>
      <c r="AD209" s="107"/>
      <c r="AE209" s="107"/>
      <c r="AF209" s="107"/>
      <c r="AG209" s="107"/>
      <c r="AH209" s="107"/>
      <c r="AI209" s="107"/>
      <c r="AJ209" s="107"/>
      <c r="AK209" s="43">
        <f>SUM('Ref 3511472'!$C209:$AJ209)</f>
        <v>0</v>
      </c>
      <c r="AL209" s="3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9">
        <f t="shared" si="3"/>
        <v>0</v>
      </c>
    </row>
    <row r="210" spans="1:71">
      <c r="A210" s="105" t="s">
        <v>364</v>
      </c>
      <c r="B210" s="106" t="s">
        <v>60</v>
      </c>
      <c r="C210" s="107"/>
      <c r="D210" s="107"/>
      <c r="E210" s="107"/>
      <c r="F210" s="107"/>
      <c r="G210" s="107"/>
      <c r="H210" s="107"/>
      <c r="I210" s="107"/>
      <c r="J210" s="107"/>
      <c r="K210" s="107"/>
      <c r="L210" s="107"/>
      <c r="M210" s="107"/>
      <c r="N210" s="107"/>
      <c r="O210" s="107"/>
      <c r="P210" s="107"/>
      <c r="Q210" s="107"/>
      <c r="R210" s="107"/>
      <c r="S210" s="107"/>
      <c r="T210" s="107"/>
      <c r="U210" s="107"/>
      <c r="V210" s="107"/>
      <c r="W210" s="107"/>
      <c r="X210" s="107"/>
      <c r="Y210" s="107"/>
      <c r="Z210" s="107"/>
      <c r="AA210" s="107"/>
      <c r="AB210" s="107"/>
      <c r="AC210" s="107"/>
      <c r="AD210" s="107"/>
      <c r="AE210" s="107"/>
      <c r="AF210" s="107"/>
      <c r="AG210" s="107"/>
      <c r="AH210" s="107"/>
      <c r="AI210" s="107"/>
      <c r="AJ210" s="107"/>
      <c r="AK210" s="43">
        <f>SUM('Ref 3511472'!$C210:$AJ210)</f>
        <v>0</v>
      </c>
      <c r="AL210" s="3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9">
        <f t="shared" si="3"/>
        <v>0</v>
      </c>
    </row>
    <row r="211" spans="1:71">
      <c r="A211" s="105" t="s">
        <v>365</v>
      </c>
      <c r="B211" s="106" t="s">
        <v>60</v>
      </c>
      <c r="C211" s="107"/>
      <c r="D211" s="107"/>
      <c r="E211" s="107"/>
      <c r="F211" s="107"/>
      <c r="G211" s="107"/>
      <c r="H211" s="107"/>
      <c r="I211" s="107"/>
      <c r="J211" s="107"/>
      <c r="K211" s="107"/>
      <c r="L211" s="107"/>
      <c r="M211" s="107"/>
      <c r="N211" s="107"/>
      <c r="O211" s="107"/>
      <c r="P211" s="107"/>
      <c r="Q211" s="107"/>
      <c r="R211" s="107"/>
      <c r="S211" s="107"/>
      <c r="T211" s="107"/>
      <c r="U211" s="107"/>
      <c r="V211" s="107"/>
      <c r="W211" s="107"/>
      <c r="X211" s="107"/>
      <c r="Y211" s="107"/>
      <c r="Z211" s="107"/>
      <c r="AA211" s="107"/>
      <c r="AB211" s="107"/>
      <c r="AC211" s="107"/>
      <c r="AD211" s="107"/>
      <c r="AE211" s="107"/>
      <c r="AF211" s="107"/>
      <c r="AG211" s="107"/>
      <c r="AH211" s="107"/>
      <c r="AI211" s="107"/>
      <c r="AJ211" s="107"/>
      <c r="AK211" s="43">
        <f>SUM('Ref 3511472'!$C211:$AJ211)</f>
        <v>0</v>
      </c>
      <c r="AL211" s="3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9">
        <f t="shared" si="3"/>
        <v>0</v>
      </c>
    </row>
    <row r="212" spans="1:71">
      <c r="A212" s="105" t="s">
        <v>365</v>
      </c>
      <c r="B212" s="106" t="s">
        <v>366</v>
      </c>
      <c r="C212" s="107"/>
      <c r="D212" s="107"/>
      <c r="E212" s="107"/>
      <c r="F212" s="107"/>
      <c r="G212" s="107"/>
      <c r="H212" s="107"/>
      <c r="I212" s="107"/>
      <c r="J212" s="107"/>
      <c r="K212" s="107"/>
      <c r="L212" s="107"/>
      <c r="M212" s="107"/>
      <c r="N212" s="107"/>
      <c r="O212" s="107"/>
      <c r="P212" s="107"/>
      <c r="Q212" s="107"/>
      <c r="R212" s="107"/>
      <c r="S212" s="107"/>
      <c r="T212" s="107"/>
      <c r="U212" s="107"/>
      <c r="V212" s="107"/>
      <c r="W212" s="107"/>
      <c r="X212" s="107"/>
      <c r="Y212" s="107"/>
      <c r="Z212" s="107"/>
      <c r="AA212" s="107"/>
      <c r="AB212" s="107"/>
      <c r="AC212" s="107"/>
      <c r="AD212" s="107"/>
      <c r="AE212" s="107"/>
      <c r="AF212" s="107"/>
      <c r="AG212" s="107"/>
      <c r="AH212" s="107"/>
      <c r="AI212" s="107"/>
      <c r="AJ212" s="107"/>
      <c r="AK212" s="43">
        <f>SUM('Ref 3511472'!$C212:$AJ212)</f>
        <v>0</v>
      </c>
      <c r="AL212" s="3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9">
        <f t="shared" si="3"/>
        <v>0</v>
      </c>
    </row>
    <row r="213" spans="1:71">
      <c r="A213" s="105" t="s">
        <v>365</v>
      </c>
      <c r="B213" s="106" t="s">
        <v>367</v>
      </c>
      <c r="C213" s="107"/>
      <c r="D213" s="107"/>
      <c r="E213" s="107"/>
      <c r="F213" s="107"/>
      <c r="G213" s="107"/>
      <c r="H213" s="107"/>
      <c r="I213" s="107"/>
      <c r="J213" s="107"/>
      <c r="K213" s="107"/>
      <c r="L213" s="107"/>
      <c r="M213" s="107"/>
      <c r="N213" s="107"/>
      <c r="O213" s="107"/>
      <c r="P213" s="107"/>
      <c r="Q213" s="107"/>
      <c r="R213" s="107"/>
      <c r="S213" s="107"/>
      <c r="T213" s="107"/>
      <c r="U213" s="107">
        <v>1</v>
      </c>
      <c r="V213" s="107"/>
      <c r="W213" s="107"/>
      <c r="X213" s="107"/>
      <c r="Y213" s="107"/>
      <c r="Z213" s="107"/>
      <c r="AA213" s="107">
        <v>1</v>
      </c>
      <c r="AB213" s="107"/>
      <c r="AC213" s="107">
        <v>3</v>
      </c>
      <c r="AD213" s="107"/>
      <c r="AE213" s="107"/>
      <c r="AF213" s="107">
        <v>3</v>
      </c>
      <c r="AG213" s="107"/>
      <c r="AH213" s="107"/>
      <c r="AI213" s="107"/>
      <c r="AJ213" s="107"/>
      <c r="AK213" s="43">
        <f>SUM('Ref 3511472'!$C213:$AJ213)</f>
        <v>8</v>
      </c>
      <c r="AL213" s="3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>
        <v>1</v>
      </c>
      <c r="BE213" s="18"/>
      <c r="BF213" s="18"/>
      <c r="BG213" s="18"/>
      <c r="BH213" s="18"/>
      <c r="BI213" s="18"/>
      <c r="BJ213" s="18">
        <v>1</v>
      </c>
      <c r="BK213" s="18"/>
      <c r="BL213" s="18">
        <v>3</v>
      </c>
      <c r="BM213" s="18"/>
      <c r="BN213" s="18"/>
      <c r="BO213" s="18">
        <v>3</v>
      </c>
      <c r="BP213" s="18"/>
      <c r="BQ213" s="18"/>
      <c r="BR213" s="18">
        <v>16</v>
      </c>
      <c r="BS213" s="19">
        <f t="shared" si="3"/>
        <v>24</v>
      </c>
    </row>
    <row r="214" spans="1:71">
      <c r="A214" s="105" t="s">
        <v>368</v>
      </c>
      <c r="B214" s="106" t="s">
        <v>369</v>
      </c>
      <c r="C214" s="107"/>
      <c r="D214" s="107"/>
      <c r="E214" s="107"/>
      <c r="F214" s="107"/>
      <c r="G214" s="107"/>
      <c r="H214" s="107"/>
      <c r="I214" s="107"/>
      <c r="J214" s="107"/>
      <c r="K214" s="107"/>
      <c r="L214" s="107"/>
      <c r="M214" s="107"/>
      <c r="N214" s="107"/>
      <c r="O214" s="107"/>
      <c r="P214" s="107"/>
      <c r="Q214" s="107"/>
      <c r="R214" s="107"/>
      <c r="S214" s="107"/>
      <c r="T214" s="107"/>
      <c r="U214" s="107"/>
      <c r="V214" s="107"/>
      <c r="W214" s="107"/>
      <c r="X214" s="107"/>
      <c r="Y214" s="107"/>
      <c r="Z214" s="107"/>
      <c r="AA214" s="107"/>
      <c r="AB214" s="107"/>
      <c r="AC214" s="107"/>
      <c r="AD214" s="107"/>
      <c r="AE214" s="107"/>
      <c r="AF214" s="107"/>
      <c r="AG214" s="107"/>
      <c r="AH214" s="107"/>
      <c r="AI214" s="107"/>
      <c r="AJ214" s="107"/>
      <c r="AK214" s="43">
        <f>SUM('Ref 3511472'!$C214:$AJ214)</f>
        <v>0</v>
      </c>
      <c r="AL214" s="3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9">
        <f t="shared" si="3"/>
        <v>0</v>
      </c>
    </row>
    <row r="215" spans="1:71">
      <c r="A215" s="105" t="s">
        <v>370</v>
      </c>
      <c r="B215" s="106" t="s">
        <v>371</v>
      </c>
      <c r="C215" s="107"/>
      <c r="D215" s="107"/>
      <c r="E215" s="107"/>
      <c r="F215" s="107"/>
      <c r="G215" s="107"/>
      <c r="H215" s="107"/>
      <c r="I215" s="107"/>
      <c r="J215" s="107"/>
      <c r="K215" s="107"/>
      <c r="L215" s="107"/>
      <c r="M215" s="107"/>
      <c r="N215" s="107"/>
      <c r="O215" s="107"/>
      <c r="P215" s="107"/>
      <c r="Q215" s="107"/>
      <c r="R215" s="107"/>
      <c r="S215" s="107"/>
      <c r="T215" s="107"/>
      <c r="U215" s="107"/>
      <c r="V215" s="107"/>
      <c r="W215" s="107"/>
      <c r="X215" s="107"/>
      <c r="Y215" s="107"/>
      <c r="Z215" s="107"/>
      <c r="AA215" s="107"/>
      <c r="AB215" s="107"/>
      <c r="AC215" s="107"/>
      <c r="AD215" s="107"/>
      <c r="AE215" s="107"/>
      <c r="AF215" s="107"/>
      <c r="AG215" s="107"/>
      <c r="AH215" s="107"/>
      <c r="AI215" s="107"/>
      <c r="AJ215" s="107"/>
      <c r="AK215" s="43">
        <f>SUM('Ref 3511472'!$C215:$AJ215)</f>
        <v>0</v>
      </c>
      <c r="AL215" s="3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9">
        <f t="shared" si="3"/>
        <v>0</v>
      </c>
    </row>
    <row r="216" spans="1:71">
      <c r="A216" s="105" t="s">
        <v>372</v>
      </c>
      <c r="B216" s="106" t="s">
        <v>373</v>
      </c>
      <c r="C216" s="107"/>
      <c r="D216" s="107"/>
      <c r="E216" s="107"/>
      <c r="F216" s="107"/>
      <c r="G216" s="107"/>
      <c r="H216" s="107"/>
      <c r="I216" s="107"/>
      <c r="J216" s="107"/>
      <c r="K216" s="107"/>
      <c r="L216" s="107"/>
      <c r="M216" s="107"/>
      <c r="N216" s="107"/>
      <c r="O216" s="107"/>
      <c r="P216" s="107"/>
      <c r="Q216" s="107"/>
      <c r="R216" s="107"/>
      <c r="S216" s="107"/>
      <c r="T216" s="107"/>
      <c r="U216" s="107"/>
      <c r="V216" s="107"/>
      <c r="W216" s="107"/>
      <c r="X216" s="107"/>
      <c r="Y216" s="107"/>
      <c r="Z216" s="107"/>
      <c r="AA216" s="107"/>
      <c r="AB216" s="107"/>
      <c r="AC216" s="107"/>
      <c r="AD216" s="107"/>
      <c r="AE216" s="107"/>
      <c r="AF216" s="107"/>
      <c r="AG216" s="107"/>
      <c r="AH216" s="107"/>
      <c r="AI216" s="107"/>
      <c r="AJ216" s="107"/>
      <c r="AK216" s="43">
        <f>SUM('Ref 3511472'!$C216:$AJ216)</f>
        <v>0</v>
      </c>
      <c r="AL216" s="3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9">
        <f t="shared" si="3"/>
        <v>0</v>
      </c>
    </row>
    <row r="217" spans="1:71">
      <c r="A217" s="105" t="s">
        <v>372</v>
      </c>
      <c r="B217" s="106" t="s">
        <v>374</v>
      </c>
      <c r="C217" s="107"/>
      <c r="D217" s="107"/>
      <c r="E217" s="107"/>
      <c r="F217" s="107"/>
      <c r="G217" s="107"/>
      <c r="H217" s="107"/>
      <c r="I217" s="107"/>
      <c r="J217" s="107"/>
      <c r="K217" s="107"/>
      <c r="L217" s="107"/>
      <c r="M217" s="107"/>
      <c r="N217" s="107"/>
      <c r="O217" s="107"/>
      <c r="P217" s="107"/>
      <c r="Q217" s="107"/>
      <c r="R217" s="107"/>
      <c r="S217" s="107"/>
      <c r="T217" s="107"/>
      <c r="U217" s="107"/>
      <c r="V217" s="107"/>
      <c r="W217" s="107"/>
      <c r="X217" s="107"/>
      <c r="Y217" s="107"/>
      <c r="Z217" s="107"/>
      <c r="AA217" s="107"/>
      <c r="AB217" s="107"/>
      <c r="AC217" s="107"/>
      <c r="AD217" s="107"/>
      <c r="AE217" s="107"/>
      <c r="AF217" s="107"/>
      <c r="AG217" s="107"/>
      <c r="AH217" s="107"/>
      <c r="AI217" s="107"/>
      <c r="AJ217" s="107"/>
      <c r="AK217" s="43">
        <f>SUM('Ref 3511472'!$C217:$AJ217)</f>
        <v>0</v>
      </c>
      <c r="AL217" s="3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9">
        <f t="shared" si="3"/>
        <v>0</v>
      </c>
    </row>
    <row r="218" spans="1:71">
      <c r="A218" s="105" t="s">
        <v>375</v>
      </c>
      <c r="B218" s="106" t="s">
        <v>376</v>
      </c>
      <c r="C218" s="107"/>
      <c r="D218" s="107"/>
      <c r="E218" s="107"/>
      <c r="F218" s="107"/>
      <c r="G218" s="107"/>
      <c r="H218" s="107"/>
      <c r="I218" s="107"/>
      <c r="J218" s="107"/>
      <c r="K218" s="107"/>
      <c r="L218" s="107"/>
      <c r="M218" s="107"/>
      <c r="N218" s="107"/>
      <c r="O218" s="107"/>
      <c r="P218" s="107"/>
      <c r="Q218" s="107"/>
      <c r="R218" s="107"/>
      <c r="S218" s="107"/>
      <c r="T218" s="107"/>
      <c r="U218" s="107"/>
      <c r="V218" s="107"/>
      <c r="W218" s="107"/>
      <c r="X218" s="107"/>
      <c r="Y218" s="107"/>
      <c r="Z218" s="107"/>
      <c r="AA218" s="107"/>
      <c r="AB218" s="107"/>
      <c r="AC218" s="107"/>
      <c r="AD218" s="107"/>
      <c r="AE218" s="107"/>
      <c r="AF218" s="107"/>
      <c r="AG218" s="107"/>
      <c r="AH218" s="107"/>
      <c r="AI218" s="107"/>
      <c r="AJ218" s="107"/>
      <c r="AK218" s="43">
        <f>SUM('Ref 3511472'!$C218:$AJ218)</f>
        <v>0</v>
      </c>
      <c r="AL218" s="3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9">
        <f t="shared" si="3"/>
        <v>0</v>
      </c>
    </row>
    <row r="219" spans="1:71">
      <c r="A219" s="105" t="s">
        <v>375</v>
      </c>
      <c r="B219" s="106" t="s">
        <v>377</v>
      </c>
      <c r="C219" s="107"/>
      <c r="D219" s="107"/>
      <c r="E219" s="107"/>
      <c r="F219" s="107"/>
      <c r="G219" s="107"/>
      <c r="H219" s="107"/>
      <c r="I219" s="107"/>
      <c r="J219" s="107"/>
      <c r="K219" s="107"/>
      <c r="L219" s="107"/>
      <c r="M219" s="107"/>
      <c r="N219" s="107"/>
      <c r="O219" s="107"/>
      <c r="P219" s="107"/>
      <c r="Q219" s="107"/>
      <c r="R219" s="107"/>
      <c r="S219" s="107"/>
      <c r="T219" s="107"/>
      <c r="U219" s="107"/>
      <c r="V219" s="107"/>
      <c r="W219" s="107"/>
      <c r="X219" s="107"/>
      <c r="Y219" s="107"/>
      <c r="Z219" s="107"/>
      <c r="AA219" s="107"/>
      <c r="AB219" s="107"/>
      <c r="AC219" s="107"/>
      <c r="AD219" s="107"/>
      <c r="AE219" s="107"/>
      <c r="AF219" s="107"/>
      <c r="AG219" s="107"/>
      <c r="AH219" s="107"/>
      <c r="AI219" s="107"/>
      <c r="AJ219" s="107"/>
      <c r="AK219" s="43">
        <f>SUM('Ref 3511472'!$C219:$AJ219)</f>
        <v>0</v>
      </c>
      <c r="AL219" s="3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9">
        <f t="shared" si="3"/>
        <v>0</v>
      </c>
    </row>
    <row r="220" spans="1:71">
      <c r="A220" s="105" t="s">
        <v>378</v>
      </c>
      <c r="B220" s="106" t="s">
        <v>51</v>
      </c>
      <c r="C220" s="107"/>
      <c r="D220" s="107"/>
      <c r="E220" s="107"/>
      <c r="F220" s="107"/>
      <c r="G220" s="107"/>
      <c r="H220" s="107"/>
      <c r="I220" s="107"/>
      <c r="J220" s="107"/>
      <c r="K220" s="107"/>
      <c r="L220" s="107"/>
      <c r="M220" s="107"/>
      <c r="N220" s="107"/>
      <c r="O220" s="107"/>
      <c r="P220" s="107"/>
      <c r="Q220" s="107"/>
      <c r="R220" s="107"/>
      <c r="S220" s="107"/>
      <c r="T220" s="107"/>
      <c r="U220" s="107"/>
      <c r="V220" s="107"/>
      <c r="W220" s="107"/>
      <c r="X220" s="107"/>
      <c r="Y220" s="107"/>
      <c r="Z220" s="107"/>
      <c r="AA220" s="107"/>
      <c r="AB220" s="107"/>
      <c r="AC220" s="107"/>
      <c r="AD220" s="107"/>
      <c r="AE220" s="107"/>
      <c r="AF220" s="107"/>
      <c r="AG220" s="107"/>
      <c r="AH220" s="107"/>
      <c r="AI220" s="107"/>
      <c r="AJ220" s="107"/>
      <c r="AK220" s="43">
        <f>SUM('Ref 3511472'!$C220:$AJ220)</f>
        <v>0</v>
      </c>
      <c r="AL220" s="3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9">
        <f t="shared" si="3"/>
        <v>0</v>
      </c>
    </row>
    <row r="221" spans="1:71">
      <c r="A221" s="105" t="s">
        <v>379</v>
      </c>
      <c r="B221" s="106" t="s">
        <v>62</v>
      </c>
      <c r="C221" s="107"/>
      <c r="D221" s="107"/>
      <c r="E221" s="107"/>
      <c r="F221" s="107"/>
      <c r="G221" s="107"/>
      <c r="H221" s="107"/>
      <c r="I221" s="107"/>
      <c r="J221" s="107"/>
      <c r="K221" s="107"/>
      <c r="L221" s="107"/>
      <c r="M221" s="107"/>
      <c r="N221" s="107"/>
      <c r="O221" s="107"/>
      <c r="P221" s="107"/>
      <c r="Q221" s="107"/>
      <c r="R221" s="107"/>
      <c r="S221" s="107"/>
      <c r="T221" s="107"/>
      <c r="U221" s="107"/>
      <c r="V221" s="107"/>
      <c r="W221" s="107"/>
      <c r="X221" s="107"/>
      <c r="Y221" s="107"/>
      <c r="Z221" s="107"/>
      <c r="AA221" s="107"/>
      <c r="AB221" s="107"/>
      <c r="AC221" s="107"/>
      <c r="AD221" s="107"/>
      <c r="AE221" s="107"/>
      <c r="AF221" s="107"/>
      <c r="AG221" s="107"/>
      <c r="AH221" s="107"/>
      <c r="AI221" s="107"/>
      <c r="AJ221" s="107"/>
      <c r="AK221" s="43">
        <f>SUM('Ref 3511472'!$C221:$AJ221)</f>
        <v>0</v>
      </c>
      <c r="AL221" s="3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9">
        <f t="shared" si="3"/>
        <v>0</v>
      </c>
    </row>
    <row r="222" spans="1:71">
      <c r="A222" s="105" t="s">
        <v>379</v>
      </c>
      <c r="B222" s="106" t="s">
        <v>380</v>
      </c>
      <c r="C222" s="107"/>
      <c r="D222" s="107"/>
      <c r="E222" s="107"/>
      <c r="F222" s="107"/>
      <c r="G222" s="107"/>
      <c r="H222" s="107"/>
      <c r="I222" s="107"/>
      <c r="J222" s="107"/>
      <c r="K222" s="107"/>
      <c r="L222" s="107"/>
      <c r="M222" s="107"/>
      <c r="N222" s="107"/>
      <c r="O222" s="107"/>
      <c r="P222" s="107"/>
      <c r="Q222" s="107"/>
      <c r="R222" s="107"/>
      <c r="S222" s="107"/>
      <c r="T222" s="107"/>
      <c r="U222" s="107"/>
      <c r="V222" s="107"/>
      <c r="W222" s="107"/>
      <c r="X222" s="107"/>
      <c r="Y222" s="107"/>
      <c r="Z222" s="107"/>
      <c r="AA222" s="107"/>
      <c r="AB222" s="107"/>
      <c r="AC222" s="107"/>
      <c r="AD222" s="107"/>
      <c r="AE222" s="107"/>
      <c r="AF222" s="107"/>
      <c r="AG222" s="107"/>
      <c r="AH222" s="107"/>
      <c r="AI222" s="107"/>
      <c r="AJ222" s="107"/>
      <c r="AK222" s="43">
        <f>SUM('Ref 3511472'!$C222:$AJ222)</f>
        <v>0</v>
      </c>
      <c r="AL222" s="3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9">
        <f t="shared" si="3"/>
        <v>0</v>
      </c>
    </row>
    <row r="223" spans="1:71">
      <c r="A223" s="105" t="s">
        <v>381</v>
      </c>
      <c r="B223" s="106" t="s">
        <v>382</v>
      </c>
      <c r="C223" s="107"/>
      <c r="D223" s="107"/>
      <c r="E223" s="107"/>
      <c r="F223" s="107"/>
      <c r="G223" s="107"/>
      <c r="H223" s="107"/>
      <c r="I223" s="107"/>
      <c r="J223" s="107"/>
      <c r="K223" s="107"/>
      <c r="L223" s="107"/>
      <c r="M223" s="107"/>
      <c r="N223" s="107"/>
      <c r="O223" s="107"/>
      <c r="P223" s="107"/>
      <c r="Q223" s="107"/>
      <c r="R223" s="107"/>
      <c r="S223" s="107"/>
      <c r="T223" s="107"/>
      <c r="U223" s="107"/>
      <c r="V223" s="107"/>
      <c r="W223" s="107"/>
      <c r="X223" s="107"/>
      <c r="Y223" s="107"/>
      <c r="Z223" s="107"/>
      <c r="AA223" s="107"/>
      <c r="AB223" s="107"/>
      <c r="AC223" s="107"/>
      <c r="AD223" s="107"/>
      <c r="AE223" s="107"/>
      <c r="AF223" s="107"/>
      <c r="AG223" s="107"/>
      <c r="AH223" s="107"/>
      <c r="AI223" s="107"/>
      <c r="AJ223" s="107"/>
      <c r="AK223" s="43">
        <f>SUM('Ref 3511472'!$C223:$AJ223)</f>
        <v>0</v>
      </c>
      <c r="AL223" s="3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9">
        <f t="shared" si="3"/>
        <v>0</v>
      </c>
    </row>
    <row r="224" spans="1:71">
      <c r="A224" s="105" t="s">
        <v>381</v>
      </c>
      <c r="B224" s="106" t="s">
        <v>383</v>
      </c>
      <c r="C224" s="107"/>
      <c r="D224" s="107"/>
      <c r="E224" s="107"/>
      <c r="F224" s="107"/>
      <c r="G224" s="107"/>
      <c r="H224" s="107"/>
      <c r="I224" s="107"/>
      <c r="J224" s="107"/>
      <c r="K224" s="107"/>
      <c r="L224" s="107"/>
      <c r="M224" s="107"/>
      <c r="N224" s="107"/>
      <c r="O224" s="107"/>
      <c r="P224" s="107"/>
      <c r="Q224" s="107"/>
      <c r="R224" s="107"/>
      <c r="S224" s="107"/>
      <c r="T224" s="107"/>
      <c r="U224" s="107"/>
      <c r="V224" s="107"/>
      <c r="W224" s="107"/>
      <c r="X224" s="107"/>
      <c r="Y224" s="107"/>
      <c r="Z224" s="107"/>
      <c r="AA224" s="107"/>
      <c r="AB224" s="107"/>
      <c r="AC224" s="107"/>
      <c r="AD224" s="107"/>
      <c r="AE224" s="107"/>
      <c r="AF224" s="107"/>
      <c r="AG224" s="107"/>
      <c r="AH224" s="107"/>
      <c r="AI224" s="107"/>
      <c r="AJ224" s="107"/>
      <c r="AK224" s="43">
        <f>SUM('Ref 3511472'!$C224:$AJ224)</f>
        <v>0</v>
      </c>
      <c r="AL224" s="3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9">
        <f t="shared" si="3"/>
        <v>0</v>
      </c>
    </row>
    <row r="225" spans="1:71">
      <c r="A225" s="105" t="s">
        <v>384</v>
      </c>
      <c r="B225" s="106" t="s">
        <v>51</v>
      </c>
      <c r="C225" s="107"/>
      <c r="D225" s="107"/>
      <c r="E225" s="107"/>
      <c r="F225" s="107"/>
      <c r="G225" s="107"/>
      <c r="H225" s="107"/>
      <c r="I225" s="107"/>
      <c r="J225" s="107"/>
      <c r="K225" s="107"/>
      <c r="L225" s="107"/>
      <c r="M225" s="107"/>
      <c r="N225" s="107"/>
      <c r="O225" s="107"/>
      <c r="P225" s="107"/>
      <c r="Q225" s="107"/>
      <c r="R225" s="107"/>
      <c r="S225" s="107"/>
      <c r="T225" s="107"/>
      <c r="U225" s="107"/>
      <c r="V225" s="107"/>
      <c r="W225" s="107"/>
      <c r="X225" s="107"/>
      <c r="Y225" s="107"/>
      <c r="Z225" s="107"/>
      <c r="AA225" s="107"/>
      <c r="AB225" s="107"/>
      <c r="AC225" s="107"/>
      <c r="AD225" s="107"/>
      <c r="AE225" s="107"/>
      <c r="AF225" s="107"/>
      <c r="AG225" s="107"/>
      <c r="AH225" s="107"/>
      <c r="AI225" s="107"/>
      <c r="AJ225" s="107"/>
      <c r="AK225" s="43">
        <f>SUM('Ref 3511472'!$C225:$AJ225)</f>
        <v>0</v>
      </c>
      <c r="AL225" s="3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9">
        <f t="shared" si="3"/>
        <v>0</v>
      </c>
    </row>
    <row r="226" spans="1:71">
      <c r="A226" s="105" t="s">
        <v>385</v>
      </c>
      <c r="B226" s="106" t="s">
        <v>386</v>
      </c>
      <c r="C226" s="107"/>
      <c r="D226" s="107"/>
      <c r="E226" s="107"/>
      <c r="F226" s="107"/>
      <c r="G226" s="107"/>
      <c r="H226" s="107"/>
      <c r="I226" s="107"/>
      <c r="J226" s="107"/>
      <c r="K226" s="107"/>
      <c r="L226" s="107"/>
      <c r="M226" s="107"/>
      <c r="N226" s="107"/>
      <c r="O226" s="107"/>
      <c r="P226" s="107"/>
      <c r="Q226" s="107"/>
      <c r="R226" s="107"/>
      <c r="S226" s="107"/>
      <c r="T226" s="107"/>
      <c r="U226" s="107"/>
      <c r="V226" s="107"/>
      <c r="W226" s="107"/>
      <c r="X226" s="107"/>
      <c r="Y226" s="107"/>
      <c r="Z226" s="107"/>
      <c r="AA226" s="107"/>
      <c r="AB226" s="107"/>
      <c r="AC226" s="107"/>
      <c r="AD226" s="107"/>
      <c r="AE226" s="107"/>
      <c r="AF226" s="107"/>
      <c r="AG226" s="107"/>
      <c r="AH226" s="107"/>
      <c r="AI226" s="107"/>
      <c r="AJ226" s="107"/>
      <c r="AK226" s="43">
        <f>SUM('Ref 3511472'!$C226:$AJ226)</f>
        <v>0</v>
      </c>
      <c r="AL226" s="3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9">
        <f t="shared" si="3"/>
        <v>0</v>
      </c>
    </row>
    <row r="227" spans="1:71">
      <c r="A227" s="105" t="s">
        <v>385</v>
      </c>
      <c r="B227" s="106" t="s">
        <v>387</v>
      </c>
      <c r="C227" s="107"/>
      <c r="D227" s="107"/>
      <c r="E227" s="107"/>
      <c r="F227" s="107"/>
      <c r="G227" s="107"/>
      <c r="H227" s="107"/>
      <c r="I227" s="107"/>
      <c r="J227" s="107"/>
      <c r="K227" s="107"/>
      <c r="L227" s="107"/>
      <c r="M227" s="107"/>
      <c r="N227" s="107"/>
      <c r="O227" s="107"/>
      <c r="P227" s="107"/>
      <c r="Q227" s="107"/>
      <c r="R227" s="107"/>
      <c r="S227" s="107"/>
      <c r="T227" s="107"/>
      <c r="U227" s="107"/>
      <c r="V227" s="107"/>
      <c r="W227" s="107"/>
      <c r="X227" s="107"/>
      <c r="Y227" s="107"/>
      <c r="Z227" s="107"/>
      <c r="AA227" s="107"/>
      <c r="AB227" s="107"/>
      <c r="AC227" s="107"/>
      <c r="AD227" s="107"/>
      <c r="AE227" s="107"/>
      <c r="AF227" s="107"/>
      <c r="AG227" s="107"/>
      <c r="AH227" s="107"/>
      <c r="AI227" s="107"/>
      <c r="AJ227" s="107"/>
      <c r="AK227" s="43">
        <f>SUM('Ref 3511472'!$C227:$AJ227)</f>
        <v>0</v>
      </c>
      <c r="AL227" s="3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9">
        <f t="shared" si="3"/>
        <v>0</v>
      </c>
    </row>
    <row r="228" spans="1:71">
      <c r="A228" s="105" t="s">
        <v>388</v>
      </c>
      <c r="B228" s="106" t="s">
        <v>389</v>
      </c>
      <c r="C228" s="107"/>
      <c r="D228" s="107"/>
      <c r="E228" s="107"/>
      <c r="F228" s="107"/>
      <c r="G228" s="107"/>
      <c r="H228" s="107"/>
      <c r="I228" s="107"/>
      <c r="J228" s="107"/>
      <c r="K228" s="107"/>
      <c r="L228" s="107"/>
      <c r="M228" s="107"/>
      <c r="N228" s="107"/>
      <c r="O228" s="107"/>
      <c r="P228" s="107"/>
      <c r="Q228" s="107"/>
      <c r="R228" s="107"/>
      <c r="S228" s="107"/>
      <c r="T228" s="107"/>
      <c r="U228" s="107"/>
      <c r="V228" s="107"/>
      <c r="W228" s="107"/>
      <c r="X228" s="107"/>
      <c r="Y228" s="107"/>
      <c r="Z228" s="107"/>
      <c r="AA228" s="107"/>
      <c r="AB228" s="107"/>
      <c r="AC228" s="107"/>
      <c r="AD228" s="107"/>
      <c r="AE228" s="107"/>
      <c r="AF228" s="107"/>
      <c r="AG228" s="107"/>
      <c r="AH228" s="107"/>
      <c r="AI228" s="107"/>
      <c r="AJ228" s="107"/>
      <c r="AK228" s="43">
        <f>SUM('Ref 3511472'!$C228:$AJ228)</f>
        <v>0</v>
      </c>
      <c r="AL228" s="3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9">
        <f t="shared" si="3"/>
        <v>0</v>
      </c>
    </row>
    <row r="229" spans="1:71">
      <c r="A229" s="105" t="s">
        <v>390</v>
      </c>
      <c r="B229" s="106" t="s">
        <v>391</v>
      </c>
      <c r="C229" s="107"/>
      <c r="D229" s="107"/>
      <c r="E229" s="107"/>
      <c r="F229" s="107"/>
      <c r="G229" s="107"/>
      <c r="H229" s="107"/>
      <c r="I229" s="107"/>
      <c r="J229" s="107"/>
      <c r="K229" s="107"/>
      <c r="L229" s="107"/>
      <c r="M229" s="107"/>
      <c r="N229" s="107"/>
      <c r="O229" s="107"/>
      <c r="P229" s="107"/>
      <c r="Q229" s="107"/>
      <c r="R229" s="107"/>
      <c r="S229" s="107"/>
      <c r="T229" s="107"/>
      <c r="U229" s="107"/>
      <c r="V229" s="107"/>
      <c r="W229" s="107"/>
      <c r="X229" s="107"/>
      <c r="Y229" s="107"/>
      <c r="Z229" s="107"/>
      <c r="AA229" s="107"/>
      <c r="AB229" s="107"/>
      <c r="AC229" s="107"/>
      <c r="AD229" s="107"/>
      <c r="AE229" s="107"/>
      <c r="AF229" s="107"/>
      <c r="AG229" s="107"/>
      <c r="AH229" s="107"/>
      <c r="AI229" s="107"/>
      <c r="AJ229" s="107"/>
      <c r="AK229" s="43">
        <f>SUM('Ref 3511472'!$C229:$AJ229)</f>
        <v>0</v>
      </c>
      <c r="AL229" s="3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9">
        <f t="shared" si="3"/>
        <v>0</v>
      </c>
    </row>
    <row r="230" spans="1:71">
      <c r="A230" s="105" t="s">
        <v>392</v>
      </c>
      <c r="B230" s="106" t="s">
        <v>393</v>
      </c>
      <c r="C230" s="107"/>
      <c r="D230" s="107"/>
      <c r="E230" s="107"/>
      <c r="F230" s="107"/>
      <c r="G230" s="107"/>
      <c r="H230" s="107"/>
      <c r="I230" s="107"/>
      <c r="J230" s="107"/>
      <c r="K230" s="107"/>
      <c r="L230" s="107"/>
      <c r="M230" s="107"/>
      <c r="N230" s="107"/>
      <c r="O230" s="107"/>
      <c r="P230" s="107"/>
      <c r="Q230" s="107"/>
      <c r="R230" s="107"/>
      <c r="S230" s="107"/>
      <c r="T230" s="107"/>
      <c r="U230" s="107"/>
      <c r="V230" s="107"/>
      <c r="W230" s="107"/>
      <c r="X230" s="107"/>
      <c r="Y230" s="107"/>
      <c r="Z230" s="107"/>
      <c r="AA230" s="107"/>
      <c r="AB230" s="107"/>
      <c r="AC230" s="107"/>
      <c r="AD230" s="107"/>
      <c r="AE230" s="107"/>
      <c r="AF230" s="107"/>
      <c r="AG230" s="107"/>
      <c r="AH230" s="107"/>
      <c r="AI230" s="107"/>
      <c r="AJ230" s="107"/>
      <c r="AK230" s="43">
        <f>SUM('Ref 3511472'!$C230:$AJ230)</f>
        <v>0</v>
      </c>
      <c r="AL230" s="3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9">
        <f t="shared" si="3"/>
        <v>0</v>
      </c>
    </row>
    <row r="231" spans="1:71">
      <c r="A231" s="105" t="s">
        <v>394</v>
      </c>
      <c r="B231" s="106" t="s">
        <v>395</v>
      </c>
      <c r="C231" s="107"/>
      <c r="D231" s="107"/>
      <c r="E231" s="107"/>
      <c r="F231" s="107"/>
      <c r="G231" s="107"/>
      <c r="H231" s="107"/>
      <c r="I231" s="107"/>
      <c r="J231" s="107"/>
      <c r="K231" s="107"/>
      <c r="L231" s="107"/>
      <c r="M231" s="107"/>
      <c r="N231" s="107"/>
      <c r="O231" s="107"/>
      <c r="P231" s="107"/>
      <c r="Q231" s="107"/>
      <c r="R231" s="107"/>
      <c r="S231" s="107"/>
      <c r="T231" s="107"/>
      <c r="U231" s="107"/>
      <c r="V231" s="107"/>
      <c r="W231" s="107"/>
      <c r="X231" s="107">
        <v>2</v>
      </c>
      <c r="Y231" s="107"/>
      <c r="Z231" s="107"/>
      <c r="AA231" s="107"/>
      <c r="AB231" s="107"/>
      <c r="AC231" s="107"/>
      <c r="AD231" s="107"/>
      <c r="AE231" s="107"/>
      <c r="AF231" s="107"/>
      <c r="AG231" s="107"/>
      <c r="AH231" s="107"/>
      <c r="AI231" s="107"/>
      <c r="AJ231" s="107"/>
      <c r="AK231" s="43">
        <f>SUM('Ref 3511472'!$C231:$AJ231)</f>
        <v>2</v>
      </c>
      <c r="AL231" s="3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>
        <v>10</v>
      </c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9">
        <f t="shared" si="3"/>
        <v>10</v>
      </c>
    </row>
    <row r="232" spans="1:71">
      <c r="A232" s="105" t="s">
        <v>396</v>
      </c>
      <c r="B232" s="106" t="s">
        <v>397</v>
      </c>
      <c r="C232" s="107"/>
      <c r="D232" s="107"/>
      <c r="E232" s="107"/>
      <c r="F232" s="107"/>
      <c r="G232" s="107"/>
      <c r="H232" s="107"/>
      <c r="I232" s="107"/>
      <c r="J232" s="107"/>
      <c r="K232" s="107"/>
      <c r="L232" s="107"/>
      <c r="M232" s="107"/>
      <c r="N232" s="107"/>
      <c r="O232" s="107"/>
      <c r="P232" s="107"/>
      <c r="Q232" s="107"/>
      <c r="R232" s="107"/>
      <c r="S232" s="107"/>
      <c r="T232" s="107"/>
      <c r="U232" s="107"/>
      <c r="V232" s="107"/>
      <c r="W232" s="107"/>
      <c r="X232" s="107"/>
      <c r="Y232" s="107"/>
      <c r="Z232" s="107"/>
      <c r="AA232" s="107"/>
      <c r="AB232" s="107"/>
      <c r="AC232" s="107"/>
      <c r="AD232" s="107"/>
      <c r="AE232" s="107"/>
      <c r="AF232" s="107"/>
      <c r="AG232" s="107"/>
      <c r="AH232" s="107"/>
      <c r="AI232" s="107"/>
      <c r="AJ232" s="107"/>
      <c r="AK232" s="43">
        <f>SUM('Ref 3511472'!$C232:$AJ232)</f>
        <v>0</v>
      </c>
      <c r="AL232" s="3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9">
        <f t="shared" si="3"/>
        <v>0</v>
      </c>
    </row>
    <row r="233" spans="1:71">
      <c r="A233" s="105" t="s">
        <v>398</v>
      </c>
      <c r="B233" s="106" t="s">
        <v>399</v>
      </c>
      <c r="C233" s="107"/>
      <c r="D233" s="107"/>
      <c r="E233" s="107"/>
      <c r="F233" s="107"/>
      <c r="G233" s="107"/>
      <c r="H233" s="107"/>
      <c r="I233" s="107"/>
      <c r="J233" s="107"/>
      <c r="K233" s="107"/>
      <c r="L233" s="107"/>
      <c r="M233" s="107"/>
      <c r="N233" s="107"/>
      <c r="O233" s="107"/>
      <c r="P233" s="107"/>
      <c r="Q233" s="107"/>
      <c r="R233" s="107"/>
      <c r="S233" s="107"/>
      <c r="T233" s="107"/>
      <c r="U233" s="107"/>
      <c r="V233" s="107"/>
      <c r="W233" s="107"/>
      <c r="X233" s="107"/>
      <c r="Y233" s="107"/>
      <c r="Z233" s="107"/>
      <c r="AA233" s="107"/>
      <c r="AB233" s="107"/>
      <c r="AC233" s="107"/>
      <c r="AD233" s="107"/>
      <c r="AE233" s="107"/>
      <c r="AF233" s="107"/>
      <c r="AG233" s="107"/>
      <c r="AH233" s="107"/>
      <c r="AI233" s="107"/>
      <c r="AJ233" s="107"/>
      <c r="AK233" s="43">
        <f>SUM('Ref 3511472'!$C233:$AJ233)</f>
        <v>0</v>
      </c>
      <c r="AL233" s="3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9">
        <f t="shared" si="3"/>
        <v>0</v>
      </c>
    </row>
    <row r="234" spans="1:71">
      <c r="A234" s="105" t="s">
        <v>400</v>
      </c>
      <c r="B234" s="106" t="s">
        <v>401</v>
      </c>
      <c r="C234" s="107"/>
      <c r="D234" s="107"/>
      <c r="E234" s="107"/>
      <c r="F234" s="107"/>
      <c r="G234" s="107"/>
      <c r="H234" s="107"/>
      <c r="I234" s="107"/>
      <c r="J234" s="107"/>
      <c r="K234" s="107"/>
      <c r="L234" s="107"/>
      <c r="M234" s="107"/>
      <c r="N234" s="107"/>
      <c r="O234" s="107"/>
      <c r="P234" s="107"/>
      <c r="Q234" s="107"/>
      <c r="R234" s="107"/>
      <c r="S234" s="107"/>
      <c r="T234" s="107"/>
      <c r="U234" s="107"/>
      <c r="V234" s="107"/>
      <c r="W234" s="107"/>
      <c r="X234" s="107"/>
      <c r="Y234" s="107"/>
      <c r="Z234" s="107"/>
      <c r="AA234" s="107"/>
      <c r="AB234" s="107"/>
      <c r="AC234" s="107"/>
      <c r="AD234" s="107"/>
      <c r="AE234" s="107"/>
      <c r="AF234" s="107"/>
      <c r="AG234" s="107"/>
      <c r="AH234" s="107"/>
      <c r="AI234" s="107"/>
      <c r="AJ234" s="107"/>
      <c r="AK234" s="43">
        <f>SUM('Ref 3511472'!$C234:$AJ234)</f>
        <v>0</v>
      </c>
      <c r="AL234" s="3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9">
        <f t="shared" si="3"/>
        <v>0</v>
      </c>
    </row>
    <row r="235" spans="1:71">
      <c r="A235" s="105" t="s">
        <v>402</v>
      </c>
      <c r="B235" s="106" t="s">
        <v>130</v>
      </c>
      <c r="C235" s="107"/>
      <c r="D235" s="107"/>
      <c r="E235" s="107"/>
      <c r="F235" s="107"/>
      <c r="G235" s="107"/>
      <c r="H235" s="107"/>
      <c r="I235" s="107"/>
      <c r="J235" s="107"/>
      <c r="K235" s="107"/>
      <c r="L235" s="107"/>
      <c r="M235" s="107"/>
      <c r="N235" s="107"/>
      <c r="O235" s="107"/>
      <c r="P235" s="107"/>
      <c r="Q235" s="107"/>
      <c r="R235" s="107"/>
      <c r="S235" s="107"/>
      <c r="T235" s="107"/>
      <c r="U235" s="107"/>
      <c r="V235" s="107"/>
      <c r="W235" s="107"/>
      <c r="X235" s="107"/>
      <c r="Y235" s="107"/>
      <c r="Z235" s="107"/>
      <c r="AA235" s="107"/>
      <c r="AB235" s="107"/>
      <c r="AC235" s="107"/>
      <c r="AD235" s="107"/>
      <c r="AE235" s="107"/>
      <c r="AF235" s="107"/>
      <c r="AG235" s="107"/>
      <c r="AH235" s="107"/>
      <c r="AI235" s="107"/>
      <c r="AJ235" s="107"/>
      <c r="AK235" s="43">
        <f>SUM('Ref 3511472'!$C235:$AJ235)</f>
        <v>0</v>
      </c>
      <c r="AL235" s="3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9">
        <f t="shared" si="3"/>
        <v>0</v>
      </c>
    </row>
    <row r="236" spans="1:71" ht="15" thickBot="1">
      <c r="A236" s="105" t="s">
        <v>403</v>
      </c>
      <c r="B236" s="106" t="s">
        <v>404</v>
      </c>
      <c r="C236" s="107"/>
      <c r="D236" s="107"/>
      <c r="E236" s="107"/>
      <c r="F236" s="107"/>
      <c r="G236" s="107"/>
      <c r="H236" s="107"/>
      <c r="I236" s="107"/>
      <c r="J236" s="107"/>
      <c r="K236" s="107"/>
      <c r="L236" s="107"/>
      <c r="M236" s="107"/>
      <c r="N236" s="107"/>
      <c r="O236" s="107"/>
      <c r="P236" s="107"/>
      <c r="Q236" s="107"/>
      <c r="R236" s="107"/>
      <c r="S236" s="107"/>
      <c r="T236" s="107"/>
      <c r="U236" s="107"/>
      <c r="V236" s="107"/>
      <c r="W236" s="107"/>
      <c r="X236" s="107"/>
      <c r="Y236" s="107"/>
      <c r="Z236" s="107"/>
      <c r="AA236" s="107"/>
      <c r="AB236" s="107"/>
      <c r="AC236" s="107"/>
      <c r="AD236" s="107"/>
      <c r="AE236" s="107"/>
      <c r="AF236" s="107"/>
      <c r="AG236" s="107"/>
      <c r="AH236" s="107"/>
      <c r="AI236" s="107"/>
      <c r="AJ236" s="107"/>
      <c r="AK236" s="43">
        <f>SUM('Ref 3511472'!$C236:$AJ236)</f>
        <v>0</v>
      </c>
      <c r="AL236" s="41"/>
      <c r="AM236" s="21"/>
      <c r="AN236" s="21"/>
      <c r="AO236" s="21"/>
      <c r="AP236" s="21"/>
      <c r="AQ236" s="21"/>
      <c r="AR236" s="21"/>
      <c r="AS236" s="21"/>
      <c r="AT236" s="21"/>
      <c r="AU236" s="21"/>
      <c r="AV236" s="21"/>
      <c r="AW236" s="21"/>
      <c r="AX236" s="21"/>
      <c r="AY236" s="21"/>
      <c r="AZ236" s="21"/>
      <c r="BA236" s="21"/>
      <c r="BB236" s="21"/>
      <c r="BC236" s="21"/>
      <c r="BD236" s="21"/>
      <c r="BE236" s="21"/>
      <c r="BF236" s="21"/>
      <c r="BG236" s="21"/>
      <c r="BH236" s="21"/>
      <c r="BI236" s="21"/>
      <c r="BJ236" s="21"/>
      <c r="BK236" s="21"/>
      <c r="BL236" s="21"/>
      <c r="BM236" s="21"/>
      <c r="BN236" s="21"/>
      <c r="BO236" s="21"/>
      <c r="BP236" s="21"/>
      <c r="BQ236" s="21"/>
      <c r="BR236" s="21"/>
      <c r="BS236" s="19">
        <f>SUM(AL236:BR236)</f>
        <v>0</v>
      </c>
    </row>
    <row r="237" spans="1:71" ht="15" thickTop="1">
      <c r="A237" s="110" t="s">
        <v>423</v>
      </c>
      <c r="B237" s="111"/>
      <c r="C237" s="112">
        <f t="shared" ref="C237:AK237" si="4">SUBTOTAL(109,C3:C236)</f>
        <v>0</v>
      </c>
      <c r="D237" s="112">
        <f t="shared" si="4"/>
        <v>5</v>
      </c>
      <c r="E237" s="112">
        <f t="shared" si="4"/>
        <v>0</v>
      </c>
      <c r="F237" s="112">
        <f t="shared" si="4"/>
        <v>5</v>
      </c>
      <c r="G237" s="112">
        <f t="shared" si="4"/>
        <v>0</v>
      </c>
      <c r="H237" s="112">
        <f t="shared" si="4"/>
        <v>0</v>
      </c>
      <c r="I237" s="112">
        <f t="shared" si="4"/>
        <v>0</v>
      </c>
      <c r="J237" s="112">
        <f t="shared" si="4"/>
        <v>3</v>
      </c>
      <c r="K237" s="112">
        <f t="shared" si="4"/>
        <v>3</v>
      </c>
      <c r="L237" s="112">
        <f t="shared" si="4"/>
        <v>29</v>
      </c>
      <c r="M237" s="112">
        <f t="shared" si="4"/>
        <v>0</v>
      </c>
      <c r="N237" s="112">
        <f t="shared" si="4"/>
        <v>21</v>
      </c>
      <c r="O237" s="112">
        <f t="shared" si="4"/>
        <v>0</v>
      </c>
      <c r="P237" s="112">
        <f t="shared" si="4"/>
        <v>0</v>
      </c>
      <c r="Q237" s="112">
        <f t="shared" si="4"/>
        <v>0</v>
      </c>
      <c r="R237" s="112">
        <f t="shared" si="4"/>
        <v>0</v>
      </c>
      <c r="S237" s="112">
        <f t="shared" si="4"/>
        <v>0</v>
      </c>
      <c r="T237" s="112">
        <f t="shared" si="4"/>
        <v>0</v>
      </c>
      <c r="U237" s="112">
        <f t="shared" si="4"/>
        <v>31</v>
      </c>
      <c r="V237" s="112">
        <f t="shared" si="4"/>
        <v>0</v>
      </c>
      <c r="W237" s="112">
        <f t="shared" si="4"/>
        <v>0</v>
      </c>
      <c r="X237" s="112">
        <f t="shared" si="4"/>
        <v>2</v>
      </c>
      <c r="Y237" s="112">
        <f t="shared" si="4"/>
        <v>0</v>
      </c>
      <c r="Z237" s="112">
        <f t="shared" si="4"/>
        <v>0</v>
      </c>
      <c r="AA237" s="112">
        <f t="shared" si="4"/>
        <v>1</v>
      </c>
      <c r="AB237" s="112">
        <f t="shared" si="4"/>
        <v>73</v>
      </c>
      <c r="AC237" s="112">
        <f t="shared" si="4"/>
        <v>13</v>
      </c>
      <c r="AD237" s="112">
        <f t="shared" si="4"/>
        <v>5</v>
      </c>
      <c r="AE237" s="112">
        <f t="shared" si="4"/>
        <v>30</v>
      </c>
      <c r="AF237" s="112">
        <f t="shared" si="4"/>
        <v>3</v>
      </c>
      <c r="AG237" s="112">
        <f t="shared" si="4"/>
        <v>19</v>
      </c>
      <c r="AH237" s="112">
        <f t="shared" si="4"/>
        <v>0</v>
      </c>
      <c r="AI237" s="112">
        <f t="shared" si="4"/>
        <v>1</v>
      </c>
      <c r="AJ237" s="112">
        <f t="shared" si="4"/>
        <v>25</v>
      </c>
      <c r="AK237" s="113">
        <f t="shared" si="4"/>
        <v>269</v>
      </c>
      <c r="AL237" s="22">
        <f>SUM(AL3:AL236)</f>
        <v>0</v>
      </c>
      <c r="AM237" s="22">
        <f t="shared" ref="AM237:BS237" si="5">SUM(AM3:AM236)</f>
        <v>0</v>
      </c>
      <c r="AN237" s="22">
        <f t="shared" si="5"/>
        <v>0</v>
      </c>
      <c r="AO237" s="22">
        <f t="shared" si="5"/>
        <v>10</v>
      </c>
      <c r="AP237" s="22">
        <f t="shared" si="5"/>
        <v>0</v>
      </c>
      <c r="AQ237" s="22">
        <f t="shared" si="5"/>
        <v>25</v>
      </c>
      <c r="AR237" s="22">
        <f t="shared" si="5"/>
        <v>0</v>
      </c>
      <c r="AS237" s="22">
        <f t="shared" si="5"/>
        <v>0</v>
      </c>
      <c r="AT237" s="22">
        <f t="shared" si="5"/>
        <v>5</v>
      </c>
      <c r="AU237" s="22">
        <f t="shared" si="5"/>
        <v>26</v>
      </c>
      <c r="AV237" s="22">
        <f t="shared" si="5"/>
        <v>0</v>
      </c>
      <c r="AW237" s="22">
        <f t="shared" si="5"/>
        <v>24</v>
      </c>
      <c r="AX237" s="22">
        <f t="shared" si="5"/>
        <v>0</v>
      </c>
      <c r="AY237" s="22">
        <f t="shared" si="5"/>
        <v>0</v>
      </c>
      <c r="AZ237" s="22">
        <f t="shared" si="5"/>
        <v>0</v>
      </c>
      <c r="BA237" s="22">
        <f t="shared" si="5"/>
        <v>0</v>
      </c>
      <c r="BB237" s="22">
        <f t="shared" si="5"/>
        <v>5</v>
      </c>
      <c r="BC237" s="22">
        <f t="shared" si="5"/>
        <v>5</v>
      </c>
      <c r="BD237" s="22">
        <f t="shared" si="5"/>
        <v>16</v>
      </c>
      <c r="BE237" s="22">
        <f t="shared" si="5"/>
        <v>0</v>
      </c>
      <c r="BF237" s="22">
        <f t="shared" si="5"/>
        <v>0</v>
      </c>
      <c r="BG237" s="22">
        <f t="shared" si="5"/>
        <v>10</v>
      </c>
      <c r="BH237" s="22">
        <f t="shared" si="5"/>
        <v>0</v>
      </c>
      <c r="BI237" s="22">
        <f t="shared" si="5"/>
        <v>0</v>
      </c>
      <c r="BJ237" s="22">
        <f t="shared" si="5"/>
        <v>1</v>
      </c>
      <c r="BK237" s="22">
        <f t="shared" si="5"/>
        <v>39</v>
      </c>
      <c r="BL237" s="22">
        <f t="shared" si="5"/>
        <v>13</v>
      </c>
      <c r="BM237" s="22">
        <f t="shared" si="5"/>
        <v>10</v>
      </c>
      <c r="BN237" s="22">
        <f t="shared" si="5"/>
        <v>15</v>
      </c>
      <c r="BO237" s="22">
        <f t="shared" si="5"/>
        <v>3</v>
      </c>
      <c r="BP237" s="22">
        <f t="shared" si="5"/>
        <v>19</v>
      </c>
      <c r="BQ237" s="22">
        <f t="shared" si="5"/>
        <v>0</v>
      </c>
      <c r="BR237" s="22">
        <f t="shared" si="5"/>
        <v>16</v>
      </c>
      <c r="BS237" s="40">
        <f t="shared" si="5"/>
        <v>242</v>
      </c>
    </row>
  </sheetData>
  <autoFilter ref="A2:BS236" xr:uid="{00000000-0009-0000-0000-000005000000}"/>
  <customSheetViews>
    <customSheetView guid="{9EB1060E-06ED-41BD-80B9-A101623ACB2A}" showAutoFilter="1">
      <pane xSplit="2" ySplit="2" topLeftCell="BD192" activePane="bottomRight" state="frozen"/>
      <selection pane="bottomRight" activeCell="BF215" sqref="BF215"/>
      <pageMargins left="0.7" right="0.7" top="0.75" bottom="0.75" header="0.3" footer="0.3"/>
      <pageSetup paperSize="9" orientation="portrait" r:id="rId1"/>
      <autoFilter ref="B1:BT1" xr:uid="{00000000-0000-0000-0000-000000000000}"/>
    </customSheetView>
    <customSheetView guid="{529BB185-C48B-4848-9148-EC2CC5EE3B53}" showAutoFilter="1">
      <pane xSplit="2" ySplit="2" topLeftCell="X172" activePane="bottomRight" state="frozen"/>
      <selection pane="bottomRight" activeCell="AH192" sqref="AH192"/>
      <pageMargins left="0.7" right="0.7" top="0.75" bottom="0.75" header="0.3" footer="0.3"/>
      <pageSetup paperSize="9" orientation="portrait" r:id="rId2"/>
      <autoFilter ref="B1:BT1" xr:uid="{00000000-0000-0000-0000-000000000000}"/>
    </customSheetView>
    <customSheetView guid="{4DD895C1-B24F-4DA9-98B8-C749DD05FF1A}" showAutoFilter="1">
      <pane xSplit="2" ySplit="2" topLeftCell="X172" activePane="bottomRight" state="frozen"/>
      <selection pane="bottomRight" activeCell="AH192" sqref="AH192"/>
      <pageMargins left="0.7" right="0.7" top="0.75" bottom="0.75" header="0.3" footer="0.3"/>
      <pageSetup paperSize="9" orientation="portrait" r:id="rId3"/>
      <autoFilter ref="B1:BT1" xr:uid="{00000000-0000-0000-0000-000000000000}"/>
    </customSheetView>
    <customSheetView guid="{08BF9C14-C02D-431F-A165-FC8CBF7967AA}" showAutoFilter="1">
      <pane xSplit="2" ySplit="2" topLeftCell="T79" activePane="bottomRight" state="frozen"/>
      <selection pane="bottomRight" activeCell="AC90" sqref="AC90"/>
      <pageMargins left="0.7" right="0.7" top="0.75" bottom="0.75" header="0.3" footer="0.3"/>
      <pageSetup paperSize="9" orientation="portrait" r:id="rId4"/>
      <autoFilter ref="B1:BT1" xr:uid="{00000000-0000-0000-0000-000000000000}"/>
    </customSheetView>
    <customSheetView guid="{ED06F20A-5721-4E75-ADFF-47B1ACC15A96}" showAutoFilter="1">
      <pane xSplit="2" ySplit="2" topLeftCell="BD192" activePane="bottomRight" state="frozen"/>
      <selection pane="bottomRight" activeCell="BF215" sqref="BF215"/>
      <pageMargins left="0.7" right="0.7" top="0.75" bottom="0.75" header="0.3" footer="0.3"/>
      <pageSetup paperSize="9" orientation="portrait" r:id="rId5"/>
      <autoFilter ref="A2:BS236" xr:uid="{00000000-0000-0000-0000-000000000000}"/>
    </customSheetView>
  </customSheetViews>
  <mergeCells count="2">
    <mergeCell ref="C1:AI1"/>
    <mergeCell ref="AL1:BR1"/>
  </mergeCells>
  <conditionalFormatting sqref="C3:AK236">
    <cfRule type="notContainsBlanks" dxfId="3" priority="3">
      <formula>LEN(TRIM(C3))&gt;0</formula>
    </cfRule>
  </conditionalFormatting>
  <conditionalFormatting sqref="AL3:BR236">
    <cfRule type="notContainsBlanks" dxfId="2" priority="1">
      <formula>LEN(TRIM(AL3))&gt;0</formula>
    </cfRule>
  </conditionalFormatting>
  <pageMargins left="0.7" right="0.7" top="0.75" bottom="0.75" header="0.3" footer="0.3"/>
  <pageSetup paperSize="9" orientation="portrait" r:id="rId6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rgb="FFC00000"/>
  </sheetPr>
  <dimension ref="A1:AU237"/>
  <sheetViews>
    <sheetView workbookViewId="0">
      <pane xSplit="2" ySplit="2" topLeftCell="R3" activePane="bottomRight" state="frozen"/>
      <selection pane="topRight" activeCell="C1" sqref="C1"/>
      <selection pane="bottomLeft" activeCell="A3" sqref="A3"/>
      <selection pane="bottomRight" activeCell="V214" sqref="V214"/>
    </sheetView>
  </sheetViews>
  <sheetFormatPr baseColWidth="10" defaultRowHeight="14.5"/>
  <cols>
    <col min="1" max="1" width="24.1796875" bestFit="1" customWidth="1"/>
    <col min="2" max="2" width="29.54296875" bestFit="1" customWidth="1"/>
    <col min="3" max="11" width="15.453125" bestFit="1" customWidth="1"/>
    <col min="12" max="14" width="12.54296875" customWidth="1"/>
    <col min="15" max="16" width="15.453125" customWidth="1"/>
    <col min="17" max="20" width="12.54296875" customWidth="1"/>
    <col min="21" max="23" width="15.453125" bestFit="1" customWidth="1"/>
    <col min="24" max="24" width="15.453125" style="26" customWidth="1"/>
    <col min="25" max="25" width="12.54296875" customWidth="1"/>
    <col min="26" max="33" width="13.54296875" customWidth="1"/>
    <col min="34" max="46" width="14.54296875" customWidth="1"/>
    <col min="47" max="47" width="10.81640625" style="27" customWidth="1"/>
  </cols>
  <sheetData>
    <row r="1" spans="1:47" s="2" customFormat="1" ht="14.5" customHeight="1">
      <c r="C1" s="200" t="s">
        <v>2</v>
      </c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39"/>
      <c r="Y1" s="20"/>
      <c r="Z1" s="201" t="s">
        <v>3</v>
      </c>
      <c r="AA1" s="201"/>
      <c r="AB1" s="201"/>
      <c r="AC1" s="201"/>
      <c r="AD1" s="201"/>
      <c r="AE1" s="201"/>
      <c r="AF1" s="201"/>
      <c r="AG1" s="201"/>
      <c r="AH1" s="201"/>
      <c r="AI1" s="201"/>
      <c r="AJ1" s="201"/>
      <c r="AK1" s="201"/>
      <c r="AL1" s="201"/>
      <c r="AM1" s="201"/>
      <c r="AN1" s="201"/>
      <c r="AO1" s="201"/>
      <c r="AP1" s="201"/>
      <c r="AQ1" s="201"/>
      <c r="AR1" s="201"/>
      <c r="AS1" s="201"/>
      <c r="AT1" s="201"/>
      <c r="AU1" s="32"/>
    </row>
    <row r="2" spans="1:47" s="51" customFormat="1">
      <c r="A2" s="114" t="s">
        <v>0</v>
      </c>
      <c r="B2" s="115" t="s">
        <v>1</v>
      </c>
      <c r="C2" s="119" t="s">
        <v>424</v>
      </c>
      <c r="D2" s="119" t="s">
        <v>425</v>
      </c>
      <c r="E2" s="119" t="s">
        <v>426</v>
      </c>
      <c r="F2" s="119" t="s">
        <v>427</v>
      </c>
      <c r="G2" s="119" t="s">
        <v>428</v>
      </c>
      <c r="H2" s="119" t="s">
        <v>429</v>
      </c>
      <c r="I2" s="119" t="s">
        <v>430</v>
      </c>
      <c r="J2" s="119" t="s">
        <v>431</v>
      </c>
      <c r="K2" s="119" t="s">
        <v>432</v>
      </c>
      <c r="L2" s="119" t="s">
        <v>433</v>
      </c>
      <c r="M2" s="119" t="s">
        <v>434</v>
      </c>
      <c r="N2" s="119" t="s">
        <v>435</v>
      </c>
      <c r="O2" s="119" t="s">
        <v>436</v>
      </c>
      <c r="P2" s="119" t="s">
        <v>437</v>
      </c>
      <c r="Q2" s="119" t="s">
        <v>438</v>
      </c>
      <c r="R2" s="119" t="s">
        <v>439</v>
      </c>
      <c r="S2" s="119" t="s">
        <v>440</v>
      </c>
      <c r="T2" s="119" t="s">
        <v>441</v>
      </c>
      <c r="U2" s="119" t="s">
        <v>442</v>
      </c>
      <c r="V2" s="119" t="s">
        <v>443</v>
      </c>
      <c r="W2" s="119" t="s">
        <v>444</v>
      </c>
      <c r="X2" s="119" t="s">
        <v>422</v>
      </c>
      <c r="Y2" s="120" t="s">
        <v>490</v>
      </c>
      <c r="Z2" s="64" t="s">
        <v>424</v>
      </c>
      <c r="AA2" s="64" t="s">
        <v>425</v>
      </c>
      <c r="AB2" s="64" t="s">
        <v>426</v>
      </c>
      <c r="AC2" s="64" t="s">
        <v>427</v>
      </c>
      <c r="AD2" s="64" t="s">
        <v>428</v>
      </c>
      <c r="AE2" s="64" t="s">
        <v>429</v>
      </c>
      <c r="AF2" s="64" t="s">
        <v>430</v>
      </c>
      <c r="AG2" s="64" t="s">
        <v>431</v>
      </c>
      <c r="AH2" s="64" t="s">
        <v>432</v>
      </c>
      <c r="AI2" s="64" t="s">
        <v>433</v>
      </c>
      <c r="AJ2" s="64" t="s">
        <v>434</v>
      </c>
      <c r="AK2" s="64" t="s">
        <v>435</v>
      </c>
      <c r="AL2" s="64" t="s">
        <v>436</v>
      </c>
      <c r="AM2" s="64" t="s">
        <v>437</v>
      </c>
      <c r="AN2" s="64" t="s">
        <v>438</v>
      </c>
      <c r="AO2" s="64" t="s">
        <v>439</v>
      </c>
      <c r="AP2" s="64" t="s">
        <v>440</v>
      </c>
      <c r="AQ2" s="64" t="s">
        <v>441</v>
      </c>
      <c r="AR2" s="64" t="s">
        <v>442</v>
      </c>
      <c r="AS2" s="64" t="s">
        <v>443</v>
      </c>
      <c r="AT2" s="64" t="s">
        <v>444</v>
      </c>
      <c r="AU2" s="65" t="s">
        <v>490</v>
      </c>
    </row>
    <row r="3" spans="1:47">
      <c r="A3" s="116" t="s">
        <v>34</v>
      </c>
      <c r="B3" s="117" t="s">
        <v>35</v>
      </c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121">
        <f>SUM('Ref 3511480'!$C3:$X3)</f>
        <v>0</v>
      </c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19">
        <f>SUM(Z3:AT3)</f>
        <v>0</v>
      </c>
    </row>
    <row r="4" spans="1:47">
      <c r="A4" s="116" t="s">
        <v>36</v>
      </c>
      <c r="B4" s="117" t="s">
        <v>37</v>
      </c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22">
        <f>SUM('Ref 3511480'!$C4:$X4)</f>
        <v>0</v>
      </c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19">
        <f t="shared" ref="AU4:AU67" si="0">SUM(Z4:AT4)</f>
        <v>0</v>
      </c>
    </row>
    <row r="5" spans="1:47">
      <c r="A5" s="116" t="s">
        <v>38</v>
      </c>
      <c r="B5" s="117" t="s">
        <v>39</v>
      </c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8"/>
      <c r="P5" s="118"/>
      <c r="Q5" s="118"/>
      <c r="R5" s="118"/>
      <c r="S5" s="118"/>
      <c r="T5" s="118"/>
      <c r="U5" s="118"/>
      <c r="V5" s="118"/>
      <c r="W5" s="118"/>
      <c r="X5" s="118"/>
      <c r="Y5" s="122">
        <f>SUM('Ref 3511480'!$C5:$X5)</f>
        <v>0</v>
      </c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19">
        <f t="shared" si="0"/>
        <v>0</v>
      </c>
    </row>
    <row r="6" spans="1:47">
      <c r="A6" s="116" t="s">
        <v>40</v>
      </c>
      <c r="B6" s="117" t="s">
        <v>41</v>
      </c>
      <c r="C6" s="118"/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  <c r="O6" s="118"/>
      <c r="P6" s="118"/>
      <c r="Q6" s="118"/>
      <c r="R6" s="118"/>
      <c r="S6" s="118"/>
      <c r="T6" s="118"/>
      <c r="U6" s="118"/>
      <c r="V6" s="118"/>
      <c r="W6" s="118"/>
      <c r="X6" s="118"/>
      <c r="Y6" s="122">
        <f>SUM('Ref 3511480'!$C6:$X6)</f>
        <v>0</v>
      </c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19">
        <f t="shared" si="0"/>
        <v>0</v>
      </c>
    </row>
    <row r="7" spans="1:47">
      <c r="A7" s="116" t="s">
        <v>42</v>
      </c>
      <c r="B7" s="117" t="s">
        <v>43</v>
      </c>
      <c r="C7" s="118"/>
      <c r="D7" s="118"/>
      <c r="E7" s="118"/>
      <c r="F7" s="118"/>
      <c r="G7" s="118"/>
      <c r="H7" s="118"/>
      <c r="I7" s="118"/>
      <c r="J7" s="118"/>
      <c r="K7" s="118"/>
      <c r="L7" s="118"/>
      <c r="M7" s="118"/>
      <c r="N7" s="118"/>
      <c r="O7" s="118"/>
      <c r="P7" s="118"/>
      <c r="Q7" s="118"/>
      <c r="R7" s="118"/>
      <c r="S7" s="118"/>
      <c r="T7" s="118"/>
      <c r="U7" s="118"/>
      <c r="V7" s="118"/>
      <c r="W7" s="118"/>
      <c r="X7" s="118"/>
      <c r="Y7" s="122">
        <f>SUM('Ref 3511480'!$C7:$X7)</f>
        <v>0</v>
      </c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19">
        <f t="shared" si="0"/>
        <v>0</v>
      </c>
    </row>
    <row r="8" spans="1:47">
      <c r="A8" s="116" t="s">
        <v>42</v>
      </c>
      <c r="B8" s="117" t="s">
        <v>44</v>
      </c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22">
        <f>SUM('Ref 3511480'!$C8:$X8)</f>
        <v>0</v>
      </c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19">
        <f t="shared" si="0"/>
        <v>0</v>
      </c>
    </row>
    <row r="9" spans="1:47">
      <c r="A9" s="116" t="s">
        <v>45</v>
      </c>
      <c r="B9" s="117" t="s">
        <v>46</v>
      </c>
      <c r="C9" s="118"/>
      <c r="D9" s="118"/>
      <c r="E9" s="118"/>
      <c r="F9" s="118"/>
      <c r="G9" s="118"/>
      <c r="H9" s="118"/>
      <c r="I9" s="118"/>
      <c r="J9" s="118"/>
      <c r="K9" s="118"/>
      <c r="L9" s="118"/>
      <c r="M9" s="118"/>
      <c r="N9" s="118"/>
      <c r="O9" s="118"/>
      <c r="P9" s="118"/>
      <c r="Q9" s="118"/>
      <c r="R9" s="118"/>
      <c r="S9" s="118"/>
      <c r="T9" s="118"/>
      <c r="U9" s="118"/>
      <c r="V9" s="118"/>
      <c r="W9" s="118"/>
      <c r="X9" s="118"/>
      <c r="Y9" s="122">
        <f>SUM('Ref 3511480'!$C9:$X9)</f>
        <v>0</v>
      </c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19">
        <f t="shared" si="0"/>
        <v>0</v>
      </c>
    </row>
    <row r="10" spans="1:47">
      <c r="A10" s="116" t="s">
        <v>47</v>
      </c>
      <c r="B10" s="117" t="s">
        <v>48</v>
      </c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8"/>
      <c r="V10" s="118"/>
      <c r="W10" s="118"/>
      <c r="X10" s="118"/>
      <c r="Y10" s="122">
        <f>SUM('Ref 3511480'!$C10:$X10)</f>
        <v>0</v>
      </c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19">
        <f t="shared" si="0"/>
        <v>0</v>
      </c>
    </row>
    <row r="11" spans="1:47">
      <c r="A11" s="116" t="s">
        <v>47</v>
      </c>
      <c r="B11" s="117" t="s">
        <v>49</v>
      </c>
      <c r="C11" s="118"/>
      <c r="D11" s="118"/>
      <c r="E11" s="118"/>
      <c r="F11" s="118"/>
      <c r="G11" s="118"/>
      <c r="H11" s="118"/>
      <c r="I11" s="118"/>
      <c r="J11" s="118"/>
      <c r="K11" s="118"/>
      <c r="L11" s="118"/>
      <c r="M11" s="118"/>
      <c r="N11" s="118"/>
      <c r="O11" s="118"/>
      <c r="P11" s="118"/>
      <c r="Q11" s="118"/>
      <c r="R11" s="118"/>
      <c r="S11" s="118"/>
      <c r="T11" s="118"/>
      <c r="U11" s="118"/>
      <c r="V11" s="118"/>
      <c r="W11" s="118"/>
      <c r="X11" s="118"/>
      <c r="Y11" s="122">
        <f>SUM('Ref 3511480'!$C11:$X11)</f>
        <v>0</v>
      </c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19">
        <f t="shared" si="0"/>
        <v>0</v>
      </c>
    </row>
    <row r="12" spans="1:47">
      <c r="A12" s="116" t="s">
        <v>50</v>
      </c>
      <c r="B12" s="117" t="s">
        <v>51</v>
      </c>
      <c r="C12" s="118"/>
      <c r="D12" s="118"/>
      <c r="E12" s="118"/>
      <c r="F12" s="118"/>
      <c r="G12" s="118"/>
      <c r="H12" s="118"/>
      <c r="I12" s="118"/>
      <c r="J12" s="118"/>
      <c r="K12" s="118"/>
      <c r="L12" s="118"/>
      <c r="M12" s="118"/>
      <c r="N12" s="118"/>
      <c r="O12" s="118"/>
      <c r="P12" s="118"/>
      <c r="Q12" s="118"/>
      <c r="R12" s="118"/>
      <c r="S12" s="118"/>
      <c r="T12" s="118"/>
      <c r="U12" s="118"/>
      <c r="V12" s="118"/>
      <c r="W12" s="118"/>
      <c r="X12" s="118"/>
      <c r="Y12" s="122">
        <f>SUM('Ref 3511480'!$C12:$X12)</f>
        <v>0</v>
      </c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19">
        <f t="shared" si="0"/>
        <v>0</v>
      </c>
    </row>
    <row r="13" spans="1:47">
      <c r="A13" s="116" t="s">
        <v>52</v>
      </c>
      <c r="B13" s="117" t="s">
        <v>53</v>
      </c>
      <c r="C13" s="118"/>
      <c r="D13" s="118"/>
      <c r="E13" s="118"/>
      <c r="F13" s="118"/>
      <c r="G13" s="118"/>
      <c r="H13" s="118"/>
      <c r="I13" s="118"/>
      <c r="J13" s="118"/>
      <c r="K13" s="118"/>
      <c r="L13" s="118"/>
      <c r="M13" s="118"/>
      <c r="N13" s="118"/>
      <c r="O13" s="118"/>
      <c r="P13" s="118"/>
      <c r="Q13" s="118"/>
      <c r="R13" s="118"/>
      <c r="S13" s="118"/>
      <c r="T13" s="118"/>
      <c r="U13" s="118"/>
      <c r="V13" s="118"/>
      <c r="W13" s="118"/>
      <c r="X13" s="118"/>
      <c r="Y13" s="122">
        <f>SUM('Ref 3511480'!$C13:$X13)</f>
        <v>0</v>
      </c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19">
        <f t="shared" si="0"/>
        <v>0</v>
      </c>
    </row>
    <row r="14" spans="1:47">
      <c r="A14" s="116" t="s">
        <v>54</v>
      </c>
      <c r="B14" s="117" t="s">
        <v>55</v>
      </c>
      <c r="C14" s="118"/>
      <c r="D14" s="118"/>
      <c r="E14" s="118"/>
      <c r="F14" s="118"/>
      <c r="G14" s="118"/>
      <c r="H14" s="118"/>
      <c r="I14" s="118"/>
      <c r="J14" s="118"/>
      <c r="K14" s="118"/>
      <c r="L14" s="118"/>
      <c r="M14" s="118"/>
      <c r="N14" s="118"/>
      <c r="O14" s="118"/>
      <c r="P14" s="118"/>
      <c r="Q14" s="118"/>
      <c r="R14" s="118"/>
      <c r="S14" s="118"/>
      <c r="T14" s="118"/>
      <c r="U14" s="118"/>
      <c r="V14" s="118"/>
      <c r="W14" s="118"/>
      <c r="X14" s="118"/>
      <c r="Y14" s="122">
        <f>SUM('Ref 3511480'!$C14:$X14)</f>
        <v>0</v>
      </c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19">
        <f t="shared" si="0"/>
        <v>0</v>
      </c>
    </row>
    <row r="15" spans="1:47">
      <c r="A15" s="116" t="s">
        <v>56</v>
      </c>
      <c r="B15" s="117" t="s">
        <v>57</v>
      </c>
      <c r="C15" s="118"/>
      <c r="D15" s="118"/>
      <c r="E15" s="118"/>
      <c r="F15" s="118"/>
      <c r="G15" s="118"/>
      <c r="H15" s="118"/>
      <c r="I15" s="118"/>
      <c r="J15" s="118"/>
      <c r="K15" s="118"/>
      <c r="L15" s="118"/>
      <c r="M15" s="118"/>
      <c r="N15" s="118"/>
      <c r="O15" s="118"/>
      <c r="P15" s="118"/>
      <c r="Q15" s="118"/>
      <c r="R15" s="118"/>
      <c r="S15" s="118"/>
      <c r="T15" s="118"/>
      <c r="U15" s="118"/>
      <c r="V15" s="118"/>
      <c r="W15" s="118"/>
      <c r="X15" s="118"/>
      <c r="Y15" s="122">
        <f>SUM('Ref 3511480'!$C15:$X15)</f>
        <v>0</v>
      </c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19">
        <f t="shared" si="0"/>
        <v>0</v>
      </c>
    </row>
    <row r="16" spans="1:47">
      <c r="A16" s="116" t="s">
        <v>56</v>
      </c>
      <c r="B16" s="117" t="s">
        <v>58</v>
      </c>
      <c r="C16" s="118"/>
      <c r="D16" s="118"/>
      <c r="E16" s="118"/>
      <c r="F16" s="118"/>
      <c r="G16" s="118"/>
      <c r="H16" s="118"/>
      <c r="I16" s="118"/>
      <c r="J16" s="118"/>
      <c r="K16" s="118"/>
      <c r="L16" s="118"/>
      <c r="M16" s="118"/>
      <c r="N16" s="118"/>
      <c r="O16" s="118"/>
      <c r="P16" s="118"/>
      <c r="Q16" s="118"/>
      <c r="R16" s="118"/>
      <c r="S16" s="118"/>
      <c r="T16" s="118"/>
      <c r="U16" s="118"/>
      <c r="V16" s="118"/>
      <c r="W16" s="118"/>
      <c r="X16" s="118"/>
      <c r="Y16" s="122">
        <f>SUM('Ref 3511480'!$C16:$X16)</f>
        <v>0</v>
      </c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19">
        <f t="shared" si="0"/>
        <v>0</v>
      </c>
    </row>
    <row r="17" spans="1:47">
      <c r="A17" s="116" t="s">
        <v>59</v>
      </c>
      <c r="B17" s="117" t="s">
        <v>60</v>
      </c>
      <c r="C17" s="118"/>
      <c r="D17" s="118"/>
      <c r="E17" s="118"/>
      <c r="F17" s="118"/>
      <c r="G17" s="118"/>
      <c r="H17" s="118"/>
      <c r="I17" s="118"/>
      <c r="J17" s="118"/>
      <c r="K17" s="118"/>
      <c r="L17" s="118"/>
      <c r="M17" s="118"/>
      <c r="N17" s="118"/>
      <c r="O17" s="118"/>
      <c r="P17" s="118"/>
      <c r="Q17" s="118"/>
      <c r="R17" s="118"/>
      <c r="S17" s="118"/>
      <c r="T17" s="118"/>
      <c r="U17" s="118"/>
      <c r="V17" s="118"/>
      <c r="W17" s="118"/>
      <c r="X17" s="118"/>
      <c r="Y17" s="122">
        <f>SUM('Ref 3511480'!$C17:$X17)</f>
        <v>0</v>
      </c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19">
        <f t="shared" si="0"/>
        <v>0</v>
      </c>
    </row>
    <row r="18" spans="1:47">
      <c r="A18" s="116" t="s">
        <v>59</v>
      </c>
      <c r="B18" s="117" t="s">
        <v>35</v>
      </c>
      <c r="C18" s="118"/>
      <c r="D18" s="118"/>
      <c r="E18" s="118"/>
      <c r="F18" s="118"/>
      <c r="G18" s="118"/>
      <c r="H18" s="118"/>
      <c r="I18" s="118"/>
      <c r="J18" s="118"/>
      <c r="K18" s="118"/>
      <c r="L18" s="118"/>
      <c r="M18" s="118"/>
      <c r="N18" s="118"/>
      <c r="O18" s="118"/>
      <c r="P18" s="118"/>
      <c r="Q18" s="118"/>
      <c r="R18" s="118"/>
      <c r="S18" s="118"/>
      <c r="T18" s="118"/>
      <c r="U18" s="118"/>
      <c r="V18" s="118"/>
      <c r="W18" s="118"/>
      <c r="X18" s="118"/>
      <c r="Y18" s="122">
        <f>SUM('Ref 3511480'!$C18:$X18)</f>
        <v>0</v>
      </c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19">
        <f t="shared" si="0"/>
        <v>0</v>
      </c>
    </row>
    <row r="19" spans="1:47">
      <c r="A19" s="116" t="s">
        <v>61</v>
      </c>
      <c r="B19" s="117" t="s">
        <v>62</v>
      </c>
      <c r="C19" s="118"/>
      <c r="D19" s="118"/>
      <c r="E19" s="118"/>
      <c r="F19" s="118"/>
      <c r="G19" s="118"/>
      <c r="H19" s="118"/>
      <c r="I19" s="118"/>
      <c r="J19" s="118"/>
      <c r="K19" s="118"/>
      <c r="L19" s="118"/>
      <c r="M19" s="118"/>
      <c r="N19" s="118"/>
      <c r="O19" s="118"/>
      <c r="P19" s="118"/>
      <c r="Q19" s="118"/>
      <c r="R19" s="118"/>
      <c r="S19" s="118"/>
      <c r="T19" s="118"/>
      <c r="U19" s="118"/>
      <c r="V19" s="118"/>
      <c r="W19" s="118"/>
      <c r="X19" s="118"/>
      <c r="Y19" s="122">
        <f>SUM('Ref 3511480'!$C19:$X19)</f>
        <v>0</v>
      </c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19">
        <f t="shared" si="0"/>
        <v>0</v>
      </c>
    </row>
    <row r="20" spans="1:47">
      <c r="A20" s="116" t="s">
        <v>63</v>
      </c>
      <c r="B20" s="117" t="s">
        <v>64</v>
      </c>
      <c r="C20" s="118"/>
      <c r="D20" s="118"/>
      <c r="E20" s="118"/>
      <c r="F20" s="118"/>
      <c r="G20" s="118"/>
      <c r="H20" s="118"/>
      <c r="I20" s="118"/>
      <c r="J20" s="118"/>
      <c r="K20" s="118"/>
      <c r="L20" s="118"/>
      <c r="M20" s="118"/>
      <c r="N20" s="118"/>
      <c r="O20" s="118"/>
      <c r="P20" s="118"/>
      <c r="Q20" s="118"/>
      <c r="R20" s="118"/>
      <c r="S20" s="118"/>
      <c r="T20" s="118"/>
      <c r="U20" s="118"/>
      <c r="V20" s="118"/>
      <c r="W20" s="118"/>
      <c r="X20" s="118"/>
      <c r="Y20" s="122">
        <f>SUM('Ref 3511480'!$C20:$X20)</f>
        <v>0</v>
      </c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19">
        <f t="shared" si="0"/>
        <v>0</v>
      </c>
    </row>
    <row r="21" spans="1:47">
      <c r="A21" s="116" t="s">
        <v>65</v>
      </c>
      <c r="B21" s="117" t="s">
        <v>66</v>
      </c>
      <c r="C21" s="118"/>
      <c r="D21" s="118"/>
      <c r="E21" s="118"/>
      <c r="F21" s="118"/>
      <c r="G21" s="118"/>
      <c r="H21" s="118"/>
      <c r="I21" s="118"/>
      <c r="J21" s="118"/>
      <c r="K21" s="118"/>
      <c r="L21" s="118"/>
      <c r="M21" s="118"/>
      <c r="N21" s="118"/>
      <c r="O21" s="118"/>
      <c r="P21" s="118"/>
      <c r="Q21" s="118"/>
      <c r="R21" s="118"/>
      <c r="S21" s="118"/>
      <c r="T21" s="118"/>
      <c r="U21" s="118"/>
      <c r="V21" s="118"/>
      <c r="W21" s="118"/>
      <c r="X21" s="118"/>
      <c r="Y21" s="122">
        <f>SUM('Ref 3511480'!$C21:$X21)</f>
        <v>0</v>
      </c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19">
        <f t="shared" si="0"/>
        <v>0</v>
      </c>
    </row>
    <row r="22" spans="1:47">
      <c r="A22" s="116" t="s">
        <v>67</v>
      </c>
      <c r="B22" s="117" t="s">
        <v>62</v>
      </c>
      <c r="C22" s="118"/>
      <c r="D22" s="118"/>
      <c r="E22" s="118"/>
      <c r="F22" s="118"/>
      <c r="G22" s="118"/>
      <c r="H22" s="118"/>
      <c r="I22" s="118"/>
      <c r="J22" s="118"/>
      <c r="K22" s="118"/>
      <c r="L22" s="118"/>
      <c r="M22" s="118"/>
      <c r="N22" s="118"/>
      <c r="O22" s="118"/>
      <c r="P22" s="118"/>
      <c r="Q22" s="118"/>
      <c r="R22" s="118"/>
      <c r="S22" s="118"/>
      <c r="T22" s="118"/>
      <c r="U22" s="118"/>
      <c r="V22" s="118"/>
      <c r="W22" s="118"/>
      <c r="X22" s="118"/>
      <c r="Y22" s="122">
        <f>SUM('Ref 3511480'!$C22:$X22)</f>
        <v>0</v>
      </c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19">
        <f t="shared" si="0"/>
        <v>0</v>
      </c>
    </row>
    <row r="23" spans="1:47">
      <c r="A23" s="116" t="s">
        <v>68</v>
      </c>
      <c r="B23" s="117" t="s">
        <v>60</v>
      </c>
      <c r="C23" s="118"/>
      <c r="D23" s="118"/>
      <c r="E23" s="118"/>
      <c r="F23" s="118"/>
      <c r="G23" s="118"/>
      <c r="H23" s="118"/>
      <c r="I23" s="118"/>
      <c r="J23" s="118"/>
      <c r="K23" s="118"/>
      <c r="L23" s="118"/>
      <c r="M23" s="118"/>
      <c r="N23" s="118"/>
      <c r="O23" s="118"/>
      <c r="P23" s="118"/>
      <c r="Q23" s="118"/>
      <c r="R23" s="118"/>
      <c r="S23" s="118"/>
      <c r="T23" s="118"/>
      <c r="U23" s="118"/>
      <c r="V23" s="118"/>
      <c r="W23" s="118"/>
      <c r="X23" s="118"/>
      <c r="Y23" s="122">
        <f>SUM('Ref 3511480'!$C23:$X23)</f>
        <v>0</v>
      </c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19">
        <f t="shared" si="0"/>
        <v>0</v>
      </c>
    </row>
    <row r="24" spans="1:47">
      <c r="A24" s="116" t="s">
        <v>69</v>
      </c>
      <c r="B24" s="117" t="s">
        <v>70</v>
      </c>
      <c r="C24" s="118"/>
      <c r="D24" s="118"/>
      <c r="E24" s="118"/>
      <c r="F24" s="118"/>
      <c r="G24" s="118"/>
      <c r="H24" s="118"/>
      <c r="I24" s="118"/>
      <c r="J24" s="118"/>
      <c r="K24" s="118"/>
      <c r="L24" s="118"/>
      <c r="M24" s="118"/>
      <c r="N24" s="118"/>
      <c r="O24" s="118"/>
      <c r="P24" s="118"/>
      <c r="Q24" s="118"/>
      <c r="R24" s="118"/>
      <c r="S24" s="118"/>
      <c r="T24" s="118"/>
      <c r="U24" s="118"/>
      <c r="V24" s="118"/>
      <c r="W24" s="118"/>
      <c r="X24" s="118"/>
      <c r="Y24" s="122">
        <f>SUM('Ref 3511480'!$C24:$X24)</f>
        <v>0</v>
      </c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19">
        <f t="shared" si="0"/>
        <v>0</v>
      </c>
    </row>
    <row r="25" spans="1:47">
      <c r="A25" s="116" t="s">
        <v>71</v>
      </c>
      <c r="B25" s="117" t="s">
        <v>62</v>
      </c>
      <c r="C25" s="118"/>
      <c r="D25" s="118"/>
      <c r="E25" s="118"/>
      <c r="F25" s="118"/>
      <c r="G25" s="118"/>
      <c r="H25" s="118"/>
      <c r="I25" s="118"/>
      <c r="J25" s="118"/>
      <c r="K25" s="118"/>
      <c r="L25" s="118"/>
      <c r="M25" s="118"/>
      <c r="N25" s="118"/>
      <c r="O25" s="118"/>
      <c r="P25" s="118"/>
      <c r="Q25" s="118"/>
      <c r="R25" s="118"/>
      <c r="S25" s="118"/>
      <c r="T25" s="118"/>
      <c r="U25" s="118"/>
      <c r="V25" s="118"/>
      <c r="W25" s="118"/>
      <c r="X25" s="118"/>
      <c r="Y25" s="122">
        <f>SUM('Ref 3511480'!$C25:$X25)</f>
        <v>0</v>
      </c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19">
        <f t="shared" si="0"/>
        <v>0</v>
      </c>
    </row>
    <row r="26" spans="1:47">
      <c r="A26" s="116" t="s">
        <v>72</v>
      </c>
      <c r="B26" s="117" t="s">
        <v>73</v>
      </c>
      <c r="C26" s="118"/>
      <c r="D26" s="118"/>
      <c r="E26" s="118"/>
      <c r="F26" s="118"/>
      <c r="G26" s="118"/>
      <c r="H26" s="118"/>
      <c r="I26" s="118"/>
      <c r="J26" s="118"/>
      <c r="K26" s="118"/>
      <c r="L26" s="118"/>
      <c r="M26" s="118"/>
      <c r="N26" s="118"/>
      <c r="O26" s="118"/>
      <c r="P26" s="118"/>
      <c r="Q26" s="118"/>
      <c r="R26" s="118"/>
      <c r="S26" s="118"/>
      <c r="T26" s="118"/>
      <c r="U26" s="118"/>
      <c r="V26" s="118"/>
      <c r="W26" s="118"/>
      <c r="X26" s="118"/>
      <c r="Y26" s="122">
        <f>SUM('Ref 3511480'!$C26:$X26)</f>
        <v>0</v>
      </c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19">
        <f t="shared" si="0"/>
        <v>0</v>
      </c>
    </row>
    <row r="27" spans="1:47">
      <c r="A27" s="116" t="s">
        <v>72</v>
      </c>
      <c r="B27" s="117" t="s">
        <v>74</v>
      </c>
      <c r="C27" s="118"/>
      <c r="D27" s="118"/>
      <c r="E27" s="118"/>
      <c r="F27" s="118"/>
      <c r="G27" s="118"/>
      <c r="H27" s="118"/>
      <c r="I27" s="118"/>
      <c r="J27" s="118"/>
      <c r="K27" s="118"/>
      <c r="L27" s="118"/>
      <c r="M27" s="118"/>
      <c r="N27" s="118"/>
      <c r="O27" s="118"/>
      <c r="P27" s="118"/>
      <c r="Q27" s="118"/>
      <c r="R27" s="118"/>
      <c r="S27" s="118"/>
      <c r="T27" s="118"/>
      <c r="U27" s="118"/>
      <c r="V27" s="118"/>
      <c r="W27" s="118"/>
      <c r="X27" s="118"/>
      <c r="Y27" s="122">
        <f>SUM('Ref 3511480'!$C27:$X27)</f>
        <v>0</v>
      </c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19">
        <f t="shared" si="0"/>
        <v>0</v>
      </c>
    </row>
    <row r="28" spans="1:47">
      <c r="A28" s="116" t="s">
        <v>75</v>
      </c>
      <c r="B28" s="117" t="s">
        <v>76</v>
      </c>
      <c r="C28" s="118"/>
      <c r="D28" s="118"/>
      <c r="E28" s="118"/>
      <c r="F28" s="118"/>
      <c r="G28" s="118"/>
      <c r="H28" s="118"/>
      <c r="I28" s="118"/>
      <c r="J28" s="118"/>
      <c r="K28" s="118"/>
      <c r="L28" s="118"/>
      <c r="M28" s="118"/>
      <c r="N28" s="118"/>
      <c r="O28" s="118"/>
      <c r="P28" s="118"/>
      <c r="Q28" s="118"/>
      <c r="R28" s="118"/>
      <c r="S28" s="118"/>
      <c r="T28" s="118"/>
      <c r="U28" s="118"/>
      <c r="V28" s="118"/>
      <c r="W28" s="118"/>
      <c r="X28" s="118"/>
      <c r="Y28" s="122">
        <f>SUM('Ref 3511480'!$C28:$X28)</f>
        <v>0</v>
      </c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19">
        <f t="shared" si="0"/>
        <v>0</v>
      </c>
    </row>
    <row r="29" spans="1:47">
      <c r="A29" s="116" t="s">
        <v>77</v>
      </c>
      <c r="B29" s="117" t="s">
        <v>78</v>
      </c>
      <c r="C29" s="118"/>
      <c r="D29" s="118"/>
      <c r="E29" s="118"/>
      <c r="F29" s="118"/>
      <c r="G29" s="118"/>
      <c r="H29" s="118"/>
      <c r="I29" s="118"/>
      <c r="J29" s="118"/>
      <c r="K29" s="118"/>
      <c r="L29" s="118"/>
      <c r="M29" s="118"/>
      <c r="N29" s="118"/>
      <c r="O29" s="118"/>
      <c r="P29" s="118"/>
      <c r="Q29" s="118"/>
      <c r="R29" s="118"/>
      <c r="S29" s="118"/>
      <c r="T29" s="118"/>
      <c r="U29" s="118"/>
      <c r="V29" s="118"/>
      <c r="W29" s="118"/>
      <c r="X29" s="118"/>
      <c r="Y29" s="122">
        <f>SUM('Ref 3511480'!$C29:$X29)</f>
        <v>0</v>
      </c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19">
        <f t="shared" si="0"/>
        <v>0</v>
      </c>
    </row>
    <row r="30" spans="1:47">
      <c r="A30" s="116" t="s">
        <v>79</v>
      </c>
      <c r="B30" s="117" t="s">
        <v>80</v>
      </c>
      <c r="C30" s="118"/>
      <c r="D30" s="118"/>
      <c r="E30" s="118"/>
      <c r="F30" s="118"/>
      <c r="G30" s="118"/>
      <c r="H30" s="118"/>
      <c r="I30" s="118"/>
      <c r="J30" s="118"/>
      <c r="K30" s="118"/>
      <c r="L30" s="118"/>
      <c r="M30" s="118"/>
      <c r="N30" s="118"/>
      <c r="O30" s="118"/>
      <c r="P30" s="118"/>
      <c r="Q30" s="118"/>
      <c r="R30" s="118"/>
      <c r="S30" s="118"/>
      <c r="T30" s="118"/>
      <c r="U30" s="118"/>
      <c r="V30" s="118"/>
      <c r="W30" s="118"/>
      <c r="X30" s="118"/>
      <c r="Y30" s="122">
        <f>SUM('Ref 3511480'!$C30:$X30)</f>
        <v>0</v>
      </c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19">
        <f t="shared" si="0"/>
        <v>0</v>
      </c>
    </row>
    <row r="31" spans="1:47">
      <c r="A31" s="116" t="s">
        <v>79</v>
      </c>
      <c r="B31" s="117" t="s">
        <v>81</v>
      </c>
      <c r="C31" s="118"/>
      <c r="D31" s="118"/>
      <c r="E31" s="118"/>
      <c r="F31" s="118"/>
      <c r="G31" s="118"/>
      <c r="H31" s="118"/>
      <c r="I31" s="118"/>
      <c r="J31" s="118"/>
      <c r="K31" s="118"/>
      <c r="L31" s="118"/>
      <c r="M31" s="118"/>
      <c r="N31" s="118"/>
      <c r="O31" s="118"/>
      <c r="P31" s="118"/>
      <c r="Q31" s="118"/>
      <c r="R31" s="118"/>
      <c r="S31" s="118"/>
      <c r="T31" s="118"/>
      <c r="U31" s="118"/>
      <c r="V31" s="118"/>
      <c r="W31" s="118"/>
      <c r="X31" s="118"/>
      <c r="Y31" s="122">
        <f>SUM('Ref 3511480'!$C31:$X31)</f>
        <v>0</v>
      </c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19">
        <f t="shared" si="0"/>
        <v>0</v>
      </c>
    </row>
    <row r="32" spans="1:47">
      <c r="A32" s="116" t="s">
        <v>79</v>
      </c>
      <c r="B32" s="117" t="s">
        <v>82</v>
      </c>
      <c r="C32" s="118"/>
      <c r="D32" s="118"/>
      <c r="E32" s="118"/>
      <c r="F32" s="118"/>
      <c r="G32" s="118"/>
      <c r="H32" s="118"/>
      <c r="I32" s="118"/>
      <c r="J32" s="118"/>
      <c r="K32" s="118"/>
      <c r="L32" s="118"/>
      <c r="M32" s="118"/>
      <c r="N32" s="118"/>
      <c r="O32" s="118"/>
      <c r="P32" s="118"/>
      <c r="Q32" s="118"/>
      <c r="R32" s="118"/>
      <c r="S32" s="118"/>
      <c r="T32" s="118"/>
      <c r="U32" s="118"/>
      <c r="V32" s="118"/>
      <c r="W32" s="118"/>
      <c r="X32" s="118"/>
      <c r="Y32" s="122">
        <f>SUM('Ref 3511480'!$C32:$X32)</f>
        <v>0</v>
      </c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19">
        <f t="shared" si="0"/>
        <v>0</v>
      </c>
    </row>
    <row r="33" spans="1:47">
      <c r="A33" s="116" t="s">
        <v>79</v>
      </c>
      <c r="B33" s="117" t="s">
        <v>82</v>
      </c>
      <c r="C33" s="118"/>
      <c r="D33" s="118"/>
      <c r="E33" s="118"/>
      <c r="F33" s="118"/>
      <c r="G33" s="118"/>
      <c r="H33" s="118"/>
      <c r="I33" s="118"/>
      <c r="J33" s="118"/>
      <c r="K33" s="118"/>
      <c r="L33" s="118"/>
      <c r="M33" s="118"/>
      <c r="N33" s="118"/>
      <c r="O33" s="118"/>
      <c r="P33" s="118"/>
      <c r="Q33" s="118"/>
      <c r="R33" s="118"/>
      <c r="S33" s="118"/>
      <c r="T33" s="118"/>
      <c r="U33" s="118"/>
      <c r="V33" s="118"/>
      <c r="W33" s="118"/>
      <c r="X33" s="118"/>
      <c r="Y33" s="122">
        <f>SUM('Ref 3511480'!$C33:$X33)</f>
        <v>0</v>
      </c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19">
        <f t="shared" si="0"/>
        <v>0</v>
      </c>
    </row>
    <row r="34" spans="1:47">
      <c r="A34" s="116" t="s">
        <v>83</v>
      </c>
      <c r="B34" s="117" t="s">
        <v>60</v>
      </c>
      <c r="C34" s="118"/>
      <c r="D34" s="118"/>
      <c r="E34" s="118"/>
      <c r="F34" s="118"/>
      <c r="G34" s="118"/>
      <c r="H34" s="118"/>
      <c r="I34" s="118"/>
      <c r="J34" s="118"/>
      <c r="K34" s="118"/>
      <c r="L34" s="118"/>
      <c r="M34" s="118"/>
      <c r="N34" s="118"/>
      <c r="O34" s="118"/>
      <c r="P34" s="118"/>
      <c r="Q34" s="118"/>
      <c r="R34" s="118"/>
      <c r="S34" s="118"/>
      <c r="T34" s="118"/>
      <c r="U34" s="118"/>
      <c r="V34" s="118"/>
      <c r="W34" s="118"/>
      <c r="X34" s="118"/>
      <c r="Y34" s="122">
        <f>SUM('Ref 3511480'!$C34:$X34)</f>
        <v>0</v>
      </c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19">
        <f t="shared" si="0"/>
        <v>0</v>
      </c>
    </row>
    <row r="35" spans="1:47">
      <c r="A35" s="116" t="s">
        <v>84</v>
      </c>
      <c r="B35" s="117" t="s">
        <v>85</v>
      </c>
      <c r="C35" s="118"/>
      <c r="D35" s="118"/>
      <c r="E35" s="118"/>
      <c r="F35" s="118"/>
      <c r="G35" s="118"/>
      <c r="H35" s="118"/>
      <c r="I35" s="118"/>
      <c r="J35" s="118"/>
      <c r="K35" s="118"/>
      <c r="L35" s="118"/>
      <c r="M35" s="118"/>
      <c r="N35" s="118"/>
      <c r="O35" s="118"/>
      <c r="P35" s="118"/>
      <c r="Q35" s="118"/>
      <c r="R35" s="118"/>
      <c r="S35" s="118"/>
      <c r="T35" s="118"/>
      <c r="U35" s="118"/>
      <c r="V35" s="118"/>
      <c r="W35" s="118"/>
      <c r="X35" s="118"/>
      <c r="Y35" s="122">
        <f>SUM('Ref 3511480'!$C35:$X35)</f>
        <v>0</v>
      </c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19">
        <f t="shared" si="0"/>
        <v>0</v>
      </c>
    </row>
    <row r="36" spans="1:47">
      <c r="A36" s="116" t="s">
        <v>84</v>
      </c>
      <c r="B36" s="117" t="s">
        <v>86</v>
      </c>
      <c r="C36" s="118"/>
      <c r="D36" s="118"/>
      <c r="E36" s="118"/>
      <c r="F36" s="118"/>
      <c r="G36" s="118"/>
      <c r="H36" s="118"/>
      <c r="I36" s="118"/>
      <c r="J36" s="118"/>
      <c r="K36" s="118"/>
      <c r="L36" s="118"/>
      <c r="M36" s="118"/>
      <c r="N36" s="118"/>
      <c r="O36" s="118"/>
      <c r="P36" s="118"/>
      <c r="Q36" s="118"/>
      <c r="R36" s="118"/>
      <c r="S36" s="118"/>
      <c r="T36" s="118"/>
      <c r="U36" s="118"/>
      <c r="V36" s="118"/>
      <c r="W36" s="118"/>
      <c r="X36" s="118"/>
      <c r="Y36" s="122">
        <f>SUM('Ref 3511480'!$C36:$X36)</f>
        <v>0</v>
      </c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19">
        <f t="shared" si="0"/>
        <v>0</v>
      </c>
    </row>
    <row r="37" spans="1:47">
      <c r="A37" s="116" t="s">
        <v>84</v>
      </c>
      <c r="B37" s="117" t="s">
        <v>87</v>
      </c>
      <c r="C37" s="118"/>
      <c r="D37" s="118"/>
      <c r="E37" s="118"/>
      <c r="F37" s="118"/>
      <c r="G37" s="118"/>
      <c r="H37" s="118"/>
      <c r="I37" s="118"/>
      <c r="J37" s="118"/>
      <c r="K37" s="118"/>
      <c r="L37" s="118"/>
      <c r="M37" s="118"/>
      <c r="N37" s="118"/>
      <c r="O37" s="118"/>
      <c r="P37" s="118"/>
      <c r="Q37" s="118"/>
      <c r="R37" s="118"/>
      <c r="S37" s="118"/>
      <c r="T37" s="118"/>
      <c r="U37" s="118"/>
      <c r="V37" s="118"/>
      <c r="W37" s="118"/>
      <c r="X37" s="118"/>
      <c r="Y37" s="122">
        <f>SUM('Ref 3511480'!$C37:$X37)</f>
        <v>0</v>
      </c>
      <c r="Z37" s="8"/>
      <c r="AA37" s="8"/>
      <c r="AB37" s="8"/>
      <c r="AC37" s="8"/>
      <c r="AD37" s="8"/>
      <c r="AE37" s="8">
        <v>10</v>
      </c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19">
        <f t="shared" si="0"/>
        <v>10</v>
      </c>
    </row>
    <row r="38" spans="1:47">
      <c r="A38" s="116" t="s">
        <v>88</v>
      </c>
      <c r="B38" s="117" t="s">
        <v>35</v>
      </c>
      <c r="C38" s="118"/>
      <c r="D38" s="118"/>
      <c r="E38" s="118"/>
      <c r="F38" s="118"/>
      <c r="G38" s="118"/>
      <c r="H38" s="118"/>
      <c r="I38" s="118"/>
      <c r="J38" s="118"/>
      <c r="K38" s="118"/>
      <c r="L38" s="118"/>
      <c r="M38" s="118"/>
      <c r="N38" s="118"/>
      <c r="O38" s="118"/>
      <c r="P38" s="118"/>
      <c r="Q38" s="118"/>
      <c r="R38" s="118"/>
      <c r="S38" s="118"/>
      <c r="T38" s="118"/>
      <c r="U38" s="118"/>
      <c r="V38" s="118"/>
      <c r="W38" s="118"/>
      <c r="X38" s="118"/>
      <c r="Y38" s="122">
        <f>SUM('Ref 3511480'!$C38:$X38)</f>
        <v>0</v>
      </c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19">
        <f t="shared" si="0"/>
        <v>0</v>
      </c>
    </row>
    <row r="39" spans="1:47">
      <c r="A39" s="116" t="s">
        <v>89</v>
      </c>
      <c r="B39" s="117" t="s">
        <v>90</v>
      </c>
      <c r="C39" s="118"/>
      <c r="D39" s="118"/>
      <c r="E39" s="118"/>
      <c r="F39" s="118"/>
      <c r="G39" s="118"/>
      <c r="H39" s="118"/>
      <c r="I39" s="118"/>
      <c r="J39" s="118"/>
      <c r="K39" s="118"/>
      <c r="L39" s="118"/>
      <c r="M39" s="118"/>
      <c r="N39" s="118"/>
      <c r="O39" s="118"/>
      <c r="P39" s="118"/>
      <c r="Q39" s="118"/>
      <c r="R39" s="118"/>
      <c r="S39" s="118"/>
      <c r="T39" s="118"/>
      <c r="U39" s="118"/>
      <c r="V39" s="118"/>
      <c r="W39" s="118"/>
      <c r="X39" s="118">
        <v>55</v>
      </c>
      <c r="Y39" s="122">
        <f>SUM('Ref 3511480'!$C39:$X39)</f>
        <v>55</v>
      </c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>
        <v>55</v>
      </c>
      <c r="AU39" s="19">
        <f t="shared" si="0"/>
        <v>55</v>
      </c>
    </row>
    <row r="40" spans="1:47">
      <c r="A40" s="116" t="s">
        <v>91</v>
      </c>
      <c r="B40" s="117" t="s">
        <v>60</v>
      </c>
      <c r="C40" s="118"/>
      <c r="D40" s="118"/>
      <c r="E40" s="118"/>
      <c r="F40" s="118"/>
      <c r="G40" s="118"/>
      <c r="H40" s="118"/>
      <c r="I40" s="118"/>
      <c r="J40" s="118"/>
      <c r="K40" s="118"/>
      <c r="L40" s="118"/>
      <c r="M40" s="118"/>
      <c r="N40" s="118"/>
      <c r="O40" s="118"/>
      <c r="P40" s="118"/>
      <c r="Q40" s="118"/>
      <c r="R40" s="118"/>
      <c r="S40" s="118"/>
      <c r="T40" s="118"/>
      <c r="U40" s="118"/>
      <c r="V40" s="118"/>
      <c r="W40" s="118"/>
      <c r="X40" s="118"/>
      <c r="Y40" s="122">
        <f>SUM('Ref 3511480'!$C40:$X40)</f>
        <v>0</v>
      </c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19">
        <f t="shared" si="0"/>
        <v>0</v>
      </c>
    </row>
    <row r="41" spans="1:47">
      <c r="A41" s="116" t="s">
        <v>92</v>
      </c>
      <c r="B41" s="117" t="s">
        <v>93</v>
      </c>
      <c r="C41" s="118"/>
      <c r="D41" s="118"/>
      <c r="E41" s="118"/>
      <c r="F41" s="118"/>
      <c r="G41" s="118"/>
      <c r="H41" s="118"/>
      <c r="I41" s="118"/>
      <c r="J41" s="118"/>
      <c r="K41" s="118"/>
      <c r="L41" s="118"/>
      <c r="M41" s="118"/>
      <c r="N41" s="118"/>
      <c r="O41" s="118"/>
      <c r="P41" s="118"/>
      <c r="Q41" s="118"/>
      <c r="R41" s="118"/>
      <c r="S41" s="118"/>
      <c r="T41" s="118"/>
      <c r="U41" s="118"/>
      <c r="V41" s="118"/>
      <c r="W41" s="118"/>
      <c r="X41" s="118"/>
      <c r="Y41" s="122">
        <f>SUM('Ref 3511480'!$C41:$X41)</f>
        <v>0</v>
      </c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19">
        <f t="shared" si="0"/>
        <v>0</v>
      </c>
    </row>
    <row r="42" spans="1:47">
      <c r="A42" s="116" t="s">
        <v>94</v>
      </c>
      <c r="B42" s="117" t="s">
        <v>95</v>
      </c>
      <c r="C42" s="118"/>
      <c r="D42" s="118"/>
      <c r="E42" s="118"/>
      <c r="F42" s="118"/>
      <c r="G42" s="118"/>
      <c r="H42" s="118"/>
      <c r="I42" s="118"/>
      <c r="J42" s="118"/>
      <c r="K42" s="118"/>
      <c r="L42" s="118"/>
      <c r="M42" s="118"/>
      <c r="N42" s="118"/>
      <c r="O42" s="118"/>
      <c r="P42" s="118"/>
      <c r="Q42" s="118"/>
      <c r="R42" s="118"/>
      <c r="S42" s="118"/>
      <c r="T42" s="118"/>
      <c r="U42" s="118"/>
      <c r="V42" s="118"/>
      <c r="W42" s="118"/>
      <c r="X42" s="118"/>
      <c r="Y42" s="122">
        <f>SUM('Ref 3511480'!$C42:$X42)</f>
        <v>0</v>
      </c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19">
        <f t="shared" si="0"/>
        <v>0</v>
      </c>
    </row>
    <row r="43" spans="1:47">
      <c r="A43" s="116" t="s">
        <v>96</v>
      </c>
      <c r="B43" s="117" t="s">
        <v>97</v>
      </c>
      <c r="C43" s="118"/>
      <c r="D43" s="118"/>
      <c r="E43" s="118"/>
      <c r="F43" s="118"/>
      <c r="G43" s="118"/>
      <c r="H43" s="118"/>
      <c r="I43" s="118"/>
      <c r="J43" s="118"/>
      <c r="K43" s="118"/>
      <c r="L43" s="118"/>
      <c r="M43" s="118"/>
      <c r="N43" s="118"/>
      <c r="O43" s="118"/>
      <c r="P43" s="118"/>
      <c r="Q43" s="118"/>
      <c r="R43" s="118"/>
      <c r="S43" s="118"/>
      <c r="T43" s="118"/>
      <c r="U43" s="118"/>
      <c r="V43" s="118"/>
      <c r="W43" s="118"/>
      <c r="X43" s="118"/>
      <c r="Y43" s="122">
        <f>SUM('Ref 3511480'!$C43:$X43)</f>
        <v>0</v>
      </c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19">
        <f t="shared" si="0"/>
        <v>0</v>
      </c>
    </row>
    <row r="44" spans="1:47">
      <c r="A44" s="116" t="s">
        <v>98</v>
      </c>
      <c r="B44" s="117" t="s">
        <v>99</v>
      </c>
      <c r="C44" s="118"/>
      <c r="D44" s="118"/>
      <c r="E44" s="118"/>
      <c r="F44" s="118"/>
      <c r="G44" s="118"/>
      <c r="H44" s="118"/>
      <c r="I44" s="118"/>
      <c r="J44" s="118"/>
      <c r="K44" s="118"/>
      <c r="L44" s="118"/>
      <c r="M44" s="118"/>
      <c r="N44" s="118"/>
      <c r="O44" s="118"/>
      <c r="P44" s="118"/>
      <c r="Q44" s="118"/>
      <c r="R44" s="118"/>
      <c r="S44" s="118"/>
      <c r="T44" s="118"/>
      <c r="U44" s="118"/>
      <c r="V44" s="118"/>
      <c r="W44" s="118"/>
      <c r="X44" s="118"/>
      <c r="Y44" s="122">
        <f>SUM('Ref 3511480'!$C44:$X44)</f>
        <v>0</v>
      </c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19">
        <f t="shared" si="0"/>
        <v>0</v>
      </c>
    </row>
    <row r="45" spans="1:47">
      <c r="A45" s="116" t="s">
        <v>98</v>
      </c>
      <c r="B45" s="117" t="s">
        <v>100</v>
      </c>
      <c r="C45" s="118"/>
      <c r="D45" s="118"/>
      <c r="E45" s="118"/>
      <c r="F45" s="118"/>
      <c r="G45" s="118"/>
      <c r="H45" s="118"/>
      <c r="I45" s="118"/>
      <c r="J45" s="118"/>
      <c r="K45" s="118"/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22">
        <f>SUM('Ref 3511480'!$C45:$X45)</f>
        <v>0</v>
      </c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19">
        <f t="shared" si="0"/>
        <v>0</v>
      </c>
    </row>
    <row r="46" spans="1:47">
      <c r="A46" s="116" t="s">
        <v>101</v>
      </c>
      <c r="B46" s="117" t="s">
        <v>62</v>
      </c>
      <c r="C46" s="118"/>
      <c r="D46" s="118"/>
      <c r="E46" s="118"/>
      <c r="F46" s="118"/>
      <c r="G46" s="118"/>
      <c r="H46" s="118"/>
      <c r="I46" s="118"/>
      <c r="J46" s="118"/>
      <c r="K46" s="118"/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22">
        <f>SUM('Ref 3511480'!$C46:$X46)</f>
        <v>0</v>
      </c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19">
        <f t="shared" si="0"/>
        <v>0</v>
      </c>
    </row>
    <row r="47" spans="1:47">
      <c r="A47" s="116" t="s">
        <v>102</v>
      </c>
      <c r="B47" s="117" t="s">
        <v>103</v>
      </c>
      <c r="C47" s="118"/>
      <c r="D47" s="118"/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22">
        <f>SUM('Ref 3511480'!$C47:$X47)</f>
        <v>0</v>
      </c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19">
        <f t="shared" si="0"/>
        <v>0</v>
      </c>
    </row>
    <row r="48" spans="1:47">
      <c r="A48" s="116" t="s">
        <v>102</v>
      </c>
      <c r="B48" s="117" t="s">
        <v>104</v>
      </c>
      <c r="C48" s="118"/>
      <c r="D48" s="118"/>
      <c r="E48" s="118"/>
      <c r="F48" s="118"/>
      <c r="G48" s="118"/>
      <c r="H48" s="118"/>
      <c r="I48" s="118"/>
      <c r="J48" s="118"/>
      <c r="K48" s="118"/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22">
        <f>SUM('Ref 3511480'!$C48:$X48)</f>
        <v>0</v>
      </c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19">
        <f t="shared" si="0"/>
        <v>0</v>
      </c>
    </row>
    <row r="49" spans="1:47">
      <c r="A49" s="116" t="s">
        <v>105</v>
      </c>
      <c r="B49" s="117" t="s">
        <v>106</v>
      </c>
      <c r="C49" s="118"/>
      <c r="D49" s="118"/>
      <c r="E49" s="118"/>
      <c r="F49" s="118"/>
      <c r="G49" s="118"/>
      <c r="H49" s="118"/>
      <c r="I49" s="118"/>
      <c r="J49" s="118"/>
      <c r="K49" s="118"/>
      <c r="L49" s="118"/>
      <c r="M49" s="118"/>
      <c r="N49" s="118"/>
      <c r="O49" s="118"/>
      <c r="P49" s="118"/>
      <c r="Q49" s="118"/>
      <c r="R49" s="118"/>
      <c r="S49" s="118"/>
      <c r="T49" s="118"/>
      <c r="U49" s="118"/>
      <c r="V49" s="118"/>
      <c r="W49" s="118"/>
      <c r="X49" s="118"/>
      <c r="Y49" s="122">
        <f>SUM('Ref 3511480'!$C49:$X49)</f>
        <v>0</v>
      </c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19">
        <f t="shared" si="0"/>
        <v>0</v>
      </c>
    </row>
    <row r="50" spans="1:47">
      <c r="A50" s="116" t="s">
        <v>105</v>
      </c>
      <c r="B50" s="117" t="s">
        <v>106</v>
      </c>
      <c r="C50" s="118"/>
      <c r="D50" s="118"/>
      <c r="E50" s="118"/>
      <c r="F50" s="118"/>
      <c r="G50" s="118"/>
      <c r="H50" s="118"/>
      <c r="I50" s="118"/>
      <c r="J50" s="118"/>
      <c r="K50" s="118"/>
      <c r="L50" s="118"/>
      <c r="M50" s="118"/>
      <c r="N50" s="118"/>
      <c r="O50" s="118"/>
      <c r="P50" s="118"/>
      <c r="Q50" s="118"/>
      <c r="R50" s="118"/>
      <c r="S50" s="118"/>
      <c r="T50" s="118"/>
      <c r="U50" s="118"/>
      <c r="V50" s="118"/>
      <c r="W50" s="118"/>
      <c r="X50" s="118"/>
      <c r="Y50" s="122">
        <f>SUM('Ref 3511480'!$C50:$X50)</f>
        <v>0</v>
      </c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19">
        <f t="shared" si="0"/>
        <v>0</v>
      </c>
    </row>
    <row r="51" spans="1:47">
      <c r="A51" s="116" t="s">
        <v>107</v>
      </c>
      <c r="B51" s="117" t="s">
        <v>108</v>
      </c>
      <c r="C51" s="118"/>
      <c r="D51" s="118"/>
      <c r="E51" s="118"/>
      <c r="F51" s="118"/>
      <c r="G51" s="118"/>
      <c r="H51" s="118"/>
      <c r="I51" s="118"/>
      <c r="J51" s="118"/>
      <c r="K51" s="118"/>
      <c r="L51" s="118"/>
      <c r="M51" s="118"/>
      <c r="N51" s="118"/>
      <c r="O51" s="118"/>
      <c r="P51" s="118"/>
      <c r="Q51" s="118"/>
      <c r="R51" s="118"/>
      <c r="S51" s="118"/>
      <c r="T51" s="118"/>
      <c r="U51" s="118"/>
      <c r="V51" s="118"/>
      <c r="W51" s="118"/>
      <c r="X51" s="118"/>
      <c r="Y51" s="122">
        <f>SUM('Ref 3511480'!$C51:$X51)</f>
        <v>0</v>
      </c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19">
        <f t="shared" si="0"/>
        <v>0</v>
      </c>
    </row>
    <row r="52" spans="1:47">
      <c r="A52" s="116" t="s">
        <v>109</v>
      </c>
      <c r="B52" s="117" t="s">
        <v>110</v>
      </c>
      <c r="C52" s="118"/>
      <c r="D52" s="118"/>
      <c r="E52" s="118"/>
      <c r="F52" s="118"/>
      <c r="G52" s="118"/>
      <c r="H52" s="118"/>
      <c r="I52" s="118"/>
      <c r="J52" s="118"/>
      <c r="K52" s="118"/>
      <c r="L52" s="118"/>
      <c r="M52" s="118"/>
      <c r="N52" s="118"/>
      <c r="O52" s="118"/>
      <c r="P52" s="118"/>
      <c r="Q52" s="118"/>
      <c r="R52" s="118"/>
      <c r="S52" s="118"/>
      <c r="T52" s="118"/>
      <c r="U52" s="118"/>
      <c r="V52" s="118"/>
      <c r="W52" s="118"/>
      <c r="X52" s="118"/>
      <c r="Y52" s="122">
        <f>SUM('Ref 3511480'!$C52:$X52)</f>
        <v>0</v>
      </c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19">
        <f t="shared" si="0"/>
        <v>0</v>
      </c>
    </row>
    <row r="53" spans="1:47">
      <c r="A53" s="116" t="s">
        <v>111</v>
      </c>
      <c r="B53" s="117" t="s">
        <v>112</v>
      </c>
      <c r="C53" s="118"/>
      <c r="D53" s="118"/>
      <c r="E53" s="118"/>
      <c r="F53" s="118"/>
      <c r="G53" s="118"/>
      <c r="H53" s="118"/>
      <c r="I53" s="118"/>
      <c r="J53" s="118"/>
      <c r="K53" s="118"/>
      <c r="L53" s="118"/>
      <c r="M53" s="118"/>
      <c r="N53" s="118"/>
      <c r="O53" s="118"/>
      <c r="P53" s="118"/>
      <c r="Q53" s="118"/>
      <c r="R53" s="118"/>
      <c r="S53" s="118"/>
      <c r="T53" s="118"/>
      <c r="U53" s="118"/>
      <c r="V53" s="118"/>
      <c r="W53" s="118"/>
      <c r="X53" s="118"/>
      <c r="Y53" s="122">
        <f>SUM('Ref 3511480'!$C53:$X53)</f>
        <v>0</v>
      </c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19">
        <f t="shared" si="0"/>
        <v>0</v>
      </c>
    </row>
    <row r="54" spans="1:47">
      <c r="A54" s="116" t="s">
        <v>113</v>
      </c>
      <c r="B54" s="117" t="s">
        <v>51</v>
      </c>
      <c r="C54" s="118"/>
      <c r="D54" s="118"/>
      <c r="E54" s="118"/>
      <c r="F54" s="118"/>
      <c r="G54" s="118"/>
      <c r="H54" s="118"/>
      <c r="I54" s="118"/>
      <c r="J54" s="118"/>
      <c r="K54" s="118"/>
      <c r="L54" s="118"/>
      <c r="M54" s="118"/>
      <c r="N54" s="118"/>
      <c r="O54" s="118"/>
      <c r="P54" s="118"/>
      <c r="Q54" s="118"/>
      <c r="R54" s="118"/>
      <c r="S54" s="118"/>
      <c r="T54" s="118"/>
      <c r="U54" s="118"/>
      <c r="V54" s="118"/>
      <c r="W54" s="118"/>
      <c r="X54" s="118"/>
      <c r="Y54" s="122">
        <f>SUM('Ref 3511480'!$C54:$X54)</f>
        <v>0</v>
      </c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19">
        <f t="shared" si="0"/>
        <v>0</v>
      </c>
    </row>
    <row r="55" spans="1:47">
      <c r="A55" s="116" t="s">
        <v>114</v>
      </c>
      <c r="B55" s="117" t="s">
        <v>115</v>
      </c>
      <c r="C55" s="118"/>
      <c r="D55" s="118"/>
      <c r="E55" s="118"/>
      <c r="F55" s="118"/>
      <c r="G55" s="118"/>
      <c r="H55" s="118"/>
      <c r="I55" s="118"/>
      <c r="J55" s="118"/>
      <c r="K55" s="118"/>
      <c r="L55" s="118"/>
      <c r="M55" s="118"/>
      <c r="N55" s="118"/>
      <c r="O55" s="118"/>
      <c r="P55" s="118"/>
      <c r="Q55" s="118"/>
      <c r="R55" s="118"/>
      <c r="S55" s="118"/>
      <c r="T55" s="118"/>
      <c r="U55" s="118"/>
      <c r="V55" s="118"/>
      <c r="W55" s="118"/>
      <c r="X55" s="118"/>
      <c r="Y55" s="122">
        <f>SUM('Ref 3511480'!$C55:$X55)</f>
        <v>0</v>
      </c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19">
        <f t="shared" si="0"/>
        <v>0</v>
      </c>
    </row>
    <row r="56" spans="1:47">
      <c r="A56" s="116" t="s">
        <v>116</v>
      </c>
      <c r="B56" s="117" t="s">
        <v>117</v>
      </c>
      <c r="C56" s="118"/>
      <c r="D56" s="118"/>
      <c r="E56" s="118"/>
      <c r="F56" s="118"/>
      <c r="G56" s="118"/>
      <c r="H56" s="118"/>
      <c r="I56" s="118"/>
      <c r="J56" s="118"/>
      <c r="K56" s="118"/>
      <c r="L56" s="118"/>
      <c r="M56" s="118"/>
      <c r="N56" s="118"/>
      <c r="O56" s="118"/>
      <c r="P56" s="118"/>
      <c r="Q56" s="118"/>
      <c r="R56" s="118"/>
      <c r="S56" s="118"/>
      <c r="T56" s="118"/>
      <c r="U56" s="118"/>
      <c r="V56" s="118"/>
      <c r="W56" s="118"/>
      <c r="X56" s="118"/>
      <c r="Y56" s="122">
        <f>SUM('Ref 3511480'!$C56:$X56)</f>
        <v>0</v>
      </c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19">
        <f t="shared" si="0"/>
        <v>0</v>
      </c>
    </row>
    <row r="57" spans="1:47">
      <c r="A57" s="116" t="s">
        <v>118</v>
      </c>
      <c r="B57" s="117" t="s">
        <v>35</v>
      </c>
      <c r="C57" s="118"/>
      <c r="D57" s="118"/>
      <c r="E57" s="118"/>
      <c r="F57" s="118"/>
      <c r="G57" s="118"/>
      <c r="H57" s="118"/>
      <c r="I57" s="118"/>
      <c r="J57" s="118"/>
      <c r="K57" s="118"/>
      <c r="L57" s="118"/>
      <c r="M57" s="118"/>
      <c r="N57" s="118"/>
      <c r="O57" s="118"/>
      <c r="P57" s="118"/>
      <c r="Q57" s="118"/>
      <c r="R57" s="118"/>
      <c r="S57" s="118"/>
      <c r="T57" s="118"/>
      <c r="U57" s="118"/>
      <c r="V57" s="118"/>
      <c r="W57" s="118"/>
      <c r="X57" s="118"/>
      <c r="Y57" s="122">
        <f>SUM('Ref 3511480'!$C57:$X57)</f>
        <v>0</v>
      </c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19">
        <f t="shared" si="0"/>
        <v>0</v>
      </c>
    </row>
    <row r="58" spans="1:47">
      <c r="A58" s="116" t="s">
        <v>119</v>
      </c>
      <c r="B58" s="117" t="s">
        <v>120</v>
      </c>
      <c r="C58" s="118"/>
      <c r="D58" s="118"/>
      <c r="E58" s="118"/>
      <c r="F58" s="118"/>
      <c r="G58" s="118"/>
      <c r="H58" s="118"/>
      <c r="I58" s="118"/>
      <c r="J58" s="118"/>
      <c r="K58" s="118"/>
      <c r="L58" s="118"/>
      <c r="M58" s="118"/>
      <c r="N58" s="118"/>
      <c r="O58" s="118"/>
      <c r="P58" s="118"/>
      <c r="Q58" s="118"/>
      <c r="R58" s="118"/>
      <c r="S58" s="118"/>
      <c r="T58" s="118"/>
      <c r="U58" s="118"/>
      <c r="V58" s="118"/>
      <c r="W58" s="118"/>
      <c r="X58" s="118"/>
      <c r="Y58" s="122">
        <f>SUM('Ref 3511480'!$C58:$X58)</f>
        <v>0</v>
      </c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19">
        <f t="shared" si="0"/>
        <v>0</v>
      </c>
    </row>
    <row r="59" spans="1:47">
      <c r="A59" s="116" t="s">
        <v>121</v>
      </c>
      <c r="B59" s="117" t="s">
        <v>122</v>
      </c>
      <c r="C59" s="118"/>
      <c r="D59" s="118"/>
      <c r="E59" s="118"/>
      <c r="F59" s="118"/>
      <c r="G59" s="118"/>
      <c r="H59" s="118"/>
      <c r="I59" s="118"/>
      <c r="J59" s="118"/>
      <c r="K59" s="118"/>
      <c r="L59" s="118"/>
      <c r="M59" s="118"/>
      <c r="N59" s="118"/>
      <c r="O59" s="118"/>
      <c r="P59" s="118"/>
      <c r="Q59" s="118"/>
      <c r="R59" s="118"/>
      <c r="S59" s="118"/>
      <c r="T59" s="118">
        <v>50</v>
      </c>
      <c r="U59" s="118"/>
      <c r="V59" s="118"/>
      <c r="W59" s="118"/>
      <c r="X59" s="118"/>
      <c r="Y59" s="122">
        <f>SUM('Ref 3511480'!$C59:$X59)</f>
        <v>50</v>
      </c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>
        <v>50</v>
      </c>
      <c r="AR59" s="8"/>
      <c r="AS59" s="8"/>
      <c r="AT59" s="8"/>
      <c r="AU59" s="19">
        <f t="shared" si="0"/>
        <v>50</v>
      </c>
    </row>
    <row r="60" spans="1:47">
      <c r="A60" s="116" t="s">
        <v>123</v>
      </c>
      <c r="B60" s="117" t="s">
        <v>124</v>
      </c>
      <c r="C60" s="118"/>
      <c r="D60" s="118"/>
      <c r="E60" s="118"/>
      <c r="F60" s="118"/>
      <c r="G60" s="118"/>
      <c r="H60" s="118"/>
      <c r="I60" s="118"/>
      <c r="J60" s="118"/>
      <c r="K60" s="118"/>
      <c r="L60" s="118"/>
      <c r="M60" s="118"/>
      <c r="N60" s="118"/>
      <c r="O60" s="118"/>
      <c r="P60" s="118"/>
      <c r="Q60" s="118"/>
      <c r="R60" s="118"/>
      <c r="S60" s="118"/>
      <c r="T60" s="118"/>
      <c r="U60" s="118"/>
      <c r="V60" s="118"/>
      <c r="W60" s="118"/>
      <c r="X60" s="118"/>
      <c r="Y60" s="122">
        <f>SUM('Ref 3511480'!$C60:$X60)</f>
        <v>0</v>
      </c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19">
        <f t="shared" si="0"/>
        <v>0</v>
      </c>
    </row>
    <row r="61" spans="1:47">
      <c r="A61" s="116" t="s">
        <v>125</v>
      </c>
      <c r="B61" s="117" t="s">
        <v>126</v>
      </c>
      <c r="C61" s="118"/>
      <c r="D61" s="118"/>
      <c r="E61" s="118"/>
      <c r="F61" s="118"/>
      <c r="G61" s="118"/>
      <c r="H61" s="118"/>
      <c r="I61" s="118"/>
      <c r="J61" s="118"/>
      <c r="K61" s="118"/>
      <c r="L61" s="118"/>
      <c r="M61" s="118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22">
        <f>SUM('Ref 3511480'!$C61:$X61)</f>
        <v>0</v>
      </c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19">
        <f t="shared" si="0"/>
        <v>0</v>
      </c>
    </row>
    <row r="62" spans="1:47">
      <c r="A62" s="116" t="s">
        <v>127</v>
      </c>
      <c r="B62" s="117" t="s">
        <v>128</v>
      </c>
      <c r="C62" s="118"/>
      <c r="D62" s="118"/>
      <c r="E62" s="118"/>
      <c r="F62" s="118"/>
      <c r="G62" s="118"/>
      <c r="H62" s="118"/>
      <c r="I62" s="118"/>
      <c r="J62" s="118"/>
      <c r="K62" s="118"/>
      <c r="L62" s="118"/>
      <c r="M62" s="118"/>
      <c r="N62" s="118"/>
      <c r="O62" s="118"/>
      <c r="P62" s="118"/>
      <c r="Q62" s="118"/>
      <c r="R62" s="118"/>
      <c r="S62" s="118"/>
      <c r="T62" s="118"/>
      <c r="U62" s="118"/>
      <c r="V62" s="118"/>
      <c r="W62" s="118"/>
      <c r="X62" s="118"/>
      <c r="Y62" s="122">
        <f>SUM('Ref 3511480'!$C62:$X62)</f>
        <v>0</v>
      </c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19">
        <f t="shared" si="0"/>
        <v>0</v>
      </c>
    </row>
    <row r="63" spans="1:47">
      <c r="A63" s="116" t="s">
        <v>129</v>
      </c>
      <c r="B63" s="117" t="s">
        <v>130</v>
      </c>
      <c r="C63" s="118"/>
      <c r="D63" s="118"/>
      <c r="E63" s="118"/>
      <c r="F63" s="118"/>
      <c r="G63" s="118"/>
      <c r="H63" s="118"/>
      <c r="I63" s="118"/>
      <c r="J63" s="118"/>
      <c r="K63" s="118"/>
      <c r="L63" s="118"/>
      <c r="M63" s="118"/>
      <c r="N63" s="118"/>
      <c r="O63" s="118"/>
      <c r="P63" s="118"/>
      <c r="Q63" s="118"/>
      <c r="R63" s="118"/>
      <c r="S63" s="118"/>
      <c r="T63" s="118"/>
      <c r="U63" s="118"/>
      <c r="V63" s="118"/>
      <c r="W63" s="118"/>
      <c r="X63" s="118"/>
      <c r="Y63" s="122">
        <f>SUM('Ref 3511480'!$C63:$X63)</f>
        <v>0</v>
      </c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19">
        <f t="shared" si="0"/>
        <v>0</v>
      </c>
    </row>
    <row r="64" spans="1:47">
      <c r="A64" s="116" t="s">
        <v>131</v>
      </c>
      <c r="B64" s="117" t="s">
        <v>132</v>
      </c>
      <c r="C64" s="118"/>
      <c r="D64" s="118"/>
      <c r="E64" s="118"/>
      <c r="F64" s="118"/>
      <c r="G64" s="118"/>
      <c r="H64" s="118"/>
      <c r="I64" s="118"/>
      <c r="J64" s="118"/>
      <c r="K64" s="118"/>
      <c r="L64" s="118"/>
      <c r="M64" s="118"/>
      <c r="N64" s="118"/>
      <c r="O64" s="118"/>
      <c r="P64" s="118"/>
      <c r="Q64" s="118"/>
      <c r="R64" s="118"/>
      <c r="S64" s="118"/>
      <c r="T64" s="118"/>
      <c r="U64" s="118"/>
      <c r="V64" s="118"/>
      <c r="W64" s="118"/>
      <c r="X64" s="118"/>
      <c r="Y64" s="122">
        <f>SUM('Ref 3511480'!$C64:$X64)</f>
        <v>0</v>
      </c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19">
        <f t="shared" si="0"/>
        <v>0</v>
      </c>
    </row>
    <row r="65" spans="1:47">
      <c r="A65" s="116" t="s">
        <v>133</v>
      </c>
      <c r="B65" s="117" t="s">
        <v>60</v>
      </c>
      <c r="C65" s="118"/>
      <c r="D65" s="118"/>
      <c r="E65" s="118"/>
      <c r="F65" s="118"/>
      <c r="G65" s="118"/>
      <c r="H65" s="118"/>
      <c r="I65" s="118"/>
      <c r="J65" s="118"/>
      <c r="K65" s="118"/>
      <c r="L65" s="118"/>
      <c r="M65" s="118"/>
      <c r="N65" s="118"/>
      <c r="O65" s="118"/>
      <c r="P65" s="118"/>
      <c r="Q65" s="118"/>
      <c r="R65" s="118"/>
      <c r="S65" s="118"/>
      <c r="T65" s="118"/>
      <c r="U65" s="118"/>
      <c r="V65" s="118"/>
      <c r="W65" s="118"/>
      <c r="X65" s="118"/>
      <c r="Y65" s="122">
        <f>SUM('Ref 3511480'!$C65:$X65)</f>
        <v>0</v>
      </c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19">
        <f t="shared" si="0"/>
        <v>0</v>
      </c>
    </row>
    <row r="66" spans="1:47">
      <c r="A66" s="116" t="s">
        <v>134</v>
      </c>
      <c r="B66" s="117" t="s">
        <v>60</v>
      </c>
      <c r="C66" s="118"/>
      <c r="D66" s="118"/>
      <c r="E66" s="118"/>
      <c r="F66" s="118"/>
      <c r="G66" s="118"/>
      <c r="H66" s="118"/>
      <c r="I66" s="118"/>
      <c r="J66" s="118"/>
      <c r="K66" s="118"/>
      <c r="L66" s="118"/>
      <c r="M66" s="118"/>
      <c r="N66" s="118"/>
      <c r="O66" s="118"/>
      <c r="P66" s="118"/>
      <c r="Q66" s="118"/>
      <c r="R66" s="118"/>
      <c r="S66" s="118"/>
      <c r="T66" s="118"/>
      <c r="U66" s="118"/>
      <c r="V66" s="118"/>
      <c r="W66" s="118"/>
      <c r="X66" s="118"/>
      <c r="Y66" s="122">
        <f>SUM('Ref 3511480'!$C66:$X66)</f>
        <v>0</v>
      </c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19">
        <f t="shared" si="0"/>
        <v>0</v>
      </c>
    </row>
    <row r="67" spans="1:47">
      <c r="A67" s="116" t="s">
        <v>135</v>
      </c>
      <c r="B67" s="117" t="s">
        <v>136</v>
      </c>
      <c r="C67" s="118"/>
      <c r="D67" s="118"/>
      <c r="E67" s="118"/>
      <c r="F67" s="118"/>
      <c r="G67" s="118"/>
      <c r="H67" s="118"/>
      <c r="I67" s="118"/>
      <c r="J67" s="118"/>
      <c r="K67" s="118"/>
      <c r="L67" s="118"/>
      <c r="M67" s="118"/>
      <c r="N67" s="118"/>
      <c r="O67" s="118"/>
      <c r="P67" s="118"/>
      <c r="Q67" s="118"/>
      <c r="R67" s="118"/>
      <c r="S67" s="118"/>
      <c r="T67" s="118"/>
      <c r="U67" s="118"/>
      <c r="V67" s="118"/>
      <c r="W67" s="118"/>
      <c r="X67" s="118"/>
      <c r="Y67" s="122">
        <f>SUM('Ref 3511480'!$C67:$X67)</f>
        <v>0</v>
      </c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19">
        <f t="shared" si="0"/>
        <v>0</v>
      </c>
    </row>
    <row r="68" spans="1:47">
      <c r="A68" s="116" t="s">
        <v>137</v>
      </c>
      <c r="B68" s="117" t="s">
        <v>138</v>
      </c>
      <c r="C68" s="118"/>
      <c r="D68" s="118"/>
      <c r="E68" s="118"/>
      <c r="F68" s="118"/>
      <c r="G68" s="118"/>
      <c r="H68" s="118"/>
      <c r="I68" s="118"/>
      <c r="J68" s="118"/>
      <c r="K68" s="118"/>
      <c r="L68" s="118"/>
      <c r="M68" s="118"/>
      <c r="N68" s="118"/>
      <c r="O68" s="118"/>
      <c r="P68" s="118"/>
      <c r="Q68" s="118"/>
      <c r="R68" s="118"/>
      <c r="S68" s="118"/>
      <c r="T68" s="118"/>
      <c r="U68" s="118"/>
      <c r="V68" s="118"/>
      <c r="W68" s="118"/>
      <c r="X68" s="118"/>
      <c r="Y68" s="122">
        <f>SUM('Ref 3511480'!$C68:$X68)</f>
        <v>0</v>
      </c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19">
        <f t="shared" ref="AU68:AU131" si="1">SUM(Z68:AT68)</f>
        <v>0</v>
      </c>
    </row>
    <row r="69" spans="1:47">
      <c r="A69" s="116" t="s">
        <v>139</v>
      </c>
      <c r="B69" s="117" t="s">
        <v>140</v>
      </c>
      <c r="C69" s="118"/>
      <c r="D69" s="118"/>
      <c r="E69" s="118"/>
      <c r="F69" s="118"/>
      <c r="G69" s="118"/>
      <c r="H69" s="118"/>
      <c r="I69" s="118"/>
      <c r="J69" s="118"/>
      <c r="K69" s="118"/>
      <c r="L69" s="118"/>
      <c r="M69" s="118"/>
      <c r="N69" s="118"/>
      <c r="O69" s="118"/>
      <c r="P69" s="118"/>
      <c r="Q69" s="118"/>
      <c r="R69" s="118"/>
      <c r="S69" s="118"/>
      <c r="T69" s="118"/>
      <c r="U69" s="118"/>
      <c r="V69" s="118"/>
      <c r="W69" s="118"/>
      <c r="X69" s="118"/>
      <c r="Y69" s="122">
        <f>SUM('Ref 3511480'!$C69:$X69)</f>
        <v>0</v>
      </c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19">
        <f t="shared" si="1"/>
        <v>0</v>
      </c>
    </row>
    <row r="70" spans="1:47">
      <c r="A70" s="116" t="s">
        <v>141</v>
      </c>
      <c r="B70" s="117" t="s">
        <v>142</v>
      </c>
      <c r="C70" s="118"/>
      <c r="D70" s="118"/>
      <c r="E70" s="118"/>
      <c r="F70" s="118"/>
      <c r="G70" s="118"/>
      <c r="H70" s="118"/>
      <c r="I70" s="118"/>
      <c r="J70" s="118"/>
      <c r="K70" s="118"/>
      <c r="L70" s="118"/>
      <c r="M70" s="118"/>
      <c r="N70" s="118"/>
      <c r="O70" s="118"/>
      <c r="P70" s="118"/>
      <c r="Q70" s="118"/>
      <c r="R70" s="118"/>
      <c r="S70" s="118"/>
      <c r="T70" s="118"/>
      <c r="U70" s="118"/>
      <c r="V70" s="118"/>
      <c r="W70" s="118"/>
      <c r="X70" s="118"/>
      <c r="Y70" s="122">
        <f>SUM('Ref 3511480'!$C70:$X70)</f>
        <v>0</v>
      </c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19">
        <f t="shared" si="1"/>
        <v>0</v>
      </c>
    </row>
    <row r="71" spans="1:47">
      <c r="A71" s="116" t="s">
        <v>143</v>
      </c>
      <c r="B71" s="117" t="s">
        <v>144</v>
      </c>
      <c r="C71" s="118"/>
      <c r="D71" s="118"/>
      <c r="E71" s="118"/>
      <c r="F71" s="118"/>
      <c r="G71" s="118"/>
      <c r="H71" s="118"/>
      <c r="I71" s="118"/>
      <c r="J71" s="118"/>
      <c r="K71" s="118"/>
      <c r="L71" s="118"/>
      <c r="M71" s="118"/>
      <c r="N71" s="118"/>
      <c r="O71" s="118"/>
      <c r="P71" s="118"/>
      <c r="Q71" s="118"/>
      <c r="R71" s="118"/>
      <c r="S71" s="118"/>
      <c r="T71" s="118"/>
      <c r="U71" s="118"/>
      <c r="V71" s="118"/>
      <c r="W71" s="118"/>
      <c r="X71" s="118"/>
      <c r="Y71" s="122">
        <f>SUM('Ref 3511480'!$C71:$X71)</f>
        <v>0</v>
      </c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19">
        <f t="shared" si="1"/>
        <v>0</v>
      </c>
    </row>
    <row r="72" spans="1:47">
      <c r="A72" s="116" t="s">
        <v>145</v>
      </c>
      <c r="B72" s="117" t="s">
        <v>146</v>
      </c>
      <c r="C72" s="118"/>
      <c r="D72" s="118"/>
      <c r="E72" s="118"/>
      <c r="F72" s="118"/>
      <c r="G72" s="118"/>
      <c r="H72" s="118"/>
      <c r="I72" s="118"/>
      <c r="J72" s="118"/>
      <c r="K72" s="118"/>
      <c r="L72" s="118"/>
      <c r="M72" s="118"/>
      <c r="N72" s="118"/>
      <c r="O72" s="118"/>
      <c r="P72" s="118"/>
      <c r="Q72" s="118"/>
      <c r="R72" s="118"/>
      <c r="S72" s="118"/>
      <c r="T72" s="118"/>
      <c r="U72" s="118"/>
      <c r="V72" s="118"/>
      <c r="W72" s="118"/>
      <c r="X72" s="118"/>
      <c r="Y72" s="122">
        <f>SUM('Ref 3511480'!$C72:$X72)</f>
        <v>0</v>
      </c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19">
        <f t="shared" si="1"/>
        <v>0</v>
      </c>
    </row>
    <row r="73" spans="1:47">
      <c r="A73" s="116" t="s">
        <v>147</v>
      </c>
      <c r="B73" s="117" t="s">
        <v>60</v>
      </c>
      <c r="C73" s="118"/>
      <c r="D73" s="118"/>
      <c r="E73" s="118"/>
      <c r="F73" s="118"/>
      <c r="G73" s="118"/>
      <c r="H73" s="118"/>
      <c r="I73" s="118"/>
      <c r="J73" s="118"/>
      <c r="K73" s="118"/>
      <c r="L73" s="118"/>
      <c r="M73" s="118"/>
      <c r="N73" s="118"/>
      <c r="O73" s="118"/>
      <c r="P73" s="118"/>
      <c r="Q73" s="118"/>
      <c r="R73" s="118"/>
      <c r="S73" s="118">
        <v>35</v>
      </c>
      <c r="T73" s="118"/>
      <c r="U73" s="118"/>
      <c r="V73" s="118"/>
      <c r="W73" s="118"/>
      <c r="X73" s="118"/>
      <c r="Y73" s="122">
        <f>SUM('Ref 3511480'!$C73:$X73)</f>
        <v>35</v>
      </c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>
        <v>35</v>
      </c>
      <c r="AQ73" s="8"/>
      <c r="AR73" s="8"/>
      <c r="AS73" s="8"/>
      <c r="AT73" s="8"/>
      <c r="AU73" s="19">
        <f t="shared" si="1"/>
        <v>35</v>
      </c>
    </row>
    <row r="74" spans="1:47">
      <c r="A74" s="116" t="s">
        <v>148</v>
      </c>
      <c r="B74" s="117" t="s">
        <v>149</v>
      </c>
      <c r="C74" s="118"/>
      <c r="D74" s="118"/>
      <c r="E74" s="118"/>
      <c r="F74" s="118"/>
      <c r="G74" s="118"/>
      <c r="H74" s="118"/>
      <c r="I74" s="118"/>
      <c r="J74" s="118"/>
      <c r="K74" s="118"/>
      <c r="L74" s="118"/>
      <c r="M74" s="118"/>
      <c r="N74" s="118"/>
      <c r="O74" s="118"/>
      <c r="P74" s="118"/>
      <c r="Q74" s="118"/>
      <c r="R74" s="118"/>
      <c r="S74" s="118"/>
      <c r="T74" s="118"/>
      <c r="U74" s="118"/>
      <c r="V74" s="118"/>
      <c r="W74" s="118"/>
      <c r="X74" s="118"/>
      <c r="Y74" s="122">
        <f>SUM('Ref 3511480'!$C74:$X74)</f>
        <v>0</v>
      </c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19">
        <f t="shared" si="1"/>
        <v>0</v>
      </c>
    </row>
    <row r="75" spans="1:47">
      <c r="A75" s="116" t="s">
        <v>150</v>
      </c>
      <c r="B75" s="117" t="s">
        <v>151</v>
      </c>
      <c r="C75" s="118"/>
      <c r="D75" s="118"/>
      <c r="E75" s="118"/>
      <c r="F75" s="118"/>
      <c r="G75" s="118"/>
      <c r="H75" s="118"/>
      <c r="I75" s="118"/>
      <c r="J75" s="118"/>
      <c r="K75" s="118"/>
      <c r="L75" s="118"/>
      <c r="M75" s="118"/>
      <c r="N75" s="118"/>
      <c r="O75" s="118"/>
      <c r="P75" s="118"/>
      <c r="Q75" s="118"/>
      <c r="R75" s="118"/>
      <c r="S75" s="118"/>
      <c r="T75" s="118"/>
      <c r="U75" s="118"/>
      <c r="V75" s="118"/>
      <c r="W75" s="118"/>
      <c r="X75" s="118"/>
      <c r="Y75" s="122">
        <f>SUM('Ref 3511480'!$C75:$X75)</f>
        <v>0</v>
      </c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19">
        <f t="shared" si="1"/>
        <v>0</v>
      </c>
    </row>
    <row r="76" spans="1:47">
      <c r="A76" s="116" t="s">
        <v>152</v>
      </c>
      <c r="B76" s="117" t="s">
        <v>153</v>
      </c>
      <c r="C76" s="118"/>
      <c r="D76" s="118"/>
      <c r="E76" s="118"/>
      <c r="F76" s="118"/>
      <c r="G76" s="118"/>
      <c r="H76" s="118"/>
      <c r="I76" s="118"/>
      <c r="J76" s="118"/>
      <c r="K76" s="118"/>
      <c r="L76" s="118"/>
      <c r="M76" s="118"/>
      <c r="N76" s="118"/>
      <c r="O76" s="118"/>
      <c r="P76" s="118"/>
      <c r="Q76" s="118"/>
      <c r="R76" s="118"/>
      <c r="S76" s="118"/>
      <c r="T76" s="118"/>
      <c r="U76" s="118"/>
      <c r="V76" s="118"/>
      <c r="W76" s="118"/>
      <c r="X76" s="118"/>
      <c r="Y76" s="122">
        <f>SUM('Ref 3511480'!$C76:$X76)</f>
        <v>0</v>
      </c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19">
        <f t="shared" si="1"/>
        <v>0</v>
      </c>
    </row>
    <row r="77" spans="1:47">
      <c r="A77" s="116" t="s">
        <v>154</v>
      </c>
      <c r="B77" s="117" t="s">
        <v>155</v>
      </c>
      <c r="C77" s="118"/>
      <c r="D77" s="118"/>
      <c r="E77" s="118"/>
      <c r="F77" s="118"/>
      <c r="G77" s="118"/>
      <c r="H77" s="118"/>
      <c r="I77" s="118"/>
      <c r="J77" s="118"/>
      <c r="K77" s="118"/>
      <c r="L77" s="118"/>
      <c r="M77" s="118"/>
      <c r="N77" s="118"/>
      <c r="O77" s="118"/>
      <c r="P77" s="118"/>
      <c r="Q77" s="118"/>
      <c r="R77" s="118"/>
      <c r="S77" s="118"/>
      <c r="T77" s="118"/>
      <c r="U77" s="118"/>
      <c r="V77" s="118"/>
      <c r="W77" s="118"/>
      <c r="X77" s="118"/>
      <c r="Y77" s="122">
        <f>SUM('Ref 3511480'!$C77:$X77)</f>
        <v>0</v>
      </c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19">
        <f t="shared" si="1"/>
        <v>0</v>
      </c>
    </row>
    <row r="78" spans="1:47">
      <c r="A78" s="116" t="s">
        <v>156</v>
      </c>
      <c r="B78" s="117" t="s">
        <v>100</v>
      </c>
      <c r="C78" s="118"/>
      <c r="D78" s="118"/>
      <c r="E78" s="118"/>
      <c r="F78" s="118"/>
      <c r="G78" s="118"/>
      <c r="H78" s="118"/>
      <c r="I78" s="118"/>
      <c r="J78" s="118"/>
      <c r="K78" s="118"/>
      <c r="L78" s="118"/>
      <c r="M78" s="118"/>
      <c r="N78" s="118"/>
      <c r="O78" s="118"/>
      <c r="P78" s="118"/>
      <c r="Q78" s="118"/>
      <c r="R78" s="118"/>
      <c r="S78" s="118"/>
      <c r="T78" s="118"/>
      <c r="U78" s="118"/>
      <c r="V78" s="118"/>
      <c r="W78" s="118"/>
      <c r="X78" s="118"/>
      <c r="Y78" s="122">
        <f>SUM('Ref 3511480'!$C78:$X78)</f>
        <v>0</v>
      </c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19">
        <f t="shared" si="1"/>
        <v>0</v>
      </c>
    </row>
    <row r="79" spans="1:47">
      <c r="A79" s="116" t="s">
        <v>157</v>
      </c>
      <c r="B79" s="117" t="s">
        <v>158</v>
      </c>
      <c r="C79" s="118"/>
      <c r="D79" s="118"/>
      <c r="E79" s="118"/>
      <c r="F79" s="118"/>
      <c r="G79" s="118"/>
      <c r="H79" s="118"/>
      <c r="I79" s="118"/>
      <c r="J79" s="118"/>
      <c r="K79" s="118"/>
      <c r="L79" s="118"/>
      <c r="M79" s="118"/>
      <c r="N79" s="118"/>
      <c r="O79" s="118"/>
      <c r="P79" s="118"/>
      <c r="Q79" s="118"/>
      <c r="R79" s="118"/>
      <c r="S79" s="118"/>
      <c r="T79" s="118"/>
      <c r="U79" s="118"/>
      <c r="V79" s="118"/>
      <c r="W79" s="118"/>
      <c r="X79" s="118"/>
      <c r="Y79" s="122">
        <f>SUM('Ref 3511480'!$C79:$X79)</f>
        <v>0</v>
      </c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19">
        <f t="shared" si="1"/>
        <v>0</v>
      </c>
    </row>
    <row r="80" spans="1:47">
      <c r="A80" s="116" t="s">
        <v>159</v>
      </c>
      <c r="B80" s="117" t="s">
        <v>160</v>
      </c>
      <c r="C80" s="118"/>
      <c r="D80" s="118"/>
      <c r="E80" s="118"/>
      <c r="F80" s="118"/>
      <c r="G80" s="118"/>
      <c r="H80" s="118"/>
      <c r="I80" s="118"/>
      <c r="J80" s="118"/>
      <c r="K80" s="118"/>
      <c r="L80" s="118"/>
      <c r="M80" s="118"/>
      <c r="N80" s="118"/>
      <c r="O80" s="118"/>
      <c r="P80" s="118"/>
      <c r="Q80" s="118"/>
      <c r="R80" s="118"/>
      <c r="S80" s="118"/>
      <c r="T80" s="118"/>
      <c r="U80" s="118"/>
      <c r="V80" s="118"/>
      <c r="W80" s="118"/>
      <c r="X80" s="118"/>
      <c r="Y80" s="122">
        <f>SUM('Ref 3511480'!$C80:$X80)</f>
        <v>0</v>
      </c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19">
        <f t="shared" si="1"/>
        <v>0</v>
      </c>
    </row>
    <row r="81" spans="1:47">
      <c r="A81" s="116" t="s">
        <v>159</v>
      </c>
      <c r="B81" s="117" t="s">
        <v>161</v>
      </c>
      <c r="C81" s="118"/>
      <c r="D81" s="118"/>
      <c r="E81" s="118"/>
      <c r="F81" s="118"/>
      <c r="G81" s="118"/>
      <c r="H81" s="118"/>
      <c r="I81" s="118"/>
      <c r="J81" s="118"/>
      <c r="K81" s="118"/>
      <c r="L81" s="118"/>
      <c r="M81" s="118"/>
      <c r="N81" s="118"/>
      <c r="O81" s="118"/>
      <c r="P81" s="118"/>
      <c r="Q81" s="118"/>
      <c r="R81" s="118"/>
      <c r="S81" s="118"/>
      <c r="T81" s="118"/>
      <c r="U81" s="118"/>
      <c r="V81" s="118"/>
      <c r="W81" s="118"/>
      <c r="X81" s="118"/>
      <c r="Y81" s="122">
        <f>SUM('Ref 3511480'!$C81:$X81)</f>
        <v>0</v>
      </c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19">
        <f t="shared" si="1"/>
        <v>0</v>
      </c>
    </row>
    <row r="82" spans="1:47">
      <c r="A82" s="116" t="s">
        <v>162</v>
      </c>
      <c r="B82" s="117" t="s">
        <v>163</v>
      </c>
      <c r="C82" s="118"/>
      <c r="D82" s="118"/>
      <c r="E82" s="118"/>
      <c r="F82" s="118"/>
      <c r="G82" s="118"/>
      <c r="H82" s="118"/>
      <c r="I82" s="118"/>
      <c r="J82" s="118"/>
      <c r="K82" s="118"/>
      <c r="L82" s="118"/>
      <c r="M82" s="118"/>
      <c r="N82" s="118"/>
      <c r="O82" s="118"/>
      <c r="P82" s="118"/>
      <c r="Q82" s="118"/>
      <c r="R82" s="118"/>
      <c r="S82" s="118"/>
      <c r="T82" s="118"/>
      <c r="U82" s="118"/>
      <c r="V82" s="118"/>
      <c r="W82" s="118"/>
      <c r="X82" s="118"/>
      <c r="Y82" s="122">
        <f>SUM('Ref 3511480'!$C82:$X82)</f>
        <v>0</v>
      </c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19">
        <f t="shared" si="1"/>
        <v>0</v>
      </c>
    </row>
    <row r="83" spans="1:47">
      <c r="A83" s="116" t="s">
        <v>164</v>
      </c>
      <c r="B83" s="117" t="s">
        <v>35</v>
      </c>
      <c r="C83" s="118"/>
      <c r="D83" s="118"/>
      <c r="E83" s="118"/>
      <c r="F83" s="118"/>
      <c r="G83" s="118"/>
      <c r="H83" s="118"/>
      <c r="I83" s="118"/>
      <c r="J83" s="118"/>
      <c r="K83" s="118"/>
      <c r="L83" s="118"/>
      <c r="M83" s="118"/>
      <c r="N83" s="118"/>
      <c r="O83" s="118"/>
      <c r="P83" s="118"/>
      <c r="Q83" s="118"/>
      <c r="R83" s="118"/>
      <c r="S83" s="118"/>
      <c r="T83" s="118"/>
      <c r="U83" s="118"/>
      <c r="V83" s="118"/>
      <c r="W83" s="118"/>
      <c r="X83" s="118"/>
      <c r="Y83" s="122">
        <f>SUM('Ref 3511480'!$C83:$X83)</f>
        <v>0</v>
      </c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19">
        <f t="shared" si="1"/>
        <v>0</v>
      </c>
    </row>
    <row r="84" spans="1:47">
      <c r="A84" s="116" t="s">
        <v>165</v>
      </c>
      <c r="B84" s="117" t="s">
        <v>166</v>
      </c>
      <c r="C84" s="118"/>
      <c r="D84" s="118"/>
      <c r="E84" s="118"/>
      <c r="F84" s="118">
        <v>10</v>
      </c>
      <c r="G84" s="118"/>
      <c r="H84" s="118"/>
      <c r="I84" s="118"/>
      <c r="J84" s="118"/>
      <c r="K84" s="118"/>
      <c r="L84" s="118"/>
      <c r="M84" s="118"/>
      <c r="N84" s="118"/>
      <c r="O84" s="118"/>
      <c r="P84" s="118"/>
      <c r="Q84" s="118"/>
      <c r="R84" s="118"/>
      <c r="S84" s="118"/>
      <c r="T84" s="118"/>
      <c r="U84" s="118"/>
      <c r="V84" s="118"/>
      <c r="W84" s="118"/>
      <c r="X84" s="118"/>
      <c r="Y84" s="122">
        <f>SUM('Ref 3511480'!$C84:$X84)</f>
        <v>10</v>
      </c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19">
        <f t="shared" si="1"/>
        <v>0</v>
      </c>
    </row>
    <row r="85" spans="1:47">
      <c r="A85" s="116" t="s">
        <v>167</v>
      </c>
      <c r="B85" s="117" t="s">
        <v>168</v>
      </c>
      <c r="C85" s="118"/>
      <c r="D85" s="118"/>
      <c r="E85" s="118"/>
      <c r="F85" s="118"/>
      <c r="G85" s="118"/>
      <c r="H85" s="118"/>
      <c r="I85" s="118"/>
      <c r="J85" s="118"/>
      <c r="K85" s="118"/>
      <c r="L85" s="118"/>
      <c r="M85" s="118"/>
      <c r="N85" s="118"/>
      <c r="O85" s="118"/>
      <c r="P85" s="118"/>
      <c r="Q85" s="118"/>
      <c r="R85" s="118"/>
      <c r="S85" s="118"/>
      <c r="T85" s="118"/>
      <c r="U85" s="118"/>
      <c r="V85" s="118"/>
      <c r="W85" s="118"/>
      <c r="X85" s="118"/>
      <c r="Y85" s="122">
        <f>SUM('Ref 3511480'!$C85:$X85)</f>
        <v>0</v>
      </c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19">
        <f t="shared" si="1"/>
        <v>0</v>
      </c>
    </row>
    <row r="86" spans="1:47">
      <c r="A86" s="116" t="s">
        <v>169</v>
      </c>
      <c r="B86" s="117" t="s">
        <v>170</v>
      </c>
      <c r="C86" s="118"/>
      <c r="D86" s="118"/>
      <c r="E86" s="118"/>
      <c r="F86" s="118"/>
      <c r="G86" s="118"/>
      <c r="H86" s="118"/>
      <c r="I86" s="118"/>
      <c r="J86" s="118"/>
      <c r="K86" s="118"/>
      <c r="L86" s="118"/>
      <c r="M86" s="118"/>
      <c r="N86" s="118"/>
      <c r="O86" s="118"/>
      <c r="P86" s="118"/>
      <c r="Q86" s="118"/>
      <c r="R86" s="118"/>
      <c r="S86" s="118"/>
      <c r="T86" s="118">
        <v>60</v>
      </c>
      <c r="U86" s="118"/>
      <c r="V86" s="118"/>
      <c r="W86" s="118"/>
      <c r="X86" s="118"/>
      <c r="Y86" s="122">
        <f>SUM('Ref 3511480'!$C86:$X86)</f>
        <v>60</v>
      </c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19">
        <f t="shared" si="1"/>
        <v>0</v>
      </c>
    </row>
    <row r="87" spans="1:47">
      <c r="A87" s="116" t="s">
        <v>171</v>
      </c>
      <c r="B87" s="117" t="s">
        <v>62</v>
      </c>
      <c r="C87" s="118"/>
      <c r="D87" s="118"/>
      <c r="E87" s="118"/>
      <c r="F87" s="118"/>
      <c r="G87" s="118"/>
      <c r="H87" s="118"/>
      <c r="I87" s="118"/>
      <c r="J87" s="118"/>
      <c r="K87" s="118"/>
      <c r="L87" s="118"/>
      <c r="M87" s="118"/>
      <c r="N87" s="118"/>
      <c r="O87" s="118"/>
      <c r="P87" s="118"/>
      <c r="Q87" s="118"/>
      <c r="R87" s="118"/>
      <c r="S87" s="118"/>
      <c r="T87" s="118"/>
      <c r="U87" s="118"/>
      <c r="V87" s="118"/>
      <c r="W87" s="118"/>
      <c r="X87" s="118"/>
      <c r="Y87" s="122">
        <f>SUM('Ref 3511480'!$C87:$X87)</f>
        <v>0</v>
      </c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19">
        <f t="shared" si="1"/>
        <v>0</v>
      </c>
    </row>
    <row r="88" spans="1:47">
      <c r="A88" s="116" t="s">
        <v>172</v>
      </c>
      <c r="B88" s="117" t="s">
        <v>173</v>
      </c>
      <c r="C88" s="118"/>
      <c r="D88" s="118"/>
      <c r="E88" s="118"/>
      <c r="F88" s="118"/>
      <c r="G88" s="118"/>
      <c r="H88" s="118"/>
      <c r="I88" s="118"/>
      <c r="J88" s="118"/>
      <c r="K88" s="118"/>
      <c r="L88" s="118"/>
      <c r="M88" s="118"/>
      <c r="N88" s="118"/>
      <c r="O88" s="118"/>
      <c r="P88" s="118"/>
      <c r="Q88" s="118"/>
      <c r="R88" s="118"/>
      <c r="S88" s="118"/>
      <c r="T88" s="118"/>
      <c r="U88" s="118"/>
      <c r="V88" s="118"/>
      <c r="W88" s="118"/>
      <c r="X88" s="118"/>
      <c r="Y88" s="122">
        <f>SUM('Ref 3511480'!$C88:$X88)</f>
        <v>0</v>
      </c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19">
        <f t="shared" si="1"/>
        <v>0</v>
      </c>
    </row>
    <row r="89" spans="1:47">
      <c r="A89" s="116" t="s">
        <v>174</v>
      </c>
      <c r="B89" s="117" t="s">
        <v>175</v>
      </c>
      <c r="C89" s="118"/>
      <c r="D89" s="118"/>
      <c r="E89" s="118"/>
      <c r="F89" s="118"/>
      <c r="G89" s="118"/>
      <c r="H89" s="118"/>
      <c r="I89" s="118"/>
      <c r="J89" s="118"/>
      <c r="K89" s="118"/>
      <c r="L89" s="118"/>
      <c r="M89" s="118"/>
      <c r="N89" s="118"/>
      <c r="O89" s="118"/>
      <c r="P89" s="118"/>
      <c r="Q89" s="118"/>
      <c r="R89" s="118"/>
      <c r="S89" s="118"/>
      <c r="T89" s="118"/>
      <c r="U89" s="118"/>
      <c r="V89" s="118"/>
      <c r="W89" s="118"/>
      <c r="X89" s="118"/>
      <c r="Y89" s="122">
        <f>SUM('Ref 3511480'!$C89:$X89)</f>
        <v>0</v>
      </c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19">
        <f t="shared" si="1"/>
        <v>0</v>
      </c>
    </row>
    <row r="90" spans="1:47">
      <c r="A90" s="116" t="s">
        <v>176</v>
      </c>
      <c r="B90" s="117" t="s">
        <v>177</v>
      </c>
      <c r="C90" s="118"/>
      <c r="D90" s="118"/>
      <c r="E90" s="118"/>
      <c r="F90" s="118"/>
      <c r="G90" s="118"/>
      <c r="H90" s="118"/>
      <c r="I90" s="118"/>
      <c r="J90" s="118"/>
      <c r="K90" s="118"/>
      <c r="L90" s="118"/>
      <c r="M90" s="118"/>
      <c r="N90" s="118"/>
      <c r="O90" s="118"/>
      <c r="P90" s="118"/>
      <c r="Q90" s="118"/>
      <c r="R90" s="118"/>
      <c r="S90" s="118"/>
      <c r="T90" s="118"/>
      <c r="U90" s="118"/>
      <c r="V90" s="118"/>
      <c r="W90" s="118"/>
      <c r="X90" s="118"/>
      <c r="Y90" s="122">
        <f>SUM('Ref 3511480'!$C90:$X90)</f>
        <v>0</v>
      </c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19">
        <f t="shared" si="1"/>
        <v>0</v>
      </c>
    </row>
    <row r="91" spans="1:47">
      <c r="A91" s="116" t="s">
        <v>178</v>
      </c>
      <c r="B91" s="117" t="s">
        <v>51</v>
      </c>
      <c r="C91" s="118"/>
      <c r="D91" s="118"/>
      <c r="E91" s="118"/>
      <c r="F91" s="118"/>
      <c r="G91" s="118"/>
      <c r="H91" s="118"/>
      <c r="I91" s="118"/>
      <c r="J91" s="118"/>
      <c r="K91" s="118"/>
      <c r="L91" s="118"/>
      <c r="M91" s="118"/>
      <c r="N91" s="118"/>
      <c r="O91" s="118"/>
      <c r="P91" s="118"/>
      <c r="Q91" s="118"/>
      <c r="R91" s="118"/>
      <c r="S91" s="118"/>
      <c r="T91" s="118"/>
      <c r="U91" s="118"/>
      <c r="V91" s="118"/>
      <c r="W91" s="118"/>
      <c r="X91" s="118"/>
      <c r="Y91" s="122">
        <f>SUM('Ref 3511480'!$C91:$X91)</f>
        <v>0</v>
      </c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19">
        <f t="shared" si="1"/>
        <v>0</v>
      </c>
    </row>
    <row r="92" spans="1:47">
      <c r="A92" s="116" t="s">
        <v>179</v>
      </c>
      <c r="B92" s="117" t="s">
        <v>60</v>
      </c>
      <c r="C92" s="118"/>
      <c r="D92" s="118"/>
      <c r="E92" s="118"/>
      <c r="F92" s="118"/>
      <c r="G92" s="118"/>
      <c r="H92" s="118"/>
      <c r="I92" s="118"/>
      <c r="J92" s="118"/>
      <c r="K92" s="118"/>
      <c r="L92" s="118"/>
      <c r="M92" s="118"/>
      <c r="N92" s="118"/>
      <c r="O92" s="118"/>
      <c r="P92" s="118"/>
      <c r="Q92" s="118"/>
      <c r="R92" s="118"/>
      <c r="S92" s="118"/>
      <c r="T92" s="118"/>
      <c r="U92" s="118"/>
      <c r="V92" s="118"/>
      <c r="W92" s="118"/>
      <c r="X92" s="118"/>
      <c r="Y92" s="122">
        <f>SUM('Ref 3511480'!$C92:$X92)</f>
        <v>0</v>
      </c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19">
        <f t="shared" si="1"/>
        <v>0</v>
      </c>
    </row>
    <row r="93" spans="1:47">
      <c r="A93" s="116" t="s">
        <v>180</v>
      </c>
      <c r="B93" s="117" t="s">
        <v>181</v>
      </c>
      <c r="C93" s="118"/>
      <c r="D93" s="118"/>
      <c r="E93" s="118"/>
      <c r="F93" s="118"/>
      <c r="G93" s="118"/>
      <c r="H93" s="118"/>
      <c r="I93" s="118"/>
      <c r="J93" s="118"/>
      <c r="K93" s="118"/>
      <c r="L93" s="118"/>
      <c r="M93" s="118"/>
      <c r="N93" s="118"/>
      <c r="O93" s="118"/>
      <c r="P93" s="118"/>
      <c r="Q93" s="118"/>
      <c r="R93" s="118"/>
      <c r="S93" s="118"/>
      <c r="T93" s="118"/>
      <c r="U93" s="118"/>
      <c r="V93" s="118"/>
      <c r="W93" s="118"/>
      <c r="X93" s="118"/>
      <c r="Y93" s="122">
        <f>SUM('Ref 3511480'!$C93:$X93)</f>
        <v>0</v>
      </c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19">
        <f t="shared" si="1"/>
        <v>0</v>
      </c>
    </row>
    <row r="94" spans="1:47">
      <c r="A94" s="116" t="s">
        <v>182</v>
      </c>
      <c r="B94" s="117" t="s">
        <v>183</v>
      </c>
      <c r="C94" s="118"/>
      <c r="D94" s="118"/>
      <c r="E94" s="118"/>
      <c r="F94" s="118"/>
      <c r="G94" s="118"/>
      <c r="H94" s="118"/>
      <c r="I94" s="118"/>
      <c r="J94" s="118"/>
      <c r="K94" s="118"/>
      <c r="L94" s="118"/>
      <c r="M94" s="118"/>
      <c r="N94" s="118"/>
      <c r="O94" s="118"/>
      <c r="P94" s="118"/>
      <c r="Q94" s="118"/>
      <c r="R94" s="118"/>
      <c r="S94" s="118"/>
      <c r="T94" s="118"/>
      <c r="U94" s="118"/>
      <c r="V94" s="118"/>
      <c r="W94" s="118"/>
      <c r="X94" s="118"/>
      <c r="Y94" s="122">
        <f>SUM('Ref 3511480'!$C94:$X94)</f>
        <v>0</v>
      </c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19">
        <f t="shared" si="1"/>
        <v>0</v>
      </c>
    </row>
    <row r="95" spans="1:47">
      <c r="A95" s="116" t="s">
        <v>184</v>
      </c>
      <c r="B95" s="117" t="s">
        <v>35</v>
      </c>
      <c r="C95" s="118"/>
      <c r="D95" s="118"/>
      <c r="E95" s="118"/>
      <c r="F95" s="118"/>
      <c r="G95" s="118"/>
      <c r="H95" s="118"/>
      <c r="I95" s="118"/>
      <c r="J95" s="118"/>
      <c r="K95" s="118"/>
      <c r="L95" s="118"/>
      <c r="M95" s="118"/>
      <c r="N95" s="118"/>
      <c r="O95" s="118"/>
      <c r="P95" s="118"/>
      <c r="Q95" s="118"/>
      <c r="R95" s="118"/>
      <c r="S95" s="118"/>
      <c r="T95" s="118"/>
      <c r="U95" s="118"/>
      <c r="V95" s="118"/>
      <c r="W95" s="118"/>
      <c r="X95" s="118"/>
      <c r="Y95" s="122">
        <f>SUM('Ref 3511480'!$C95:$X95)</f>
        <v>0</v>
      </c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19">
        <f t="shared" si="1"/>
        <v>0</v>
      </c>
    </row>
    <row r="96" spans="1:47">
      <c r="A96" s="116" t="s">
        <v>185</v>
      </c>
      <c r="B96" s="117" t="s">
        <v>35</v>
      </c>
      <c r="C96" s="118"/>
      <c r="D96" s="118"/>
      <c r="E96" s="118"/>
      <c r="F96" s="118"/>
      <c r="G96" s="118"/>
      <c r="H96" s="118"/>
      <c r="I96" s="118"/>
      <c r="J96" s="118"/>
      <c r="K96" s="118"/>
      <c r="L96" s="118"/>
      <c r="M96" s="118"/>
      <c r="N96" s="118"/>
      <c r="O96" s="118"/>
      <c r="P96" s="118"/>
      <c r="Q96" s="118"/>
      <c r="R96" s="118"/>
      <c r="S96" s="118"/>
      <c r="T96" s="118"/>
      <c r="U96" s="118"/>
      <c r="V96" s="118"/>
      <c r="W96" s="118"/>
      <c r="X96" s="118"/>
      <c r="Y96" s="122">
        <f>SUM('Ref 3511480'!$C96:$X96)</f>
        <v>0</v>
      </c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19">
        <f t="shared" si="1"/>
        <v>0</v>
      </c>
    </row>
    <row r="97" spans="1:47">
      <c r="A97" s="116" t="s">
        <v>186</v>
      </c>
      <c r="B97" s="117" t="s">
        <v>60</v>
      </c>
      <c r="C97" s="118"/>
      <c r="D97" s="118"/>
      <c r="E97" s="118"/>
      <c r="F97" s="118"/>
      <c r="G97" s="118"/>
      <c r="H97" s="118"/>
      <c r="I97" s="118"/>
      <c r="J97" s="118"/>
      <c r="K97" s="118"/>
      <c r="L97" s="118"/>
      <c r="M97" s="118"/>
      <c r="N97" s="118"/>
      <c r="O97" s="118"/>
      <c r="P97" s="118"/>
      <c r="Q97" s="118"/>
      <c r="R97" s="118"/>
      <c r="S97" s="118"/>
      <c r="T97" s="118"/>
      <c r="U97" s="118"/>
      <c r="V97" s="118"/>
      <c r="W97" s="118"/>
      <c r="X97" s="118"/>
      <c r="Y97" s="122">
        <f>SUM('Ref 3511480'!$C97:$X97)</f>
        <v>0</v>
      </c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19">
        <f t="shared" si="1"/>
        <v>0</v>
      </c>
    </row>
    <row r="98" spans="1:47">
      <c r="A98" s="116" t="s">
        <v>187</v>
      </c>
      <c r="B98" s="117" t="s">
        <v>60</v>
      </c>
      <c r="C98" s="118"/>
      <c r="D98" s="118"/>
      <c r="E98" s="118"/>
      <c r="F98" s="118"/>
      <c r="G98" s="118"/>
      <c r="H98" s="118"/>
      <c r="I98" s="118"/>
      <c r="J98" s="118"/>
      <c r="K98" s="118"/>
      <c r="L98" s="118"/>
      <c r="M98" s="118"/>
      <c r="N98" s="118"/>
      <c r="O98" s="118"/>
      <c r="P98" s="118"/>
      <c r="Q98" s="118"/>
      <c r="R98" s="118"/>
      <c r="S98" s="118"/>
      <c r="T98" s="118"/>
      <c r="U98" s="118"/>
      <c r="V98" s="118"/>
      <c r="W98" s="118"/>
      <c r="X98" s="118"/>
      <c r="Y98" s="122">
        <f>SUM('Ref 3511480'!$C98:$X98)</f>
        <v>0</v>
      </c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19">
        <f t="shared" si="1"/>
        <v>0</v>
      </c>
    </row>
    <row r="99" spans="1:47">
      <c r="A99" s="116" t="s">
        <v>188</v>
      </c>
      <c r="B99" s="117" t="s">
        <v>189</v>
      </c>
      <c r="C99" s="118"/>
      <c r="D99" s="118"/>
      <c r="E99" s="118"/>
      <c r="F99" s="118"/>
      <c r="G99" s="118"/>
      <c r="H99" s="118"/>
      <c r="I99" s="118"/>
      <c r="J99" s="118"/>
      <c r="K99" s="118"/>
      <c r="L99" s="118"/>
      <c r="M99" s="118"/>
      <c r="N99" s="118"/>
      <c r="O99" s="118"/>
      <c r="P99" s="118"/>
      <c r="Q99" s="118"/>
      <c r="R99" s="118"/>
      <c r="S99" s="118"/>
      <c r="T99" s="118"/>
      <c r="U99" s="118"/>
      <c r="V99" s="118"/>
      <c r="W99" s="118"/>
      <c r="X99" s="118"/>
      <c r="Y99" s="122">
        <f>SUM('Ref 3511480'!$C99:$X99)</f>
        <v>0</v>
      </c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19">
        <f t="shared" si="1"/>
        <v>0</v>
      </c>
    </row>
    <row r="100" spans="1:47">
      <c r="A100" s="116" t="s">
        <v>190</v>
      </c>
      <c r="B100" s="117" t="s">
        <v>60</v>
      </c>
      <c r="C100" s="118"/>
      <c r="D100" s="118"/>
      <c r="E100" s="118"/>
      <c r="F100" s="118"/>
      <c r="G100" s="118"/>
      <c r="H100" s="118"/>
      <c r="I100" s="118"/>
      <c r="J100" s="118"/>
      <c r="K100" s="118"/>
      <c r="L100" s="118"/>
      <c r="M100" s="118"/>
      <c r="N100" s="118"/>
      <c r="O100" s="118"/>
      <c r="P100" s="118"/>
      <c r="Q100" s="118"/>
      <c r="R100" s="118"/>
      <c r="S100" s="118"/>
      <c r="T100" s="118"/>
      <c r="U100" s="118"/>
      <c r="V100" s="118"/>
      <c r="W100" s="118">
        <v>60</v>
      </c>
      <c r="X100" s="118"/>
      <c r="Y100" s="122">
        <f>SUM('Ref 3511480'!$C100:$X100)</f>
        <v>60</v>
      </c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>
        <v>60</v>
      </c>
      <c r="AU100" s="19">
        <f t="shared" si="1"/>
        <v>60</v>
      </c>
    </row>
    <row r="101" spans="1:47">
      <c r="A101" s="116" t="s">
        <v>191</v>
      </c>
      <c r="B101" s="117" t="s">
        <v>192</v>
      </c>
      <c r="C101" s="118"/>
      <c r="D101" s="118"/>
      <c r="E101" s="118"/>
      <c r="F101" s="118"/>
      <c r="G101" s="118"/>
      <c r="H101" s="118"/>
      <c r="I101" s="118"/>
      <c r="J101" s="118"/>
      <c r="K101" s="118"/>
      <c r="L101" s="118"/>
      <c r="M101" s="118"/>
      <c r="N101" s="118"/>
      <c r="O101" s="118"/>
      <c r="P101" s="118"/>
      <c r="Q101" s="118"/>
      <c r="R101" s="118"/>
      <c r="S101" s="118"/>
      <c r="T101" s="118"/>
      <c r="U101" s="118"/>
      <c r="V101" s="118"/>
      <c r="W101" s="118"/>
      <c r="X101" s="118"/>
      <c r="Y101" s="122">
        <f>SUM('Ref 3511480'!$C101:$X101)</f>
        <v>0</v>
      </c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19">
        <f t="shared" si="1"/>
        <v>0</v>
      </c>
    </row>
    <row r="102" spans="1:47">
      <c r="A102" s="116" t="s">
        <v>193</v>
      </c>
      <c r="B102" s="117" t="s">
        <v>130</v>
      </c>
      <c r="C102" s="118"/>
      <c r="D102" s="118"/>
      <c r="E102" s="118"/>
      <c r="F102" s="118"/>
      <c r="G102" s="118"/>
      <c r="H102" s="118"/>
      <c r="I102" s="118"/>
      <c r="J102" s="118"/>
      <c r="K102" s="118"/>
      <c r="L102" s="118"/>
      <c r="M102" s="118"/>
      <c r="N102" s="118"/>
      <c r="O102" s="118"/>
      <c r="P102" s="118"/>
      <c r="Q102" s="118"/>
      <c r="R102" s="118"/>
      <c r="S102" s="118"/>
      <c r="T102" s="118"/>
      <c r="U102" s="118"/>
      <c r="V102" s="118"/>
      <c r="W102" s="118"/>
      <c r="X102" s="118"/>
      <c r="Y102" s="122">
        <f>SUM('Ref 3511480'!$C102:$X102)</f>
        <v>0</v>
      </c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19">
        <f t="shared" si="1"/>
        <v>0</v>
      </c>
    </row>
    <row r="103" spans="1:47">
      <c r="A103" s="116" t="s">
        <v>194</v>
      </c>
      <c r="B103" s="117" t="s">
        <v>60</v>
      </c>
      <c r="C103" s="118"/>
      <c r="D103" s="118"/>
      <c r="E103" s="118"/>
      <c r="F103" s="118"/>
      <c r="G103" s="118"/>
      <c r="H103" s="118"/>
      <c r="I103" s="118"/>
      <c r="J103" s="118"/>
      <c r="K103" s="118"/>
      <c r="L103" s="118"/>
      <c r="M103" s="118"/>
      <c r="N103" s="118"/>
      <c r="O103" s="118"/>
      <c r="P103" s="118"/>
      <c r="Q103" s="118"/>
      <c r="R103" s="118"/>
      <c r="S103" s="118"/>
      <c r="T103" s="118"/>
      <c r="U103" s="118"/>
      <c r="V103" s="118"/>
      <c r="W103" s="118"/>
      <c r="X103" s="118"/>
      <c r="Y103" s="122">
        <f>SUM('Ref 3511480'!$C103:$X103)</f>
        <v>0</v>
      </c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19">
        <f t="shared" si="1"/>
        <v>0</v>
      </c>
    </row>
    <row r="104" spans="1:47">
      <c r="A104" s="116" t="s">
        <v>195</v>
      </c>
      <c r="B104" s="117" t="s">
        <v>196</v>
      </c>
      <c r="C104" s="118"/>
      <c r="D104" s="118"/>
      <c r="E104" s="118"/>
      <c r="F104" s="118"/>
      <c r="G104" s="118"/>
      <c r="H104" s="118"/>
      <c r="I104" s="118"/>
      <c r="J104" s="118"/>
      <c r="K104" s="118"/>
      <c r="L104" s="118"/>
      <c r="M104" s="118"/>
      <c r="N104" s="118"/>
      <c r="O104" s="118"/>
      <c r="P104" s="118"/>
      <c r="Q104" s="118"/>
      <c r="R104" s="118"/>
      <c r="S104" s="118"/>
      <c r="T104" s="118"/>
      <c r="U104" s="118"/>
      <c r="V104" s="118"/>
      <c r="W104" s="118"/>
      <c r="X104" s="118"/>
      <c r="Y104" s="122">
        <f>SUM('Ref 3511480'!$C104:$X104)</f>
        <v>0</v>
      </c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19">
        <f t="shared" si="1"/>
        <v>0</v>
      </c>
    </row>
    <row r="105" spans="1:47">
      <c r="A105" s="116" t="s">
        <v>197</v>
      </c>
      <c r="B105" s="117" t="s">
        <v>60</v>
      </c>
      <c r="C105" s="118"/>
      <c r="D105" s="118"/>
      <c r="E105" s="118"/>
      <c r="F105" s="118"/>
      <c r="G105" s="118"/>
      <c r="H105" s="118"/>
      <c r="I105" s="118"/>
      <c r="J105" s="118"/>
      <c r="K105" s="118"/>
      <c r="L105" s="118"/>
      <c r="M105" s="118"/>
      <c r="N105" s="118"/>
      <c r="O105" s="118"/>
      <c r="P105" s="118"/>
      <c r="Q105" s="118"/>
      <c r="R105" s="118"/>
      <c r="S105" s="118"/>
      <c r="T105" s="118"/>
      <c r="U105" s="118"/>
      <c r="V105" s="118"/>
      <c r="W105" s="118"/>
      <c r="X105" s="118"/>
      <c r="Y105" s="122">
        <f>SUM('Ref 3511480'!$C105:$X105)</f>
        <v>0</v>
      </c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19">
        <f t="shared" si="1"/>
        <v>0</v>
      </c>
    </row>
    <row r="106" spans="1:47">
      <c r="A106" s="116" t="s">
        <v>198</v>
      </c>
      <c r="B106" s="117" t="s">
        <v>199</v>
      </c>
      <c r="C106" s="118"/>
      <c r="D106" s="118"/>
      <c r="E106" s="118"/>
      <c r="F106" s="118"/>
      <c r="G106" s="118"/>
      <c r="H106" s="118"/>
      <c r="I106" s="118"/>
      <c r="J106" s="118"/>
      <c r="K106" s="118"/>
      <c r="L106" s="118"/>
      <c r="M106" s="118"/>
      <c r="N106" s="118"/>
      <c r="O106" s="118"/>
      <c r="P106" s="118"/>
      <c r="Q106" s="118"/>
      <c r="R106" s="118"/>
      <c r="S106" s="118"/>
      <c r="T106" s="118"/>
      <c r="U106" s="118"/>
      <c r="V106" s="118"/>
      <c r="W106" s="118"/>
      <c r="X106" s="118"/>
      <c r="Y106" s="122">
        <f>SUM('Ref 3511480'!$C106:$X106)</f>
        <v>0</v>
      </c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19">
        <f t="shared" si="1"/>
        <v>0</v>
      </c>
    </row>
    <row r="107" spans="1:47">
      <c r="A107" s="116" t="s">
        <v>200</v>
      </c>
      <c r="B107" s="117" t="s">
        <v>62</v>
      </c>
      <c r="C107" s="118"/>
      <c r="D107" s="118"/>
      <c r="E107" s="118"/>
      <c r="F107" s="118"/>
      <c r="G107" s="118"/>
      <c r="H107" s="118"/>
      <c r="I107" s="118"/>
      <c r="J107" s="118"/>
      <c r="K107" s="118"/>
      <c r="L107" s="118"/>
      <c r="M107" s="118"/>
      <c r="N107" s="118"/>
      <c r="O107" s="118"/>
      <c r="P107" s="118"/>
      <c r="Q107" s="118"/>
      <c r="R107" s="118"/>
      <c r="S107" s="118"/>
      <c r="T107" s="118"/>
      <c r="U107" s="118"/>
      <c r="V107" s="118"/>
      <c r="W107" s="118"/>
      <c r="X107" s="118"/>
      <c r="Y107" s="122">
        <f>SUM('Ref 3511480'!$C107:$X107)</f>
        <v>0</v>
      </c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19">
        <f t="shared" si="1"/>
        <v>0</v>
      </c>
    </row>
    <row r="108" spans="1:47">
      <c r="A108" s="116" t="s">
        <v>201</v>
      </c>
      <c r="B108" s="117" t="s">
        <v>202</v>
      </c>
      <c r="C108" s="118"/>
      <c r="D108" s="118"/>
      <c r="E108" s="118"/>
      <c r="F108" s="118"/>
      <c r="G108" s="118"/>
      <c r="H108" s="118"/>
      <c r="I108" s="118"/>
      <c r="J108" s="118"/>
      <c r="K108" s="118"/>
      <c r="L108" s="118"/>
      <c r="M108" s="118"/>
      <c r="N108" s="118"/>
      <c r="O108" s="118"/>
      <c r="P108" s="118"/>
      <c r="Q108" s="118"/>
      <c r="R108" s="118"/>
      <c r="S108" s="118"/>
      <c r="T108" s="118"/>
      <c r="U108" s="118"/>
      <c r="V108" s="118"/>
      <c r="W108" s="118"/>
      <c r="X108" s="118"/>
      <c r="Y108" s="122">
        <f>SUM('Ref 3511480'!$C108:$X108)</f>
        <v>0</v>
      </c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19">
        <f t="shared" si="1"/>
        <v>0</v>
      </c>
    </row>
    <row r="109" spans="1:47">
      <c r="A109" s="116" t="s">
        <v>203</v>
      </c>
      <c r="B109" s="117" t="s">
        <v>35</v>
      </c>
      <c r="C109" s="118"/>
      <c r="D109" s="118"/>
      <c r="E109" s="118"/>
      <c r="F109" s="118"/>
      <c r="G109" s="118"/>
      <c r="H109" s="118"/>
      <c r="I109" s="118"/>
      <c r="J109" s="118"/>
      <c r="K109" s="118"/>
      <c r="L109" s="118"/>
      <c r="M109" s="118"/>
      <c r="N109" s="118"/>
      <c r="O109" s="118"/>
      <c r="P109" s="118"/>
      <c r="Q109" s="118"/>
      <c r="R109" s="118"/>
      <c r="S109" s="118"/>
      <c r="T109" s="118"/>
      <c r="U109" s="118"/>
      <c r="V109" s="118"/>
      <c r="W109" s="118"/>
      <c r="X109" s="118"/>
      <c r="Y109" s="122">
        <f>SUM('Ref 3511480'!$C109:$X109)</f>
        <v>0</v>
      </c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19">
        <f t="shared" si="1"/>
        <v>0</v>
      </c>
    </row>
    <row r="110" spans="1:47">
      <c r="A110" s="116" t="s">
        <v>204</v>
      </c>
      <c r="B110" s="117" t="s">
        <v>205</v>
      </c>
      <c r="C110" s="118"/>
      <c r="D110" s="118"/>
      <c r="E110" s="118"/>
      <c r="F110" s="118"/>
      <c r="G110" s="118"/>
      <c r="H110" s="118"/>
      <c r="I110" s="118"/>
      <c r="J110" s="118"/>
      <c r="K110" s="118"/>
      <c r="L110" s="118"/>
      <c r="M110" s="118"/>
      <c r="N110" s="118"/>
      <c r="O110" s="118"/>
      <c r="P110" s="118"/>
      <c r="Q110" s="118"/>
      <c r="R110" s="118"/>
      <c r="S110" s="118"/>
      <c r="T110" s="118"/>
      <c r="U110" s="118"/>
      <c r="V110" s="118"/>
      <c r="W110" s="118"/>
      <c r="X110" s="118"/>
      <c r="Y110" s="122">
        <f>SUM('Ref 3511480'!$C110:$X110)</f>
        <v>0</v>
      </c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19">
        <f t="shared" si="1"/>
        <v>0</v>
      </c>
    </row>
    <row r="111" spans="1:47">
      <c r="A111" s="116" t="s">
        <v>206</v>
      </c>
      <c r="B111" s="117" t="s">
        <v>207</v>
      </c>
      <c r="C111" s="118"/>
      <c r="D111" s="118"/>
      <c r="E111" s="118"/>
      <c r="F111" s="118"/>
      <c r="G111" s="118"/>
      <c r="H111" s="118"/>
      <c r="I111" s="118"/>
      <c r="J111" s="118"/>
      <c r="K111" s="118"/>
      <c r="L111" s="118"/>
      <c r="M111" s="118"/>
      <c r="N111" s="118"/>
      <c r="O111" s="118"/>
      <c r="P111" s="118"/>
      <c r="Q111" s="118"/>
      <c r="R111" s="118"/>
      <c r="S111" s="118"/>
      <c r="T111" s="118"/>
      <c r="U111" s="118"/>
      <c r="V111" s="118"/>
      <c r="W111" s="118"/>
      <c r="X111" s="118"/>
      <c r="Y111" s="122">
        <f>SUM('Ref 3511480'!$C111:$X111)</f>
        <v>0</v>
      </c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19">
        <f t="shared" si="1"/>
        <v>0</v>
      </c>
    </row>
    <row r="112" spans="1:47">
      <c r="A112" s="116" t="s">
        <v>208</v>
      </c>
      <c r="B112" s="117" t="s">
        <v>62</v>
      </c>
      <c r="C112" s="118"/>
      <c r="D112" s="118"/>
      <c r="E112" s="118"/>
      <c r="F112" s="118"/>
      <c r="G112" s="118"/>
      <c r="H112" s="118"/>
      <c r="I112" s="118"/>
      <c r="J112" s="118"/>
      <c r="K112" s="118"/>
      <c r="L112" s="118"/>
      <c r="M112" s="118"/>
      <c r="N112" s="118"/>
      <c r="O112" s="118"/>
      <c r="P112" s="118"/>
      <c r="Q112" s="118"/>
      <c r="R112" s="118"/>
      <c r="S112" s="118"/>
      <c r="T112" s="118"/>
      <c r="U112" s="118"/>
      <c r="V112" s="118"/>
      <c r="W112" s="118"/>
      <c r="X112" s="118"/>
      <c r="Y112" s="122">
        <f>SUM('Ref 3511480'!$C112:$X112)</f>
        <v>0</v>
      </c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19">
        <f t="shared" si="1"/>
        <v>0</v>
      </c>
    </row>
    <row r="113" spans="1:47">
      <c r="A113" s="116" t="s">
        <v>209</v>
      </c>
      <c r="B113" s="117" t="s">
        <v>62</v>
      </c>
      <c r="C113" s="118"/>
      <c r="D113" s="118"/>
      <c r="E113" s="118"/>
      <c r="F113" s="118"/>
      <c r="G113" s="118"/>
      <c r="H113" s="118"/>
      <c r="I113" s="118"/>
      <c r="J113" s="118"/>
      <c r="K113" s="118"/>
      <c r="L113" s="118"/>
      <c r="M113" s="118"/>
      <c r="N113" s="118"/>
      <c r="O113" s="118"/>
      <c r="P113" s="118"/>
      <c r="Q113" s="118"/>
      <c r="R113" s="118"/>
      <c r="S113" s="118"/>
      <c r="T113" s="118"/>
      <c r="U113" s="118"/>
      <c r="V113" s="118"/>
      <c r="W113" s="118"/>
      <c r="X113" s="118"/>
      <c r="Y113" s="122">
        <f>SUM('Ref 3511480'!$C113:$X113)</f>
        <v>0</v>
      </c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19">
        <f t="shared" si="1"/>
        <v>0</v>
      </c>
    </row>
    <row r="114" spans="1:47">
      <c r="A114" s="116" t="s">
        <v>210</v>
      </c>
      <c r="B114" s="117" t="s">
        <v>211</v>
      </c>
      <c r="C114" s="118"/>
      <c r="D114" s="118"/>
      <c r="E114" s="118"/>
      <c r="F114" s="118"/>
      <c r="G114" s="118"/>
      <c r="H114" s="118"/>
      <c r="I114" s="118"/>
      <c r="J114" s="118"/>
      <c r="K114" s="118"/>
      <c r="L114" s="118"/>
      <c r="M114" s="118"/>
      <c r="N114" s="118"/>
      <c r="O114" s="118"/>
      <c r="P114" s="118"/>
      <c r="Q114" s="118"/>
      <c r="R114" s="118"/>
      <c r="S114" s="118"/>
      <c r="T114" s="118"/>
      <c r="U114" s="118"/>
      <c r="V114" s="118"/>
      <c r="W114" s="118"/>
      <c r="X114" s="118"/>
      <c r="Y114" s="122">
        <f>SUM('Ref 3511480'!$C114:$X114)</f>
        <v>0</v>
      </c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19">
        <f t="shared" si="1"/>
        <v>0</v>
      </c>
    </row>
    <row r="115" spans="1:47">
      <c r="A115" s="116" t="s">
        <v>212</v>
      </c>
      <c r="B115" s="117" t="s">
        <v>213</v>
      </c>
      <c r="C115" s="118"/>
      <c r="D115" s="118"/>
      <c r="E115" s="118"/>
      <c r="F115" s="118"/>
      <c r="G115" s="118"/>
      <c r="H115" s="118"/>
      <c r="I115" s="118"/>
      <c r="J115" s="118"/>
      <c r="K115" s="118"/>
      <c r="L115" s="118"/>
      <c r="M115" s="118"/>
      <c r="N115" s="118"/>
      <c r="O115" s="118"/>
      <c r="P115" s="118"/>
      <c r="Q115" s="118"/>
      <c r="R115" s="118"/>
      <c r="S115" s="118"/>
      <c r="T115" s="118"/>
      <c r="U115" s="118"/>
      <c r="V115" s="118"/>
      <c r="W115" s="118"/>
      <c r="X115" s="118"/>
      <c r="Y115" s="122">
        <f>SUM('Ref 3511480'!$C115:$X115)</f>
        <v>0</v>
      </c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19">
        <f t="shared" si="1"/>
        <v>0</v>
      </c>
    </row>
    <row r="116" spans="1:47">
      <c r="A116" s="116" t="s">
        <v>214</v>
      </c>
      <c r="B116" s="117" t="s">
        <v>93</v>
      </c>
      <c r="C116" s="118"/>
      <c r="D116" s="118"/>
      <c r="E116" s="118"/>
      <c r="F116" s="118"/>
      <c r="G116" s="118"/>
      <c r="H116" s="118"/>
      <c r="I116" s="118"/>
      <c r="J116" s="118"/>
      <c r="K116" s="118"/>
      <c r="L116" s="118"/>
      <c r="M116" s="118"/>
      <c r="N116" s="118"/>
      <c r="O116" s="118"/>
      <c r="P116" s="118"/>
      <c r="Q116" s="118"/>
      <c r="R116" s="118"/>
      <c r="S116" s="118"/>
      <c r="T116" s="118"/>
      <c r="U116" s="118"/>
      <c r="V116" s="118"/>
      <c r="W116" s="118"/>
      <c r="X116" s="118"/>
      <c r="Y116" s="122">
        <f>SUM('Ref 3511480'!$C116:$X116)</f>
        <v>0</v>
      </c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19">
        <f t="shared" si="1"/>
        <v>0</v>
      </c>
    </row>
    <row r="117" spans="1:47">
      <c r="A117" s="116" t="s">
        <v>215</v>
      </c>
      <c r="B117" s="117" t="s">
        <v>216</v>
      </c>
      <c r="C117" s="118"/>
      <c r="D117" s="118"/>
      <c r="E117" s="118"/>
      <c r="F117" s="118"/>
      <c r="G117" s="118"/>
      <c r="H117" s="118"/>
      <c r="I117" s="118"/>
      <c r="J117" s="118"/>
      <c r="K117" s="118"/>
      <c r="L117" s="118"/>
      <c r="M117" s="118"/>
      <c r="N117" s="118"/>
      <c r="O117" s="118"/>
      <c r="P117" s="118"/>
      <c r="Q117" s="118"/>
      <c r="R117" s="118"/>
      <c r="S117" s="118"/>
      <c r="T117" s="118"/>
      <c r="U117" s="118"/>
      <c r="V117" s="118"/>
      <c r="W117" s="118"/>
      <c r="X117" s="118"/>
      <c r="Y117" s="122">
        <f>SUM('Ref 3511480'!$C117:$X117)</f>
        <v>0</v>
      </c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19">
        <f t="shared" si="1"/>
        <v>0</v>
      </c>
    </row>
    <row r="118" spans="1:47">
      <c r="A118" s="116" t="s">
        <v>217</v>
      </c>
      <c r="B118" s="117" t="s">
        <v>218</v>
      </c>
      <c r="C118" s="118">
        <v>2</v>
      </c>
      <c r="D118" s="118"/>
      <c r="E118" s="118"/>
      <c r="F118" s="118"/>
      <c r="G118" s="118"/>
      <c r="H118" s="118"/>
      <c r="I118" s="118"/>
      <c r="J118" s="118"/>
      <c r="K118" s="118"/>
      <c r="L118" s="118"/>
      <c r="M118" s="118"/>
      <c r="N118" s="118"/>
      <c r="O118" s="118"/>
      <c r="P118" s="118"/>
      <c r="Q118" s="118"/>
      <c r="R118" s="118"/>
      <c r="S118" s="118"/>
      <c r="T118" s="118"/>
      <c r="U118" s="118"/>
      <c r="V118" s="118"/>
      <c r="W118" s="118"/>
      <c r="X118" s="118"/>
      <c r="Y118" s="122">
        <f>SUM('Ref 3511480'!$C118:$X118)</f>
        <v>2</v>
      </c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19">
        <f t="shared" si="1"/>
        <v>0</v>
      </c>
    </row>
    <row r="119" spans="1:47">
      <c r="A119" s="116" t="s">
        <v>219</v>
      </c>
      <c r="B119" s="117" t="s">
        <v>62</v>
      </c>
      <c r="C119" s="118"/>
      <c r="D119" s="118"/>
      <c r="E119" s="118"/>
      <c r="F119" s="118"/>
      <c r="G119" s="118"/>
      <c r="H119" s="118"/>
      <c r="I119" s="118"/>
      <c r="J119" s="118"/>
      <c r="K119" s="118"/>
      <c r="L119" s="118"/>
      <c r="M119" s="118"/>
      <c r="N119" s="118"/>
      <c r="O119" s="118"/>
      <c r="P119" s="118"/>
      <c r="Q119" s="118"/>
      <c r="R119" s="118"/>
      <c r="S119" s="118"/>
      <c r="T119" s="118"/>
      <c r="U119" s="118"/>
      <c r="V119" s="118"/>
      <c r="W119" s="118"/>
      <c r="X119" s="118"/>
      <c r="Y119" s="122">
        <f>SUM('Ref 3511480'!$C119:$X119)</f>
        <v>0</v>
      </c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19">
        <f t="shared" si="1"/>
        <v>0</v>
      </c>
    </row>
    <row r="120" spans="1:47">
      <c r="A120" s="116" t="s">
        <v>220</v>
      </c>
      <c r="B120" s="117" t="s">
        <v>221</v>
      </c>
      <c r="C120" s="118"/>
      <c r="D120" s="118"/>
      <c r="E120" s="118"/>
      <c r="F120" s="118"/>
      <c r="G120" s="118"/>
      <c r="H120" s="118"/>
      <c r="I120" s="118"/>
      <c r="J120" s="118"/>
      <c r="K120" s="118"/>
      <c r="L120" s="118"/>
      <c r="M120" s="118"/>
      <c r="N120" s="118"/>
      <c r="O120" s="118"/>
      <c r="P120" s="118"/>
      <c r="Q120" s="118"/>
      <c r="R120" s="118">
        <v>2</v>
      </c>
      <c r="S120" s="118">
        <v>1</v>
      </c>
      <c r="T120" s="118"/>
      <c r="U120" s="118"/>
      <c r="V120" s="118"/>
      <c r="W120" s="118"/>
      <c r="X120" s="118"/>
      <c r="Y120" s="122">
        <f>SUM('Ref 3511480'!$C120:$X120)</f>
        <v>3</v>
      </c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19">
        <f t="shared" si="1"/>
        <v>0</v>
      </c>
    </row>
    <row r="121" spans="1:47">
      <c r="A121" s="116" t="s">
        <v>222</v>
      </c>
      <c r="B121" s="117" t="s">
        <v>223</v>
      </c>
      <c r="C121" s="118"/>
      <c r="D121" s="118"/>
      <c r="E121" s="118"/>
      <c r="F121" s="118"/>
      <c r="G121" s="118"/>
      <c r="H121" s="118"/>
      <c r="I121" s="118"/>
      <c r="J121" s="118"/>
      <c r="K121" s="118"/>
      <c r="L121" s="118"/>
      <c r="M121" s="118"/>
      <c r="N121" s="118"/>
      <c r="O121" s="118"/>
      <c r="P121" s="118"/>
      <c r="Q121" s="118">
        <v>3</v>
      </c>
      <c r="R121" s="118"/>
      <c r="S121" s="118"/>
      <c r="T121" s="118"/>
      <c r="U121" s="118"/>
      <c r="V121" s="118"/>
      <c r="W121" s="118"/>
      <c r="X121" s="118"/>
      <c r="Y121" s="122">
        <f>SUM('Ref 3511480'!$C121:$X121)</f>
        <v>3</v>
      </c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>
        <v>3</v>
      </c>
      <c r="AO121" s="8"/>
      <c r="AP121" s="8"/>
      <c r="AQ121" s="8"/>
      <c r="AR121" s="8"/>
      <c r="AS121" s="8"/>
      <c r="AT121" s="8"/>
      <c r="AU121" s="19">
        <f t="shared" si="1"/>
        <v>3</v>
      </c>
    </row>
    <row r="122" spans="1:47">
      <c r="A122" s="116" t="s">
        <v>224</v>
      </c>
      <c r="B122" s="117" t="s">
        <v>62</v>
      </c>
      <c r="C122" s="118"/>
      <c r="D122" s="118"/>
      <c r="E122" s="118"/>
      <c r="F122" s="118"/>
      <c r="G122" s="118"/>
      <c r="H122" s="118"/>
      <c r="I122" s="118"/>
      <c r="J122" s="118"/>
      <c r="K122" s="118"/>
      <c r="L122" s="118"/>
      <c r="M122" s="118"/>
      <c r="N122" s="118"/>
      <c r="O122" s="118"/>
      <c r="P122" s="118"/>
      <c r="Q122" s="118"/>
      <c r="R122" s="118"/>
      <c r="S122" s="118"/>
      <c r="T122" s="118"/>
      <c r="U122" s="118"/>
      <c r="V122" s="118"/>
      <c r="W122" s="118"/>
      <c r="X122" s="118"/>
      <c r="Y122" s="122">
        <f>SUM('Ref 3511480'!$C122:$X122)</f>
        <v>0</v>
      </c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19">
        <f t="shared" si="1"/>
        <v>0</v>
      </c>
    </row>
    <row r="123" spans="1:47">
      <c r="A123" s="116" t="s">
        <v>225</v>
      </c>
      <c r="B123" s="117" t="s">
        <v>226</v>
      </c>
      <c r="C123" s="118"/>
      <c r="D123" s="118"/>
      <c r="E123" s="118"/>
      <c r="F123" s="118"/>
      <c r="G123" s="118"/>
      <c r="H123" s="118"/>
      <c r="I123" s="118"/>
      <c r="J123" s="118"/>
      <c r="K123" s="118"/>
      <c r="L123" s="118"/>
      <c r="M123" s="118"/>
      <c r="N123" s="118"/>
      <c r="O123" s="118"/>
      <c r="P123" s="118"/>
      <c r="Q123" s="118"/>
      <c r="R123" s="118"/>
      <c r="S123" s="118"/>
      <c r="T123" s="118"/>
      <c r="U123" s="118"/>
      <c r="V123" s="118"/>
      <c r="W123" s="118"/>
      <c r="X123" s="118"/>
      <c r="Y123" s="122">
        <f>SUM('Ref 3511480'!$C123:$X123)</f>
        <v>0</v>
      </c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19">
        <f t="shared" si="1"/>
        <v>0</v>
      </c>
    </row>
    <row r="124" spans="1:47">
      <c r="A124" s="116" t="s">
        <v>225</v>
      </c>
      <c r="B124" s="117" t="s">
        <v>227</v>
      </c>
      <c r="C124" s="118"/>
      <c r="D124" s="118"/>
      <c r="E124" s="118"/>
      <c r="F124" s="118"/>
      <c r="G124" s="118"/>
      <c r="H124" s="118"/>
      <c r="I124" s="118"/>
      <c r="J124" s="118"/>
      <c r="K124" s="118"/>
      <c r="L124" s="118"/>
      <c r="M124" s="118"/>
      <c r="N124" s="118"/>
      <c r="O124" s="118"/>
      <c r="P124" s="118"/>
      <c r="Q124" s="118"/>
      <c r="R124" s="118"/>
      <c r="S124" s="118"/>
      <c r="T124" s="118"/>
      <c r="U124" s="118">
        <v>10</v>
      </c>
      <c r="V124" s="118"/>
      <c r="W124" s="118"/>
      <c r="X124" s="118"/>
      <c r="Y124" s="122">
        <f>SUM('Ref 3511480'!$C124:$X124)</f>
        <v>10</v>
      </c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19">
        <f t="shared" si="1"/>
        <v>0</v>
      </c>
    </row>
    <row r="125" spans="1:47">
      <c r="A125" s="116" t="s">
        <v>228</v>
      </c>
      <c r="B125" s="117" t="s">
        <v>62</v>
      </c>
      <c r="C125" s="118"/>
      <c r="D125" s="118"/>
      <c r="E125" s="118"/>
      <c r="F125" s="118"/>
      <c r="G125" s="118"/>
      <c r="H125" s="118"/>
      <c r="I125" s="118"/>
      <c r="J125" s="118"/>
      <c r="K125" s="118"/>
      <c r="L125" s="118"/>
      <c r="M125" s="118"/>
      <c r="N125" s="118"/>
      <c r="O125" s="118"/>
      <c r="P125" s="118"/>
      <c r="Q125" s="118"/>
      <c r="R125" s="118"/>
      <c r="S125" s="118"/>
      <c r="T125" s="118"/>
      <c r="U125" s="118">
        <v>5</v>
      </c>
      <c r="V125" s="118">
        <v>20</v>
      </c>
      <c r="W125" s="118"/>
      <c r="X125" s="118"/>
      <c r="Y125" s="122">
        <f>SUM('Ref 3511480'!$C125:$X125)</f>
        <v>25</v>
      </c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>
        <v>5</v>
      </c>
      <c r="AS125" s="8">
        <v>20</v>
      </c>
      <c r="AT125" s="8"/>
      <c r="AU125" s="19">
        <f t="shared" si="1"/>
        <v>25</v>
      </c>
    </row>
    <row r="126" spans="1:47">
      <c r="A126" s="116" t="s">
        <v>229</v>
      </c>
      <c r="B126" s="117" t="s">
        <v>230</v>
      </c>
      <c r="C126" s="118"/>
      <c r="D126" s="118"/>
      <c r="E126" s="118"/>
      <c r="F126" s="118"/>
      <c r="G126" s="118"/>
      <c r="H126" s="118"/>
      <c r="I126" s="118"/>
      <c r="J126" s="118"/>
      <c r="K126" s="118"/>
      <c r="L126" s="118"/>
      <c r="M126" s="118"/>
      <c r="N126" s="118"/>
      <c r="O126" s="118"/>
      <c r="P126" s="118"/>
      <c r="Q126" s="118"/>
      <c r="R126" s="118"/>
      <c r="S126" s="118"/>
      <c r="T126" s="118"/>
      <c r="U126" s="118"/>
      <c r="V126" s="118"/>
      <c r="W126" s="118"/>
      <c r="X126" s="118"/>
      <c r="Y126" s="122">
        <f>SUM('Ref 3511480'!$C126:$X126)</f>
        <v>0</v>
      </c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19">
        <f t="shared" si="1"/>
        <v>0</v>
      </c>
    </row>
    <row r="127" spans="1:47">
      <c r="A127" s="116" t="s">
        <v>231</v>
      </c>
      <c r="B127" s="117" t="s">
        <v>232</v>
      </c>
      <c r="C127" s="118"/>
      <c r="D127" s="118"/>
      <c r="E127" s="118"/>
      <c r="F127" s="118"/>
      <c r="G127" s="118"/>
      <c r="H127" s="118"/>
      <c r="I127" s="118"/>
      <c r="J127" s="118"/>
      <c r="K127" s="118"/>
      <c r="L127" s="118"/>
      <c r="M127" s="118"/>
      <c r="N127" s="118"/>
      <c r="O127" s="118"/>
      <c r="P127" s="118"/>
      <c r="Q127" s="118"/>
      <c r="R127" s="118"/>
      <c r="S127" s="118"/>
      <c r="T127" s="118"/>
      <c r="U127" s="118"/>
      <c r="V127" s="118"/>
      <c r="W127" s="118"/>
      <c r="X127" s="118"/>
      <c r="Y127" s="122">
        <f>SUM('Ref 3511480'!$C127:$X127)</f>
        <v>0</v>
      </c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19">
        <f t="shared" si="1"/>
        <v>0</v>
      </c>
    </row>
    <row r="128" spans="1:47">
      <c r="A128" s="116" t="s">
        <v>233</v>
      </c>
      <c r="B128" s="117" t="s">
        <v>234</v>
      </c>
      <c r="C128" s="118"/>
      <c r="D128" s="118"/>
      <c r="E128" s="118"/>
      <c r="F128" s="118"/>
      <c r="G128" s="118"/>
      <c r="H128" s="118"/>
      <c r="I128" s="118"/>
      <c r="J128" s="118"/>
      <c r="K128" s="118"/>
      <c r="L128" s="118"/>
      <c r="M128" s="118"/>
      <c r="N128" s="118"/>
      <c r="O128" s="118"/>
      <c r="P128" s="118"/>
      <c r="Q128" s="118"/>
      <c r="R128" s="118"/>
      <c r="S128" s="118"/>
      <c r="T128" s="118"/>
      <c r="U128" s="118"/>
      <c r="V128" s="118"/>
      <c r="W128" s="118"/>
      <c r="X128" s="118"/>
      <c r="Y128" s="122">
        <f>SUM('Ref 3511480'!$C128:$X128)</f>
        <v>0</v>
      </c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19">
        <f t="shared" si="1"/>
        <v>0</v>
      </c>
    </row>
    <row r="129" spans="1:47">
      <c r="A129" s="116" t="s">
        <v>235</v>
      </c>
      <c r="B129" s="117" t="s">
        <v>236</v>
      </c>
      <c r="C129" s="118"/>
      <c r="D129" s="118"/>
      <c r="E129" s="118"/>
      <c r="F129" s="118"/>
      <c r="G129" s="118"/>
      <c r="H129" s="118"/>
      <c r="I129" s="118"/>
      <c r="J129" s="118"/>
      <c r="K129" s="118"/>
      <c r="L129" s="118"/>
      <c r="M129" s="118"/>
      <c r="N129" s="118"/>
      <c r="O129" s="118"/>
      <c r="P129" s="118"/>
      <c r="Q129" s="118"/>
      <c r="R129" s="118"/>
      <c r="S129" s="118"/>
      <c r="T129" s="118"/>
      <c r="U129" s="118"/>
      <c r="V129" s="118"/>
      <c r="W129" s="118"/>
      <c r="X129" s="118"/>
      <c r="Y129" s="122">
        <f>SUM('Ref 3511480'!$C129:$X129)</f>
        <v>0</v>
      </c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19">
        <f t="shared" si="1"/>
        <v>0</v>
      </c>
    </row>
    <row r="130" spans="1:47">
      <c r="A130" s="116" t="s">
        <v>237</v>
      </c>
      <c r="B130" s="117" t="s">
        <v>238</v>
      </c>
      <c r="C130" s="118"/>
      <c r="D130" s="118"/>
      <c r="E130" s="118"/>
      <c r="F130" s="118"/>
      <c r="G130" s="118"/>
      <c r="H130" s="118"/>
      <c r="I130" s="118"/>
      <c r="J130" s="118"/>
      <c r="K130" s="118"/>
      <c r="L130" s="118"/>
      <c r="M130" s="118"/>
      <c r="N130" s="118"/>
      <c r="O130" s="118"/>
      <c r="P130" s="118"/>
      <c r="Q130" s="118"/>
      <c r="R130" s="118"/>
      <c r="S130" s="118"/>
      <c r="T130" s="118"/>
      <c r="U130" s="118"/>
      <c r="V130" s="118"/>
      <c r="W130" s="118">
        <v>13</v>
      </c>
      <c r="X130" s="118"/>
      <c r="Y130" s="122">
        <f>SUM('Ref 3511480'!$C130:$X130)</f>
        <v>13</v>
      </c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>
        <v>13</v>
      </c>
      <c r="AT130" s="8"/>
      <c r="AU130" s="19">
        <f t="shared" si="1"/>
        <v>13</v>
      </c>
    </row>
    <row r="131" spans="1:47">
      <c r="A131" s="116" t="s">
        <v>239</v>
      </c>
      <c r="B131" s="117" t="s">
        <v>240</v>
      </c>
      <c r="C131" s="118"/>
      <c r="D131" s="118"/>
      <c r="E131" s="118"/>
      <c r="F131" s="118"/>
      <c r="G131" s="118"/>
      <c r="H131" s="118"/>
      <c r="I131" s="118"/>
      <c r="J131" s="118"/>
      <c r="K131" s="118"/>
      <c r="L131" s="118"/>
      <c r="M131" s="118"/>
      <c r="N131" s="118"/>
      <c r="O131" s="118"/>
      <c r="P131" s="118"/>
      <c r="Q131" s="118"/>
      <c r="R131" s="118"/>
      <c r="S131" s="118"/>
      <c r="T131" s="118"/>
      <c r="U131" s="118"/>
      <c r="V131" s="118"/>
      <c r="W131" s="118"/>
      <c r="X131" s="118"/>
      <c r="Y131" s="122">
        <f>SUM('Ref 3511480'!$C131:$X131)</f>
        <v>0</v>
      </c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19">
        <f t="shared" si="1"/>
        <v>0</v>
      </c>
    </row>
    <row r="132" spans="1:47">
      <c r="A132" s="116" t="s">
        <v>241</v>
      </c>
      <c r="B132" s="117" t="s">
        <v>242</v>
      </c>
      <c r="C132" s="118"/>
      <c r="D132" s="118"/>
      <c r="E132" s="118"/>
      <c r="F132" s="118"/>
      <c r="G132" s="118"/>
      <c r="H132" s="118"/>
      <c r="I132" s="118"/>
      <c r="J132" s="118"/>
      <c r="K132" s="118"/>
      <c r="L132" s="118"/>
      <c r="M132" s="118"/>
      <c r="N132" s="118"/>
      <c r="O132" s="118"/>
      <c r="P132" s="118"/>
      <c r="Q132" s="118"/>
      <c r="R132" s="118"/>
      <c r="S132" s="118"/>
      <c r="T132" s="118"/>
      <c r="U132" s="118"/>
      <c r="V132" s="118"/>
      <c r="W132" s="118"/>
      <c r="X132" s="118"/>
      <c r="Y132" s="122">
        <f>SUM('Ref 3511480'!$C132:$X132)</f>
        <v>0</v>
      </c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19">
        <f t="shared" ref="AU132:AU195" si="2">SUM(Z132:AT132)</f>
        <v>0</v>
      </c>
    </row>
    <row r="133" spans="1:47">
      <c r="A133" s="116" t="s">
        <v>241</v>
      </c>
      <c r="B133" s="117" t="s">
        <v>243</v>
      </c>
      <c r="C133" s="118"/>
      <c r="D133" s="118"/>
      <c r="E133" s="118"/>
      <c r="F133" s="118"/>
      <c r="G133" s="118"/>
      <c r="H133" s="118"/>
      <c r="I133" s="118"/>
      <c r="J133" s="118"/>
      <c r="K133" s="118"/>
      <c r="L133" s="118"/>
      <c r="M133" s="118"/>
      <c r="N133" s="118"/>
      <c r="O133" s="118"/>
      <c r="P133" s="118"/>
      <c r="Q133" s="118"/>
      <c r="R133" s="118"/>
      <c r="S133" s="118"/>
      <c r="T133" s="118"/>
      <c r="U133" s="118"/>
      <c r="V133" s="118"/>
      <c r="W133" s="118"/>
      <c r="X133" s="118"/>
      <c r="Y133" s="122">
        <f>SUM('Ref 3511480'!$C133:$X133)</f>
        <v>0</v>
      </c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19">
        <f t="shared" si="2"/>
        <v>0</v>
      </c>
    </row>
    <row r="134" spans="1:47">
      <c r="A134" s="116" t="s">
        <v>244</v>
      </c>
      <c r="B134" s="117" t="s">
        <v>242</v>
      </c>
      <c r="C134" s="118"/>
      <c r="D134" s="118"/>
      <c r="E134" s="118"/>
      <c r="F134" s="118"/>
      <c r="G134" s="118"/>
      <c r="H134" s="118"/>
      <c r="I134" s="118"/>
      <c r="J134" s="118"/>
      <c r="K134" s="118"/>
      <c r="L134" s="118"/>
      <c r="M134" s="118"/>
      <c r="N134" s="118"/>
      <c r="O134" s="118"/>
      <c r="P134" s="118"/>
      <c r="Q134" s="118"/>
      <c r="R134" s="118"/>
      <c r="S134" s="118"/>
      <c r="T134" s="118"/>
      <c r="U134" s="118"/>
      <c r="V134" s="118"/>
      <c r="W134" s="118"/>
      <c r="X134" s="118"/>
      <c r="Y134" s="122">
        <f>SUM('Ref 3511480'!$C134:$X134)</f>
        <v>0</v>
      </c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19">
        <f t="shared" si="2"/>
        <v>0</v>
      </c>
    </row>
    <row r="135" spans="1:47">
      <c r="A135" s="116" t="s">
        <v>245</v>
      </c>
      <c r="B135" s="117" t="s">
        <v>246</v>
      </c>
      <c r="C135" s="118"/>
      <c r="D135" s="118"/>
      <c r="E135" s="118"/>
      <c r="F135" s="118"/>
      <c r="G135" s="118"/>
      <c r="H135" s="118"/>
      <c r="I135" s="118"/>
      <c r="J135" s="118"/>
      <c r="K135" s="118"/>
      <c r="L135" s="118"/>
      <c r="M135" s="118"/>
      <c r="N135" s="118"/>
      <c r="O135" s="118"/>
      <c r="P135" s="118"/>
      <c r="Q135" s="118"/>
      <c r="R135" s="118"/>
      <c r="S135" s="118"/>
      <c r="T135" s="118"/>
      <c r="U135" s="118"/>
      <c r="V135" s="118"/>
      <c r="W135" s="118"/>
      <c r="X135" s="118"/>
      <c r="Y135" s="122">
        <f>SUM('Ref 3511480'!$C135:$X135)</f>
        <v>0</v>
      </c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19">
        <f t="shared" si="2"/>
        <v>0</v>
      </c>
    </row>
    <row r="136" spans="1:47">
      <c r="A136" s="116" t="s">
        <v>247</v>
      </c>
      <c r="B136" s="117" t="s">
        <v>248</v>
      </c>
      <c r="C136" s="118"/>
      <c r="D136" s="118"/>
      <c r="E136" s="118"/>
      <c r="F136" s="118"/>
      <c r="G136" s="118"/>
      <c r="H136" s="118"/>
      <c r="I136" s="118"/>
      <c r="J136" s="118"/>
      <c r="K136" s="118"/>
      <c r="L136" s="118"/>
      <c r="M136" s="118"/>
      <c r="N136" s="118"/>
      <c r="O136" s="118"/>
      <c r="P136" s="118"/>
      <c r="Q136" s="118"/>
      <c r="R136" s="118"/>
      <c r="S136" s="118"/>
      <c r="T136" s="118"/>
      <c r="U136" s="118"/>
      <c r="V136" s="118"/>
      <c r="W136" s="118"/>
      <c r="X136" s="118"/>
      <c r="Y136" s="122">
        <f>SUM('Ref 3511480'!$C136:$X136)</f>
        <v>0</v>
      </c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19">
        <f t="shared" si="2"/>
        <v>0</v>
      </c>
    </row>
    <row r="137" spans="1:47">
      <c r="A137" s="116" t="s">
        <v>249</v>
      </c>
      <c r="B137" s="117" t="s">
        <v>250</v>
      </c>
      <c r="C137" s="118"/>
      <c r="D137" s="118"/>
      <c r="E137" s="118"/>
      <c r="F137" s="118"/>
      <c r="G137" s="118"/>
      <c r="H137" s="118"/>
      <c r="I137" s="118"/>
      <c r="J137" s="118"/>
      <c r="K137" s="118"/>
      <c r="L137" s="118"/>
      <c r="M137" s="118"/>
      <c r="N137" s="118"/>
      <c r="O137" s="118"/>
      <c r="P137" s="118"/>
      <c r="Q137" s="118"/>
      <c r="R137" s="118"/>
      <c r="S137" s="118"/>
      <c r="T137" s="118"/>
      <c r="U137" s="118"/>
      <c r="V137" s="118"/>
      <c r="W137" s="118"/>
      <c r="X137" s="118"/>
      <c r="Y137" s="122">
        <f>SUM('Ref 3511480'!$C137:$X137)</f>
        <v>0</v>
      </c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19">
        <f t="shared" si="2"/>
        <v>0</v>
      </c>
    </row>
    <row r="138" spans="1:47">
      <c r="A138" s="116" t="s">
        <v>251</v>
      </c>
      <c r="B138" s="117" t="s">
        <v>60</v>
      </c>
      <c r="C138" s="118"/>
      <c r="D138" s="118"/>
      <c r="E138" s="118"/>
      <c r="F138" s="118"/>
      <c r="G138" s="118"/>
      <c r="H138" s="118"/>
      <c r="I138" s="118"/>
      <c r="J138" s="118"/>
      <c r="K138" s="118"/>
      <c r="L138" s="118"/>
      <c r="M138" s="118"/>
      <c r="N138" s="118"/>
      <c r="O138" s="118"/>
      <c r="P138" s="118"/>
      <c r="Q138" s="118"/>
      <c r="R138" s="118"/>
      <c r="S138" s="118"/>
      <c r="T138" s="118"/>
      <c r="U138" s="118"/>
      <c r="V138" s="118"/>
      <c r="W138" s="118"/>
      <c r="X138" s="118"/>
      <c r="Y138" s="122">
        <f>SUM('Ref 3511480'!$C138:$X138)</f>
        <v>0</v>
      </c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19">
        <f t="shared" si="2"/>
        <v>0</v>
      </c>
    </row>
    <row r="139" spans="1:47">
      <c r="A139" s="116" t="s">
        <v>252</v>
      </c>
      <c r="B139" s="117" t="s">
        <v>130</v>
      </c>
      <c r="C139" s="118"/>
      <c r="D139" s="118"/>
      <c r="E139" s="118"/>
      <c r="F139" s="118"/>
      <c r="G139" s="118"/>
      <c r="H139" s="118"/>
      <c r="I139" s="118"/>
      <c r="J139" s="118"/>
      <c r="K139" s="118"/>
      <c r="L139" s="118"/>
      <c r="M139" s="118"/>
      <c r="N139" s="118"/>
      <c r="O139" s="118"/>
      <c r="P139" s="118"/>
      <c r="Q139" s="118"/>
      <c r="R139" s="118"/>
      <c r="S139" s="118"/>
      <c r="T139" s="118"/>
      <c r="U139" s="118"/>
      <c r="V139" s="118"/>
      <c r="W139" s="118"/>
      <c r="X139" s="118"/>
      <c r="Y139" s="122">
        <f>SUM('Ref 3511480'!$C139:$X139)</f>
        <v>0</v>
      </c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19">
        <f t="shared" si="2"/>
        <v>0</v>
      </c>
    </row>
    <row r="140" spans="1:47">
      <c r="A140" s="116" t="s">
        <v>253</v>
      </c>
      <c r="B140" s="117" t="s">
        <v>254</v>
      </c>
      <c r="C140" s="118"/>
      <c r="D140" s="118"/>
      <c r="E140" s="118"/>
      <c r="F140" s="118"/>
      <c r="G140" s="118"/>
      <c r="H140" s="118"/>
      <c r="I140" s="118"/>
      <c r="J140" s="118"/>
      <c r="K140" s="118"/>
      <c r="L140" s="118"/>
      <c r="M140" s="118"/>
      <c r="N140" s="118"/>
      <c r="O140" s="118"/>
      <c r="P140" s="118"/>
      <c r="Q140" s="118"/>
      <c r="R140" s="118"/>
      <c r="S140" s="118"/>
      <c r="T140" s="118"/>
      <c r="U140" s="118"/>
      <c r="V140" s="118"/>
      <c r="W140" s="118"/>
      <c r="X140" s="118"/>
      <c r="Y140" s="122">
        <f>SUM('Ref 3511480'!$C140:$X140)</f>
        <v>0</v>
      </c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19">
        <f t="shared" si="2"/>
        <v>0</v>
      </c>
    </row>
    <row r="141" spans="1:47">
      <c r="A141" s="116" t="s">
        <v>255</v>
      </c>
      <c r="B141" s="117" t="s">
        <v>60</v>
      </c>
      <c r="C141" s="118"/>
      <c r="D141" s="118"/>
      <c r="E141" s="118"/>
      <c r="F141" s="118"/>
      <c r="G141" s="118"/>
      <c r="H141" s="118"/>
      <c r="I141" s="118"/>
      <c r="J141" s="118"/>
      <c r="K141" s="118"/>
      <c r="L141" s="118"/>
      <c r="M141" s="118"/>
      <c r="N141" s="118"/>
      <c r="O141" s="118"/>
      <c r="P141" s="118"/>
      <c r="Q141" s="118"/>
      <c r="R141" s="118"/>
      <c r="S141" s="118"/>
      <c r="T141" s="118"/>
      <c r="U141" s="118"/>
      <c r="V141" s="118"/>
      <c r="W141" s="118"/>
      <c r="X141" s="118"/>
      <c r="Y141" s="122">
        <f>SUM('Ref 3511480'!$C141:$X141)</f>
        <v>0</v>
      </c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19">
        <f t="shared" si="2"/>
        <v>0</v>
      </c>
    </row>
    <row r="142" spans="1:47">
      <c r="A142" s="116" t="s">
        <v>256</v>
      </c>
      <c r="B142" s="117" t="s">
        <v>257</v>
      </c>
      <c r="C142" s="118"/>
      <c r="D142" s="118"/>
      <c r="E142" s="118"/>
      <c r="F142" s="118"/>
      <c r="G142" s="118"/>
      <c r="H142" s="118"/>
      <c r="I142" s="118"/>
      <c r="J142" s="118"/>
      <c r="K142" s="118"/>
      <c r="L142" s="118"/>
      <c r="M142" s="118"/>
      <c r="N142" s="118"/>
      <c r="O142" s="118"/>
      <c r="P142" s="118"/>
      <c r="Q142" s="118"/>
      <c r="R142" s="118"/>
      <c r="S142" s="118"/>
      <c r="T142" s="118"/>
      <c r="U142" s="118"/>
      <c r="V142" s="118"/>
      <c r="W142" s="118"/>
      <c r="X142" s="118"/>
      <c r="Y142" s="122">
        <f>SUM('Ref 3511480'!$C142:$X142)</f>
        <v>0</v>
      </c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19">
        <f t="shared" si="2"/>
        <v>0</v>
      </c>
    </row>
    <row r="143" spans="1:47">
      <c r="A143" s="116" t="s">
        <v>258</v>
      </c>
      <c r="B143" s="117" t="s">
        <v>259</v>
      </c>
      <c r="C143" s="118"/>
      <c r="D143" s="118"/>
      <c r="E143" s="118"/>
      <c r="F143" s="118"/>
      <c r="G143" s="118"/>
      <c r="H143" s="118"/>
      <c r="I143" s="118"/>
      <c r="J143" s="118"/>
      <c r="K143" s="118"/>
      <c r="L143" s="118"/>
      <c r="M143" s="118"/>
      <c r="N143" s="118"/>
      <c r="O143" s="118"/>
      <c r="P143" s="118"/>
      <c r="Q143" s="118"/>
      <c r="R143" s="118"/>
      <c r="S143" s="118"/>
      <c r="T143" s="118"/>
      <c r="U143" s="118"/>
      <c r="V143" s="118"/>
      <c r="W143" s="118"/>
      <c r="X143" s="118"/>
      <c r="Y143" s="122">
        <f>SUM('Ref 3511480'!$C143:$X143)</f>
        <v>0</v>
      </c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19">
        <f t="shared" si="2"/>
        <v>0</v>
      </c>
    </row>
    <row r="144" spans="1:47">
      <c r="A144" s="116" t="s">
        <v>260</v>
      </c>
      <c r="B144" s="117" t="s">
        <v>261</v>
      </c>
      <c r="C144" s="118"/>
      <c r="D144" s="118"/>
      <c r="E144" s="118"/>
      <c r="F144" s="118"/>
      <c r="G144" s="118"/>
      <c r="H144" s="118"/>
      <c r="I144" s="118"/>
      <c r="J144" s="118"/>
      <c r="K144" s="118"/>
      <c r="L144" s="118"/>
      <c r="M144" s="118"/>
      <c r="N144" s="118"/>
      <c r="O144" s="118"/>
      <c r="P144" s="118"/>
      <c r="Q144" s="118"/>
      <c r="R144" s="118"/>
      <c r="S144" s="118"/>
      <c r="T144" s="118"/>
      <c r="U144" s="118"/>
      <c r="V144" s="118"/>
      <c r="W144" s="118"/>
      <c r="X144" s="118"/>
      <c r="Y144" s="122">
        <f>SUM('Ref 3511480'!$C144:$X144)</f>
        <v>0</v>
      </c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19">
        <f t="shared" si="2"/>
        <v>0</v>
      </c>
    </row>
    <row r="145" spans="1:47">
      <c r="A145" s="116" t="s">
        <v>262</v>
      </c>
      <c r="B145" s="117" t="s">
        <v>263</v>
      </c>
      <c r="C145" s="118"/>
      <c r="D145" s="118"/>
      <c r="E145" s="118"/>
      <c r="F145" s="118"/>
      <c r="G145" s="118"/>
      <c r="H145" s="118"/>
      <c r="I145" s="118"/>
      <c r="J145" s="118"/>
      <c r="K145" s="118"/>
      <c r="L145" s="118"/>
      <c r="M145" s="118"/>
      <c r="N145" s="118"/>
      <c r="O145" s="118"/>
      <c r="P145" s="118"/>
      <c r="Q145" s="118"/>
      <c r="R145" s="118"/>
      <c r="S145" s="118"/>
      <c r="T145" s="118"/>
      <c r="U145" s="118"/>
      <c r="V145" s="118"/>
      <c r="W145" s="118"/>
      <c r="X145" s="118"/>
      <c r="Y145" s="122">
        <f>SUM('Ref 3511480'!$C145:$X145)</f>
        <v>0</v>
      </c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19">
        <f t="shared" si="2"/>
        <v>0</v>
      </c>
    </row>
    <row r="146" spans="1:47">
      <c r="A146" s="116" t="s">
        <v>264</v>
      </c>
      <c r="B146" s="117" t="s">
        <v>265</v>
      </c>
      <c r="C146" s="118"/>
      <c r="D146" s="118"/>
      <c r="E146" s="118"/>
      <c r="F146" s="118"/>
      <c r="G146" s="118"/>
      <c r="H146" s="118"/>
      <c r="I146" s="118"/>
      <c r="J146" s="118"/>
      <c r="K146" s="118"/>
      <c r="L146" s="118"/>
      <c r="M146" s="118"/>
      <c r="N146" s="118"/>
      <c r="O146" s="118"/>
      <c r="P146" s="118"/>
      <c r="Q146" s="118"/>
      <c r="R146" s="118"/>
      <c r="S146" s="118"/>
      <c r="T146" s="118"/>
      <c r="U146" s="118"/>
      <c r="V146" s="118"/>
      <c r="W146" s="118"/>
      <c r="X146" s="118"/>
      <c r="Y146" s="122">
        <f>SUM('Ref 3511480'!$C146:$X146)</f>
        <v>0</v>
      </c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19">
        <f t="shared" si="2"/>
        <v>0</v>
      </c>
    </row>
    <row r="147" spans="1:47">
      <c r="A147" s="116" t="s">
        <v>266</v>
      </c>
      <c r="B147" s="117" t="s">
        <v>267</v>
      </c>
      <c r="C147" s="118"/>
      <c r="D147" s="118"/>
      <c r="E147" s="118"/>
      <c r="F147" s="118"/>
      <c r="G147" s="118"/>
      <c r="H147" s="118"/>
      <c r="I147" s="118"/>
      <c r="J147" s="118"/>
      <c r="K147" s="118"/>
      <c r="L147" s="118"/>
      <c r="M147" s="118"/>
      <c r="N147" s="118"/>
      <c r="O147" s="118"/>
      <c r="P147" s="118"/>
      <c r="Q147" s="118"/>
      <c r="R147" s="118"/>
      <c r="S147" s="118"/>
      <c r="T147" s="118"/>
      <c r="U147" s="118"/>
      <c r="V147" s="118"/>
      <c r="W147" s="118"/>
      <c r="X147" s="118"/>
      <c r="Y147" s="122">
        <f>SUM('Ref 3511480'!$C147:$X147)</f>
        <v>0</v>
      </c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19">
        <f t="shared" si="2"/>
        <v>0</v>
      </c>
    </row>
    <row r="148" spans="1:47">
      <c r="A148" s="116" t="s">
        <v>268</v>
      </c>
      <c r="B148" s="117" t="s">
        <v>269</v>
      </c>
      <c r="C148" s="118"/>
      <c r="D148" s="118"/>
      <c r="E148" s="118"/>
      <c r="F148" s="118"/>
      <c r="G148" s="118"/>
      <c r="H148" s="118"/>
      <c r="I148" s="118"/>
      <c r="J148" s="118"/>
      <c r="K148" s="118"/>
      <c r="L148" s="118"/>
      <c r="M148" s="118"/>
      <c r="N148" s="118"/>
      <c r="O148" s="118"/>
      <c r="P148" s="118"/>
      <c r="Q148" s="118"/>
      <c r="R148" s="118"/>
      <c r="S148" s="118"/>
      <c r="T148" s="118"/>
      <c r="U148" s="118"/>
      <c r="V148" s="118"/>
      <c r="W148" s="118"/>
      <c r="X148" s="118"/>
      <c r="Y148" s="122">
        <f>SUM('Ref 3511480'!$C148:$X148)</f>
        <v>0</v>
      </c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19">
        <f t="shared" si="2"/>
        <v>0</v>
      </c>
    </row>
    <row r="149" spans="1:47">
      <c r="A149" s="116" t="s">
        <v>270</v>
      </c>
      <c r="B149" s="117" t="s">
        <v>271</v>
      </c>
      <c r="C149" s="118"/>
      <c r="D149" s="118"/>
      <c r="E149" s="118"/>
      <c r="F149" s="118"/>
      <c r="G149" s="118"/>
      <c r="H149" s="118"/>
      <c r="I149" s="118"/>
      <c r="J149" s="118"/>
      <c r="K149" s="118"/>
      <c r="L149" s="118"/>
      <c r="M149" s="118"/>
      <c r="N149" s="118"/>
      <c r="O149" s="118"/>
      <c r="P149" s="118"/>
      <c r="Q149" s="118"/>
      <c r="R149" s="118"/>
      <c r="S149" s="118"/>
      <c r="T149" s="118"/>
      <c r="U149" s="118"/>
      <c r="V149" s="118"/>
      <c r="W149" s="118"/>
      <c r="X149" s="118"/>
      <c r="Y149" s="122">
        <f>SUM('Ref 3511480'!$C149:$X149)</f>
        <v>0</v>
      </c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19">
        <f t="shared" si="2"/>
        <v>0</v>
      </c>
    </row>
    <row r="150" spans="1:47">
      <c r="A150" s="116" t="s">
        <v>272</v>
      </c>
      <c r="B150" s="117" t="s">
        <v>60</v>
      </c>
      <c r="C150" s="118"/>
      <c r="D150" s="118"/>
      <c r="E150" s="118"/>
      <c r="F150" s="118"/>
      <c r="G150" s="118"/>
      <c r="H150" s="118"/>
      <c r="I150" s="118"/>
      <c r="J150" s="118"/>
      <c r="K150" s="118"/>
      <c r="L150" s="118"/>
      <c r="M150" s="118"/>
      <c r="N150" s="118"/>
      <c r="O150" s="118"/>
      <c r="P150" s="118"/>
      <c r="Q150" s="118"/>
      <c r="R150" s="118"/>
      <c r="S150" s="118"/>
      <c r="T150" s="118"/>
      <c r="U150" s="118"/>
      <c r="V150" s="118"/>
      <c r="W150" s="118"/>
      <c r="X150" s="118"/>
      <c r="Y150" s="122">
        <f>SUM('Ref 3511480'!$C150:$X150)</f>
        <v>0</v>
      </c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19">
        <f t="shared" si="2"/>
        <v>0</v>
      </c>
    </row>
    <row r="151" spans="1:47">
      <c r="A151" s="116" t="s">
        <v>273</v>
      </c>
      <c r="B151" s="117" t="s">
        <v>274</v>
      </c>
      <c r="C151" s="118"/>
      <c r="D151" s="118"/>
      <c r="E151" s="118"/>
      <c r="F151" s="118"/>
      <c r="G151" s="118"/>
      <c r="H151" s="118"/>
      <c r="I151" s="118"/>
      <c r="J151" s="118"/>
      <c r="K151" s="118"/>
      <c r="L151" s="118"/>
      <c r="M151" s="118"/>
      <c r="N151" s="118"/>
      <c r="O151" s="118"/>
      <c r="P151" s="118"/>
      <c r="Q151" s="118"/>
      <c r="R151" s="118"/>
      <c r="S151" s="118"/>
      <c r="T151" s="118"/>
      <c r="U151" s="118"/>
      <c r="V151" s="118"/>
      <c r="W151" s="118"/>
      <c r="X151" s="118"/>
      <c r="Y151" s="122">
        <f>SUM('Ref 3511480'!$C151:$X151)</f>
        <v>0</v>
      </c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19">
        <f t="shared" si="2"/>
        <v>0</v>
      </c>
    </row>
    <row r="152" spans="1:47">
      <c r="A152" s="116" t="s">
        <v>273</v>
      </c>
      <c r="B152" s="117" t="s">
        <v>275</v>
      </c>
      <c r="C152" s="118"/>
      <c r="D152" s="118"/>
      <c r="E152" s="118"/>
      <c r="F152" s="118"/>
      <c r="G152" s="118"/>
      <c r="H152" s="118"/>
      <c r="I152" s="118"/>
      <c r="J152" s="118"/>
      <c r="K152" s="118"/>
      <c r="L152" s="118"/>
      <c r="M152" s="118"/>
      <c r="N152" s="118"/>
      <c r="O152" s="118"/>
      <c r="P152" s="118"/>
      <c r="Q152" s="118"/>
      <c r="R152" s="118"/>
      <c r="S152" s="118"/>
      <c r="T152" s="118"/>
      <c r="U152" s="118"/>
      <c r="V152" s="118"/>
      <c r="W152" s="118"/>
      <c r="X152" s="118"/>
      <c r="Y152" s="122">
        <f>SUM('Ref 3511480'!$C152:$X152)</f>
        <v>0</v>
      </c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19">
        <f t="shared" si="2"/>
        <v>0</v>
      </c>
    </row>
    <row r="153" spans="1:47">
      <c r="A153" s="116" t="s">
        <v>273</v>
      </c>
      <c r="B153" s="117" t="s">
        <v>276</v>
      </c>
      <c r="C153" s="118"/>
      <c r="D153" s="118"/>
      <c r="E153" s="118"/>
      <c r="F153" s="118"/>
      <c r="G153" s="118"/>
      <c r="H153" s="118"/>
      <c r="I153" s="118"/>
      <c r="J153" s="118"/>
      <c r="K153" s="118"/>
      <c r="L153" s="118"/>
      <c r="M153" s="118"/>
      <c r="N153" s="118"/>
      <c r="O153" s="118"/>
      <c r="P153" s="118"/>
      <c r="Q153" s="118"/>
      <c r="R153" s="118"/>
      <c r="S153" s="118"/>
      <c r="T153" s="118"/>
      <c r="U153" s="118"/>
      <c r="V153" s="118"/>
      <c r="W153" s="118"/>
      <c r="X153" s="118"/>
      <c r="Y153" s="122">
        <f>SUM('Ref 3511480'!$C153:$X153)</f>
        <v>0</v>
      </c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19">
        <f t="shared" si="2"/>
        <v>0</v>
      </c>
    </row>
    <row r="154" spans="1:47">
      <c r="A154" s="116" t="s">
        <v>277</v>
      </c>
      <c r="B154" s="117" t="s">
        <v>278</v>
      </c>
      <c r="C154" s="118"/>
      <c r="D154" s="118"/>
      <c r="E154" s="118"/>
      <c r="F154" s="118"/>
      <c r="G154" s="118"/>
      <c r="H154" s="118"/>
      <c r="I154" s="118"/>
      <c r="J154" s="118"/>
      <c r="K154" s="118"/>
      <c r="L154" s="118"/>
      <c r="M154" s="118"/>
      <c r="N154" s="118"/>
      <c r="O154" s="118"/>
      <c r="P154" s="118"/>
      <c r="Q154" s="118"/>
      <c r="R154" s="118"/>
      <c r="S154" s="118"/>
      <c r="T154" s="118"/>
      <c r="U154" s="118"/>
      <c r="V154" s="118"/>
      <c r="W154" s="118"/>
      <c r="X154" s="118"/>
      <c r="Y154" s="122">
        <f>SUM('Ref 3511480'!$C154:$X154)</f>
        <v>0</v>
      </c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19">
        <f t="shared" si="2"/>
        <v>0</v>
      </c>
    </row>
    <row r="155" spans="1:47">
      <c r="A155" s="116" t="s">
        <v>279</v>
      </c>
      <c r="B155" s="117" t="s">
        <v>280</v>
      </c>
      <c r="C155" s="118"/>
      <c r="D155" s="118"/>
      <c r="E155" s="118"/>
      <c r="F155" s="118"/>
      <c r="G155" s="118"/>
      <c r="H155" s="118"/>
      <c r="I155" s="118"/>
      <c r="J155" s="118"/>
      <c r="K155" s="118"/>
      <c r="L155" s="118"/>
      <c r="M155" s="118"/>
      <c r="N155" s="118"/>
      <c r="O155" s="118"/>
      <c r="P155" s="118"/>
      <c r="Q155" s="118"/>
      <c r="R155" s="118"/>
      <c r="S155" s="118"/>
      <c r="T155" s="118"/>
      <c r="U155" s="118"/>
      <c r="V155" s="118"/>
      <c r="W155" s="118"/>
      <c r="X155" s="118"/>
      <c r="Y155" s="122">
        <f>SUM('Ref 3511480'!$C155:$X155)</f>
        <v>0</v>
      </c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19">
        <f t="shared" si="2"/>
        <v>0</v>
      </c>
    </row>
    <row r="156" spans="1:47">
      <c r="A156" s="116" t="s">
        <v>281</v>
      </c>
      <c r="B156" s="117" t="s">
        <v>60</v>
      </c>
      <c r="C156" s="118"/>
      <c r="D156" s="118"/>
      <c r="E156" s="118"/>
      <c r="F156" s="118"/>
      <c r="G156" s="118"/>
      <c r="H156" s="118"/>
      <c r="I156" s="118"/>
      <c r="J156" s="118"/>
      <c r="K156" s="118"/>
      <c r="L156" s="118"/>
      <c r="M156" s="118"/>
      <c r="N156" s="118"/>
      <c r="O156" s="118"/>
      <c r="P156" s="118"/>
      <c r="Q156" s="118"/>
      <c r="R156" s="118"/>
      <c r="S156" s="118"/>
      <c r="T156" s="118"/>
      <c r="U156" s="118"/>
      <c r="V156" s="118"/>
      <c r="W156" s="118"/>
      <c r="X156" s="118"/>
      <c r="Y156" s="122">
        <f>SUM('Ref 3511480'!$C156:$X156)</f>
        <v>0</v>
      </c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19">
        <f t="shared" si="2"/>
        <v>0</v>
      </c>
    </row>
    <row r="157" spans="1:47">
      <c r="A157" s="116" t="s">
        <v>282</v>
      </c>
      <c r="B157" s="117" t="s">
        <v>283</v>
      </c>
      <c r="C157" s="118"/>
      <c r="D157" s="118"/>
      <c r="E157" s="118"/>
      <c r="F157" s="118"/>
      <c r="G157" s="118"/>
      <c r="H157" s="118"/>
      <c r="I157" s="118"/>
      <c r="J157" s="118"/>
      <c r="K157" s="118"/>
      <c r="L157" s="118"/>
      <c r="M157" s="118"/>
      <c r="N157" s="118"/>
      <c r="O157" s="118"/>
      <c r="P157" s="118"/>
      <c r="Q157" s="118"/>
      <c r="R157" s="118"/>
      <c r="S157" s="118"/>
      <c r="T157" s="118">
        <v>15</v>
      </c>
      <c r="U157" s="118"/>
      <c r="V157" s="118"/>
      <c r="W157" s="118"/>
      <c r="X157" s="118"/>
      <c r="Y157" s="122">
        <f>SUM('Ref 3511480'!$C157:$X157)</f>
        <v>15</v>
      </c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>
        <v>15</v>
      </c>
      <c r="AR157" s="8"/>
      <c r="AS157" s="8"/>
      <c r="AT157" s="8"/>
      <c r="AU157" s="19">
        <f t="shared" si="2"/>
        <v>15</v>
      </c>
    </row>
    <row r="158" spans="1:47">
      <c r="A158" s="116" t="s">
        <v>282</v>
      </c>
      <c r="B158" s="117" t="s">
        <v>284</v>
      </c>
      <c r="C158" s="118"/>
      <c r="D158" s="118"/>
      <c r="E158" s="118"/>
      <c r="F158" s="118"/>
      <c r="G158" s="118"/>
      <c r="H158" s="118"/>
      <c r="I158" s="118"/>
      <c r="J158" s="118"/>
      <c r="K158" s="118"/>
      <c r="L158" s="118"/>
      <c r="M158" s="118"/>
      <c r="N158" s="118"/>
      <c r="O158" s="118"/>
      <c r="P158" s="118"/>
      <c r="Q158" s="118"/>
      <c r="R158" s="118"/>
      <c r="S158" s="118"/>
      <c r="T158" s="118"/>
      <c r="U158" s="118"/>
      <c r="V158" s="118"/>
      <c r="W158" s="118"/>
      <c r="X158" s="118"/>
      <c r="Y158" s="122">
        <f>SUM('Ref 3511480'!$C158:$X158)</f>
        <v>0</v>
      </c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19">
        <f t="shared" si="2"/>
        <v>0</v>
      </c>
    </row>
    <row r="159" spans="1:47">
      <c r="A159" s="116" t="s">
        <v>285</v>
      </c>
      <c r="B159" s="117" t="s">
        <v>286</v>
      </c>
      <c r="C159" s="118"/>
      <c r="D159" s="118"/>
      <c r="E159" s="118"/>
      <c r="F159" s="118"/>
      <c r="G159" s="118"/>
      <c r="H159" s="118"/>
      <c r="I159" s="118"/>
      <c r="J159" s="118"/>
      <c r="K159" s="118"/>
      <c r="L159" s="118"/>
      <c r="M159" s="118"/>
      <c r="N159" s="118"/>
      <c r="O159" s="118"/>
      <c r="P159" s="118"/>
      <c r="Q159" s="118"/>
      <c r="R159" s="118"/>
      <c r="S159" s="118"/>
      <c r="T159" s="118"/>
      <c r="U159" s="118"/>
      <c r="V159" s="118"/>
      <c r="W159" s="118"/>
      <c r="X159" s="118"/>
      <c r="Y159" s="122">
        <f>SUM('Ref 3511480'!$C159:$X159)</f>
        <v>0</v>
      </c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19">
        <f t="shared" si="2"/>
        <v>0</v>
      </c>
    </row>
    <row r="160" spans="1:47">
      <c r="A160" s="116" t="s">
        <v>287</v>
      </c>
      <c r="B160" s="117" t="s">
        <v>288</v>
      </c>
      <c r="C160" s="118"/>
      <c r="D160" s="118"/>
      <c r="E160" s="118"/>
      <c r="F160" s="118"/>
      <c r="G160" s="118"/>
      <c r="H160" s="118"/>
      <c r="I160" s="118"/>
      <c r="J160" s="118"/>
      <c r="K160" s="118"/>
      <c r="L160" s="118"/>
      <c r="M160" s="118"/>
      <c r="N160" s="118"/>
      <c r="O160" s="118"/>
      <c r="P160" s="118"/>
      <c r="Q160" s="118"/>
      <c r="R160" s="118"/>
      <c r="S160" s="118"/>
      <c r="T160" s="118"/>
      <c r="U160" s="118"/>
      <c r="V160" s="118"/>
      <c r="W160" s="118"/>
      <c r="X160" s="118"/>
      <c r="Y160" s="122">
        <f>SUM('Ref 3511480'!$C160:$X160)</f>
        <v>0</v>
      </c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19">
        <f t="shared" si="2"/>
        <v>0</v>
      </c>
    </row>
    <row r="161" spans="1:47">
      <c r="A161" s="116" t="s">
        <v>289</v>
      </c>
      <c r="B161" s="117" t="s">
        <v>290</v>
      </c>
      <c r="C161" s="118"/>
      <c r="D161" s="118"/>
      <c r="E161" s="118"/>
      <c r="F161" s="118"/>
      <c r="G161" s="118"/>
      <c r="H161" s="118"/>
      <c r="I161" s="118"/>
      <c r="J161" s="118"/>
      <c r="K161" s="118"/>
      <c r="L161" s="118"/>
      <c r="M161" s="118"/>
      <c r="N161" s="118"/>
      <c r="O161" s="118"/>
      <c r="P161" s="118"/>
      <c r="Q161" s="118"/>
      <c r="R161" s="118"/>
      <c r="S161" s="118"/>
      <c r="T161" s="118"/>
      <c r="U161" s="118"/>
      <c r="V161" s="118"/>
      <c r="W161" s="118"/>
      <c r="X161" s="118"/>
      <c r="Y161" s="122">
        <f>SUM('Ref 3511480'!$C161:$X161)</f>
        <v>0</v>
      </c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19">
        <f t="shared" si="2"/>
        <v>0</v>
      </c>
    </row>
    <row r="162" spans="1:47">
      <c r="A162" s="116" t="s">
        <v>289</v>
      </c>
      <c r="B162" s="117" t="s">
        <v>130</v>
      </c>
      <c r="C162" s="118"/>
      <c r="D162" s="118"/>
      <c r="E162" s="118"/>
      <c r="F162" s="118"/>
      <c r="G162" s="118"/>
      <c r="H162" s="118"/>
      <c r="I162" s="118"/>
      <c r="J162" s="118"/>
      <c r="K162" s="118"/>
      <c r="L162" s="118"/>
      <c r="M162" s="118"/>
      <c r="N162" s="118"/>
      <c r="O162" s="118"/>
      <c r="P162" s="118"/>
      <c r="Q162" s="118"/>
      <c r="R162" s="118"/>
      <c r="S162" s="118"/>
      <c r="T162" s="118"/>
      <c r="U162" s="118"/>
      <c r="V162" s="118"/>
      <c r="W162" s="118"/>
      <c r="X162" s="118"/>
      <c r="Y162" s="122">
        <f>SUM('Ref 3511480'!$C162:$X162)</f>
        <v>0</v>
      </c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19">
        <f t="shared" si="2"/>
        <v>0</v>
      </c>
    </row>
    <row r="163" spans="1:47">
      <c r="A163" s="116" t="s">
        <v>291</v>
      </c>
      <c r="B163" s="117" t="s">
        <v>60</v>
      </c>
      <c r="C163" s="118"/>
      <c r="D163" s="118"/>
      <c r="E163" s="118"/>
      <c r="F163" s="118"/>
      <c r="G163" s="118"/>
      <c r="H163" s="118"/>
      <c r="I163" s="118"/>
      <c r="J163" s="118"/>
      <c r="K163" s="118"/>
      <c r="L163" s="118"/>
      <c r="M163" s="118"/>
      <c r="N163" s="118"/>
      <c r="O163" s="118"/>
      <c r="P163" s="118"/>
      <c r="Q163" s="118"/>
      <c r="R163" s="118"/>
      <c r="S163" s="118"/>
      <c r="T163" s="118"/>
      <c r="U163" s="118"/>
      <c r="V163" s="118"/>
      <c r="W163" s="118"/>
      <c r="X163" s="118"/>
      <c r="Y163" s="122">
        <f>SUM('Ref 3511480'!$C163:$X163)</f>
        <v>0</v>
      </c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19">
        <f t="shared" si="2"/>
        <v>0</v>
      </c>
    </row>
    <row r="164" spans="1:47">
      <c r="A164" s="116" t="s">
        <v>292</v>
      </c>
      <c r="B164" s="117" t="s">
        <v>293</v>
      </c>
      <c r="C164" s="118"/>
      <c r="D164" s="118"/>
      <c r="E164" s="118"/>
      <c r="F164" s="118"/>
      <c r="G164" s="118"/>
      <c r="H164" s="118"/>
      <c r="I164" s="118"/>
      <c r="J164" s="118"/>
      <c r="K164" s="118"/>
      <c r="L164" s="118"/>
      <c r="M164" s="118"/>
      <c r="N164" s="118"/>
      <c r="O164" s="118"/>
      <c r="P164" s="118"/>
      <c r="Q164" s="118"/>
      <c r="R164" s="118"/>
      <c r="S164" s="118"/>
      <c r="T164" s="118"/>
      <c r="U164" s="118"/>
      <c r="V164" s="118"/>
      <c r="W164" s="118"/>
      <c r="X164" s="118"/>
      <c r="Y164" s="122">
        <f>SUM('Ref 3511480'!$C164:$X164)</f>
        <v>0</v>
      </c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19">
        <f t="shared" si="2"/>
        <v>0</v>
      </c>
    </row>
    <row r="165" spans="1:47">
      <c r="A165" s="116" t="s">
        <v>294</v>
      </c>
      <c r="B165" s="117" t="s">
        <v>295</v>
      </c>
      <c r="C165" s="118"/>
      <c r="D165" s="118"/>
      <c r="E165" s="118"/>
      <c r="F165" s="118"/>
      <c r="G165" s="118"/>
      <c r="H165" s="118"/>
      <c r="I165" s="118"/>
      <c r="J165" s="118"/>
      <c r="K165" s="118"/>
      <c r="L165" s="118"/>
      <c r="M165" s="118"/>
      <c r="N165" s="118"/>
      <c r="O165" s="118"/>
      <c r="P165" s="118"/>
      <c r="Q165" s="118"/>
      <c r="R165" s="118"/>
      <c r="S165" s="118"/>
      <c r="T165" s="118"/>
      <c r="U165" s="118"/>
      <c r="V165" s="118"/>
      <c r="W165" s="118"/>
      <c r="X165" s="118"/>
      <c r="Y165" s="122">
        <f>SUM('Ref 3511480'!$C165:$X165)</f>
        <v>0</v>
      </c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19">
        <f t="shared" si="2"/>
        <v>0</v>
      </c>
    </row>
    <row r="166" spans="1:47">
      <c r="A166" s="116" t="s">
        <v>296</v>
      </c>
      <c r="B166" s="117" t="s">
        <v>297</v>
      </c>
      <c r="C166" s="118"/>
      <c r="D166" s="118"/>
      <c r="E166" s="118"/>
      <c r="F166" s="118"/>
      <c r="G166" s="118"/>
      <c r="H166" s="118"/>
      <c r="I166" s="118"/>
      <c r="J166" s="118"/>
      <c r="K166" s="118"/>
      <c r="L166" s="118"/>
      <c r="M166" s="118"/>
      <c r="N166" s="118"/>
      <c r="O166" s="118"/>
      <c r="P166" s="118"/>
      <c r="Q166" s="118"/>
      <c r="R166" s="118"/>
      <c r="S166" s="118"/>
      <c r="T166" s="118"/>
      <c r="U166" s="118"/>
      <c r="V166" s="118"/>
      <c r="W166" s="118"/>
      <c r="X166" s="118"/>
      <c r="Y166" s="122">
        <f>SUM('Ref 3511480'!$C166:$X166)</f>
        <v>0</v>
      </c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19">
        <f t="shared" si="2"/>
        <v>0</v>
      </c>
    </row>
    <row r="167" spans="1:47">
      <c r="A167" s="116" t="s">
        <v>298</v>
      </c>
      <c r="B167" s="117" t="s">
        <v>62</v>
      </c>
      <c r="C167" s="118"/>
      <c r="D167" s="118"/>
      <c r="E167" s="118"/>
      <c r="F167" s="118"/>
      <c r="G167" s="118"/>
      <c r="H167" s="118"/>
      <c r="I167" s="118"/>
      <c r="J167" s="118"/>
      <c r="K167" s="118"/>
      <c r="L167" s="118"/>
      <c r="M167" s="118"/>
      <c r="N167" s="118"/>
      <c r="O167" s="118"/>
      <c r="P167" s="118"/>
      <c r="Q167" s="118"/>
      <c r="R167" s="118"/>
      <c r="S167" s="118"/>
      <c r="T167" s="118"/>
      <c r="U167" s="118"/>
      <c r="V167" s="118"/>
      <c r="W167" s="118"/>
      <c r="X167" s="118"/>
      <c r="Y167" s="122">
        <f>SUM('Ref 3511480'!$C167:$X167)</f>
        <v>0</v>
      </c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19">
        <f t="shared" si="2"/>
        <v>0</v>
      </c>
    </row>
    <row r="168" spans="1:47">
      <c r="A168" s="116" t="s">
        <v>299</v>
      </c>
      <c r="B168" s="117" t="s">
        <v>300</v>
      </c>
      <c r="C168" s="118"/>
      <c r="D168" s="118"/>
      <c r="E168" s="118"/>
      <c r="F168" s="118"/>
      <c r="G168" s="118"/>
      <c r="H168" s="118"/>
      <c r="I168" s="118"/>
      <c r="J168" s="118"/>
      <c r="K168" s="118"/>
      <c r="L168" s="118"/>
      <c r="M168" s="118"/>
      <c r="N168" s="118"/>
      <c r="O168" s="118"/>
      <c r="P168" s="118"/>
      <c r="Q168" s="118"/>
      <c r="R168" s="118"/>
      <c r="S168" s="118"/>
      <c r="T168" s="118"/>
      <c r="U168" s="118"/>
      <c r="V168" s="118"/>
      <c r="W168" s="118"/>
      <c r="X168" s="118"/>
      <c r="Y168" s="122">
        <f>SUM('Ref 3511480'!$C168:$X168)</f>
        <v>0</v>
      </c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19">
        <f t="shared" si="2"/>
        <v>0</v>
      </c>
    </row>
    <row r="169" spans="1:47">
      <c r="A169" s="116" t="s">
        <v>301</v>
      </c>
      <c r="B169" s="117" t="s">
        <v>130</v>
      </c>
      <c r="C169" s="118"/>
      <c r="D169" s="118"/>
      <c r="E169" s="118"/>
      <c r="F169" s="118"/>
      <c r="G169" s="118"/>
      <c r="H169" s="118"/>
      <c r="I169" s="118"/>
      <c r="J169" s="118"/>
      <c r="K169" s="118"/>
      <c r="L169" s="118"/>
      <c r="M169" s="118"/>
      <c r="N169" s="118"/>
      <c r="O169" s="118"/>
      <c r="P169" s="118"/>
      <c r="Q169" s="118"/>
      <c r="R169" s="118"/>
      <c r="S169" s="118"/>
      <c r="T169" s="118"/>
      <c r="U169" s="118"/>
      <c r="V169" s="118"/>
      <c r="W169" s="118"/>
      <c r="X169" s="118"/>
      <c r="Y169" s="122">
        <f>SUM('Ref 3511480'!$C169:$X169)</f>
        <v>0</v>
      </c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19">
        <f t="shared" si="2"/>
        <v>0</v>
      </c>
    </row>
    <row r="170" spans="1:47">
      <c r="A170" s="116" t="s">
        <v>302</v>
      </c>
      <c r="B170" s="117" t="s">
        <v>303</v>
      </c>
      <c r="C170" s="118"/>
      <c r="D170" s="118"/>
      <c r="E170" s="118"/>
      <c r="F170" s="118"/>
      <c r="G170" s="118"/>
      <c r="H170" s="118"/>
      <c r="I170" s="118"/>
      <c r="J170" s="118"/>
      <c r="K170" s="118"/>
      <c r="L170" s="118"/>
      <c r="M170" s="118"/>
      <c r="N170" s="118"/>
      <c r="O170" s="118"/>
      <c r="P170" s="118"/>
      <c r="Q170" s="118"/>
      <c r="R170" s="118"/>
      <c r="S170" s="118"/>
      <c r="T170" s="118"/>
      <c r="U170" s="118"/>
      <c r="V170" s="118"/>
      <c r="W170" s="118"/>
      <c r="X170" s="118"/>
      <c r="Y170" s="122">
        <f>SUM('Ref 3511480'!$C170:$X170)</f>
        <v>0</v>
      </c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19">
        <f t="shared" si="2"/>
        <v>0</v>
      </c>
    </row>
    <row r="171" spans="1:47">
      <c r="A171" s="116" t="s">
        <v>302</v>
      </c>
      <c r="B171" s="117" t="s">
        <v>304</v>
      </c>
      <c r="C171" s="118"/>
      <c r="D171" s="118"/>
      <c r="E171" s="118"/>
      <c r="F171" s="118"/>
      <c r="G171" s="118"/>
      <c r="H171" s="118"/>
      <c r="I171" s="118"/>
      <c r="J171" s="118"/>
      <c r="K171" s="118"/>
      <c r="L171" s="118"/>
      <c r="M171" s="118"/>
      <c r="N171" s="118"/>
      <c r="O171" s="118"/>
      <c r="P171" s="118"/>
      <c r="Q171" s="118"/>
      <c r="R171" s="118"/>
      <c r="S171" s="118"/>
      <c r="T171" s="118"/>
      <c r="U171" s="118"/>
      <c r="V171" s="118"/>
      <c r="W171" s="118"/>
      <c r="X171" s="118"/>
      <c r="Y171" s="122">
        <f>SUM('Ref 3511480'!$C171:$X171)</f>
        <v>0</v>
      </c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19">
        <f t="shared" si="2"/>
        <v>0</v>
      </c>
    </row>
    <row r="172" spans="1:47">
      <c r="A172" s="116" t="s">
        <v>305</v>
      </c>
      <c r="B172" s="117" t="s">
        <v>306</v>
      </c>
      <c r="C172" s="118"/>
      <c r="D172" s="118"/>
      <c r="E172" s="118"/>
      <c r="F172" s="118"/>
      <c r="G172" s="118"/>
      <c r="H172" s="118"/>
      <c r="I172" s="118"/>
      <c r="J172" s="118"/>
      <c r="K172" s="118"/>
      <c r="L172" s="118"/>
      <c r="M172" s="118"/>
      <c r="N172" s="118"/>
      <c r="O172" s="118"/>
      <c r="P172" s="118"/>
      <c r="Q172" s="118"/>
      <c r="R172" s="118"/>
      <c r="S172" s="118"/>
      <c r="T172" s="118"/>
      <c r="U172" s="118"/>
      <c r="V172" s="118"/>
      <c r="W172" s="118"/>
      <c r="X172" s="118"/>
      <c r="Y172" s="122">
        <f>SUM('Ref 3511480'!$C172:$X172)</f>
        <v>0</v>
      </c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19">
        <f t="shared" si="2"/>
        <v>0</v>
      </c>
    </row>
    <row r="173" spans="1:47">
      <c r="A173" s="116" t="s">
        <v>307</v>
      </c>
      <c r="B173" s="117" t="s">
        <v>308</v>
      </c>
      <c r="C173" s="118"/>
      <c r="D173" s="118"/>
      <c r="E173" s="118"/>
      <c r="F173" s="118"/>
      <c r="G173" s="118"/>
      <c r="H173" s="118"/>
      <c r="I173" s="118"/>
      <c r="J173" s="118"/>
      <c r="K173" s="118"/>
      <c r="L173" s="118"/>
      <c r="M173" s="118"/>
      <c r="N173" s="118"/>
      <c r="O173" s="118"/>
      <c r="P173" s="118"/>
      <c r="Q173" s="118"/>
      <c r="R173" s="118"/>
      <c r="S173" s="118"/>
      <c r="T173" s="118"/>
      <c r="U173" s="118"/>
      <c r="V173" s="118"/>
      <c r="W173" s="118"/>
      <c r="X173" s="118"/>
      <c r="Y173" s="122">
        <f>SUM('Ref 3511480'!$C173:$X173)</f>
        <v>0</v>
      </c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19">
        <f t="shared" si="2"/>
        <v>0</v>
      </c>
    </row>
    <row r="174" spans="1:47">
      <c r="A174" s="116" t="s">
        <v>309</v>
      </c>
      <c r="B174" s="117" t="s">
        <v>310</v>
      </c>
      <c r="C174" s="118"/>
      <c r="D174" s="118"/>
      <c r="E174" s="118"/>
      <c r="F174" s="118"/>
      <c r="G174" s="118"/>
      <c r="H174" s="118"/>
      <c r="I174" s="118"/>
      <c r="J174" s="118"/>
      <c r="K174" s="118"/>
      <c r="L174" s="118"/>
      <c r="M174" s="118"/>
      <c r="N174" s="118"/>
      <c r="O174" s="118"/>
      <c r="P174" s="118"/>
      <c r="Q174" s="118"/>
      <c r="R174" s="118"/>
      <c r="S174" s="118"/>
      <c r="T174" s="118"/>
      <c r="U174" s="118"/>
      <c r="V174" s="118"/>
      <c r="W174" s="118"/>
      <c r="X174" s="118"/>
      <c r="Y174" s="122">
        <f>SUM('Ref 3511480'!$C174:$X174)</f>
        <v>0</v>
      </c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19">
        <f t="shared" si="2"/>
        <v>0</v>
      </c>
    </row>
    <row r="175" spans="1:47">
      <c r="A175" s="116" t="s">
        <v>311</v>
      </c>
      <c r="B175" s="117" t="s">
        <v>312</v>
      </c>
      <c r="C175" s="118"/>
      <c r="D175" s="118"/>
      <c r="E175" s="118"/>
      <c r="F175" s="118"/>
      <c r="G175" s="118"/>
      <c r="H175" s="118"/>
      <c r="I175" s="118"/>
      <c r="J175" s="118"/>
      <c r="K175" s="118"/>
      <c r="L175" s="118"/>
      <c r="M175" s="118"/>
      <c r="N175" s="118"/>
      <c r="O175" s="118"/>
      <c r="P175" s="118"/>
      <c r="Q175" s="118"/>
      <c r="R175" s="118"/>
      <c r="S175" s="118"/>
      <c r="T175" s="118"/>
      <c r="U175" s="118"/>
      <c r="V175" s="118"/>
      <c r="W175" s="118"/>
      <c r="X175" s="118"/>
      <c r="Y175" s="122">
        <f>SUM('Ref 3511480'!$C175:$X175)</f>
        <v>0</v>
      </c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19">
        <f t="shared" si="2"/>
        <v>0</v>
      </c>
    </row>
    <row r="176" spans="1:47">
      <c r="A176" s="116" t="s">
        <v>313</v>
      </c>
      <c r="B176" s="117" t="s">
        <v>314</v>
      </c>
      <c r="C176" s="118"/>
      <c r="D176" s="118"/>
      <c r="E176" s="118"/>
      <c r="F176" s="118"/>
      <c r="G176" s="118"/>
      <c r="H176" s="118"/>
      <c r="I176" s="118"/>
      <c r="J176" s="118"/>
      <c r="K176" s="118"/>
      <c r="L176" s="118"/>
      <c r="M176" s="118"/>
      <c r="N176" s="118"/>
      <c r="O176" s="118"/>
      <c r="P176" s="118"/>
      <c r="Q176" s="118"/>
      <c r="R176" s="118"/>
      <c r="S176" s="118"/>
      <c r="T176" s="118"/>
      <c r="U176" s="118"/>
      <c r="V176" s="118"/>
      <c r="W176" s="118"/>
      <c r="X176" s="118"/>
      <c r="Y176" s="122">
        <f>SUM('Ref 3511480'!$C176:$X176)</f>
        <v>0</v>
      </c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19">
        <f t="shared" si="2"/>
        <v>0</v>
      </c>
    </row>
    <row r="177" spans="1:47">
      <c r="A177" s="116" t="s">
        <v>315</v>
      </c>
      <c r="B177" s="117" t="s">
        <v>316</v>
      </c>
      <c r="C177" s="118"/>
      <c r="D177" s="118"/>
      <c r="E177" s="118"/>
      <c r="F177" s="118"/>
      <c r="G177" s="118"/>
      <c r="H177" s="118"/>
      <c r="I177" s="118"/>
      <c r="J177" s="118"/>
      <c r="K177" s="118"/>
      <c r="L177" s="118"/>
      <c r="M177" s="118"/>
      <c r="N177" s="118"/>
      <c r="O177" s="118"/>
      <c r="P177" s="118"/>
      <c r="Q177" s="118"/>
      <c r="R177" s="118"/>
      <c r="S177" s="118"/>
      <c r="T177" s="118"/>
      <c r="U177" s="118"/>
      <c r="V177" s="118"/>
      <c r="W177" s="118"/>
      <c r="X177" s="118"/>
      <c r="Y177" s="122">
        <f>SUM('Ref 3511480'!$C177:$X177)</f>
        <v>0</v>
      </c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19">
        <f t="shared" si="2"/>
        <v>0</v>
      </c>
    </row>
    <row r="178" spans="1:47">
      <c r="A178" s="116" t="s">
        <v>317</v>
      </c>
      <c r="B178" s="117" t="s">
        <v>100</v>
      </c>
      <c r="C178" s="118"/>
      <c r="D178" s="118"/>
      <c r="E178" s="118"/>
      <c r="F178" s="118"/>
      <c r="G178" s="118"/>
      <c r="H178" s="118"/>
      <c r="I178" s="118"/>
      <c r="J178" s="118"/>
      <c r="K178" s="118"/>
      <c r="L178" s="118"/>
      <c r="M178" s="118"/>
      <c r="N178" s="118"/>
      <c r="O178" s="118"/>
      <c r="P178" s="118"/>
      <c r="Q178" s="118"/>
      <c r="R178" s="118"/>
      <c r="S178" s="118"/>
      <c r="T178" s="118"/>
      <c r="U178" s="118"/>
      <c r="V178" s="118"/>
      <c r="W178" s="118"/>
      <c r="X178" s="118"/>
      <c r="Y178" s="122">
        <f>SUM('Ref 3511480'!$C178:$X178)</f>
        <v>0</v>
      </c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19">
        <f t="shared" si="2"/>
        <v>0</v>
      </c>
    </row>
    <row r="179" spans="1:47">
      <c r="A179" s="116" t="s">
        <v>318</v>
      </c>
      <c r="B179" s="117" t="s">
        <v>319</v>
      </c>
      <c r="C179" s="118"/>
      <c r="D179" s="118"/>
      <c r="E179" s="118"/>
      <c r="F179" s="118"/>
      <c r="G179" s="118"/>
      <c r="H179" s="118"/>
      <c r="I179" s="118"/>
      <c r="J179" s="118"/>
      <c r="K179" s="118"/>
      <c r="L179" s="118"/>
      <c r="M179" s="118"/>
      <c r="N179" s="118"/>
      <c r="O179" s="118"/>
      <c r="P179" s="118"/>
      <c r="Q179" s="118"/>
      <c r="R179" s="118"/>
      <c r="S179" s="118"/>
      <c r="T179" s="118"/>
      <c r="U179" s="118"/>
      <c r="V179" s="118"/>
      <c r="W179" s="118"/>
      <c r="X179" s="118"/>
      <c r="Y179" s="122">
        <f>SUM('Ref 3511480'!$C179:$X179)</f>
        <v>0</v>
      </c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19">
        <f t="shared" si="2"/>
        <v>0</v>
      </c>
    </row>
    <row r="180" spans="1:47">
      <c r="A180" s="116" t="s">
        <v>320</v>
      </c>
      <c r="B180" s="117" t="s">
        <v>243</v>
      </c>
      <c r="C180" s="118"/>
      <c r="D180" s="118"/>
      <c r="E180" s="118"/>
      <c r="F180" s="118"/>
      <c r="G180" s="118"/>
      <c r="H180" s="118"/>
      <c r="I180" s="118"/>
      <c r="J180" s="118"/>
      <c r="K180" s="118"/>
      <c r="L180" s="118"/>
      <c r="M180" s="118"/>
      <c r="N180" s="118"/>
      <c r="O180" s="118"/>
      <c r="P180" s="118"/>
      <c r="Q180" s="118"/>
      <c r="R180" s="118"/>
      <c r="S180" s="118"/>
      <c r="T180" s="118"/>
      <c r="U180" s="118"/>
      <c r="V180" s="118"/>
      <c r="W180" s="118"/>
      <c r="X180" s="118"/>
      <c r="Y180" s="122">
        <f>SUM('Ref 3511480'!$C180:$X180)</f>
        <v>0</v>
      </c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19">
        <f t="shared" si="2"/>
        <v>0</v>
      </c>
    </row>
    <row r="181" spans="1:47">
      <c r="A181" s="116" t="s">
        <v>321</v>
      </c>
      <c r="B181" s="117" t="s">
        <v>322</v>
      </c>
      <c r="C181" s="118"/>
      <c r="D181" s="118"/>
      <c r="E181" s="118"/>
      <c r="F181" s="118"/>
      <c r="G181" s="118"/>
      <c r="H181" s="118"/>
      <c r="I181" s="118"/>
      <c r="J181" s="118"/>
      <c r="K181" s="118"/>
      <c r="L181" s="118"/>
      <c r="M181" s="118"/>
      <c r="N181" s="118"/>
      <c r="O181" s="118"/>
      <c r="P181" s="118"/>
      <c r="Q181" s="118"/>
      <c r="R181" s="118"/>
      <c r="S181" s="118"/>
      <c r="T181" s="118"/>
      <c r="U181" s="118"/>
      <c r="V181" s="118"/>
      <c r="W181" s="118"/>
      <c r="X181" s="118"/>
      <c r="Y181" s="122">
        <f>SUM('Ref 3511480'!$C181:$X181)</f>
        <v>0</v>
      </c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19">
        <f t="shared" si="2"/>
        <v>0</v>
      </c>
    </row>
    <row r="182" spans="1:47">
      <c r="A182" s="116" t="s">
        <v>323</v>
      </c>
      <c r="B182" s="117" t="s">
        <v>324</v>
      </c>
      <c r="C182" s="118"/>
      <c r="D182" s="118"/>
      <c r="E182" s="118">
        <v>5</v>
      </c>
      <c r="F182" s="118"/>
      <c r="G182" s="118"/>
      <c r="H182" s="118"/>
      <c r="I182" s="118"/>
      <c r="J182" s="118"/>
      <c r="K182" s="118"/>
      <c r="L182" s="118"/>
      <c r="M182" s="118"/>
      <c r="N182" s="118"/>
      <c r="O182" s="118"/>
      <c r="P182" s="118"/>
      <c r="Q182" s="118"/>
      <c r="R182" s="118"/>
      <c r="S182" s="118"/>
      <c r="T182" s="118"/>
      <c r="U182" s="118"/>
      <c r="V182" s="118"/>
      <c r="W182" s="118"/>
      <c r="X182" s="118"/>
      <c r="Y182" s="122">
        <f>SUM('Ref 3511480'!$C182:$X182)</f>
        <v>5</v>
      </c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19">
        <f t="shared" si="2"/>
        <v>0</v>
      </c>
    </row>
    <row r="183" spans="1:47">
      <c r="A183" s="116" t="s">
        <v>325</v>
      </c>
      <c r="B183" s="117" t="s">
        <v>326</v>
      </c>
      <c r="C183" s="118"/>
      <c r="D183" s="118"/>
      <c r="E183" s="118"/>
      <c r="F183" s="118"/>
      <c r="G183" s="118"/>
      <c r="H183" s="118"/>
      <c r="I183" s="118"/>
      <c r="J183" s="118"/>
      <c r="K183" s="118"/>
      <c r="L183" s="118"/>
      <c r="M183" s="118"/>
      <c r="N183" s="118"/>
      <c r="O183" s="118"/>
      <c r="P183" s="118"/>
      <c r="Q183" s="118"/>
      <c r="R183" s="118"/>
      <c r="S183" s="118"/>
      <c r="T183" s="118"/>
      <c r="U183" s="118"/>
      <c r="V183" s="118"/>
      <c r="W183" s="118"/>
      <c r="X183" s="118"/>
      <c r="Y183" s="122">
        <f>SUM('Ref 3511480'!$C183:$X183)</f>
        <v>0</v>
      </c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19">
        <f t="shared" si="2"/>
        <v>0</v>
      </c>
    </row>
    <row r="184" spans="1:47">
      <c r="A184" s="116" t="s">
        <v>327</v>
      </c>
      <c r="B184" s="117" t="s">
        <v>328</v>
      </c>
      <c r="C184" s="118"/>
      <c r="D184" s="118"/>
      <c r="E184" s="118"/>
      <c r="F184" s="118"/>
      <c r="G184" s="118"/>
      <c r="H184" s="118"/>
      <c r="I184" s="118"/>
      <c r="J184" s="118"/>
      <c r="K184" s="118"/>
      <c r="L184" s="118"/>
      <c r="M184" s="118"/>
      <c r="N184" s="118"/>
      <c r="O184" s="118"/>
      <c r="P184" s="118"/>
      <c r="Q184" s="118"/>
      <c r="R184" s="118"/>
      <c r="S184" s="118"/>
      <c r="T184" s="118"/>
      <c r="U184" s="118"/>
      <c r="V184" s="118"/>
      <c r="W184" s="118"/>
      <c r="X184" s="118"/>
      <c r="Y184" s="122">
        <f>SUM('Ref 3511480'!$C184:$X184)</f>
        <v>0</v>
      </c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19">
        <f t="shared" si="2"/>
        <v>0</v>
      </c>
    </row>
    <row r="185" spans="1:47">
      <c r="A185" s="116" t="s">
        <v>329</v>
      </c>
      <c r="B185" s="117" t="s">
        <v>35</v>
      </c>
      <c r="C185" s="118"/>
      <c r="D185" s="118"/>
      <c r="E185" s="118"/>
      <c r="F185" s="118"/>
      <c r="G185" s="118"/>
      <c r="H185" s="118"/>
      <c r="I185" s="118"/>
      <c r="J185" s="118"/>
      <c r="K185" s="118"/>
      <c r="L185" s="118"/>
      <c r="M185" s="118"/>
      <c r="N185" s="118"/>
      <c r="O185" s="118"/>
      <c r="P185" s="118"/>
      <c r="Q185" s="118"/>
      <c r="R185" s="118"/>
      <c r="S185" s="118"/>
      <c r="T185" s="118"/>
      <c r="U185" s="118"/>
      <c r="V185" s="118"/>
      <c r="W185" s="118"/>
      <c r="X185" s="118"/>
      <c r="Y185" s="122">
        <f>SUM('Ref 3511480'!$C185:$X185)</f>
        <v>0</v>
      </c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19">
        <f t="shared" si="2"/>
        <v>0</v>
      </c>
    </row>
    <row r="186" spans="1:47">
      <c r="A186" s="116" t="s">
        <v>329</v>
      </c>
      <c r="B186" s="117" t="s">
        <v>330</v>
      </c>
      <c r="C186" s="118"/>
      <c r="D186" s="118"/>
      <c r="E186" s="118"/>
      <c r="F186" s="118"/>
      <c r="G186" s="118"/>
      <c r="H186" s="118"/>
      <c r="I186" s="118"/>
      <c r="J186" s="118"/>
      <c r="K186" s="118"/>
      <c r="L186" s="118"/>
      <c r="M186" s="118"/>
      <c r="N186" s="118"/>
      <c r="O186" s="118"/>
      <c r="P186" s="118"/>
      <c r="Q186" s="118"/>
      <c r="R186" s="118"/>
      <c r="S186" s="118"/>
      <c r="T186" s="118"/>
      <c r="U186" s="118"/>
      <c r="V186" s="118"/>
      <c r="W186" s="118"/>
      <c r="X186" s="118"/>
      <c r="Y186" s="122">
        <f>SUM('Ref 3511480'!$C186:$X186)</f>
        <v>0</v>
      </c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19">
        <f t="shared" si="2"/>
        <v>0</v>
      </c>
    </row>
    <row r="187" spans="1:47">
      <c r="A187" s="116" t="s">
        <v>329</v>
      </c>
      <c r="B187" s="117" t="s">
        <v>331</v>
      </c>
      <c r="C187" s="118"/>
      <c r="D187" s="118"/>
      <c r="E187" s="118"/>
      <c r="F187" s="118"/>
      <c r="G187" s="118"/>
      <c r="H187" s="118"/>
      <c r="I187" s="118"/>
      <c r="J187" s="118"/>
      <c r="K187" s="118"/>
      <c r="L187" s="118"/>
      <c r="M187" s="118"/>
      <c r="N187" s="118"/>
      <c r="O187" s="118"/>
      <c r="P187" s="118"/>
      <c r="Q187" s="118"/>
      <c r="R187" s="118"/>
      <c r="S187" s="118"/>
      <c r="T187" s="118"/>
      <c r="U187" s="118"/>
      <c r="V187" s="118"/>
      <c r="W187" s="118"/>
      <c r="X187" s="118"/>
      <c r="Y187" s="122">
        <f>SUM('Ref 3511480'!$C187:$X187)</f>
        <v>0</v>
      </c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19">
        <f t="shared" si="2"/>
        <v>0</v>
      </c>
    </row>
    <row r="188" spans="1:47">
      <c r="A188" s="116" t="s">
        <v>332</v>
      </c>
      <c r="B188" s="117" t="s">
        <v>130</v>
      </c>
      <c r="C188" s="118"/>
      <c r="D188" s="118"/>
      <c r="E188" s="118"/>
      <c r="F188" s="118"/>
      <c r="G188" s="118"/>
      <c r="H188" s="118"/>
      <c r="I188" s="118"/>
      <c r="J188" s="118"/>
      <c r="K188" s="118"/>
      <c r="L188" s="118"/>
      <c r="M188" s="118"/>
      <c r="N188" s="118"/>
      <c r="O188" s="118"/>
      <c r="P188" s="118"/>
      <c r="Q188" s="118"/>
      <c r="R188" s="118"/>
      <c r="S188" s="118"/>
      <c r="T188" s="118"/>
      <c r="U188" s="118"/>
      <c r="V188" s="118"/>
      <c r="W188" s="118"/>
      <c r="X188" s="118"/>
      <c r="Y188" s="122">
        <f>SUM('Ref 3511480'!$C188:$X188)</f>
        <v>0</v>
      </c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19">
        <f t="shared" si="2"/>
        <v>0</v>
      </c>
    </row>
    <row r="189" spans="1:47">
      <c r="A189" s="116" t="s">
        <v>333</v>
      </c>
      <c r="B189" s="117" t="s">
        <v>334</v>
      </c>
      <c r="C189" s="118"/>
      <c r="D189" s="118"/>
      <c r="E189" s="118"/>
      <c r="F189" s="118"/>
      <c r="G189" s="118"/>
      <c r="H189" s="118"/>
      <c r="I189" s="118"/>
      <c r="J189" s="118"/>
      <c r="K189" s="118"/>
      <c r="L189" s="118"/>
      <c r="M189" s="118"/>
      <c r="N189" s="118"/>
      <c r="O189" s="118"/>
      <c r="P189" s="118"/>
      <c r="Q189" s="118"/>
      <c r="R189" s="118"/>
      <c r="S189" s="118"/>
      <c r="T189" s="118"/>
      <c r="U189" s="118"/>
      <c r="V189" s="118"/>
      <c r="W189" s="118"/>
      <c r="X189" s="118"/>
      <c r="Y189" s="122">
        <f>SUM('Ref 3511480'!$C189:$X189)</f>
        <v>0</v>
      </c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19">
        <f t="shared" si="2"/>
        <v>0</v>
      </c>
    </row>
    <row r="190" spans="1:47">
      <c r="A190" s="116" t="s">
        <v>335</v>
      </c>
      <c r="B190" s="117" t="s">
        <v>60</v>
      </c>
      <c r="C190" s="118"/>
      <c r="D190" s="118"/>
      <c r="E190" s="118"/>
      <c r="F190" s="118"/>
      <c r="G190" s="118"/>
      <c r="H190" s="118"/>
      <c r="I190" s="118"/>
      <c r="J190" s="118"/>
      <c r="K190" s="118"/>
      <c r="L190" s="118"/>
      <c r="M190" s="118"/>
      <c r="N190" s="118"/>
      <c r="O190" s="118"/>
      <c r="P190" s="118"/>
      <c r="Q190" s="118"/>
      <c r="R190" s="118"/>
      <c r="S190" s="118"/>
      <c r="T190" s="118"/>
      <c r="U190" s="118"/>
      <c r="V190" s="118"/>
      <c r="W190" s="118"/>
      <c r="X190" s="118"/>
      <c r="Y190" s="122">
        <f>SUM('Ref 3511480'!$C190:$X190)</f>
        <v>0</v>
      </c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19">
        <f t="shared" si="2"/>
        <v>0</v>
      </c>
    </row>
    <row r="191" spans="1:47">
      <c r="A191" s="116" t="s">
        <v>336</v>
      </c>
      <c r="B191" s="117" t="s">
        <v>337</v>
      </c>
      <c r="C191" s="118"/>
      <c r="D191" s="118"/>
      <c r="E191" s="118"/>
      <c r="F191" s="118"/>
      <c r="G191" s="118"/>
      <c r="H191" s="118"/>
      <c r="I191" s="118"/>
      <c r="J191" s="118"/>
      <c r="K191" s="118"/>
      <c r="L191" s="118"/>
      <c r="M191" s="118"/>
      <c r="N191" s="118"/>
      <c r="O191" s="118"/>
      <c r="P191" s="118"/>
      <c r="Q191" s="118"/>
      <c r="R191" s="118"/>
      <c r="S191" s="118"/>
      <c r="T191" s="118"/>
      <c r="U191" s="118"/>
      <c r="V191" s="118"/>
      <c r="W191" s="118"/>
      <c r="X191" s="118"/>
      <c r="Y191" s="122">
        <f>SUM('Ref 3511480'!$C191:$X191)</f>
        <v>0</v>
      </c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19">
        <f t="shared" si="2"/>
        <v>0</v>
      </c>
    </row>
    <row r="192" spans="1:47">
      <c r="A192" s="116" t="s">
        <v>338</v>
      </c>
      <c r="B192" s="117" t="s">
        <v>339</v>
      </c>
      <c r="C192" s="118"/>
      <c r="D192" s="118"/>
      <c r="E192" s="118"/>
      <c r="F192" s="118"/>
      <c r="G192" s="118"/>
      <c r="H192" s="118"/>
      <c r="I192" s="118"/>
      <c r="J192" s="118"/>
      <c r="K192" s="118"/>
      <c r="L192" s="118"/>
      <c r="M192" s="118"/>
      <c r="N192" s="118"/>
      <c r="O192" s="118"/>
      <c r="P192" s="118"/>
      <c r="Q192" s="118"/>
      <c r="R192" s="118"/>
      <c r="S192" s="118"/>
      <c r="T192" s="118"/>
      <c r="U192" s="118"/>
      <c r="V192" s="118"/>
      <c r="W192" s="118"/>
      <c r="X192" s="118"/>
      <c r="Y192" s="122">
        <f>SUM('Ref 3511480'!$C192:$X192)</f>
        <v>0</v>
      </c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19">
        <f t="shared" si="2"/>
        <v>0</v>
      </c>
    </row>
    <row r="193" spans="1:47">
      <c r="A193" s="116" t="s">
        <v>340</v>
      </c>
      <c r="B193" s="117" t="s">
        <v>341</v>
      </c>
      <c r="C193" s="118"/>
      <c r="D193" s="118"/>
      <c r="E193" s="118"/>
      <c r="F193" s="118"/>
      <c r="G193" s="118"/>
      <c r="H193" s="118"/>
      <c r="I193" s="118"/>
      <c r="J193" s="118"/>
      <c r="K193" s="118"/>
      <c r="L193" s="118"/>
      <c r="M193" s="118"/>
      <c r="N193" s="118"/>
      <c r="O193" s="118"/>
      <c r="P193" s="118"/>
      <c r="Q193" s="118"/>
      <c r="R193" s="118"/>
      <c r="S193" s="118"/>
      <c r="T193" s="118"/>
      <c r="U193" s="118"/>
      <c r="V193" s="118"/>
      <c r="W193" s="118"/>
      <c r="X193" s="118"/>
      <c r="Y193" s="122">
        <f>SUM('Ref 3511480'!$C193:$X193)</f>
        <v>0</v>
      </c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19">
        <f t="shared" si="2"/>
        <v>0</v>
      </c>
    </row>
    <row r="194" spans="1:47">
      <c r="A194" s="116" t="s">
        <v>342</v>
      </c>
      <c r="B194" s="117" t="s">
        <v>62</v>
      </c>
      <c r="C194" s="118"/>
      <c r="D194" s="118"/>
      <c r="E194" s="118"/>
      <c r="F194" s="118"/>
      <c r="G194" s="118"/>
      <c r="H194" s="118"/>
      <c r="I194" s="118"/>
      <c r="J194" s="118"/>
      <c r="K194" s="118"/>
      <c r="L194" s="118"/>
      <c r="M194" s="118"/>
      <c r="N194" s="118"/>
      <c r="O194" s="118"/>
      <c r="P194" s="118"/>
      <c r="Q194" s="118"/>
      <c r="R194" s="118"/>
      <c r="S194" s="118"/>
      <c r="T194" s="118"/>
      <c r="U194" s="118"/>
      <c r="V194" s="118"/>
      <c r="W194" s="118"/>
      <c r="X194" s="118"/>
      <c r="Y194" s="122">
        <f>SUM('Ref 3511480'!$C194:$X194)</f>
        <v>0</v>
      </c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19">
        <f t="shared" si="2"/>
        <v>0</v>
      </c>
    </row>
    <row r="195" spans="1:47">
      <c r="A195" s="116" t="s">
        <v>342</v>
      </c>
      <c r="B195" s="117" t="s">
        <v>343</v>
      </c>
      <c r="C195" s="118"/>
      <c r="D195" s="118"/>
      <c r="E195" s="118"/>
      <c r="F195" s="118"/>
      <c r="G195" s="118"/>
      <c r="H195" s="118"/>
      <c r="I195" s="118"/>
      <c r="J195" s="118"/>
      <c r="K195" s="118"/>
      <c r="L195" s="118"/>
      <c r="M195" s="118"/>
      <c r="N195" s="118"/>
      <c r="O195" s="118"/>
      <c r="P195" s="118"/>
      <c r="Q195" s="118"/>
      <c r="R195" s="118"/>
      <c r="S195" s="118"/>
      <c r="T195" s="118"/>
      <c r="U195" s="118"/>
      <c r="V195" s="118"/>
      <c r="W195" s="118"/>
      <c r="X195" s="118"/>
      <c r="Y195" s="122">
        <f>SUM('Ref 3511480'!$C195:$X195)</f>
        <v>0</v>
      </c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19">
        <f t="shared" si="2"/>
        <v>0</v>
      </c>
    </row>
    <row r="196" spans="1:47">
      <c r="A196" s="116" t="s">
        <v>344</v>
      </c>
      <c r="B196" s="117" t="s">
        <v>60</v>
      </c>
      <c r="C196" s="118"/>
      <c r="D196" s="118"/>
      <c r="E196" s="118"/>
      <c r="F196" s="118"/>
      <c r="G196" s="118"/>
      <c r="H196" s="118"/>
      <c r="I196" s="118"/>
      <c r="J196" s="118"/>
      <c r="K196" s="118"/>
      <c r="L196" s="118"/>
      <c r="M196" s="118"/>
      <c r="N196" s="118"/>
      <c r="O196" s="118"/>
      <c r="P196" s="118"/>
      <c r="Q196" s="118"/>
      <c r="R196" s="118"/>
      <c r="S196" s="118"/>
      <c r="T196" s="118"/>
      <c r="U196" s="118"/>
      <c r="V196" s="118"/>
      <c r="W196" s="118">
        <v>75</v>
      </c>
      <c r="X196" s="118"/>
      <c r="Y196" s="122">
        <f>SUM('Ref 3511480'!$C196:$X196)</f>
        <v>75</v>
      </c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>
        <v>75</v>
      </c>
      <c r="AU196" s="19">
        <f t="shared" ref="AU196:AU236" si="3">SUM(Z196:AT196)</f>
        <v>75</v>
      </c>
    </row>
    <row r="197" spans="1:47">
      <c r="A197" s="116" t="s">
        <v>345</v>
      </c>
      <c r="B197" s="117" t="s">
        <v>346</v>
      </c>
      <c r="C197" s="118"/>
      <c r="D197" s="118"/>
      <c r="E197" s="118"/>
      <c r="F197" s="118"/>
      <c r="G197" s="118"/>
      <c r="H197" s="118"/>
      <c r="I197" s="118"/>
      <c r="J197" s="118"/>
      <c r="K197" s="118"/>
      <c r="L197" s="118"/>
      <c r="M197" s="118"/>
      <c r="N197" s="118"/>
      <c r="O197" s="118"/>
      <c r="P197" s="118"/>
      <c r="Q197" s="118"/>
      <c r="R197" s="118"/>
      <c r="S197" s="118"/>
      <c r="T197" s="118"/>
      <c r="U197" s="118"/>
      <c r="V197" s="118"/>
      <c r="W197" s="118"/>
      <c r="X197" s="118"/>
      <c r="Y197" s="122">
        <f>SUM('Ref 3511480'!$C197:$X197)</f>
        <v>0</v>
      </c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19">
        <f t="shared" si="3"/>
        <v>0</v>
      </c>
    </row>
    <row r="198" spans="1:47">
      <c r="A198" s="116" t="s">
        <v>347</v>
      </c>
      <c r="B198" s="117" t="s">
        <v>348</v>
      </c>
      <c r="C198" s="118"/>
      <c r="D198" s="118"/>
      <c r="E198" s="118"/>
      <c r="F198" s="118"/>
      <c r="G198" s="118"/>
      <c r="H198" s="118"/>
      <c r="I198" s="118"/>
      <c r="J198" s="118"/>
      <c r="K198" s="118"/>
      <c r="L198" s="118"/>
      <c r="M198" s="118"/>
      <c r="N198" s="118"/>
      <c r="O198" s="118"/>
      <c r="P198" s="118"/>
      <c r="Q198" s="118"/>
      <c r="R198" s="118"/>
      <c r="S198" s="118"/>
      <c r="T198" s="118"/>
      <c r="U198" s="118"/>
      <c r="V198" s="118"/>
      <c r="W198" s="118"/>
      <c r="X198" s="118"/>
      <c r="Y198" s="122">
        <f>SUM('Ref 3511480'!$C198:$X198)</f>
        <v>0</v>
      </c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19">
        <f t="shared" si="3"/>
        <v>0</v>
      </c>
    </row>
    <row r="199" spans="1:47">
      <c r="A199" s="116" t="s">
        <v>349</v>
      </c>
      <c r="B199" s="117" t="s">
        <v>350</v>
      </c>
      <c r="C199" s="118"/>
      <c r="D199" s="118"/>
      <c r="E199" s="118"/>
      <c r="F199" s="118"/>
      <c r="G199" s="118"/>
      <c r="H199" s="118"/>
      <c r="I199" s="118"/>
      <c r="J199" s="118"/>
      <c r="K199" s="118"/>
      <c r="L199" s="118"/>
      <c r="M199" s="118"/>
      <c r="N199" s="118"/>
      <c r="O199" s="118"/>
      <c r="P199" s="118"/>
      <c r="Q199" s="118"/>
      <c r="R199" s="118"/>
      <c r="S199" s="118"/>
      <c r="T199" s="118"/>
      <c r="U199" s="118"/>
      <c r="V199" s="118"/>
      <c r="W199" s="118"/>
      <c r="X199" s="118"/>
      <c r="Y199" s="122">
        <f>SUM('Ref 3511480'!$C199:$X199)</f>
        <v>0</v>
      </c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19">
        <f t="shared" si="3"/>
        <v>0</v>
      </c>
    </row>
    <row r="200" spans="1:47">
      <c r="A200" s="116" t="s">
        <v>351</v>
      </c>
      <c r="B200" s="117" t="s">
        <v>60</v>
      </c>
      <c r="C200" s="118"/>
      <c r="D200" s="118"/>
      <c r="E200" s="118"/>
      <c r="F200" s="118"/>
      <c r="G200" s="118"/>
      <c r="H200" s="118"/>
      <c r="I200" s="118"/>
      <c r="J200" s="118"/>
      <c r="K200" s="118"/>
      <c r="L200" s="118"/>
      <c r="M200" s="118"/>
      <c r="N200" s="118"/>
      <c r="O200" s="118"/>
      <c r="P200" s="118"/>
      <c r="Q200" s="118"/>
      <c r="R200" s="118"/>
      <c r="S200" s="118"/>
      <c r="T200" s="118"/>
      <c r="U200" s="118"/>
      <c r="V200" s="118"/>
      <c r="W200" s="118"/>
      <c r="X200" s="118"/>
      <c r="Y200" s="122">
        <f>SUM('Ref 3511480'!$C200:$X200)</f>
        <v>0</v>
      </c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19">
        <f t="shared" si="3"/>
        <v>0</v>
      </c>
    </row>
    <row r="201" spans="1:47">
      <c r="A201" s="116" t="s">
        <v>351</v>
      </c>
      <c r="B201" s="117" t="s">
        <v>352</v>
      </c>
      <c r="C201" s="118"/>
      <c r="D201" s="118"/>
      <c r="E201" s="118"/>
      <c r="F201" s="118"/>
      <c r="G201" s="118"/>
      <c r="H201" s="118"/>
      <c r="I201" s="118"/>
      <c r="J201" s="118"/>
      <c r="K201" s="118"/>
      <c r="L201" s="118"/>
      <c r="M201" s="118"/>
      <c r="N201" s="118"/>
      <c r="O201" s="118"/>
      <c r="P201" s="118"/>
      <c r="Q201" s="118"/>
      <c r="R201" s="118"/>
      <c r="S201" s="118"/>
      <c r="T201" s="118"/>
      <c r="U201" s="118"/>
      <c r="V201" s="118"/>
      <c r="W201" s="118"/>
      <c r="X201" s="118"/>
      <c r="Y201" s="122">
        <f>SUM('Ref 3511480'!$C201:$X201)</f>
        <v>0</v>
      </c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19">
        <f t="shared" si="3"/>
        <v>0</v>
      </c>
    </row>
    <row r="202" spans="1:47">
      <c r="A202" s="116" t="s">
        <v>353</v>
      </c>
      <c r="B202" s="117" t="s">
        <v>354</v>
      </c>
      <c r="C202" s="118"/>
      <c r="D202" s="118"/>
      <c r="E202" s="118"/>
      <c r="F202" s="118"/>
      <c r="G202" s="118"/>
      <c r="H202" s="118"/>
      <c r="I202" s="118"/>
      <c r="J202" s="118"/>
      <c r="K202" s="118"/>
      <c r="L202" s="118"/>
      <c r="M202" s="118"/>
      <c r="N202" s="118"/>
      <c r="O202" s="118"/>
      <c r="P202" s="118"/>
      <c r="Q202" s="118"/>
      <c r="R202" s="118"/>
      <c r="S202" s="118"/>
      <c r="T202" s="118"/>
      <c r="U202" s="118"/>
      <c r="V202" s="118"/>
      <c r="W202" s="118"/>
      <c r="X202" s="118"/>
      <c r="Y202" s="122">
        <f>SUM('Ref 3511480'!$C202:$X202)</f>
        <v>0</v>
      </c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19">
        <f t="shared" si="3"/>
        <v>0</v>
      </c>
    </row>
    <row r="203" spans="1:47">
      <c r="A203" s="116" t="s">
        <v>355</v>
      </c>
      <c r="B203" s="117" t="s">
        <v>60</v>
      </c>
      <c r="C203" s="118"/>
      <c r="D203" s="118"/>
      <c r="E203" s="118"/>
      <c r="F203" s="118"/>
      <c r="G203" s="118"/>
      <c r="H203" s="118"/>
      <c r="I203" s="118"/>
      <c r="J203" s="118"/>
      <c r="K203" s="118"/>
      <c r="L203" s="118"/>
      <c r="M203" s="118"/>
      <c r="N203" s="118"/>
      <c r="O203" s="118"/>
      <c r="P203" s="118"/>
      <c r="Q203" s="118"/>
      <c r="R203" s="118"/>
      <c r="S203" s="118"/>
      <c r="T203" s="118"/>
      <c r="U203" s="118"/>
      <c r="V203" s="118"/>
      <c r="W203" s="118"/>
      <c r="X203" s="118"/>
      <c r="Y203" s="122">
        <f>SUM('Ref 3511480'!$C203:$X203)</f>
        <v>0</v>
      </c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19">
        <f t="shared" si="3"/>
        <v>0</v>
      </c>
    </row>
    <row r="204" spans="1:47">
      <c r="A204" s="116" t="s">
        <v>356</v>
      </c>
      <c r="B204" s="117" t="s">
        <v>357</v>
      </c>
      <c r="C204" s="118"/>
      <c r="D204" s="118"/>
      <c r="E204" s="118"/>
      <c r="F204" s="118"/>
      <c r="G204" s="118"/>
      <c r="H204" s="118"/>
      <c r="I204" s="118"/>
      <c r="J204" s="118"/>
      <c r="K204" s="118"/>
      <c r="L204" s="118"/>
      <c r="M204" s="118"/>
      <c r="N204" s="118"/>
      <c r="O204" s="118"/>
      <c r="P204" s="118"/>
      <c r="Q204" s="118"/>
      <c r="R204" s="118"/>
      <c r="S204" s="118"/>
      <c r="T204" s="118"/>
      <c r="U204" s="118"/>
      <c r="V204" s="118"/>
      <c r="W204" s="118"/>
      <c r="X204" s="118"/>
      <c r="Y204" s="122">
        <f>SUM('Ref 3511480'!$C204:$X204)</f>
        <v>0</v>
      </c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19">
        <f t="shared" si="3"/>
        <v>0</v>
      </c>
    </row>
    <row r="205" spans="1:47">
      <c r="A205" s="116" t="s">
        <v>358</v>
      </c>
      <c r="B205" s="117" t="s">
        <v>60</v>
      </c>
      <c r="C205" s="118"/>
      <c r="D205" s="118"/>
      <c r="E205" s="118"/>
      <c r="F205" s="118"/>
      <c r="G205" s="118"/>
      <c r="H205" s="118"/>
      <c r="I205" s="118"/>
      <c r="J205" s="118"/>
      <c r="K205" s="118"/>
      <c r="L205" s="118"/>
      <c r="M205" s="118"/>
      <c r="N205" s="118"/>
      <c r="O205" s="118"/>
      <c r="P205" s="118"/>
      <c r="Q205" s="118"/>
      <c r="R205" s="118"/>
      <c r="S205" s="118"/>
      <c r="T205" s="118"/>
      <c r="U205" s="118"/>
      <c r="V205" s="118"/>
      <c r="W205" s="118"/>
      <c r="X205" s="118"/>
      <c r="Y205" s="122">
        <f>SUM('Ref 3511480'!$C205:$X205)</f>
        <v>0</v>
      </c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19">
        <f t="shared" si="3"/>
        <v>0</v>
      </c>
    </row>
    <row r="206" spans="1:47">
      <c r="A206" s="116" t="s">
        <v>359</v>
      </c>
      <c r="B206" s="117" t="s">
        <v>60</v>
      </c>
      <c r="C206" s="118"/>
      <c r="D206" s="118"/>
      <c r="E206" s="118"/>
      <c r="F206" s="118"/>
      <c r="G206" s="118"/>
      <c r="H206" s="118"/>
      <c r="I206" s="118"/>
      <c r="J206" s="118"/>
      <c r="K206" s="118"/>
      <c r="L206" s="118"/>
      <c r="M206" s="118"/>
      <c r="N206" s="118"/>
      <c r="O206" s="118"/>
      <c r="P206" s="118"/>
      <c r="Q206" s="118"/>
      <c r="R206" s="118"/>
      <c r="S206" s="118"/>
      <c r="T206" s="118"/>
      <c r="U206" s="118"/>
      <c r="V206" s="118"/>
      <c r="W206" s="118"/>
      <c r="X206" s="118"/>
      <c r="Y206" s="122">
        <f>SUM('Ref 3511480'!$C206:$X206)</f>
        <v>0</v>
      </c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19">
        <f t="shared" si="3"/>
        <v>0</v>
      </c>
    </row>
    <row r="207" spans="1:47">
      <c r="A207" s="116" t="s">
        <v>360</v>
      </c>
      <c r="B207" s="117" t="s">
        <v>130</v>
      </c>
      <c r="C207" s="118"/>
      <c r="D207" s="118"/>
      <c r="E207" s="118"/>
      <c r="F207" s="118"/>
      <c r="G207" s="118"/>
      <c r="H207" s="118"/>
      <c r="I207" s="118"/>
      <c r="J207" s="118"/>
      <c r="K207" s="118"/>
      <c r="L207" s="118"/>
      <c r="M207" s="118"/>
      <c r="N207" s="118"/>
      <c r="O207" s="118"/>
      <c r="P207" s="118"/>
      <c r="Q207" s="118"/>
      <c r="R207" s="118"/>
      <c r="S207" s="118"/>
      <c r="T207" s="118"/>
      <c r="U207" s="118"/>
      <c r="V207" s="118"/>
      <c r="W207" s="118"/>
      <c r="X207" s="118"/>
      <c r="Y207" s="122">
        <f>SUM('Ref 3511480'!$C207:$X207)</f>
        <v>0</v>
      </c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19">
        <f t="shared" si="3"/>
        <v>0</v>
      </c>
    </row>
    <row r="208" spans="1:47">
      <c r="A208" s="116" t="s">
        <v>361</v>
      </c>
      <c r="B208" s="117" t="s">
        <v>362</v>
      </c>
      <c r="C208" s="118"/>
      <c r="D208" s="118"/>
      <c r="E208" s="118"/>
      <c r="F208" s="118"/>
      <c r="G208" s="118"/>
      <c r="H208" s="118"/>
      <c r="I208" s="118"/>
      <c r="J208" s="118"/>
      <c r="K208" s="118"/>
      <c r="L208" s="118"/>
      <c r="M208" s="118"/>
      <c r="N208" s="118"/>
      <c r="O208" s="118"/>
      <c r="P208" s="118"/>
      <c r="Q208" s="118"/>
      <c r="R208" s="118"/>
      <c r="S208" s="118"/>
      <c r="T208" s="118"/>
      <c r="U208" s="118"/>
      <c r="V208" s="118"/>
      <c r="W208" s="118"/>
      <c r="X208" s="118"/>
      <c r="Y208" s="122">
        <f>SUM('Ref 3511480'!$C208:$X208)</f>
        <v>0</v>
      </c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19">
        <f t="shared" si="3"/>
        <v>0</v>
      </c>
    </row>
    <row r="209" spans="1:47">
      <c r="A209" s="116" t="s">
        <v>361</v>
      </c>
      <c r="B209" s="117" t="s">
        <v>363</v>
      </c>
      <c r="C209" s="118"/>
      <c r="D209" s="118"/>
      <c r="E209" s="118"/>
      <c r="F209" s="118"/>
      <c r="G209" s="118"/>
      <c r="H209" s="118"/>
      <c r="I209" s="118"/>
      <c r="J209" s="118"/>
      <c r="K209" s="118"/>
      <c r="L209" s="118"/>
      <c r="M209" s="118"/>
      <c r="N209" s="118"/>
      <c r="O209" s="118"/>
      <c r="P209" s="118"/>
      <c r="Q209" s="118"/>
      <c r="R209" s="118"/>
      <c r="S209" s="118"/>
      <c r="T209" s="118"/>
      <c r="U209" s="118"/>
      <c r="V209" s="118"/>
      <c r="W209" s="118"/>
      <c r="X209" s="118"/>
      <c r="Y209" s="122">
        <f>SUM('Ref 3511480'!$C209:$X209)</f>
        <v>0</v>
      </c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19">
        <f t="shared" si="3"/>
        <v>0</v>
      </c>
    </row>
    <row r="210" spans="1:47">
      <c r="A210" s="116" t="s">
        <v>364</v>
      </c>
      <c r="B210" s="117" t="s">
        <v>60</v>
      </c>
      <c r="C210" s="118"/>
      <c r="D210" s="118"/>
      <c r="E210" s="118"/>
      <c r="F210" s="118"/>
      <c r="G210" s="118"/>
      <c r="H210" s="118"/>
      <c r="I210" s="118"/>
      <c r="J210" s="118"/>
      <c r="K210" s="118"/>
      <c r="L210" s="118"/>
      <c r="M210" s="118"/>
      <c r="N210" s="118"/>
      <c r="O210" s="118"/>
      <c r="P210" s="118"/>
      <c r="Q210" s="118"/>
      <c r="R210" s="118"/>
      <c r="S210" s="118"/>
      <c r="T210" s="118"/>
      <c r="U210" s="118"/>
      <c r="V210" s="118"/>
      <c r="W210" s="118"/>
      <c r="X210" s="118"/>
      <c r="Y210" s="122">
        <f>SUM('Ref 3511480'!$C210:$X210)</f>
        <v>0</v>
      </c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19">
        <f t="shared" si="3"/>
        <v>0</v>
      </c>
    </row>
    <row r="211" spans="1:47">
      <c r="A211" s="116" t="s">
        <v>365</v>
      </c>
      <c r="B211" s="117" t="s">
        <v>60</v>
      </c>
      <c r="C211" s="118"/>
      <c r="D211" s="118"/>
      <c r="E211" s="118"/>
      <c r="F211" s="118"/>
      <c r="G211" s="118"/>
      <c r="H211" s="118"/>
      <c r="I211" s="118"/>
      <c r="J211" s="118"/>
      <c r="K211" s="118"/>
      <c r="L211" s="118"/>
      <c r="M211" s="118"/>
      <c r="N211" s="118"/>
      <c r="O211" s="118"/>
      <c r="P211" s="118"/>
      <c r="Q211" s="118"/>
      <c r="R211" s="118"/>
      <c r="S211" s="118"/>
      <c r="T211" s="118"/>
      <c r="U211" s="118"/>
      <c r="V211" s="118"/>
      <c r="W211" s="118"/>
      <c r="X211" s="118"/>
      <c r="Y211" s="122">
        <f>SUM('Ref 3511480'!$C211:$X211)</f>
        <v>0</v>
      </c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19">
        <f t="shared" si="3"/>
        <v>0</v>
      </c>
    </row>
    <row r="212" spans="1:47">
      <c r="A212" s="116" t="s">
        <v>365</v>
      </c>
      <c r="B212" s="117" t="s">
        <v>366</v>
      </c>
      <c r="C212" s="118"/>
      <c r="D212" s="118"/>
      <c r="E212" s="118"/>
      <c r="F212" s="118"/>
      <c r="G212" s="118"/>
      <c r="H212" s="118"/>
      <c r="I212" s="118"/>
      <c r="J212" s="118"/>
      <c r="K212" s="118"/>
      <c r="L212" s="118"/>
      <c r="M212" s="118"/>
      <c r="N212" s="118"/>
      <c r="O212" s="118"/>
      <c r="P212" s="118"/>
      <c r="Q212" s="118"/>
      <c r="R212" s="118"/>
      <c r="S212" s="118"/>
      <c r="T212" s="118"/>
      <c r="U212" s="118"/>
      <c r="V212" s="118"/>
      <c r="W212" s="118"/>
      <c r="X212" s="118"/>
      <c r="Y212" s="122">
        <f>SUM('Ref 3511480'!$C212:$X212)</f>
        <v>0</v>
      </c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19">
        <f t="shared" si="3"/>
        <v>0</v>
      </c>
    </row>
    <row r="213" spans="1:47">
      <c r="A213" s="116" t="s">
        <v>365</v>
      </c>
      <c r="B213" s="117" t="s">
        <v>367</v>
      </c>
      <c r="C213" s="118"/>
      <c r="D213" s="118"/>
      <c r="E213" s="118"/>
      <c r="F213" s="118">
        <v>1</v>
      </c>
      <c r="G213" s="118"/>
      <c r="H213" s="118"/>
      <c r="I213" s="118"/>
      <c r="J213" s="118"/>
      <c r="K213" s="118">
        <v>2</v>
      </c>
      <c r="L213" s="118"/>
      <c r="M213" s="118"/>
      <c r="N213" s="118">
        <v>1</v>
      </c>
      <c r="O213" s="118"/>
      <c r="P213" s="118"/>
      <c r="Q213" s="118">
        <v>8</v>
      </c>
      <c r="R213" s="118">
        <v>1</v>
      </c>
      <c r="S213" s="118"/>
      <c r="T213" s="118">
        <v>11</v>
      </c>
      <c r="U213" s="118"/>
      <c r="V213" s="118"/>
      <c r="W213" s="118"/>
      <c r="X213" s="118"/>
      <c r="Y213" s="122">
        <f>SUM('Ref 3511480'!$C213:$X213)</f>
        <v>24</v>
      </c>
      <c r="Z213" s="8"/>
      <c r="AA213" s="8"/>
      <c r="AB213" s="8"/>
      <c r="AC213" s="8">
        <v>1</v>
      </c>
      <c r="AD213" s="8"/>
      <c r="AE213" s="8"/>
      <c r="AF213" s="8"/>
      <c r="AG213" s="8"/>
      <c r="AH213" s="8">
        <v>2</v>
      </c>
      <c r="AI213" s="8"/>
      <c r="AJ213" s="8"/>
      <c r="AK213" s="8">
        <v>1</v>
      </c>
      <c r="AL213" s="8"/>
      <c r="AM213" s="8"/>
      <c r="AN213" s="8">
        <v>8</v>
      </c>
      <c r="AO213" s="8">
        <v>1</v>
      </c>
      <c r="AP213" s="8"/>
      <c r="AQ213" s="8">
        <v>11</v>
      </c>
      <c r="AR213" s="8"/>
      <c r="AS213" s="8"/>
      <c r="AT213" s="8"/>
      <c r="AU213" s="19">
        <f t="shared" si="3"/>
        <v>24</v>
      </c>
    </row>
    <row r="214" spans="1:47">
      <c r="A214" s="116" t="s">
        <v>368</v>
      </c>
      <c r="B214" s="117" t="s">
        <v>369</v>
      </c>
      <c r="C214" s="118"/>
      <c r="D214" s="118"/>
      <c r="E214" s="118"/>
      <c r="F214" s="118"/>
      <c r="G214" s="118"/>
      <c r="H214" s="118"/>
      <c r="I214" s="118"/>
      <c r="J214" s="118"/>
      <c r="K214" s="118"/>
      <c r="L214" s="118"/>
      <c r="M214" s="118"/>
      <c r="N214" s="118"/>
      <c r="O214" s="118"/>
      <c r="P214" s="118"/>
      <c r="Q214" s="118"/>
      <c r="R214" s="118"/>
      <c r="S214" s="118"/>
      <c r="T214" s="118"/>
      <c r="U214" s="118"/>
      <c r="V214" s="118"/>
      <c r="W214" s="118"/>
      <c r="X214" s="118"/>
      <c r="Y214" s="122">
        <f>SUM('Ref 3511480'!$C214:$X214)</f>
        <v>0</v>
      </c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19">
        <f t="shared" si="3"/>
        <v>0</v>
      </c>
    </row>
    <row r="215" spans="1:47">
      <c r="A215" s="116" t="s">
        <v>370</v>
      </c>
      <c r="B215" s="117" t="s">
        <v>371</v>
      </c>
      <c r="C215" s="118"/>
      <c r="D215" s="118"/>
      <c r="E215" s="118"/>
      <c r="F215" s="118"/>
      <c r="G215" s="118"/>
      <c r="H215" s="118"/>
      <c r="I215" s="118"/>
      <c r="J215" s="118"/>
      <c r="K215" s="118"/>
      <c r="L215" s="118"/>
      <c r="M215" s="118"/>
      <c r="N215" s="118"/>
      <c r="O215" s="118"/>
      <c r="P215" s="118"/>
      <c r="Q215" s="118"/>
      <c r="R215" s="118"/>
      <c r="S215" s="118"/>
      <c r="T215" s="118"/>
      <c r="U215" s="118"/>
      <c r="V215" s="118"/>
      <c r="W215" s="118"/>
      <c r="X215" s="118"/>
      <c r="Y215" s="122">
        <f>SUM('Ref 3511480'!$C215:$X215)</f>
        <v>0</v>
      </c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19">
        <f t="shared" si="3"/>
        <v>0</v>
      </c>
    </row>
    <row r="216" spans="1:47">
      <c r="A216" s="116" t="s">
        <v>372</v>
      </c>
      <c r="B216" s="117" t="s">
        <v>373</v>
      </c>
      <c r="C216" s="118"/>
      <c r="D216" s="118"/>
      <c r="E216" s="118"/>
      <c r="F216" s="118"/>
      <c r="G216" s="118"/>
      <c r="H216" s="118"/>
      <c r="I216" s="118"/>
      <c r="J216" s="118"/>
      <c r="K216" s="118"/>
      <c r="L216" s="118"/>
      <c r="M216" s="118"/>
      <c r="N216" s="118"/>
      <c r="O216" s="118"/>
      <c r="P216" s="118"/>
      <c r="Q216" s="118"/>
      <c r="R216" s="118"/>
      <c r="S216" s="118"/>
      <c r="T216" s="118"/>
      <c r="U216" s="118"/>
      <c r="V216" s="118"/>
      <c r="W216" s="118"/>
      <c r="X216" s="118"/>
      <c r="Y216" s="122">
        <f>SUM('Ref 3511480'!$C216:$X216)</f>
        <v>0</v>
      </c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19">
        <f t="shared" si="3"/>
        <v>0</v>
      </c>
    </row>
    <row r="217" spans="1:47">
      <c r="A217" s="116" t="s">
        <v>372</v>
      </c>
      <c r="B217" s="117" t="s">
        <v>374</v>
      </c>
      <c r="C217" s="118"/>
      <c r="D217" s="118"/>
      <c r="E217" s="118"/>
      <c r="F217" s="118"/>
      <c r="G217" s="118"/>
      <c r="H217" s="118"/>
      <c r="I217" s="118"/>
      <c r="J217" s="118"/>
      <c r="K217" s="118"/>
      <c r="L217" s="118"/>
      <c r="M217" s="118"/>
      <c r="N217" s="118"/>
      <c r="O217" s="118"/>
      <c r="P217" s="118"/>
      <c r="Q217" s="118"/>
      <c r="R217" s="118"/>
      <c r="S217" s="118"/>
      <c r="T217" s="118"/>
      <c r="U217" s="118">
        <v>2</v>
      </c>
      <c r="V217" s="118"/>
      <c r="W217" s="118">
        <v>5</v>
      </c>
      <c r="X217" s="118"/>
      <c r="Y217" s="122">
        <f>SUM('Ref 3511480'!$C217:$X217)</f>
        <v>7</v>
      </c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19">
        <f t="shared" si="3"/>
        <v>0</v>
      </c>
    </row>
    <row r="218" spans="1:47">
      <c r="A218" s="116" t="s">
        <v>375</v>
      </c>
      <c r="B218" s="117" t="s">
        <v>376</v>
      </c>
      <c r="C218" s="118"/>
      <c r="D218" s="118"/>
      <c r="E218" s="118"/>
      <c r="F218" s="118"/>
      <c r="G218" s="118"/>
      <c r="H218" s="118"/>
      <c r="I218" s="118"/>
      <c r="J218" s="118"/>
      <c r="K218" s="118"/>
      <c r="L218" s="118"/>
      <c r="M218" s="118"/>
      <c r="N218" s="118"/>
      <c r="O218" s="118"/>
      <c r="P218" s="118"/>
      <c r="Q218" s="118"/>
      <c r="R218" s="118"/>
      <c r="S218" s="118"/>
      <c r="T218" s="118"/>
      <c r="U218" s="118"/>
      <c r="V218" s="118"/>
      <c r="W218" s="118"/>
      <c r="X218" s="118"/>
      <c r="Y218" s="122">
        <f>SUM('Ref 3511480'!$C218:$X218)</f>
        <v>0</v>
      </c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19">
        <f t="shared" si="3"/>
        <v>0</v>
      </c>
    </row>
    <row r="219" spans="1:47">
      <c r="A219" s="116" t="s">
        <v>375</v>
      </c>
      <c r="B219" s="117" t="s">
        <v>377</v>
      </c>
      <c r="C219" s="118"/>
      <c r="D219" s="118"/>
      <c r="E219" s="118"/>
      <c r="F219" s="118"/>
      <c r="G219" s="118"/>
      <c r="H219" s="118"/>
      <c r="I219" s="118"/>
      <c r="J219" s="118"/>
      <c r="K219" s="118"/>
      <c r="L219" s="118"/>
      <c r="M219" s="118"/>
      <c r="N219" s="118"/>
      <c r="O219" s="118"/>
      <c r="P219" s="118"/>
      <c r="Q219" s="118"/>
      <c r="R219" s="118"/>
      <c r="S219" s="118"/>
      <c r="T219" s="118"/>
      <c r="U219" s="118"/>
      <c r="V219" s="118"/>
      <c r="W219" s="118"/>
      <c r="X219" s="118"/>
      <c r="Y219" s="122">
        <f>SUM('Ref 3511480'!$C219:$X219)</f>
        <v>0</v>
      </c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19">
        <f t="shared" si="3"/>
        <v>0</v>
      </c>
    </row>
    <row r="220" spans="1:47">
      <c r="A220" s="116" t="s">
        <v>378</v>
      </c>
      <c r="B220" s="117" t="s">
        <v>51</v>
      </c>
      <c r="C220" s="118"/>
      <c r="D220" s="118"/>
      <c r="E220" s="118"/>
      <c r="F220" s="118"/>
      <c r="G220" s="118"/>
      <c r="H220" s="118"/>
      <c r="I220" s="118"/>
      <c r="J220" s="118"/>
      <c r="K220" s="118"/>
      <c r="L220" s="118"/>
      <c r="M220" s="118"/>
      <c r="N220" s="118"/>
      <c r="O220" s="118"/>
      <c r="P220" s="118"/>
      <c r="Q220" s="118"/>
      <c r="R220" s="118"/>
      <c r="S220" s="118"/>
      <c r="T220" s="118"/>
      <c r="U220" s="118"/>
      <c r="V220" s="118"/>
      <c r="W220" s="118"/>
      <c r="X220" s="118"/>
      <c r="Y220" s="122">
        <f>SUM('Ref 3511480'!$C220:$X220)</f>
        <v>0</v>
      </c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19">
        <f t="shared" si="3"/>
        <v>0</v>
      </c>
    </row>
    <row r="221" spans="1:47">
      <c r="A221" s="116" t="s">
        <v>379</v>
      </c>
      <c r="B221" s="117" t="s">
        <v>62</v>
      </c>
      <c r="C221" s="118"/>
      <c r="D221" s="118"/>
      <c r="E221" s="118"/>
      <c r="F221" s="118"/>
      <c r="G221" s="118"/>
      <c r="H221" s="118"/>
      <c r="I221" s="118"/>
      <c r="J221" s="118"/>
      <c r="K221" s="118"/>
      <c r="L221" s="118"/>
      <c r="M221" s="118"/>
      <c r="N221" s="118"/>
      <c r="O221" s="118"/>
      <c r="P221" s="118"/>
      <c r="Q221" s="118"/>
      <c r="R221" s="118"/>
      <c r="S221" s="118"/>
      <c r="T221" s="118"/>
      <c r="U221" s="118"/>
      <c r="V221" s="118"/>
      <c r="W221" s="118"/>
      <c r="X221" s="118"/>
      <c r="Y221" s="122">
        <f>SUM('Ref 3511480'!$C221:$X221)</f>
        <v>0</v>
      </c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19">
        <f t="shared" si="3"/>
        <v>0</v>
      </c>
    </row>
    <row r="222" spans="1:47">
      <c r="A222" s="116" t="s">
        <v>379</v>
      </c>
      <c r="B222" s="117" t="s">
        <v>380</v>
      </c>
      <c r="C222" s="118"/>
      <c r="D222" s="118"/>
      <c r="E222" s="118"/>
      <c r="F222" s="118"/>
      <c r="G222" s="118"/>
      <c r="H222" s="118"/>
      <c r="I222" s="118"/>
      <c r="J222" s="118"/>
      <c r="K222" s="118"/>
      <c r="L222" s="118"/>
      <c r="M222" s="118"/>
      <c r="N222" s="118"/>
      <c r="O222" s="118"/>
      <c r="P222" s="118"/>
      <c r="Q222" s="118"/>
      <c r="R222" s="118"/>
      <c r="S222" s="118"/>
      <c r="T222" s="118"/>
      <c r="U222" s="118"/>
      <c r="V222" s="118"/>
      <c r="W222" s="118"/>
      <c r="X222" s="118"/>
      <c r="Y222" s="122">
        <f>SUM('Ref 3511480'!$C222:$X222)</f>
        <v>0</v>
      </c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19">
        <f t="shared" si="3"/>
        <v>0</v>
      </c>
    </row>
    <row r="223" spans="1:47">
      <c r="A223" s="116" t="s">
        <v>381</v>
      </c>
      <c r="B223" s="117" t="s">
        <v>382</v>
      </c>
      <c r="C223" s="118"/>
      <c r="D223" s="118"/>
      <c r="E223" s="118"/>
      <c r="F223" s="118"/>
      <c r="G223" s="118"/>
      <c r="H223" s="118"/>
      <c r="I223" s="118"/>
      <c r="J223" s="118"/>
      <c r="K223" s="118"/>
      <c r="L223" s="118"/>
      <c r="M223" s="118"/>
      <c r="N223" s="118"/>
      <c r="O223" s="118"/>
      <c r="P223" s="118"/>
      <c r="Q223" s="118"/>
      <c r="R223" s="118"/>
      <c r="S223" s="118"/>
      <c r="T223" s="118"/>
      <c r="U223" s="118"/>
      <c r="V223" s="118"/>
      <c r="W223" s="118"/>
      <c r="X223" s="118"/>
      <c r="Y223" s="122">
        <f>SUM('Ref 3511480'!$C223:$X223)</f>
        <v>0</v>
      </c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19">
        <f t="shared" si="3"/>
        <v>0</v>
      </c>
    </row>
    <row r="224" spans="1:47">
      <c r="A224" s="116" t="s">
        <v>381</v>
      </c>
      <c r="B224" s="117" t="s">
        <v>383</v>
      </c>
      <c r="C224" s="118"/>
      <c r="D224" s="118"/>
      <c r="E224" s="118"/>
      <c r="F224" s="118"/>
      <c r="G224" s="118"/>
      <c r="H224" s="118"/>
      <c r="I224" s="118"/>
      <c r="J224" s="118"/>
      <c r="K224" s="118"/>
      <c r="L224" s="118"/>
      <c r="M224" s="118"/>
      <c r="N224" s="118"/>
      <c r="O224" s="118"/>
      <c r="P224" s="118"/>
      <c r="Q224" s="118"/>
      <c r="R224" s="118"/>
      <c r="S224" s="118"/>
      <c r="T224" s="118"/>
      <c r="U224" s="118"/>
      <c r="V224" s="118"/>
      <c r="W224" s="118"/>
      <c r="X224" s="118"/>
      <c r="Y224" s="122">
        <f>SUM('Ref 3511480'!$C224:$X224)</f>
        <v>0</v>
      </c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19">
        <f t="shared" si="3"/>
        <v>0</v>
      </c>
    </row>
    <row r="225" spans="1:47">
      <c r="A225" s="116" t="s">
        <v>384</v>
      </c>
      <c r="B225" s="117" t="s">
        <v>51</v>
      </c>
      <c r="C225" s="118"/>
      <c r="D225" s="118"/>
      <c r="E225" s="118"/>
      <c r="F225" s="118"/>
      <c r="G225" s="118"/>
      <c r="H225" s="118"/>
      <c r="I225" s="118"/>
      <c r="J225" s="118"/>
      <c r="K225" s="118"/>
      <c r="L225" s="118"/>
      <c r="M225" s="118"/>
      <c r="N225" s="118"/>
      <c r="O225" s="118"/>
      <c r="P225" s="118"/>
      <c r="Q225" s="118"/>
      <c r="R225" s="118"/>
      <c r="S225" s="118"/>
      <c r="T225" s="118"/>
      <c r="U225" s="118"/>
      <c r="V225" s="118"/>
      <c r="W225" s="118"/>
      <c r="X225" s="118"/>
      <c r="Y225" s="122">
        <f>SUM('Ref 3511480'!$C225:$X225)</f>
        <v>0</v>
      </c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19">
        <f t="shared" si="3"/>
        <v>0</v>
      </c>
    </row>
    <row r="226" spans="1:47">
      <c r="A226" s="116" t="s">
        <v>385</v>
      </c>
      <c r="B226" s="117" t="s">
        <v>386</v>
      </c>
      <c r="C226" s="118"/>
      <c r="D226" s="118"/>
      <c r="E226" s="118"/>
      <c r="F226" s="118"/>
      <c r="G226" s="118"/>
      <c r="H226" s="118"/>
      <c r="I226" s="118"/>
      <c r="J226" s="118"/>
      <c r="K226" s="118"/>
      <c r="L226" s="118"/>
      <c r="M226" s="118"/>
      <c r="N226" s="118"/>
      <c r="O226" s="118"/>
      <c r="P226" s="118"/>
      <c r="Q226" s="118"/>
      <c r="R226" s="118"/>
      <c r="S226" s="118"/>
      <c r="T226" s="118"/>
      <c r="U226" s="118"/>
      <c r="V226" s="118"/>
      <c r="W226" s="118"/>
      <c r="X226" s="118"/>
      <c r="Y226" s="122">
        <f>SUM('Ref 3511480'!$C226:$X226)</f>
        <v>0</v>
      </c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19">
        <f t="shared" si="3"/>
        <v>0</v>
      </c>
    </row>
    <row r="227" spans="1:47">
      <c r="A227" s="116" t="s">
        <v>385</v>
      </c>
      <c r="B227" s="117" t="s">
        <v>387</v>
      </c>
      <c r="C227" s="118"/>
      <c r="D227" s="118"/>
      <c r="E227" s="118"/>
      <c r="F227" s="118"/>
      <c r="G227" s="118"/>
      <c r="H227" s="118"/>
      <c r="I227" s="118"/>
      <c r="J227" s="118"/>
      <c r="K227" s="118"/>
      <c r="L227" s="118"/>
      <c r="M227" s="118"/>
      <c r="N227" s="118"/>
      <c r="O227" s="118"/>
      <c r="P227" s="118"/>
      <c r="Q227" s="118"/>
      <c r="R227" s="118"/>
      <c r="S227" s="118"/>
      <c r="T227" s="118"/>
      <c r="U227" s="118"/>
      <c r="V227" s="118"/>
      <c r="W227" s="118"/>
      <c r="X227" s="118"/>
      <c r="Y227" s="122">
        <f>SUM('Ref 3511480'!$C227:$X227)</f>
        <v>0</v>
      </c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19">
        <f t="shared" si="3"/>
        <v>0</v>
      </c>
    </row>
    <row r="228" spans="1:47">
      <c r="A228" s="116" t="s">
        <v>388</v>
      </c>
      <c r="B228" s="117" t="s">
        <v>389</v>
      </c>
      <c r="C228" s="118"/>
      <c r="D228" s="118"/>
      <c r="E228" s="118"/>
      <c r="F228" s="118"/>
      <c r="G228" s="118"/>
      <c r="H228" s="118"/>
      <c r="I228" s="118"/>
      <c r="J228" s="118"/>
      <c r="K228" s="118"/>
      <c r="L228" s="118"/>
      <c r="M228" s="118"/>
      <c r="N228" s="118"/>
      <c r="O228" s="118"/>
      <c r="P228" s="118"/>
      <c r="Q228" s="118"/>
      <c r="R228" s="118"/>
      <c r="S228" s="118"/>
      <c r="T228" s="118">
        <v>75</v>
      </c>
      <c r="U228" s="118"/>
      <c r="V228" s="118">
        <v>15</v>
      </c>
      <c r="W228" s="118"/>
      <c r="X228" s="118"/>
      <c r="Y228" s="122">
        <f>SUM('Ref 3511480'!$C228:$X228)</f>
        <v>90</v>
      </c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>
        <v>75</v>
      </c>
      <c r="AR228" s="8"/>
      <c r="AS228" s="8">
        <v>15</v>
      </c>
      <c r="AT228" s="8"/>
      <c r="AU228" s="19">
        <f t="shared" si="3"/>
        <v>90</v>
      </c>
    </row>
    <row r="229" spans="1:47">
      <c r="A229" s="116" t="s">
        <v>390</v>
      </c>
      <c r="B229" s="117" t="s">
        <v>391</v>
      </c>
      <c r="C229" s="118"/>
      <c r="D229" s="118"/>
      <c r="E229" s="118"/>
      <c r="F229" s="118"/>
      <c r="G229" s="118"/>
      <c r="H229" s="118"/>
      <c r="I229" s="118"/>
      <c r="J229" s="118"/>
      <c r="K229" s="118"/>
      <c r="L229" s="118"/>
      <c r="M229" s="118"/>
      <c r="N229" s="118"/>
      <c r="O229" s="118"/>
      <c r="P229" s="118"/>
      <c r="Q229" s="118"/>
      <c r="R229" s="118"/>
      <c r="S229" s="118"/>
      <c r="T229" s="118"/>
      <c r="U229" s="118"/>
      <c r="V229" s="118"/>
      <c r="W229" s="118"/>
      <c r="X229" s="118"/>
      <c r="Y229" s="122">
        <f>SUM('Ref 3511480'!$C229:$X229)</f>
        <v>0</v>
      </c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19">
        <f t="shared" si="3"/>
        <v>0</v>
      </c>
    </row>
    <row r="230" spans="1:47">
      <c r="A230" s="116" t="s">
        <v>392</v>
      </c>
      <c r="B230" s="117" t="s">
        <v>393</v>
      </c>
      <c r="C230" s="118"/>
      <c r="D230" s="118"/>
      <c r="E230" s="118"/>
      <c r="F230" s="118"/>
      <c r="G230" s="118"/>
      <c r="H230" s="118"/>
      <c r="I230" s="118"/>
      <c r="J230" s="118"/>
      <c r="K230" s="118"/>
      <c r="L230" s="118"/>
      <c r="M230" s="118"/>
      <c r="N230" s="118"/>
      <c r="O230" s="118"/>
      <c r="P230" s="118"/>
      <c r="Q230" s="118"/>
      <c r="R230" s="118"/>
      <c r="S230" s="118"/>
      <c r="T230" s="118"/>
      <c r="U230" s="118"/>
      <c r="V230" s="118"/>
      <c r="W230" s="118"/>
      <c r="X230" s="118"/>
      <c r="Y230" s="122">
        <f>SUM('Ref 3511480'!$C230:$X230)</f>
        <v>0</v>
      </c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19">
        <f t="shared" si="3"/>
        <v>0</v>
      </c>
    </row>
    <row r="231" spans="1:47">
      <c r="A231" s="116" t="s">
        <v>394</v>
      </c>
      <c r="B231" s="117" t="s">
        <v>395</v>
      </c>
      <c r="C231" s="118"/>
      <c r="D231" s="118"/>
      <c r="E231" s="118"/>
      <c r="F231" s="118"/>
      <c r="G231" s="118"/>
      <c r="H231" s="118"/>
      <c r="I231" s="118"/>
      <c r="J231" s="118"/>
      <c r="K231" s="118"/>
      <c r="L231" s="118"/>
      <c r="M231" s="118"/>
      <c r="N231" s="118"/>
      <c r="O231" s="118"/>
      <c r="P231" s="118"/>
      <c r="Q231" s="118"/>
      <c r="R231" s="118"/>
      <c r="S231" s="118"/>
      <c r="T231" s="118"/>
      <c r="U231" s="118"/>
      <c r="V231" s="118"/>
      <c r="W231" s="118"/>
      <c r="X231" s="118"/>
      <c r="Y231" s="122">
        <f>SUM('Ref 3511480'!$C231:$X231)</f>
        <v>0</v>
      </c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19">
        <f t="shared" si="3"/>
        <v>0</v>
      </c>
    </row>
    <row r="232" spans="1:47">
      <c r="A232" s="116" t="s">
        <v>396</v>
      </c>
      <c r="B232" s="117" t="s">
        <v>397</v>
      </c>
      <c r="C232" s="118"/>
      <c r="D232" s="118"/>
      <c r="E232" s="118"/>
      <c r="F232" s="118"/>
      <c r="G232" s="118"/>
      <c r="H232" s="118"/>
      <c r="I232" s="118"/>
      <c r="J232" s="118"/>
      <c r="K232" s="118"/>
      <c r="L232" s="118"/>
      <c r="M232" s="118"/>
      <c r="N232" s="118"/>
      <c r="O232" s="118"/>
      <c r="P232" s="118"/>
      <c r="Q232" s="118"/>
      <c r="R232" s="118"/>
      <c r="S232" s="118"/>
      <c r="T232" s="118"/>
      <c r="U232" s="118"/>
      <c r="V232" s="118"/>
      <c r="W232" s="118"/>
      <c r="X232" s="118"/>
      <c r="Y232" s="122">
        <f>SUM('Ref 3511480'!$C232:$X232)</f>
        <v>0</v>
      </c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19">
        <f t="shared" si="3"/>
        <v>0</v>
      </c>
    </row>
    <row r="233" spans="1:47">
      <c r="A233" s="116" t="s">
        <v>398</v>
      </c>
      <c r="B233" s="117" t="s">
        <v>399</v>
      </c>
      <c r="C233" s="118"/>
      <c r="D233" s="118"/>
      <c r="E233" s="118"/>
      <c r="F233" s="118"/>
      <c r="G233" s="118"/>
      <c r="H233" s="118"/>
      <c r="I233" s="118"/>
      <c r="J233" s="118"/>
      <c r="K233" s="118"/>
      <c r="L233" s="118"/>
      <c r="M233" s="118"/>
      <c r="N233" s="118"/>
      <c r="O233" s="118"/>
      <c r="P233" s="118"/>
      <c r="Q233" s="118"/>
      <c r="R233" s="118"/>
      <c r="S233" s="118"/>
      <c r="T233" s="118"/>
      <c r="U233" s="118"/>
      <c r="V233" s="118"/>
      <c r="W233" s="118"/>
      <c r="X233" s="118"/>
      <c r="Y233" s="122">
        <f>SUM('Ref 3511480'!$C233:$X233)</f>
        <v>0</v>
      </c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19">
        <f t="shared" si="3"/>
        <v>0</v>
      </c>
    </row>
    <row r="234" spans="1:47">
      <c r="A234" s="116" t="s">
        <v>400</v>
      </c>
      <c r="B234" s="117" t="s">
        <v>401</v>
      </c>
      <c r="C234" s="118"/>
      <c r="D234" s="118"/>
      <c r="E234" s="118"/>
      <c r="F234" s="118"/>
      <c r="G234" s="118"/>
      <c r="H234" s="118"/>
      <c r="I234" s="118"/>
      <c r="J234" s="118"/>
      <c r="K234" s="118"/>
      <c r="L234" s="118"/>
      <c r="M234" s="118"/>
      <c r="N234" s="118"/>
      <c r="O234" s="118"/>
      <c r="P234" s="118"/>
      <c r="Q234" s="118"/>
      <c r="R234" s="118"/>
      <c r="S234" s="118"/>
      <c r="T234" s="118"/>
      <c r="U234" s="118"/>
      <c r="V234" s="118"/>
      <c r="W234" s="118"/>
      <c r="X234" s="118"/>
      <c r="Y234" s="122">
        <f>SUM('Ref 3511480'!$C234:$X234)</f>
        <v>0</v>
      </c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19">
        <f t="shared" si="3"/>
        <v>0</v>
      </c>
    </row>
    <row r="235" spans="1:47">
      <c r="A235" s="116" t="s">
        <v>402</v>
      </c>
      <c r="B235" s="117" t="s">
        <v>130</v>
      </c>
      <c r="C235" s="118"/>
      <c r="D235" s="118"/>
      <c r="E235" s="118"/>
      <c r="F235" s="118"/>
      <c r="G235" s="118"/>
      <c r="H235" s="118"/>
      <c r="I235" s="118"/>
      <c r="J235" s="118"/>
      <c r="K235" s="118"/>
      <c r="L235" s="118"/>
      <c r="M235" s="118"/>
      <c r="N235" s="118"/>
      <c r="O235" s="118"/>
      <c r="P235" s="118"/>
      <c r="Q235" s="118"/>
      <c r="R235" s="118"/>
      <c r="S235" s="118"/>
      <c r="T235" s="118"/>
      <c r="U235" s="118"/>
      <c r="V235" s="118"/>
      <c r="W235" s="118"/>
      <c r="X235" s="118"/>
      <c r="Y235" s="122">
        <f>SUM('Ref 3511480'!$C235:$X235)</f>
        <v>0</v>
      </c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19">
        <f t="shared" si="3"/>
        <v>0</v>
      </c>
    </row>
    <row r="236" spans="1:47" ht="15" thickBot="1">
      <c r="A236" s="116" t="s">
        <v>403</v>
      </c>
      <c r="B236" s="117" t="s">
        <v>404</v>
      </c>
      <c r="C236" s="118"/>
      <c r="D236" s="118"/>
      <c r="E236" s="118"/>
      <c r="F236" s="118"/>
      <c r="G236" s="118"/>
      <c r="H236" s="118"/>
      <c r="I236" s="118"/>
      <c r="J236" s="118"/>
      <c r="K236" s="118"/>
      <c r="L236" s="118"/>
      <c r="M236" s="118"/>
      <c r="N236" s="118"/>
      <c r="O236" s="118"/>
      <c r="P236" s="118"/>
      <c r="Q236" s="118"/>
      <c r="R236" s="118"/>
      <c r="S236" s="118"/>
      <c r="T236" s="118"/>
      <c r="U236" s="118"/>
      <c r="V236" s="118"/>
      <c r="W236" s="118"/>
      <c r="X236" s="118"/>
      <c r="Y236" s="122">
        <f>SUM('Ref 3511480'!$C236:$X236)</f>
        <v>0</v>
      </c>
      <c r="Z236" s="24"/>
      <c r="AA236" s="24"/>
      <c r="AB236" s="24"/>
      <c r="AC236" s="24"/>
      <c r="AD236" s="24"/>
      <c r="AE236" s="24"/>
      <c r="AF236" s="24"/>
      <c r="AG236" s="24"/>
      <c r="AH236" s="24"/>
      <c r="AI236" s="24"/>
      <c r="AJ236" s="24"/>
      <c r="AK236" s="24"/>
      <c r="AL236" s="24"/>
      <c r="AM236" s="24"/>
      <c r="AN236" s="24"/>
      <c r="AO236" s="24"/>
      <c r="AP236" s="24"/>
      <c r="AQ236" s="24"/>
      <c r="AR236" s="24"/>
      <c r="AS236" s="24"/>
      <c r="AT236" s="24"/>
      <c r="AU236" s="19">
        <f t="shared" si="3"/>
        <v>0</v>
      </c>
    </row>
    <row r="237" spans="1:47" ht="15" thickTop="1">
      <c r="A237" s="123" t="s">
        <v>423</v>
      </c>
      <c r="B237" s="124"/>
      <c r="C237" s="125">
        <f t="shared" ref="C237:Y237" si="4">SUBTOTAL(109,C3:C236)</f>
        <v>2</v>
      </c>
      <c r="D237" s="125">
        <f t="shared" si="4"/>
        <v>0</v>
      </c>
      <c r="E237" s="125">
        <f t="shared" si="4"/>
        <v>5</v>
      </c>
      <c r="F237" s="125">
        <f t="shared" si="4"/>
        <v>11</v>
      </c>
      <c r="G237" s="125">
        <f t="shared" si="4"/>
        <v>0</v>
      </c>
      <c r="H237" s="125">
        <f t="shared" si="4"/>
        <v>0</v>
      </c>
      <c r="I237" s="125">
        <f t="shared" si="4"/>
        <v>0</v>
      </c>
      <c r="J237" s="125">
        <f t="shared" si="4"/>
        <v>0</v>
      </c>
      <c r="K237" s="125">
        <f t="shared" si="4"/>
        <v>2</v>
      </c>
      <c r="L237" s="125">
        <f t="shared" si="4"/>
        <v>0</v>
      </c>
      <c r="M237" s="125">
        <f t="shared" si="4"/>
        <v>0</v>
      </c>
      <c r="N237" s="125">
        <f t="shared" si="4"/>
        <v>1</v>
      </c>
      <c r="O237" s="125">
        <f t="shared" si="4"/>
        <v>0</v>
      </c>
      <c r="P237" s="125">
        <f t="shared" si="4"/>
        <v>0</v>
      </c>
      <c r="Q237" s="125">
        <f t="shared" si="4"/>
        <v>11</v>
      </c>
      <c r="R237" s="125">
        <f t="shared" si="4"/>
        <v>3</v>
      </c>
      <c r="S237" s="125">
        <f t="shared" si="4"/>
        <v>36</v>
      </c>
      <c r="T237" s="125">
        <f t="shared" si="4"/>
        <v>211</v>
      </c>
      <c r="U237" s="125">
        <f t="shared" si="4"/>
        <v>17</v>
      </c>
      <c r="V237" s="125">
        <f t="shared" si="4"/>
        <v>35</v>
      </c>
      <c r="W237" s="125">
        <f t="shared" si="4"/>
        <v>153</v>
      </c>
      <c r="X237" s="125">
        <f t="shared" si="4"/>
        <v>55</v>
      </c>
      <c r="Y237" s="126">
        <f t="shared" si="4"/>
        <v>542</v>
      </c>
      <c r="Z237" s="22">
        <f>SUM(Z3:Z236)</f>
        <v>0</v>
      </c>
      <c r="AA237" s="22">
        <f t="shared" ref="AA237:AU237" si="5">SUM(AA3:AA236)</f>
        <v>0</v>
      </c>
      <c r="AB237" s="22">
        <f t="shared" si="5"/>
        <v>0</v>
      </c>
      <c r="AC237" s="22">
        <f t="shared" si="5"/>
        <v>1</v>
      </c>
      <c r="AD237" s="22">
        <f t="shared" si="5"/>
        <v>0</v>
      </c>
      <c r="AE237" s="22">
        <f t="shared" si="5"/>
        <v>10</v>
      </c>
      <c r="AF237" s="22">
        <f t="shared" si="5"/>
        <v>0</v>
      </c>
      <c r="AG237" s="22">
        <f t="shared" si="5"/>
        <v>0</v>
      </c>
      <c r="AH237" s="22">
        <f t="shared" si="5"/>
        <v>2</v>
      </c>
      <c r="AI237" s="22">
        <f t="shared" si="5"/>
        <v>0</v>
      </c>
      <c r="AJ237" s="22">
        <f t="shared" si="5"/>
        <v>0</v>
      </c>
      <c r="AK237" s="22">
        <f t="shared" si="5"/>
        <v>1</v>
      </c>
      <c r="AL237" s="22">
        <f t="shared" si="5"/>
        <v>0</v>
      </c>
      <c r="AM237" s="22">
        <f t="shared" si="5"/>
        <v>0</v>
      </c>
      <c r="AN237" s="22">
        <f t="shared" si="5"/>
        <v>11</v>
      </c>
      <c r="AO237" s="22">
        <f t="shared" si="5"/>
        <v>1</v>
      </c>
      <c r="AP237" s="22">
        <f t="shared" si="5"/>
        <v>35</v>
      </c>
      <c r="AQ237" s="22">
        <f t="shared" si="5"/>
        <v>151</v>
      </c>
      <c r="AR237" s="22">
        <f t="shared" si="5"/>
        <v>5</v>
      </c>
      <c r="AS237" s="22">
        <f t="shared" si="5"/>
        <v>48</v>
      </c>
      <c r="AT237" s="22">
        <f t="shared" si="5"/>
        <v>190</v>
      </c>
      <c r="AU237" s="40">
        <f t="shared" si="5"/>
        <v>455</v>
      </c>
    </row>
  </sheetData>
  <autoFilter ref="A2:AU236" xr:uid="{00000000-0009-0000-0000-000006000000}"/>
  <customSheetViews>
    <customSheetView guid="{9EB1060E-06ED-41BD-80B9-A101623ACB2A}" showAutoFilter="1">
      <pane xSplit="2" ySplit="2" topLeftCell="AC192" activePane="bottomRight" state="frozen"/>
      <selection pane="bottomRight" activeCell="AD213" sqref="AD213"/>
      <pageMargins left="0.7" right="0.7" top="0.75" bottom="0.75" header="0.3" footer="0.3"/>
      <pageSetup paperSize="9" orientation="portrait" r:id="rId1"/>
      <autoFilter ref="B1:AV1" xr:uid="{00000000-0000-0000-0000-000000000000}"/>
    </customSheetView>
    <customSheetView guid="{529BB185-C48B-4848-9148-EC2CC5EE3B53}" showAutoFilter="1">
      <pane xSplit="2" ySplit="2" topLeftCell="I102" activePane="bottomRight" state="frozen"/>
      <selection pane="bottomRight" activeCell="Q122" sqref="Q122"/>
      <pageMargins left="0.7" right="0.7" top="0.75" bottom="0.75" header="0.3" footer="0.3"/>
      <pageSetup paperSize="9" orientation="portrait" r:id="rId2"/>
      <autoFilter ref="B1:AV1" xr:uid="{00000000-0000-0000-0000-000000000000}"/>
    </customSheetView>
    <customSheetView guid="{4DD895C1-B24F-4DA9-98B8-C749DD05FF1A}" showAutoFilter="1">
      <pane xSplit="2" ySplit="2" topLeftCell="I102" activePane="bottomRight" state="frozen"/>
      <selection pane="bottomRight" activeCell="Q122" sqref="Q122"/>
      <pageMargins left="0.7" right="0.7" top="0.75" bottom="0.75" header="0.3" footer="0.3"/>
      <pageSetup paperSize="9" orientation="portrait" r:id="rId3"/>
      <autoFilter ref="B1:AV1" xr:uid="{00000000-0000-0000-0000-000000000000}"/>
    </customSheetView>
    <customSheetView guid="{08BF9C14-C02D-431F-A165-FC8CBF7967AA}" showAutoFilter="1">
      <pane xSplit="2" ySplit="2" topLeftCell="O39" activePane="bottomRight" state="frozen"/>
      <selection pane="bottomRight" activeCell="U59" sqref="U59"/>
      <pageMargins left="0.7" right="0.7" top="0.75" bottom="0.75" header="0.3" footer="0.3"/>
      <pageSetup paperSize="9" orientation="portrait" r:id="rId4"/>
      <autoFilter ref="B1:AV1" xr:uid="{00000000-0000-0000-0000-000000000000}"/>
    </customSheetView>
    <customSheetView guid="{ED06F20A-5721-4E75-ADFF-47B1ACC15A96}" showAutoFilter="1">
      <pane xSplit="2" ySplit="2" topLeftCell="AC192" activePane="bottomRight" state="frozen"/>
      <selection pane="bottomRight" activeCell="AD213" sqref="AD213"/>
      <pageMargins left="0.7" right="0.7" top="0.75" bottom="0.75" header="0.3" footer="0.3"/>
      <pageSetup paperSize="9" orientation="portrait" r:id="rId5"/>
      <autoFilter ref="A2:AU236" xr:uid="{00000000-0000-0000-0000-000000000000}"/>
    </customSheetView>
  </customSheetViews>
  <mergeCells count="2">
    <mergeCell ref="C1:W1"/>
    <mergeCell ref="Z1:AT1"/>
  </mergeCells>
  <conditionalFormatting sqref="C3:Y236">
    <cfRule type="notContainsBlanks" dxfId="1" priority="2">
      <formula>LEN(TRIM(C3))&gt;0</formula>
    </cfRule>
  </conditionalFormatting>
  <conditionalFormatting sqref="Z3:AT236">
    <cfRule type="notContainsBlanks" dxfId="0" priority="1">
      <formula>LEN(TRIM(Z3))&gt;0</formula>
    </cfRule>
  </conditionalFormatting>
  <pageMargins left="0.7" right="0.7" top="0.75" bottom="0.75" header="0.3" footer="0.3"/>
  <pageSetup paperSize="9" orientation="portrait" r:id="rId6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C2:AB207"/>
  <sheetViews>
    <sheetView topLeftCell="H1" workbookViewId="0">
      <selection activeCell="P17" sqref="P17:Q17"/>
    </sheetView>
  </sheetViews>
  <sheetFormatPr baseColWidth="10" defaultRowHeight="14.5"/>
  <cols>
    <col min="11" max="11" width="4.54296875" customWidth="1"/>
    <col min="15" max="15" width="4.26953125" customWidth="1"/>
    <col min="19" max="19" width="4.1796875" customWidth="1"/>
    <col min="21" max="22" width="11.453125" style="26"/>
    <col min="23" max="23" width="3.81640625" style="26" customWidth="1"/>
    <col min="24" max="24" width="11.453125" style="26"/>
    <col min="26" max="26" width="11.453125" style="26"/>
    <col min="27" max="27" width="4.54296875" customWidth="1"/>
    <col min="28" max="28" width="11.453125" style="26"/>
  </cols>
  <sheetData>
    <row r="2" spans="3:28" ht="15" thickBot="1"/>
    <row r="3" spans="3:28">
      <c r="C3" s="70" t="s">
        <v>411</v>
      </c>
      <c r="D3" s="86" t="s">
        <v>479</v>
      </c>
      <c r="E3" s="101" t="s">
        <v>425</v>
      </c>
      <c r="F3" s="108" t="s">
        <v>445</v>
      </c>
      <c r="G3" s="119" t="s">
        <v>424</v>
      </c>
      <c r="I3">
        <v>1</v>
      </c>
      <c r="J3" s="179" t="s">
        <v>411</v>
      </c>
      <c r="K3" s="26">
        <v>2</v>
      </c>
      <c r="L3" s="178" t="s">
        <v>411</v>
      </c>
      <c r="M3">
        <v>101</v>
      </c>
      <c r="N3" s="183" t="s">
        <v>479</v>
      </c>
      <c r="O3">
        <v>102</v>
      </c>
      <c r="P3" s="86" t="s">
        <v>479</v>
      </c>
      <c r="Q3">
        <v>201</v>
      </c>
      <c r="R3" s="101" t="s">
        <v>425</v>
      </c>
      <c r="S3">
        <v>202</v>
      </c>
      <c r="T3" s="101" t="s">
        <v>425</v>
      </c>
      <c r="U3" s="26">
        <v>301</v>
      </c>
      <c r="V3" s="108" t="s">
        <v>445</v>
      </c>
      <c r="W3" s="26">
        <v>302</v>
      </c>
      <c r="X3" s="108" t="s">
        <v>445</v>
      </c>
      <c r="Y3">
        <v>401</v>
      </c>
      <c r="Z3" s="119" t="s">
        <v>424</v>
      </c>
      <c r="AA3">
        <v>402</v>
      </c>
      <c r="AB3" s="119" t="s">
        <v>424</v>
      </c>
    </row>
    <row r="4" spans="3:28">
      <c r="C4" s="70" t="s">
        <v>412</v>
      </c>
      <c r="D4" s="86" t="s">
        <v>480</v>
      </c>
      <c r="E4" s="101" t="s">
        <v>476</v>
      </c>
      <c r="F4" s="108" t="s">
        <v>446</v>
      </c>
      <c r="G4" s="119" t="s">
        <v>425</v>
      </c>
      <c r="I4">
        <v>3</v>
      </c>
      <c r="J4" s="180" t="s">
        <v>412</v>
      </c>
      <c r="K4" s="26">
        <v>4</v>
      </c>
      <c r="L4" s="70" t="s">
        <v>412</v>
      </c>
      <c r="M4">
        <v>103</v>
      </c>
      <c r="N4" s="184" t="s">
        <v>480</v>
      </c>
      <c r="O4">
        <v>104</v>
      </c>
      <c r="P4" s="86" t="s">
        <v>480</v>
      </c>
      <c r="Q4">
        <v>203</v>
      </c>
      <c r="R4" s="101" t="s">
        <v>476</v>
      </c>
      <c r="S4">
        <v>204</v>
      </c>
      <c r="T4" s="101" t="s">
        <v>476</v>
      </c>
      <c r="U4" s="26">
        <v>303</v>
      </c>
      <c r="V4" s="108" t="s">
        <v>446</v>
      </c>
      <c r="W4" s="26">
        <v>304</v>
      </c>
      <c r="X4" s="108" t="s">
        <v>446</v>
      </c>
      <c r="Y4">
        <v>403</v>
      </c>
      <c r="Z4" s="119" t="s">
        <v>425</v>
      </c>
      <c r="AA4">
        <v>404</v>
      </c>
      <c r="AB4" s="119" t="s">
        <v>425</v>
      </c>
    </row>
    <row r="5" spans="3:28">
      <c r="C5" s="70" t="s">
        <v>413</v>
      </c>
      <c r="D5" s="86" t="s">
        <v>481</v>
      </c>
      <c r="E5" s="101" t="s">
        <v>477</v>
      </c>
      <c r="F5" s="108" t="s">
        <v>447</v>
      </c>
      <c r="G5" s="119" t="s">
        <v>426</v>
      </c>
      <c r="I5" s="26">
        <v>5</v>
      </c>
      <c r="J5" s="180" t="s">
        <v>413</v>
      </c>
      <c r="K5" s="26">
        <v>6</v>
      </c>
      <c r="L5" s="70" t="s">
        <v>413</v>
      </c>
      <c r="M5" s="26">
        <v>105</v>
      </c>
      <c r="N5" s="184" t="s">
        <v>481</v>
      </c>
      <c r="O5" s="26">
        <v>106</v>
      </c>
      <c r="P5" s="86" t="s">
        <v>481</v>
      </c>
      <c r="Q5" s="26">
        <v>205</v>
      </c>
      <c r="R5" s="101" t="s">
        <v>477</v>
      </c>
      <c r="S5" s="26">
        <v>206</v>
      </c>
      <c r="T5" s="101" t="s">
        <v>477</v>
      </c>
      <c r="U5" s="26">
        <v>305</v>
      </c>
      <c r="V5" s="108" t="s">
        <v>447</v>
      </c>
      <c r="W5" s="26">
        <v>306</v>
      </c>
      <c r="X5" s="108" t="s">
        <v>447</v>
      </c>
      <c r="Y5" s="26">
        <v>405</v>
      </c>
      <c r="Z5" s="119" t="s">
        <v>426</v>
      </c>
      <c r="AA5" s="26">
        <v>406</v>
      </c>
      <c r="AB5" s="119" t="s">
        <v>426</v>
      </c>
    </row>
    <row r="6" spans="3:28">
      <c r="C6" s="70" t="s">
        <v>414</v>
      </c>
      <c r="D6" s="86" t="s">
        <v>413</v>
      </c>
      <c r="E6" s="101" t="s">
        <v>451</v>
      </c>
      <c r="F6" s="108" t="s">
        <v>448</v>
      </c>
      <c r="G6" s="119" t="s">
        <v>427</v>
      </c>
      <c r="I6" s="26">
        <v>7</v>
      </c>
      <c r="J6" s="180" t="s">
        <v>414</v>
      </c>
      <c r="K6" s="26">
        <v>8</v>
      </c>
      <c r="L6" s="70" t="s">
        <v>414</v>
      </c>
      <c r="M6" s="26">
        <v>107</v>
      </c>
      <c r="N6" s="184" t="s">
        <v>413</v>
      </c>
      <c r="O6" s="26">
        <v>108</v>
      </c>
      <c r="P6" s="86" t="s">
        <v>413</v>
      </c>
      <c r="Q6" s="26">
        <v>207</v>
      </c>
      <c r="R6" s="101" t="s">
        <v>451</v>
      </c>
      <c r="S6" s="26">
        <v>208</v>
      </c>
      <c r="T6" s="101" t="s">
        <v>451</v>
      </c>
      <c r="U6" s="26">
        <v>307</v>
      </c>
      <c r="V6" s="108" t="s">
        <v>448</v>
      </c>
      <c r="W6" s="26">
        <v>308</v>
      </c>
      <c r="X6" s="108" t="s">
        <v>448</v>
      </c>
      <c r="Y6" s="26">
        <v>407</v>
      </c>
      <c r="Z6" s="119" t="s">
        <v>427</v>
      </c>
      <c r="AA6" s="26">
        <v>408</v>
      </c>
      <c r="AB6" s="119" t="s">
        <v>427</v>
      </c>
    </row>
    <row r="7" spans="3:28">
      <c r="C7" s="70" t="s">
        <v>415</v>
      </c>
      <c r="D7" s="86" t="s">
        <v>482</v>
      </c>
      <c r="E7" s="101" t="s">
        <v>427</v>
      </c>
      <c r="F7" s="108" t="s">
        <v>449</v>
      </c>
      <c r="G7" s="119" t="s">
        <v>428</v>
      </c>
      <c r="I7" s="26">
        <v>9</v>
      </c>
      <c r="J7" s="180" t="s">
        <v>415</v>
      </c>
      <c r="K7" s="26">
        <v>10</v>
      </c>
      <c r="L7" s="70" t="s">
        <v>415</v>
      </c>
      <c r="M7" s="26">
        <v>109</v>
      </c>
      <c r="N7" s="184" t="s">
        <v>482</v>
      </c>
      <c r="O7" s="26">
        <v>110</v>
      </c>
      <c r="P7" s="86" t="s">
        <v>482</v>
      </c>
      <c r="Q7" s="26">
        <v>209</v>
      </c>
      <c r="R7" s="101" t="s">
        <v>427</v>
      </c>
      <c r="S7" s="26">
        <v>210</v>
      </c>
      <c r="T7" s="101" t="s">
        <v>427</v>
      </c>
      <c r="U7" s="26">
        <v>309</v>
      </c>
      <c r="V7" s="108" t="s">
        <v>449</v>
      </c>
      <c r="W7" s="26">
        <v>310</v>
      </c>
      <c r="X7" s="108" t="s">
        <v>449</v>
      </c>
      <c r="Y7" s="26">
        <v>409</v>
      </c>
      <c r="Z7" s="119" t="s">
        <v>428</v>
      </c>
      <c r="AA7" s="26">
        <v>410</v>
      </c>
      <c r="AB7" s="119" t="s">
        <v>428</v>
      </c>
    </row>
    <row r="8" spans="3:28">
      <c r="C8" s="70" t="s">
        <v>416</v>
      </c>
      <c r="D8" s="86" t="s">
        <v>483</v>
      </c>
      <c r="E8" s="101">
        <v>180848051</v>
      </c>
      <c r="F8" s="108" t="s">
        <v>450</v>
      </c>
      <c r="G8" s="119" t="s">
        <v>429</v>
      </c>
      <c r="I8" s="26">
        <v>11</v>
      </c>
      <c r="J8" s="180" t="s">
        <v>416</v>
      </c>
      <c r="K8" s="26">
        <v>12</v>
      </c>
      <c r="L8" s="70" t="s">
        <v>416</v>
      </c>
      <c r="M8" s="26">
        <v>111</v>
      </c>
      <c r="N8" s="184" t="s">
        <v>483</v>
      </c>
      <c r="O8" s="26">
        <v>112</v>
      </c>
      <c r="P8" s="86" t="s">
        <v>483</v>
      </c>
      <c r="Q8" s="26">
        <v>211</v>
      </c>
      <c r="R8" s="101">
        <v>180848051</v>
      </c>
      <c r="S8" s="26">
        <v>212</v>
      </c>
      <c r="T8" s="101">
        <v>180848051</v>
      </c>
      <c r="U8" s="26">
        <v>311</v>
      </c>
      <c r="V8" s="108" t="s">
        <v>450</v>
      </c>
      <c r="W8" s="26">
        <v>312</v>
      </c>
      <c r="X8" s="108" t="s">
        <v>450</v>
      </c>
      <c r="Y8" s="26">
        <v>411</v>
      </c>
      <c r="Z8" s="119" t="s">
        <v>429</v>
      </c>
      <c r="AA8" s="26">
        <v>412</v>
      </c>
      <c r="AB8" s="119" t="s">
        <v>429</v>
      </c>
    </row>
    <row r="9" spans="3:28">
      <c r="C9" s="70" t="s">
        <v>417</v>
      </c>
      <c r="D9" s="86" t="s">
        <v>484</v>
      </c>
      <c r="E9" s="101" t="s">
        <v>454</v>
      </c>
      <c r="F9" s="108" t="s">
        <v>451</v>
      </c>
      <c r="G9" s="119" t="s">
        <v>430</v>
      </c>
      <c r="I9" s="26">
        <v>13</v>
      </c>
      <c r="J9" s="180" t="s">
        <v>417</v>
      </c>
      <c r="K9" s="26">
        <v>14</v>
      </c>
      <c r="L9" s="70" t="s">
        <v>417</v>
      </c>
      <c r="M9" s="26">
        <v>113</v>
      </c>
      <c r="N9" s="184" t="s">
        <v>484</v>
      </c>
      <c r="O9" s="26">
        <v>114</v>
      </c>
      <c r="P9" s="86" t="s">
        <v>484</v>
      </c>
      <c r="Q9" s="26">
        <v>213</v>
      </c>
      <c r="R9" s="101" t="s">
        <v>454</v>
      </c>
      <c r="S9" s="26">
        <v>214</v>
      </c>
      <c r="T9" s="101" t="s">
        <v>454</v>
      </c>
      <c r="U9" s="26">
        <v>313</v>
      </c>
      <c r="V9" s="108" t="s">
        <v>451</v>
      </c>
      <c r="W9" s="26">
        <v>314</v>
      </c>
      <c r="X9" s="108" t="s">
        <v>451</v>
      </c>
      <c r="Y9" s="26">
        <v>413</v>
      </c>
      <c r="Z9" s="119" t="s">
        <v>430</v>
      </c>
      <c r="AA9" s="26">
        <v>414</v>
      </c>
      <c r="AB9" s="119" t="s">
        <v>430</v>
      </c>
    </row>
    <row r="10" spans="3:28">
      <c r="C10" s="70" t="s">
        <v>418</v>
      </c>
      <c r="D10" s="86" t="s">
        <v>485</v>
      </c>
      <c r="E10" s="101" t="s">
        <v>456</v>
      </c>
      <c r="F10" s="108" t="s">
        <v>452</v>
      </c>
      <c r="G10" s="119" t="s">
        <v>431</v>
      </c>
      <c r="I10" s="26">
        <v>15</v>
      </c>
      <c r="J10" s="180" t="s">
        <v>418</v>
      </c>
      <c r="K10" s="26">
        <v>16</v>
      </c>
      <c r="L10" s="70" t="s">
        <v>418</v>
      </c>
      <c r="M10" s="26">
        <v>115</v>
      </c>
      <c r="N10" s="184" t="s">
        <v>485</v>
      </c>
      <c r="O10" s="26">
        <v>116</v>
      </c>
      <c r="P10" s="86" t="s">
        <v>485</v>
      </c>
      <c r="Q10" s="26">
        <v>215</v>
      </c>
      <c r="R10" s="101" t="s">
        <v>456</v>
      </c>
      <c r="S10" s="26">
        <v>216</v>
      </c>
      <c r="T10" s="101" t="s">
        <v>456</v>
      </c>
      <c r="U10" s="26">
        <v>315</v>
      </c>
      <c r="V10" s="108" t="s">
        <v>452</v>
      </c>
      <c r="W10" s="26">
        <v>316</v>
      </c>
      <c r="X10" s="108" t="s">
        <v>452</v>
      </c>
      <c r="Y10" s="26">
        <v>415</v>
      </c>
      <c r="Z10" s="119" t="s">
        <v>431</v>
      </c>
      <c r="AA10" s="26">
        <v>416</v>
      </c>
      <c r="AB10" s="119" t="s">
        <v>431</v>
      </c>
    </row>
    <row r="11" spans="3:28">
      <c r="C11" s="70" t="s">
        <v>419</v>
      </c>
      <c r="D11" s="86" t="s">
        <v>486</v>
      </c>
      <c r="E11" s="101" t="s">
        <v>457</v>
      </c>
      <c r="F11" s="108" t="s">
        <v>453</v>
      </c>
      <c r="G11" s="119" t="s">
        <v>432</v>
      </c>
      <c r="I11" s="26">
        <v>17</v>
      </c>
      <c r="J11" s="180" t="s">
        <v>419</v>
      </c>
      <c r="K11" s="26">
        <v>18</v>
      </c>
      <c r="L11" s="70" t="s">
        <v>419</v>
      </c>
      <c r="M11" s="26">
        <v>117</v>
      </c>
      <c r="N11" s="184" t="s">
        <v>486</v>
      </c>
      <c r="O11" s="26">
        <v>118</v>
      </c>
      <c r="P11" s="86" t="s">
        <v>486</v>
      </c>
      <c r="Q11" s="26">
        <v>217</v>
      </c>
      <c r="R11" s="101" t="s">
        <v>457</v>
      </c>
      <c r="S11" s="26">
        <v>218</v>
      </c>
      <c r="T11" s="101" t="s">
        <v>457</v>
      </c>
      <c r="U11" s="26">
        <v>317</v>
      </c>
      <c r="V11" s="108" t="s">
        <v>453</v>
      </c>
      <c r="W11" s="26">
        <v>318</v>
      </c>
      <c r="X11" s="108" t="s">
        <v>453</v>
      </c>
      <c r="Y11" s="26">
        <v>417</v>
      </c>
      <c r="Z11" s="119" t="s">
        <v>432</v>
      </c>
      <c r="AA11" s="26">
        <v>418</v>
      </c>
      <c r="AB11" s="119" t="s">
        <v>432</v>
      </c>
    </row>
    <row r="12" spans="3:28">
      <c r="C12" s="70" t="s">
        <v>420</v>
      </c>
      <c r="D12" s="86" t="s">
        <v>487</v>
      </c>
      <c r="E12" s="101" t="s">
        <v>458</v>
      </c>
      <c r="F12" s="108" t="s">
        <v>454</v>
      </c>
      <c r="G12" s="119" t="s">
        <v>433</v>
      </c>
      <c r="I12" s="26">
        <v>19</v>
      </c>
      <c r="J12" s="180" t="s">
        <v>420</v>
      </c>
      <c r="K12" s="26">
        <v>20</v>
      </c>
      <c r="L12" s="70" t="s">
        <v>420</v>
      </c>
      <c r="M12" s="26">
        <v>119</v>
      </c>
      <c r="N12" s="184" t="s">
        <v>487</v>
      </c>
      <c r="O12" s="26">
        <v>120</v>
      </c>
      <c r="P12" s="86" t="s">
        <v>487</v>
      </c>
      <c r="Q12" s="26">
        <v>219</v>
      </c>
      <c r="R12" s="101" t="s">
        <v>458</v>
      </c>
      <c r="S12" s="26">
        <v>220</v>
      </c>
      <c r="T12" s="101" t="s">
        <v>458</v>
      </c>
      <c r="U12" s="26">
        <v>319</v>
      </c>
      <c r="V12" s="108" t="s">
        <v>454</v>
      </c>
      <c r="W12" s="26">
        <v>320</v>
      </c>
      <c r="X12" s="108" t="s">
        <v>454</v>
      </c>
      <c r="Y12" s="26">
        <v>419</v>
      </c>
      <c r="Z12" s="119" t="s">
        <v>433</v>
      </c>
      <c r="AA12" s="26">
        <v>420</v>
      </c>
      <c r="AB12" s="119" t="s">
        <v>433</v>
      </c>
    </row>
    <row r="13" spans="3:28" ht="15" thickBot="1">
      <c r="C13" s="70" t="s">
        <v>421</v>
      </c>
      <c r="D13" s="86" t="s">
        <v>488</v>
      </c>
      <c r="E13" s="101" t="s">
        <v>461</v>
      </c>
      <c r="F13" s="108" t="s">
        <v>455</v>
      </c>
      <c r="G13" s="119" t="s">
        <v>434</v>
      </c>
      <c r="I13" s="26">
        <v>21</v>
      </c>
      <c r="J13" s="180" t="s">
        <v>421</v>
      </c>
      <c r="K13" s="26">
        <v>22</v>
      </c>
      <c r="L13" s="70" t="s">
        <v>421</v>
      </c>
      <c r="M13" s="26">
        <v>121</v>
      </c>
      <c r="N13" s="185" t="s">
        <v>488</v>
      </c>
      <c r="O13" s="26">
        <v>122</v>
      </c>
      <c r="P13" s="86" t="s">
        <v>488</v>
      </c>
      <c r="Q13" s="26">
        <v>221</v>
      </c>
      <c r="R13" s="101" t="s">
        <v>461</v>
      </c>
      <c r="S13" s="26">
        <v>222</v>
      </c>
      <c r="T13" s="101" t="s">
        <v>461</v>
      </c>
      <c r="U13" s="26">
        <v>321</v>
      </c>
      <c r="V13" s="108" t="s">
        <v>455</v>
      </c>
      <c r="W13" s="26">
        <v>322</v>
      </c>
      <c r="X13" s="108" t="s">
        <v>455</v>
      </c>
      <c r="Y13" s="26">
        <v>421</v>
      </c>
      <c r="Z13" s="119" t="s">
        <v>434</v>
      </c>
      <c r="AA13" s="26">
        <v>422</v>
      </c>
      <c r="AB13" s="119" t="s">
        <v>434</v>
      </c>
    </row>
    <row r="14" spans="3:28" ht="15" thickBot="1">
      <c r="C14" s="70" t="s">
        <v>422</v>
      </c>
      <c r="D14" s="86" t="s">
        <v>422</v>
      </c>
      <c r="E14" s="101">
        <v>183528051</v>
      </c>
      <c r="F14" s="108" t="s">
        <v>456</v>
      </c>
      <c r="G14" s="119" t="s">
        <v>435</v>
      </c>
      <c r="I14" s="26">
        <v>23</v>
      </c>
      <c r="J14" s="181" t="s">
        <v>422</v>
      </c>
      <c r="K14" s="26">
        <v>24</v>
      </c>
      <c r="L14" s="70" t="s">
        <v>422</v>
      </c>
      <c r="M14" s="26">
        <v>123</v>
      </c>
      <c r="N14" s="182" t="s">
        <v>422</v>
      </c>
      <c r="O14" s="26">
        <v>124</v>
      </c>
      <c r="P14" s="86" t="s">
        <v>422</v>
      </c>
      <c r="Q14" s="26">
        <v>223</v>
      </c>
      <c r="R14" s="101">
        <v>183528051</v>
      </c>
      <c r="S14" s="26">
        <v>224</v>
      </c>
      <c r="T14" s="101">
        <v>183528051</v>
      </c>
      <c r="U14" s="26">
        <v>323</v>
      </c>
      <c r="V14" s="108" t="s">
        <v>456</v>
      </c>
      <c r="W14" s="26">
        <v>324</v>
      </c>
      <c r="X14" s="108" t="s">
        <v>456</v>
      </c>
      <c r="Y14" s="26">
        <v>423</v>
      </c>
      <c r="Z14" s="119" t="s">
        <v>435</v>
      </c>
      <c r="AA14" s="26">
        <v>424</v>
      </c>
      <c r="AB14" s="119" t="s">
        <v>435</v>
      </c>
    </row>
    <row r="15" spans="3:28">
      <c r="C15" s="26"/>
      <c r="D15" s="26"/>
      <c r="E15" s="101" t="s">
        <v>478</v>
      </c>
      <c r="F15" s="108" t="s">
        <v>457</v>
      </c>
      <c r="G15" s="119" t="s">
        <v>436</v>
      </c>
      <c r="Q15" s="26">
        <v>225</v>
      </c>
      <c r="R15" s="101" t="s">
        <v>478</v>
      </c>
      <c r="S15" s="26">
        <v>226</v>
      </c>
      <c r="T15" s="101" t="s">
        <v>478</v>
      </c>
      <c r="U15" s="26">
        <v>325</v>
      </c>
      <c r="V15" s="108" t="s">
        <v>457</v>
      </c>
      <c r="W15" s="26">
        <v>326</v>
      </c>
      <c r="X15" s="108" t="s">
        <v>457</v>
      </c>
      <c r="Y15" s="26">
        <v>425</v>
      </c>
      <c r="Z15" s="119" t="s">
        <v>436</v>
      </c>
      <c r="AA15" s="26">
        <v>426</v>
      </c>
      <c r="AB15" s="119" t="s">
        <v>436</v>
      </c>
    </row>
    <row r="16" spans="3:28">
      <c r="C16" s="26"/>
      <c r="D16" s="26"/>
      <c r="E16" s="101">
        <v>183738052</v>
      </c>
      <c r="F16" s="108" t="s">
        <v>458</v>
      </c>
      <c r="G16" s="119" t="s">
        <v>437</v>
      </c>
      <c r="Q16" s="26">
        <v>227</v>
      </c>
      <c r="R16" s="101">
        <v>183738052</v>
      </c>
      <c r="S16" s="26">
        <v>228</v>
      </c>
      <c r="T16" s="101">
        <v>183738052</v>
      </c>
      <c r="U16" s="26">
        <v>327</v>
      </c>
      <c r="V16" s="108" t="s">
        <v>458</v>
      </c>
      <c r="W16" s="26">
        <v>328</v>
      </c>
      <c r="X16" s="108" t="s">
        <v>458</v>
      </c>
      <c r="Y16" s="26">
        <v>427</v>
      </c>
      <c r="Z16" s="119" t="s">
        <v>437</v>
      </c>
      <c r="AA16" s="26">
        <v>428</v>
      </c>
      <c r="AB16" s="119" t="s">
        <v>437</v>
      </c>
    </row>
    <row r="17" spans="3:28">
      <c r="C17" s="26"/>
      <c r="D17" s="26"/>
      <c r="E17" s="101">
        <v>183928051</v>
      </c>
      <c r="F17" s="108" t="s">
        <v>459</v>
      </c>
      <c r="G17" s="119" t="s">
        <v>438</v>
      </c>
      <c r="Q17" s="26">
        <v>229</v>
      </c>
      <c r="R17" s="101">
        <v>183928051</v>
      </c>
      <c r="S17" s="26">
        <v>230</v>
      </c>
      <c r="T17" s="101">
        <v>183928051</v>
      </c>
      <c r="U17" s="26">
        <v>329</v>
      </c>
      <c r="V17" s="108" t="s">
        <v>459</v>
      </c>
      <c r="W17" s="26">
        <v>330</v>
      </c>
      <c r="X17" s="108" t="s">
        <v>459</v>
      </c>
      <c r="Y17" s="26">
        <v>429</v>
      </c>
      <c r="Z17" s="119" t="s">
        <v>438</v>
      </c>
      <c r="AA17" s="26">
        <v>430</v>
      </c>
      <c r="AB17" s="119" t="s">
        <v>438</v>
      </c>
    </row>
    <row r="18" spans="3:28">
      <c r="C18" s="26"/>
      <c r="D18" s="26"/>
      <c r="E18" s="101">
        <v>190148051</v>
      </c>
      <c r="F18" s="108" t="s">
        <v>460</v>
      </c>
      <c r="G18" s="119" t="s">
        <v>439</v>
      </c>
      <c r="Q18" s="26">
        <v>231</v>
      </c>
      <c r="R18" s="101">
        <v>190148051</v>
      </c>
      <c r="S18" s="26">
        <v>232</v>
      </c>
      <c r="T18" s="101">
        <v>190148051</v>
      </c>
      <c r="U18" s="26">
        <v>331</v>
      </c>
      <c r="V18" s="108" t="s">
        <v>460</v>
      </c>
      <c r="W18" s="26">
        <v>332</v>
      </c>
      <c r="X18" s="108" t="s">
        <v>460</v>
      </c>
      <c r="Y18" s="26">
        <v>431</v>
      </c>
      <c r="Z18" s="119" t="s">
        <v>439</v>
      </c>
      <c r="AA18" s="26">
        <v>432</v>
      </c>
      <c r="AB18" s="119" t="s">
        <v>439</v>
      </c>
    </row>
    <row r="19" spans="3:28">
      <c r="C19" s="26"/>
      <c r="D19" s="26"/>
      <c r="E19" s="101" t="s">
        <v>470</v>
      </c>
      <c r="F19" s="108" t="s">
        <v>461</v>
      </c>
      <c r="G19" s="119" t="s">
        <v>440</v>
      </c>
      <c r="Q19" s="26">
        <v>233</v>
      </c>
      <c r="R19" s="101" t="s">
        <v>470</v>
      </c>
      <c r="S19" s="26">
        <v>234</v>
      </c>
      <c r="T19" s="101" t="s">
        <v>470</v>
      </c>
      <c r="U19" s="26">
        <v>333</v>
      </c>
      <c r="V19" s="108" t="s">
        <v>461</v>
      </c>
      <c r="W19" s="26">
        <v>334</v>
      </c>
      <c r="X19" s="108" t="s">
        <v>461</v>
      </c>
      <c r="Y19" s="26">
        <v>433</v>
      </c>
      <c r="Z19" s="119" t="s">
        <v>440</v>
      </c>
      <c r="AA19" s="26">
        <v>434</v>
      </c>
      <c r="AB19" s="119" t="s">
        <v>440</v>
      </c>
    </row>
    <row r="20" spans="3:28">
      <c r="C20" s="26"/>
      <c r="D20" s="26"/>
      <c r="E20" s="101">
        <v>190648051</v>
      </c>
      <c r="F20" s="108" t="s">
        <v>462</v>
      </c>
      <c r="G20" s="119" t="s">
        <v>441</v>
      </c>
      <c r="Q20" s="26">
        <v>235</v>
      </c>
      <c r="R20" s="101">
        <v>190648051</v>
      </c>
      <c r="S20" s="26">
        <v>236</v>
      </c>
      <c r="T20" s="101">
        <v>190648051</v>
      </c>
      <c r="U20" s="26">
        <v>335</v>
      </c>
      <c r="V20" s="108" t="s">
        <v>462</v>
      </c>
      <c r="W20" s="26">
        <v>336</v>
      </c>
      <c r="X20" s="108" t="s">
        <v>462</v>
      </c>
      <c r="Y20" s="26">
        <v>435</v>
      </c>
      <c r="Z20" s="119" t="s">
        <v>441</v>
      </c>
      <c r="AA20" s="26">
        <v>436</v>
      </c>
      <c r="AB20" s="119" t="s">
        <v>441</v>
      </c>
    </row>
    <row r="21" spans="3:28">
      <c r="C21" s="26"/>
      <c r="D21" s="26"/>
      <c r="E21" s="101">
        <v>190948052</v>
      </c>
      <c r="F21" s="108" t="s">
        <v>463</v>
      </c>
      <c r="G21" s="119" t="s">
        <v>442</v>
      </c>
      <c r="Q21" s="26">
        <v>237</v>
      </c>
      <c r="R21" s="101">
        <v>190948052</v>
      </c>
      <c r="S21" s="26">
        <v>238</v>
      </c>
      <c r="T21" s="101">
        <v>190948052</v>
      </c>
      <c r="U21" s="26">
        <v>337</v>
      </c>
      <c r="V21" s="108" t="s">
        <v>463</v>
      </c>
      <c r="W21" s="26">
        <v>338</v>
      </c>
      <c r="X21" s="108" t="s">
        <v>463</v>
      </c>
      <c r="Y21" s="26">
        <v>437</v>
      </c>
      <c r="Z21" s="119" t="s">
        <v>442</v>
      </c>
      <c r="AA21" s="26">
        <v>438</v>
      </c>
      <c r="AB21" s="119" t="s">
        <v>442</v>
      </c>
    </row>
    <row r="22" spans="3:28">
      <c r="C22" s="26"/>
      <c r="D22" s="26"/>
      <c r="E22" s="101">
        <v>191138051</v>
      </c>
      <c r="F22" s="108" t="s">
        <v>464</v>
      </c>
      <c r="G22" s="119" t="s">
        <v>443</v>
      </c>
      <c r="Q22" s="26">
        <v>239</v>
      </c>
      <c r="R22" s="101">
        <v>191138051</v>
      </c>
      <c r="S22" s="26">
        <v>240</v>
      </c>
      <c r="T22" s="101">
        <v>191138051</v>
      </c>
      <c r="U22" s="26">
        <v>339</v>
      </c>
      <c r="V22" s="108" t="s">
        <v>464</v>
      </c>
      <c r="W22" s="26">
        <v>340</v>
      </c>
      <c r="X22" s="108" t="s">
        <v>464</v>
      </c>
      <c r="Y22" s="26">
        <v>439</v>
      </c>
      <c r="Z22" s="119" t="s">
        <v>443</v>
      </c>
      <c r="AA22" s="26">
        <v>440</v>
      </c>
      <c r="AB22" s="119" t="s">
        <v>443</v>
      </c>
    </row>
    <row r="23" spans="3:28">
      <c r="C23" s="26"/>
      <c r="D23" s="26"/>
      <c r="E23" s="101">
        <v>191228052</v>
      </c>
      <c r="F23" s="108" t="s">
        <v>465</v>
      </c>
      <c r="G23" s="119" t="s">
        <v>444</v>
      </c>
      <c r="Q23" s="26">
        <v>241</v>
      </c>
      <c r="R23" s="101">
        <v>191228052</v>
      </c>
      <c r="S23" s="26">
        <v>242</v>
      </c>
      <c r="T23" s="101">
        <v>191228052</v>
      </c>
      <c r="U23" s="26">
        <v>341</v>
      </c>
      <c r="V23" s="108" t="s">
        <v>465</v>
      </c>
      <c r="W23" s="26">
        <v>342</v>
      </c>
      <c r="X23" s="108" t="s">
        <v>465</v>
      </c>
      <c r="Y23" s="26">
        <v>441</v>
      </c>
      <c r="Z23" s="119" t="s">
        <v>444</v>
      </c>
      <c r="AA23" s="26">
        <v>442</v>
      </c>
      <c r="AB23" s="119" t="s">
        <v>444</v>
      </c>
    </row>
    <row r="24" spans="3:28">
      <c r="C24" s="26"/>
      <c r="D24" s="26"/>
      <c r="E24" s="101" t="s">
        <v>444</v>
      </c>
      <c r="F24" s="108" t="s">
        <v>466</v>
      </c>
      <c r="G24" s="119" t="s">
        <v>422</v>
      </c>
      <c r="Q24" s="26">
        <v>243</v>
      </c>
      <c r="R24" s="101" t="s">
        <v>444</v>
      </c>
      <c r="S24" s="26">
        <v>244</v>
      </c>
      <c r="T24" s="101" t="s">
        <v>444</v>
      </c>
      <c r="U24" s="26">
        <v>343</v>
      </c>
      <c r="V24" s="108" t="s">
        <v>466</v>
      </c>
      <c r="W24" s="26">
        <v>344</v>
      </c>
      <c r="X24" s="108" t="s">
        <v>466</v>
      </c>
      <c r="Y24" s="26">
        <v>443</v>
      </c>
      <c r="Z24" s="119" t="s">
        <v>422</v>
      </c>
      <c r="AA24" s="26">
        <v>444</v>
      </c>
      <c r="AB24" s="119" t="s">
        <v>422</v>
      </c>
    </row>
    <row r="25" spans="3:28">
      <c r="C25" s="26"/>
      <c r="D25" s="26"/>
      <c r="E25" s="101" t="s">
        <v>422</v>
      </c>
      <c r="F25" s="108" t="s">
        <v>467</v>
      </c>
      <c r="G25" s="26"/>
      <c r="Q25" s="26">
        <v>245</v>
      </c>
      <c r="R25" s="101" t="s">
        <v>422</v>
      </c>
      <c r="S25" s="26">
        <v>246</v>
      </c>
      <c r="T25" s="101" t="s">
        <v>422</v>
      </c>
      <c r="U25" s="26">
        <v>345</v>
      </c>
      <c r="V25" s="108" t="s">
        <v>467</v>
      </c>
      <c r="W25" s="26">
        <v>346</v>
      </c>
      <c r="X25" s="108" t="s">
        <v>467</v>
      </c>
    </row>
    <row r="26" spans="3:28">
      <c r="C26" s="26"/>
      <c r="D26" s="26"/>
      <c r="E26" s="26"/>
      <c r="F26" s="108" t="s">
        <v>438</v>
      </c>
      <c r="G26" s="26"/>
      <c r="U26" s="26">
        <v>347</v>
      </c>
      <c r="V26" s="108" t="s">
        <v>438</v>
      </c>
      <c r="W26" s="26">
        <v>348</v>
      </c>
      <c r="X26" s="108" t="s">
        <v>438</v>
      </c>
    </row>
    <row r="27" spans="3:28">
      <c r="C27" s="26"/>
      <c r="D27" s="26"/>
      <c r="E27" s="26"/>
      <c r="F27" s="108" t="s">
        <v>468</v>
      </c>
      <c r="G27" s="26"/>
      <c r="I27" s="26">
        <v>27</v>
      </c>
      <c r="U27" s="26">
        <v>349</v>
      </c>
      <c r="V27" s="108" t="s">
        <v>468</v>
      </c>
      <c r="W27" s="26">
        <v>350</v>
      </c>
      <c r="X27" s="108" t="s">
        <v>468</v>
      </c>
    </row>
    <row r="28" spans="3:28">
      <c r="C28" s="26"/>
      <c r="D28" s="26"/>
      <c r="E28" s="26"/>
      <c r="F28" s="108" t="s">
        <v>469</v>
      </c>
      <c r="G28" s="26"/>
      <c r="I28" s="26">
        <v>28</v>
      </c>
      <c r="U28" s="26">
        <v>351</v>
      </c>
      <c r="V28" s="108" t="s">
        <v>469</v>
      </c>
      <c r="W28" s="26">
        <v>352</v>
      </c>
      <c r="X28" s="108" t="s">
        <v>469</v>
      </c>
    </row>
    <row r="29" spans="3:28">
      <c r="C29" s="26"/>
      <c r="D29" s="26"/>
      <c r="E29" s="26"/>
      <c r="F29" s="108" t="s">
        <v>470</v>
      </c>
      <c r="G29" s="26"/>
      <c r="I29" s="26">
        <v>29</v>
      </c>
      <c r="U29" s="26">
        <v>353</v>
      </c>
      <c r="V29" s="108" t="s">
        <v>470</v>
      </c>
      <c r="W29" s="26">
        <v>354</v>
      </c>
      <c r="X29" s="108" t="s">
        <v>470</v>
      </c>
    </row>
    <row r="30" spans="3:28">
      <c r="C30" s="26"/>
      <c r="D30" s="26"/>
      <c r="E30" s="26"/>
      <c r="F30" s="108" t="s">
        <v>471</v>
      </c>
      <c r="G30" s="26"/>
      <c r="I30" s="26">
        <v>30</v>
      </c>
      <c r="U30" s="26">
        <v>355</v>
      </c>
      <c r="V30" s="108" t="s">
        <v>471</v>
      </c>
      <c r="W30" s="26">
        <v>356</v>
      </c>
      <c r="X30" s="108" t="s">
        <v>471</v>
      </c>
    </row>
    <row r="31" spans="3:28">
      <c r="C31" s="26"/>
      <c r="D31" s="26"/>
      <c r="E31" s="26"/>
      <c r="F31" s="108" t="s">
        <v>472</v>
      </c>
      <c r="G31" s="26"/>
      <c r="I31" s="26">
        <v>31</v>
      </c>
      <c r="U31" s="26">
        <v>357</v>
      </c>
      <c r="V31" s="108" t="s">
        <v>472</v>
      </c>
      <c r="W31" s="26">
        <v>358</v>
      </c>
      <c r="X31" s="108" t="s">
        <v>472</v>
      </c>
    </row>
    <row r="32" spans="3:28">
      <c r="C32" s="26"/>
      <c r="D32" s="26"/>
      <c r="E32" s="26"/>
      <c r="F32" s="108" t="s">
        <v>473</v>
      </c>
      <c r="G32" s="26"/>
      <c r="I32" s="26">
        <v>32</v>
      </c>
      <c r="U32" s="26">
        <v>359</v>
      </c>
      <c r="V32" s="108" t="s">
        <v>473</v>
      </c>
      <c r="W32" s="26">
        <v>360</v>
      </c>
      <c r="X32" s="108" t="s">
        <v>473</v>
      </c>
    </row>
    <row r="33" spans="3:24">
      <c r="C33" s="26"/>
      <c r="D33" s="26"/>
      <c r="E33" s="26"/>
      <c r="F33" s="108" t="s">
        <v>474</v>
      </c>
      <c r="G33" s="26"/>
      <c r="I33" s="26">
        <v>33</v>
      </c>
      <c r="U33" s="26">
        <v>361</v>
      </c>
      <c r="V33" s="108" t="s">
        <v>474</v>
      </c>
      <c r="W33" s="26">
        <v>362</v>
      </c>
      <c r="X33" s="108" t="s">
        <v>474</v>
      </c>
    </row>
    <row r="34" spans="3:24">
      <c r="C34" s="26"/>
      <c r="D34" s="26"/>
      <c r="E34" s="26"/>
      <c r="F34" s="108" t="s">
        <v>475</v>
      </c>
      <c r="G34" s="26"/>
      <c r="I34" s="26">
        <v>34</v>
      </c>
      <c r="U34" s="26">
        <v>363</v>
      </c>
      <c r="V34" s="108" t="s">
        <v>475</v>
      </c>
      <c r="W34" s="26">
        <v>364</v>
      </c>
      <c r="X34" s="108" t="s">
        <v>475</v>
      </c>
    </row>
    <row r="35" spans="3:24">
      <c r="C35" s="26"/>
      <c r="D35" s="26"/>
      <c r="E35" s="26"/>
      <c r="F35" s="108" t="s">
        <v>443</v>
      </c>
      <c r="G35" s="26"/>
      <c r="I35" s="26">
        <v>35</v>
      </c>
      <c r="U35" s="26">
        <v>365</v>
      </c>
      <c r="V35" s="108" t="s">
        <v>443</v>
      </c>
      <c r="W35" s="26">
        <v>366</v>
      </c>
      <c r="X35" s="108" t="s">
        <v>443</v>
      </c>
    </row>
    <row r="36" spans="3:24">
      <c r="C36" s="26"/>
      <c r="D36" s="26"/>
      <c r="E36" s="26"/>
      <c r="F36" s="108" t="s">
        <v>422</v>
      </c>
      <c r="G36" s="26"/>
      <c r="I36" s="26">
        <v>36</v>
      </c>
      <c r="U36" s="26">
        <v>367</v>
      </c>
      <c r="V36" s="108" t="s">
        <v>422</v>
      </c>
      <c r="W36" s="26">
        <v>368</v>
      </c>
      <c r="X36" s="108" t="s">
        <v>422</v>
      </c>
    </row>
    <row r="37" spans="3:24">
      <c r="C37" s="26"/>
      <c r="D37" s="26"/>
      <c r="E37" s="26"/>
      <c r="F37" s="26"/>
      <c r="G37" s="26"/>
      <c r="I37" s="26">
        <v>37</v>
      </c>
    </row>
    <row r="38" spans="3:24">
      <c r="C38" s="26"/>
      <c r="D38" s="26"/>
      <c r="E38" s="26"/>
      <c r="F38" s="26"/>
      <c r="G38" s="26"/>
      <c r="I38" s="26">
        <v>38</v>
      </c>
    </row>
    <row r="39" spans="3:24">
      <c r="C39" s="26"/>
      <c r="D39" s="26"/>
      <c r="E39" s="26"/>
      <c r="F39" s="26"/>
      <c r="G39" s="26"/>
      <c r="I39" s="26">
        <v>39</v>
      </c>
    </row>
    <row r="40" spans="3:24">
      <c r="C40" s="26"/>
      <c r="D40" s="26"/>
      <c r="E40" s="26"/>
      <c r="F40" s="26"/>
      <c r="G40" s="26"/>
      <c r="I40" s="26">
        <v>40</v>
      </c>
    </row>
    <row r="41" spans="3:24">
      <c r="C41" s="26"/>
      <c r="D41" s="26"/>
      <c r="E41" s="26"/>
      <c r="F41" s="26"/>
      <c r="G41" s="26"/>
      <c r="I41" s="26">
        <v>41</v>
      </c>
    </row>
    <row r="42" spans="3:24">
      <c r="C42" s="26"/>
      <c r="D42" s="26"/>
      <c r="E42" s="26"/>
      <c r="F42" s="26"/>
      <c r="G42" s="26"/>
      <c r="I42" s="26">
        <v>42</v>
      </c>
    </row>
    <row r="43" spans="3:24">
      <c r="C43" s="26"/>
      <c r="D43" s="26"/>
      <c r="E43" s="26"/>
      <c r="F43" s="26"/>
      <c r="G43" s="26"/>
      <c r="I43" s="26">
        <v>43</v>
      </c>
    </row>
    <row r="44" spans="3:24">
      <c r="C44" s="26"/>
      <c r="D44" s="26"/>
      <c r="E44" s="26"/>
      <c r="F44" s="26"/>
      <c r="G44" s="26"/>
      <c r="I44" s="26">
        <v>44</v>
      </c>
    </row>
    <row r="45" spans="3:24">
      <c r="C45" s="26"/>
      <c r="D45" s="26"/>
      <c r="E45" s="26"/>
      <c r="F45" s="26"/>
      <c r="G45" s="26"/>
      <c r="I45" s="26">
        <v>45</v>
      </c>
    </row>
    <row r="46" spans="3:24">
      <c r="C46" s="26"/>
      <c r="D46" s="26"/>
      <c r="E46" s="26"/>
      <c r="F46" s="26"/>
      <c r="G46" s="26"/>
      <c r="I46" s="26">
        <v>46</v>
      </c>
    </row>
    <row r="47" spans="3:24">
      <c r="I47" s="26">
        <v>47</v>
      </c>
    </row>
    <row r="48" spans="3:24">
      <c r="I48" s="26">
        <v>48</v>
      </c>
    </row>
    <row r="49" spans="9:9">
      <c r="I49" s="26">
        <v>49</v>
      </c>
    </row>
    <row r="50" spans="9:9">
      <c r="I50" s="26">
        <v>50</v>
      </c>
    </row>
    <row r="51" spans="9:9">
      <c r="I51" s="26">
        <v>51</v>
      </c>
    </row>
    <row r="52" spans="9:9">
      <c r="I52" s="26">
        <v>52</v>
      </c>
    </row>
    <row r="53" spans="9:9">
      <c r="I53" s="26">
        <v>53</v>
      </c>
    </row>
    <row r="54" spans="9:9">
      <c r="I54" s="26">
        <v>54</v>
      </c>
    </row>
    <row r="55" spans="9:9">
      <c r="I55" s="26">
        <v>55</v>
      </c>
    </row>
    <row r="56" spans="9:9">
      <c r="I56" s="26">
        <v>56</v>
      </c>
    </row>
    <row r="57" spans="9:9">
      <c r="I57" s="26">
        <v>57</v>
      </c>
    </row>
    <row r="58" spans="9:9">
      <c r="I58" s="26">
        <v>58</v>
      </c>
    </row>
    <row r="59" spans="9:9">
      <c r="I59" s="26">
        <v>59</v>
      </c>
    </row>
    <row r="60" spans="9:9">
      <c r="I60" s="26">
        <v>60</v>
      </c>
    </row>
    <row r="61" spans="9:9">
      <c r="I61" s="26">
        <v>61</v>
      </c>
    </row>
    <row r="62" spans="9:9">
      <c r="I62" s="26">
        <v>62</v>
      </c>
    </row>
    <row r="63" spans="9:9">
      <c r="I63" s="26">
        <v>63</v>
      </c>
    </row>
    <row r="64" spans="9:9">
      <c r="I64" s="26">
        <v>64</v>
      </c>
    </row>
    <row r="65" spans="9:9">
      <c r="I65" s="26">
        <v>65</v>
      </c>
    </row>
    <row r="66" spans="9:9">
      <c r="I66" s="26">
        <v>66</v>
      </c>
    </row>
    <row r="67" spans="9:9">
      <c r="I67" s="26">
        <v>67</v>
      </c>
    </row>
    <row r="68" spans="9:9">
      <c r="I68" s="26">
        <v>68</v>
      </c>
    </row>
    <row r="69" spans="9:9">
      <c r="I69" s="26">
        <v>69</v>
      </c>
    </row>
    <row r="70" spans="9:9">
      <c r="I70" s="26">
        <v>70</v>
      </c>
    </row>
    <row r="71" spans="9:9">
      <c r="I71" s="26">
        <v>71</v>
      </c>
    </row>
    <row r="72" spans="9:9">
      <c r="I72" s="26">
        <v>72</v>
      </c>
    </row>
    <row r="73" spans="9:9">
      <c r="I73" s="26">
        <v>73</v>
      </c>
    </row>
    <row r="74" spans="9:9">
      <c r="I74" s="26">
        <v>74</v>
      </c>
    </row>
    <row r="75" spans="9:9">
      <c r="I75" s="26">
        <v>75</v>
      </c>
    </row>
    <row r="76" spans="9:9">
      <c r="I76" s="26">
        <v>76</v>
      </c>
    </row>
    <row r="77" spans="9:9">
      <c r="I77" s="26">
        <v>77</v>
      </c>
    </row>
    <row r="78" spans="9:9">
      <c r="I78" s="26">
        <v>78</v>
      </c>
    </row>
    <row r="79" spans="9:9">
      <c r="I79" s="26">
        <v>79</v>
      </c>
    </row>
    <row r="80" spans="9:9">
      <c r="I80" s="26">
        <v>80</v>
      </c>
    </row>
    <row r="81" spans="9:9">
      <c r="I81" s="26">
        <v>81</v>
      </c>
    </row>
    <row r="82" spans="9:9">
      <c r="I82" s="26">
        <v>82</v>
      </c>
    </row>
    <row r="83" spans="9:9">
      <c r="I83" s="26">
        <v>83</v>
      </c>
    </row>
    <row r="84" spans="9:9">
      <c r="I84" s="26">
        <v>84</v>
      </c>
    </row>
    <row r="85" spans="9:9">
      <c r="I85" s="26">
        <v>85</v>
      </c>
    </row>
    <row r="86" spans="9:9">
      <c r="I86" s="26">
        <v>86</v>
      </c>
    </row>
    <row r="87" spans="9:9">
      <c r="I87" s="26">
        <v>87</v>
      </c>
    </row>
    <row r="88" spans="9:9">
      <c r="I88" s="26">
        <v>88</v>
      </c>
    </row>
    <row r="89" spans="9:9">
      <c r="I89" s="26">
        <v>89</v>
      </c>
    </row>
    <row r="90" spans="9:9">
      <c r="I90" s="26">
        <v>90</v>
      </c>
    </row>
    <row r="91" spans="9:9">
      <c r="I91" s="26">
        <v>91</v>
      </c>
    </row>
    <row r="92" spans="9:9">
      <c r="I92" s="26">
        <v>92</v>
      </c>
    </row>
    <row r="93" spans="9:9">
      <c r="I93" s="26">
        <v>93</v>
      </c>
    </row>
    <row r="94" spans="9:9">
      <c r="I94" s="26">
        <v>94</v>
      </c>
    </row>
    <row r="95" spans="9:9">
      <c r="I95" s="26">
        <v>95</v>
      </c>
    </row>
    <row r="96" spans="9:9">
      <c r="I96" s="26">
        <v>96</v>
      </c>
    </row>
    <row r="97" spans="9:9">
      <c r="I97" s="26">
        <v>97</v>
      </c>
    </row>
    <row r="98" spans="9:9">
      <c r="I98" s="26">
        <v>98</v>
      </c>
    </row>
    <row r="99" spans="9:9">
      <c r="I99" s="26">
        <v>99</v>
      </c>
    </row>
    <row r="100" spans="9:9">
      <c r="I100" s="26">
        <v>100</v>
      </c>
    </row>
    <row r="101" spans="9:9">
      <c r="I101" s="26">
        <v>101</v>
      </c>
    </row>
    <row r="102" spans="9:9">
      <c r="I102" s="26">
        <v>102</v>
      </c>
    </row>
    <row r="103" spans="9:9">
      <c r="I103" s="26">
        <v>103</v>
      </c>
    </row>
    <row r="104" spans="9:9">
      <c r="I104" s="26">
        <v>104</v>
      </c>
    </row>
    <row r="105" spans="9:9">
      <c r="I105" s="26">
        <v>105</v>
      </c>
    </row>
    <row r="106" spans="9:9">
      <c r="I106" s="26">
        <v>106</v>
      </c>
    </row>
    <row r="107" spans="9:9">
      <c r="I107" s="26">
        <v>107</v>
      </c>
    </row>
    <row r="108" spans="9:9">
      <c r="I108" s="26">
        <v>108</v>
      </c>
    </row>
    <row r="109" spans="9:9">
      <c r="I109" s="26">
        <v>109</v>
      </c>
    </row>
    <row r="110" spans="9:9">
      <c r="I110" s="26">
        <v>110</v>
      </c>
    </row>
    <row r="111" spans="9:9">
      <c r="I111" s="26">
        <v>111</v>
      </c>
    </row>
    <row r="112" spans="9:9">
      <c r="I112" s="26">
        <v>112</v>
      </c>
    </row>
    <row r="113" spans="9:9">
      <c r="I113" s="26">
        <v>113</v>
      </c>
    </row>
    <row r="114" spans="9:9">
      <c r="I114" s="26">
        <v>114</v>
      </c>
    </row>
    <row r="115" spans="9:9">
      <c r="I115" s="26">
        <v>115</v>
      </c>
    </row>
    <row r="116" spans="9:9">
      <c r="I116" s="26">
        <v>116</v>
      </c>
    </row>
    <row r="117" spans="9:9">
      <c r="I117" s="26">
        <v>117</v>
      </c>
    </row>
    <row r="118" spans="9:9">
      <c r="I118" s="26">
        <v>118</v>
      </c>
    </row>
    <row r="119" spans="9:9">
      <c r="I119" s="26">
        <v>119</v>
      </c>
    </row>
    <row r="120" spans="9:9">
      <c r="I120" s="26">
        <v>120</v>
      </c>
    </row>
    <row r="121" spans="9:9">
      <c r="I121" s="26">
        <v>121</v>
      </c>
    </row>
    <row r="122" spans="9:9">
      <c r="I122" s="26">
        <v>122</v>
      </c>
    </row>
    <row r="123" spans="9:9">
      <c r="I123" s="26">
        <v>123</v>
      </c>
    </row>
    <row r="124" spans="9:9">
      <c r="I124" s="26">
        <v>124</v>
      </c>
    </row>
    <row r="125" spans="9:9">
      <c r="I125" s="26">
        <v>125</v>
      </c>
    </row>
    <row r="126" spans="9:9">
      <c r="I126" s="26">
        <v>126</v>
      </c>
    </row>
    <row r="127" spans="9:9">
      <c r="I127" s="26">
        <v>127</v>
      </c>
    </row>
    <row r="128" spans="9:9">
      <c r="I128" s="26">
        <v>128</v>
      </c>
    </row>
    <row r="129" spans="9:9">
      <c r="I129" s="26">
        <v>129</v>
      </c>
    </row>
    <row r="130" spans="9:9">
      <c r="I130" s="26">
        <v>130</v>
      </c>
    </row>
    <row r="131" spans="9:9">
      <c r="I131" s="26">
        <v>131</v>
      </c>
    </row>
    <row r="132" spans="9:9">
      <c r="I132" s="26">
        <v>132</v>
      </c>
    </row>
    <row r="133" spans="9:9">
      <c r="I133" s="26">
        <v>133</v>
      </c>
    </row>
    <row r="134" spans="9:9">
      <c r="I134" s="26">
        <v>134</v>
      </c>
    </row>
    <row r="135" spans="9:9">
      <c r="I135" s="26">
        <v>135</v>
      </c>
    </row>
    <row r="136" spans="9:9">
      <c r="I136" s="26">
        <v>136</v>
      </c>
    </row>
    <row r="137" spans="9:9">
      <c r="I137" s="26">
        <v>137</v>
      </c>
    </row>
    <row r="138" spans="9:9">
      <c r="I138" s="26">
        <v>138</v>
      </c>
    </row>
    <row r="139" spans="9:9">
      <c r="I139" s="26">
        <v>139</v>
      </c>
    </row>
    <row r="140" spans="9:9">
      <c r="I140" s="26">
        <v>140</v>
      </c>
    </row>
    <row r="141" spans="9:9">
      <c r="I141" s="26">
        <v>141</v>
      </c>
    </row>
    <row r="142" spans="9:9">
      <c r="I142" s="26">
        <v>142</v>
      </c>
    </row>
    <row r="143" spans="9:9">
      <c r="I143" s="26">
        <v>143</v>
      </c>
    </row>
    <row r="144" spans="9:9">
      <c r="I144" s="26">
        <v>144</v>
      </c>
    </row>
    <row r="145" spans="9:9">
      <c r="I145" s="26">
        <v>145</v>
      </c>
    </row>
    <row r="146" spans="9:9">
      <c r="I146" s="26">
        <v>146</v>
      </c>
    </row>
    <row r="147" spans="9:9">
      <c r="I147" s="26">
        <v>147</v>
      </c>
    </row>
    <row r="148" spans="9:9">
      <c r="I148" s="26">
        <v>148</v>
      </c>
    </row>
    <row r="149" spans="9:9">
      <c r="I149" s="26">
        <v>149</v>
      </c>
    </row>
    <row r="150" spans="9:9">
      <c r="I150" s="26">
        <v>150</v>
      </c>
    </row>
    <row r="151" spans="9:9">
      <c r="I151" s="26">
        <v>151</v>
      </c>
    </row>
    <row r="152" spans="9:9">
      <c r="I152" s="26">
        <v>152</v>
      </c>
    </row>
    <row r="153" spans="9:9">
      <c r="I153" s="26">
        <v>153</v>
      </c>
    </row>
    <row r="154" spans="9:9">
      <c r="I154" s="26">
        <v>154</v>
      </c>
    </row>
    <row r="155" spans="9:9">
      <c r="I155" s="26">
        <v>155</v>
      </c>
    </row>
    <row r="156" spans="9:9">
      <c r="I156" s="26">
        <v>156</v>
      </c>
    </row>
    <row r="157" spans="9:9">
      <c r="I157" s="26">
        <v>157</v>
      </c>
    </row>
    <row r="158" spans="9:9">
      <c r="I158" s="26">
        <v>158</v>
      </c>
    </row>
    <row r="159" spans="9:9">
      <c r="I159" s="26">
        <v>159</v>
      </c>
    </row>
    <row r="160" spans="9:9">
      <c r="I160" s="26">
        <v>160</v>
      </c>
    </row>
    <row r="161" spans="9:9">
      <c r="I161" s="26">
        <v>161</v>
      </c>
    </row>
    <row r="162" spans="9:9">
      <c r="I162" s="26">
        <v>162</v>
      </c>
    </row>
    <row r="163" spans="9:9">
      <c r="I163" s="26">
        <v>163</v>
      </c>
    </row>
    <row r="164" spans="9:9">
      <c r="I164" s="26">
        <v>164</v>
      </c>
    </row>
    <row r="165" spans="9:9">
      <c r="I165" s="26">
        <v>165</v>
      </c>
    </row>
    <row r="166" spans="9:9">
      <c r="I166" s="26">
        <v>166</v>
      </c>
    </row>
    <row r="167" spans="9:9">
      <c r="I167" s="26">
        <v>167</v>
      </c>
    </row>
    <row r="168" spans="9:9">
      <c r="I168" s="26">
        <v>168</v>
      </c>
    </row>
    <row r="169" spans="9:9">
      <c r="I169" s="26">
        <v>169</v>
      </c>
    </row>
    <row r="170" spans="9:9">
      <c r="I170" s="26">
        <v>170</v>
      </c>
    </row>
    <row r="171" spans="9:9">
      <c r="I171" s="26">
        <v>171</v>
      </c>
    </row>
    <row r="172" spans="9:9">
      <c r="I172" s="26">
        <v>172</v>
      </c>
    </row>
    <row r="173" spans="9:9">
      <c r="I173" s="26">
        <v>173</v>
      </c>
    </row>
    <row r="174" spans="9:9">
      <c r="I174" s="26">
        <v>174</v>
      </c>
    </row>
    <row r="175" spans="9:9">
      <c r="I175" s="26">
        <v>175</v>
      </c>
    </row>
    <row r="176" spans="9:9">
      <c r="I176" s="26">
        <v>176</v>
      </c>
    </row>
    <row r="177" spans="9:9">
      <c r="I177" s="26">
        <v>177</v>
      </c>
    </row>
    <row r="178" spans="9:9">
      <c r="I178" s="26">
        <v>178</v>
      </c>
    </row>
    <row r="179" spans="9:9">
      <c r="I179" s="26">
        <v>179</v>
      </c>
    </row>
    <row r="180" spans="9:9">
      <c r="I180" s="26">
        <v>180</v>
      </c>
    </row>
    <row r="181" spans="9:9">
      <c r="I181" s="26">
        <v>181</v>
      </c>
    </row>
    <row r="182" spans="9:9">
      <c r="I182" s="26">
        <v>182</v>
      </c>
    </row>
    <row r="183" spans="9:9">
      <c r="I183" s="26">
        <v>183</v>
      </c>
    </row>
    <row r="184" spans="9:9">
      <c r="I184" s="26">
        <v>184</v>
      </c>
    </row>
    <row r="185" spans="9:9">
      <c r="I185" s="26">
        <v>185</v>
      </c>
    </row>
    <row r="186" spans="9:9">
      <c r="I186" s="26">
        <v>186</v>
      </c>
    </row>
    <row r="187" spans="9:9">
      <c r="I187" s="26">
        <v>187</v>
      </c>
    </row>
    <row r="188" spans="9:9">
      <c r="I188" s="26">
        <v>188</v>
      </c>
    </row>
    <row r="189" spans="9:9">
      <c r="I189" s="26">
        <v>189</v>
      </c>
    </row>
    <row r="190" spans="9:9">
      <c r="I190" s="26">
        <v>190</v>
      </c>
    </row>
    <row r="191" spans="9:9">
      <c r="I191" s="26">
        <v>191</v>
      </c>
    </row>
    <row r="192" spans="9:9">
      <c r="I192" s="26">
        <v>192</v>
      </c>
    </row>
    <row r="193" spans="9:9">
      <c r="I193" s="26">
        <v>193</v>
      </c>
    </row>
    <row r="194" spans="9:9">
      <c r="I194" s="26">
        <v>194</v>
      </c>
    </row>
    <row r="195" spans="9:9">
      <c r="I195" s="26">
        <v>195</v>
      </c>
    </row>
    <row r="196" spans="9:9">
      <c r="I196" s="26">
        <v>196</v>
      </c>
    </row>
    <row r="197" spans="9:9">
      <c r="I197" s="26">
        <v>197</v>
      </c>
    </row>
    <row r="198" spans="9:9">
      <c r="I198" s="26">
        <v>198</v>
      </c>
    </row>
    <row r="199" spans="9:9">
      <c r="I199" s="26">
        <v>199</v>
      </c>
    </row>
    <row r="200" spans="9:9">
      <c r="I200" s="26">
        <v>200</v>
      </c>
    </row>
    <row r="201" spans="9:9">
      <c r="I201" s="26">
        <v>201</v>
      </c>
    </row>
    <row r="202" spans="9:9">
      <c r="I202" s="26">
        <v>202</v>
      </c>
    </row>
    <row r="203" spans="9:9">
      <c r="I203" s="26">
        <v>203</v>
      </c>
    </row>
    <row r="204" spans="9:9">
      <c r="I204" s="26">
        <v>204</v>
      </c>
    </row>
    <row r="205" spans="9:9">
      <c r="I205" s="26">
        <v>205</v>
      </c>
    </row>
    <row r="206" spans="9:9">
      <c r="I206" s="26">
        <v>206</v>
      </c>
    </row>
    <row r="207" spans="9:9">
      <c r="I207" s="26">
        <v>207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/>
  <dimension ref="A1:H235"/>
  <sheetViews>
    <sheetView topLeftCell="A10" workbookViewId="0">
      <selection activeCell="D1" sqref="D1:H34"/>
    </sheetView>
  </sheetViews>
  <sheetFormatPr baseColWidth="10" defaultRowHeight="14.5"/>
  <cols>
    <col min="1" max="1" width="25" bestFit="1" customWidth="1"/>
    <col min="2" max="2" width="29.1796875" bestFit="1" customWidth="1"/>
    <col min="3" max="3" width="27.453125" bestFit="1" customWidth="1"/>
    <col min="4" max="8" width="12.1796875" customWidth="1"/>
  </cols>
  <sheetData>
    <row r="1" spans="1:8">
      <c r="A1" s="3" t="s">
        <v>4</v>
      </c>
      <c r="B1" s="3" t="s">
        <v>1</v>
      </c>
      <c r="C1" s="3" t="s">
        <v>19</v>
      </c>
      <c r="D1" s="3" t="s">
        <v>406</v>
      </c>
      <c r="E1" s="3" t="s">
        <v>407</v>
      </c>
      <c r="F1" s="3" t="s">
        <v>408</v>
      </c>
      <c r="G1" s="3" t="s">
        <v>409</v>
      </c>
      <c r="H1" s="3" t="s">
        <v>410</v>
      </c>
    </row>
    <row r="2" spans="1:8">
      <c r="A2" s="2" t="s">
        <v>34</v>
      </c>
      <c r="B2" t="s">
        <v>35</v>
      </c>
      <c r="C2" t="s">
        <v>8</v>
      </c>
      <c r="D2" s="7">
        <v>174658051</v>
      </c>
      <c r="E2" s="7">
        <v>174648051</v>
      </c>
      <c r="F2" s="7">
        <v>174638051</v>
      </c>
      <c r="G2" s="7">
        <v>174448051</v>
      </c>
      <c r="H2" s="7">
        <v>174458051</v>
      </c>
    </row>
    <row r="3" spans="1:8">
      <c r="A3" s="2" t="s">
        <v>36</v>
      </c>
      <c r="B3" t="s">
        <v>37</v>
      </c>
      <c r="C3" t="s">
        <v>11</v>
      </c>
      <c r="D3" s="7">
        <v>175128052</v>
      </c>
      <c r="E3" s="7">
        <v>175158051</v>
      </c>
      <c r="F3" s="7">
        <v>175038051</v>
      </c>
      <c r="G3" s="7">
        <v>174738051</v>
      </c>
      <c r="H3" s="7">
        <v>174638051</v>
      </c>
    </row>
    <row r="4" spans="1:8">
      <c r="A4" s="2" t="s">
        <v>38</v>
      </c>
      <c r="B4" t="s">
        <v>39</v>
      </c>
      <c r="C4" s="1" t="s">
        <v>12</v>
      </c>
      <c r="D4" s="7">
        <v>180618052</v>
      </c>
      <c r="E4" s="7">
        <v>180338052</v>
      </c>
      <c r="F4" s="7">
        <v>175148051</v>
      </c>
      <c r="G4" s="7">
        <v>175028051</v>
      </c>
      <c r="H4" s="7">
        <v>174938052</v>
      </c>
    </row>
    <row r="5" spans="1:8">
      <c r="A5" s="2" t="s">
        <v>40</v>
      </c>
      <c r="B5" t="s">
        <v>41</v>
      </c>
      <c r="C5" s="1" t="s">
        <v>10</v>
      </c>
      <c r="D5" s="7">
        <v>181028052</v>
      </c>
      <c r="E5" s="7">
        <v>180618052</v>
      </c>
      <c r="F5" s="7">
        <v>180638051</v>
      </c>
      <c r="G5" s="7">
        <v>175138051</v>
      </c>
      <c r="H5" s="7">
        <v>180638052</v>
      </c>
    </row>
    <row r="6" spans="1:8">
      <c r="A6" s="2" t="s">
        <v>42</v>
      </c>
      <c r="B6" t="s">
        <v>43</v>
      </c>
      <c r="C6" s="1" t="s">
        <v>13</v>
      </c>
      <c r="D6" s="7">
        <v>181448051</v>
      </c>
      <c r="E6" s="7">
        <v>181348051</v>
      </c>
      <c r="F6" s="7">
        <v>180638052</v>
      </c>
      <c r="G6" s="7">
        <v>180238052</v>
      </c>
      <c r="H6" s="7">
        <v>180858051</v>
      </c>
    </row>
    <row r="7" spans="1:8">
      <c r="A7" s="2" t="s">
        <v>42</v>
      </c>
      <c r="B7" t="s">
        <v>44</v>
      </c>
      <c r="C7" s="1" t="s">
        <v>14</v>
      </c>
      <c r="D7" s="7">
        <v>182238051</v>
      </c>
      <c r="E7" s="7">
        <v>182128051</v>
      </c>
      <c r="F7" s="7">
        <v>180848051</v>
      </c>
      <c r="G7" s="7">
        <v>180428052</v>
      </c>
      <c r="H7" s="7">
        <v>180938051</v>
      </c>
    </row>
    <row r="8" spans="1:8">
      <c r="A8" s="2" t="s">
        <v>45</v>
      </c>
      <c r="B8" t="s">
        <v>46</v>
      </c>
      <c r="C8" s="1" t="s">
        <v>15</v>
      </c>
      <c r="D8" s="7">
        <v>182838051</v>
      </c>
      <c r="E8" s="7">
        <v>182748052</v>
      </c>
      <c r="F8" s="7">
        <v>181338051</v>
      </c>
      <c r="G8" s="7">
        <v>180638051</v>
      </c>
      <c r="H8" s="7">
        <v>181528051</v>
      </c>
    </row>
    <row r="9" spans="1:8">
      <c r="A9" s="2" t="s">
        <v>47</v>
      </c>
      <c r="B9" t="s">
        <v>48</v>
      </c>
      <c r="C9" s="1" t="s">
        <v>16</v>
      </c>
      <c r="D9" s="7">
        <v>183448051</v>
      </c>
      <c r="E9" s="7">
        <v>183248051</v>
      </c>
      <c r="F9" s="7">
        <v>182328051</v>
      </c>
      <c r="G9" s="7">
        <v>180838051</v>
      </c>
      <c r="H9" s="7">
        <v>181928053</v>
      </c>
    </row>
    <row r="10" spans="1:8">
      <c r="A10" s="2" t="s">
        <v>47</v>
      </c>
      <c r="B10" t="s">
        <v>49</v>
      </c>
      <c r="C10" s="1" t="s">
        <v>9</v>
      </c>
      <c r="D10" s="7">
        <v>183838051</v>
      </c>
      <c r="E10" s="7">
        <v>183838052</v>
      </c>
      <c r="F10" s="7">
        <v>182438051</v>
      </c>
      <c r="G10" s="7">
        <v>180928051</v>
      </c>
      <c r="H10" s="7">
        <v>182138051</v>
      </c>
    </row>
    <row r="11" spans="1:8">
      <c r="A11" s="2" t="s">
        <v>50</v>
      </c>
      <c r="B11" t="s">
        <v>51</v>
      </c>
      <c r="C11" s="1" t="s">
        <v>17</v>
      </c>
      <c r="D11" s="7">
        <v>190428052</v>
      </c>
      <c r="E11" s="7">
        <v>184658051</v>
      </c>
      <c r="F11" s="7">
        <v>182628051</v>
      </c>
      <c r="G11" s="7">
        <v>181338051</v>
      </c>
      <c r="H11" s="7">
        <v>182448051</v>
      </c>
    </row>
    <row r="12" spans="1:8">
      <c r="A12" s="2" t="s">
        <v>52</v>
      </c>
      <c r="B12" t="s">
        <v>53</v>
      </c>
      <c r="C12" s="1" t="s">
        <v>6</v>
      </c>
      <c r="D12" s="7">
        <v>191248052</v>
      </c>
      <c r="E12" s="7">
        <v>190448051</v>
      </c>
      <c r="F12" s="7">
        <v>183338051</v>
      </c>
      <c r="G12" s="7">
        <v>181628052</v>
      </c>
      <c r="H12" s="7">
        <v>182858051</v>
      </c>
    </row>
    <row r="13" spans="1:8">
      <c r="A13" s="2" t="s">
        <v>54</v>
      </c>
      <c r="B13" t="s">
        <v>55</v>
      </c>
      <c r="C13" s="1" t="s">
        <v>18</v>
      </c>
      <c r="D13" s="7"/>
      <c r="E13" s="7"/>
      <c r="F13" s="7">
        <v>183528051</v>
      </c>
      <c r="G13" s="7">
        <v>182328051</v>
      </c>
      <c r="H13" s="7">
        <v>183438052</v>
      </c>
    </row>
    <row r="14" spans="1:8">
      <c r="A14" s="2" t="s">
        <v>56</v>
      </c>
      <c r="B14" t="s">
        <v>57</v>
      </c>
      <c r="C14" t="s">
        <v>7</v>
      </c>
      <c r="D14" s="7"/>
      <c r="E14" s="7"/>
      <c r="F14" s="7">
        <v>183628051</v>
      </c>
      <c r="G14" s="7">
        <v>182438051</v>
      </c>
      <c r="H14" s="7">
        <v>184138051</v>
      </c>
    </row>
    <row r="15" spans="1:8">
      <c r="A15" s="2" t="s">
        <v>56</v>
      </c>
      <c r="B15" t="s">
        <v>58</v>
      </c>
      <c r="D15" s="7"/>
      <c r="E15" s="7"/>
      <c r="F15" s="7">
        <v>183738052</v>
      </c>
      <c r="G15" s="7">
        <v>182628051</v>
      </c>
      <c r="H15" s="7">
        <v>184348051</v>
      </c>
    </row>
    <row r="16" spans="1:8">
      <c r="A16" s="2" t="s">
        <v>59</v>
      </c>
      <c r="B16" t="s">
        <v>60</v>
      </c>
      <c r="D16" s="7"/>
      <c r="E16" s="7"/>
      <c r="F16" s="7">
        <v>183928051</v>
      </c>
      <c r="G16" s="7">
        <v>182838052</v>
      </c>
      <c r="H16" s="7">
        <v>184838051</v>
      </c>
    </row>
    <row r="17" spans="1:8">
      <c r="A17" s="2" t="s">
        <v>59</v>
      </c>
      <c r="B17" t="s">
        <v>35</v>
      </c>
      <c r="D17" s="7"/>
      <c r="E17" s="7"/>
      <c r="F17" s="7">
        <v>190148051</v>
      </c>
      <c r="G17" s="7">
        <v>183258052</v>
      </c>
      <c r="H17" s="7">
        <v>190238051</v>
      </c>
    </row>
    <row r="18" spans="1:8">
      <c r="A18" s="2" t="s">
        <v>61</v>
      </c>
      <c r="B18" t="s">
        <v>62</v>
      </c>
      <c r="D18" s="7"/>
      <c r="E18" s="7"/>
      <c r="F18" s="7">
        <v>190558051</v>
      </c>
      <c r="G18" s="7">
        <v>183338051</v>
      </c>
      <c r="H18" s="7">
        <v>190648051</v>
      </c>
    </row>
    <row r="19" spans="1:8">
      <c r="A19" s="2" t="s">
        <v>63</v>
      </c>
      <c r="B19" t="s">
        <v>64</v>
      </c>
      <c r="D19" s="7"/>
      <c r="E19" s="7"/>
      <c r="F19" s="7">
        <v>190648051</v>
      </c>
      <c r="G19" s="7">
        <v>183528051</v>
      </c>
      <c r="H19" s="7">
        <v>191048051</v>
      </c>
    </row>
    <row r="20" spans="1:8">
      <c r="A20" s="2" t="s">
        <v>65</v>
      </c>
      <c r="B20" t="s">
        <v>66</v>
      </c>
      <c r="D20" s="7"/>
      <c r="E20" s="7"/>
      <c r="F20" s="7">
        <v>190948052</v>
      </c>
      <c r="G20" s="7">
        <v>183738052</v>
      </c>
      <c r="H20" s="7">
        <v>191348051</v>
      </c>
    </row>
    <row r="21" spans="1:8">
      <c r="A21" s="2" t="s">
        <v>67</v>
      </c>
      <c r="B21" t="s">
        <v>62</v>
      </c>
      <c r="D21" s="7"/>
      <c r="E21" s="7"/>
      <c r="F21" s="7">
        <v>191138051</v>
      </c>
      <c r="G21" s="7">
        <v>183928051</v>
      </c>
      <c r="H21" s="7">
        <v>191348052</v>
      </c>
    </row>
    <row r="22" spans="1:8">
      <c r="A22" s="2" t="s">
        <v>68</v>
      </c>
      <c r="B22" t="s">
        <v>60</v>
      </c>
      <c r="D22" s="7"/>
      <c r="E22" s="7"/>
      <c r="F22" s="7">
        <v>191228052</v>
      </c>
      <c r="G22" s="7">
        <v>184248051</v>
      </c>
      <c r="H22" s="7">
        <v>191438051</v>
      </c>
    </row>
    <row r="23" spans="1:8">
      <c r="A23" s="2" t="s">
        <v>69</v>
      </c>
      <c r="B23" t="s">
        <v>70</v>
      </c>
      <c r="D23" s="7"/>
      <c r="E23" s="7"/>
      <c r="F23" s="7">
        <v>191438051</v>
      </c>
      <c r="G23" s="7">
        <v>184638051</v>
      </c>
      <c r="H23" s="7"/>
    </row>
    <row r="24" spans="1:8">
      <c r="A24" s="2" t="s">
        <v>71</v>
      </c>
      <c r="B24" t="s">
        <v>62</v>
      </c>
      <c r="D24" s="7"/>
      <c r="E24" s="7"/>
      <c r="F24" s="7"/>
      <c r="G24" s="7">
        <v>184748051</v>
      </c>
      <c r="H24" s="7"/>
    </row>
    <row r="25" spans="1:8">
      <c r="A25" s="2" t="s">
        <v>72</v>
      </c>
      <c r="B25" t="s">
        <v>73</v>
      </c>
      <c r="D25" s="7"/>
      <c r="E25" s="7"/>
      <c r="F25" s="7"/>
      <c r="G25" s="7">
        <v>184838051</v>
      </c>
      <c r="H25" s="7"/>
    </row>
    <row r="26" spans="1:8">
      <c r="A26" s="2" t="s">
        <v>72</v>
      </c>
      <c r="B26" t="s">
        <v>74</v>
      </c>
      <c r="D26" s="7"/>
      <c r="E26" s="7"/>
      <c r="F26" s="7"/>
      <c r="G26" s="7">
        <v>185058052</v>
      </c>
      <c r="H26" s="7"/>
    </row>
    <row r="27" spans="1:8">
      <c r="A27" s="2" t="s">
        <v>75</v>
      </c>
      <c r="B27" t="s">
        <v>76</v>
      </c>
      <c r="D27" s="7"/>
      <c r="E27" s="7"/>
      <c r="F27" s="7"/>
      <c r="G27" s="7">
        <v>190148051</v>
      </c>
      <c r="H27" s="7"/>
    </row>
    <row r="28" spans="1:8">
      <c r="A28" s="2" t="s">
        <v>77</v>
      </c>
      <c r="B28" t="s">
        <v>78</v>
      </c>
      <c r="D28" s="7"/>
      <c r="E28" s="7"/>
      <c r="F28" s="7"/>
      <c r="G28" s="7">
        <v>190558051</v>
      </c>
      <c r="H28" s="7"/>
    </row>
    <row r="29" spans="1:8">
      <c r="A29" s="2" t="s">
        <v>79</v>
      </c>
      <c r="B29" t="s">
        <v>80</v>
      </c>
      <c r="D29" s="7"/>
      <c r="E29" s="7"/>
      <c r="F29" s="7"/>
      <c r="G29" s="7">
        <v>190738051</v>
      </c>
      <c r="H29" s="7"/>
    </row>
    <row r="30" spans="1:8">
      <c r="A30" s="2" t="s">
        <v>79</v>
      </c>
      <c r="B30" t="s">
        <v>81</v>
      </c>
      <c r="D30" s="7"/>
      <c r="E30" s="7"/>
      <c r="F30" s="7"/>
      <c r="G30" s="7">
        <v>190758051</v>
      </c>
      <c r="H30" s="7"/>
    </row>
    <row r="31" spans="1:8">
      <c r="A31" s="2" t="s">
        <v>79</v>
      </c>
      <c r="B31" t="s">
        <v>82</v>
      </c>
      <c r="D31" s="7"/>
      <c r="E31" s="7"/>
      <c r="F31" s="7"/>
      <c r="G31" s="7">
        <v>190948052</v>
      </c>
      <c r="H31" s="7"/>
    </row>
    <row r="32" spans="1:8">
      <c r="A32" s="2" t="s">
        <v>79</v>
      </c>
      <c r="B32" t="s">
        <v>82</v>
      </c>
      <c r="D32" s="7"/>
      <c r="E32" s="7"/>
      <c r="F32" s="7"/>
      <c r="G32" s="7">
        <v>191138051</v>
      </c>
      <c r="H32" s="7"/>
    </row>
    <row r="33" spans="1:8">
      <c r="A33" s="2" t="s">
        <v>83</v>
      </c>
      <c r="B33" t="s">
        <v>60</v>
      </c>
      <c r="D33" s="7"/>
      <c r="E33" s="7"/>
      <c r="F33" s="7"/>
      <c r="G33" s="7">
        <v>191228052</v>
      </c>
      <c r="H33" s="7"/>
    </row>
    <row r="34" spans="1:8">
      <c r="A34" s="2" t="s">
        <v>84</v>
      </c>
      <c r="B34" t="s">
        <v>85</v>
      </c>
      <c r="D34" s="7"/>
      <c r="E34" s="7"/>
      <c r="F34" s="7"/>
      <c r="G34" s="7">
        <v>191348052</v>
      </c>
      <c r="H34" s="7"/>
    </row>
    <row r="35" spans="1:8">
      <c r="A35" s="2" t="s">
        <v>84</v>
      </c>
      <c r="B35" t="s">
        <v>86</v>
      </c>
    </row>
    <row r="36" spans="1:8">
      <c r="A36" s="2" t="s">
        <v>84</v>
      </c>
      <c r="B36" t="s">
        <v>87</v>
      </c>
    </row>
    <row r="37" spans="1:8">
      <c r="A37" s="2" t="s">
        <v>88</v>
      </c>
      <c r="B37" t="s">
        <v>35</v>
      </c>
    </row>
    <row r="38" spans="1:8">
      <c r="A38" s="2" t="s">
        <v>89</v>
      </c>
      <c r="B38" t="s">
        <v>90</v>
      </c>
    </row>
    <row r="39" spans="1:8">
      <c r="A39" s="2" t="s">
        <v>91</v>
      </c>
      <c r="B39" t="s">
        <v>60</v>
      </c>
    </row>
    <row r="40" spans="1:8">
      <c r="A40" s="2" t="s">
        <v>92</v>
      </c>
      <c r="B40" t="s">
        <v>93</v>
      </c>
    </row>
    <row r="41" spans="1:8">
      <c r="A41" s="2" t="s">
        <v>94</v>
      </c>
      <c r="B41" t="s">
        <v>95</v>
      </c>
    </row>
    <row r="42" spans="1:8">
      <c r="A42" s="2" t="s">
        <v>96</v>
      </c>
      <c r="B42" t="s">
        <v>97</v>
      </c>
    </row>
    <row r="43" spans="1:8">
      <c r="A43" s="2" t="s">
        <v>98</v>
      </c>
      <c r="B43" t="s">
        <v>99</v>
      </c>
    </row>
    <row r="44" spans="1:8">
      <c r="A44" s="2" t="s">
        <v>98</v>
      </c>
      <c r="B44" t="s">
        <v>100</v>
      </c>
    </row>
    <row r="45" spans="1:8">
      <c r="A45" s="2" t="s">
        <v>101</v>
      </c>
      <c r="B45" t="s">
        <v>62</v>
      </c>
    </row>
    <row r="46" spans="1:8">
      <c r="A46" s="2" t="s">
        <v>102</v>
      </c>
      <c r="B46" t="s">
        <v>103</v>
      </c>
    </row>
    <row r="47" spans="1:8">
      <c r="A47" s="2" t="s">
        <v>102</v>
      </c>
      <c r="B47" t="s">
        <v>104</v>
      </c>
    </row>
    <row r="48" spans="1:8">
      <c r="A48" s="2" t="s">
        <v>105</v>
      </c>
      <c r="B48" t="s">
        <v>106</v>
      </c>
    </row>
    <row r="49" spans="1:2">
      <c r="A49" s="2" t="s">
        <v>105</v>
      </c>
      <c r="B49" t="s">
        <v>106</v>
      </c>
    </row>
    <row r="50" spans="1:2">
      <c r="A50" s="2" t="s">
        <v>107</v>
      </c>
      <c r="B50" t="s">
        <v>108</v>
      </c>
    </row>
    <row r="51" spans="1:2">
      <c r="A51" s="2" t="s">
        <v>109</v>
      </c>
      <c r="B51" t="s">
        <v>110</v>
      </c>
    </row>
    <row r="52" spans="1:2">
      <c r="A52" s="2" t="s">
        <v>111</v>
      </c>
      <c r="B52" t="s">
        <v>112</v>
      </c>
    </row>
    <row r="53" spans="1:2">
      <c r="A53" s="2" t="s">
        <v>113</v>
      </c>
      <c r="B53" t="s">
        <v>51</v>
      </c>
    </row>
    <row r="54" spans="1:2">
      <c r="A54" s="2" t="s">
        <v>114</v>
      </c>
      <c r="B54" t="s">
        <v>115</v>
      </c>
    </row>
    <row r="55" spans="1:2">
      <c r="A55" s="2" t="s">
        <v>116</v>
      </c>
      <c r="B55" t="s">
        <v>117</v>
      </c>
    </row>
    <row r="56" spans="1:2">
      <c r="A56" s="2" t="s">
        <v>118</v>
      </c>
      <c r="B56" t="s">
        <v>35</v>
      </c>
    </row>
    <row r="57" spans="1:2">
      <c r="A57" s="2" t="s">
        <v>119</v>
      </c>
      <c r="B57" t="s">
        <v>120</v>
      </c>
    </row>
    <row r="58" spans="1:2">
      <c r="A58" s="2" t="s">
        <v>121</v>
      </c>
      <c r="B58" t="s">
        <v>122</v>
      </c>
    </row>
    <row r="59" spans="1:2">
      <c r="A59" s="2" t="s">
        <v>123</v>
      </c>
      <c r="B59" t="s">
        <v>124</v>
      </c>
    </row>
    <row r="60" spans="1:2">
      <c r="A60" s="2" t="s">
        <v>125</v>
      </c>
      <c r="B60" t="s">
        <v>126</v>
      </c>
    </row>
    <row r="61" spans="1:2">
      <c r="A61" s="2" t="s">
        <v>127</v>
      </c>
      <c r="B61" t="s">
        <v>128</v>
      </c>
    </row>
    <row r="62" spans="1:2">
      <c r="A62" s="2" t="s">
        <v>129</v>
      </c>
      <c r="B62" t="s">
        <v>130</v>
      </c>
    </row>
    <row r="63" spans="1:2">
      <c r="A63" s="2" t="s">
        <v>131</v>
      </c>
      <c r="B63" t="s">
        <v>132</v>
      </c>
    </row>
    <row r="64" spans="1:2">
      <c r="A64" s="2" t="s">
        <v>133</v>
      </c>
      <c r="B64" t="s">
        <v>60</v>
      </c>
    </row>
    <row r="65" spans="1:2">
      <c r="A65" s="2" t="s">
        <v>134</v>
      </c>
      <c r="B65" t="s">
        <v>60</v>
      </c>
    </row>
    <row r="66" spans="1:2">
      <c r="A66" s="2" t="s">
        <v>135</v>
      </c>
      <c r="B66" t="s">
        <v>136</v>
      </c>
    </row>
    <row r="67" spans="1:2">
      <c r="A67" s="2" t="s">
        <v>137</v>
      </c>
      <c r="B67" t="s">
        <v>138</v>
      </c>
    </row>
    <row r="68" spans="1:2">
      <c r="A68" s="2" t="s">
        <v>139</v>
      </c>
      <c r="B68" t="s">
        <v>140</v>
      </c>
    </row>
    <row r="69" spans="1:2">
      <c r="A69" s="2" t="s">
        <v>141</v>
      </c>
      <c r="B69" t="s">
        <v>142</v>
      </c>
    </row>
    <row r="70" spans="1:2">
      <c r="A70" s="2" t="s">
        <v>143</v>
      </c>
      <c r="B70" t="s">
        <v>144</v>
      </c>
    </row>
    <row r="71" spans="1:2">
      <c r="A71" s="2" t="s">
        <v>145</v>
      </c>
      <c r="B71" t="s">
        <v>146</v>
      </c>
    </row>
    <row r="72" spans="1:2">
      <c r="A72" s="2" t="s">
        <v>147</v>
      </c>
      <c r="B72" t="s">
        <v>60</v>
      </c>
    </row>
    <row r="73" spans="1:2">
      <c r="A73" s="2" t="s">
        <v>148</v>
      </c>
      <c r="B73" t="s">
        <v>149</v>
      </c>
    </row>
    <row r="74" spans="1:2">
      <c r="A74" s="2" t="s">
        <v>150</v>
      </c>
      <c r="B74" t="s">
        <v>151</v>
      </c>
    </row>
    <row r="75" spans="1:2">
      <c r="A75" s="2" t="s">
        <v>152</v>
      </c>
      <c r="B75" t="s">
        <v>153</v>
      </c>
    </row>
    <row r="76" spans="1:2">
      <c r="A76" s="2" t="s">
        <v>154</v>
      </c>
      <c r="B76" t="s">
        <v>155</v>
      </c>
    </row>
    <row r="77" spans="1:2">
      <c r="A77" s="2" t="s">
        <v>156</v>
      </c>
      <c r="B77" t="s">
        <v>100</v>
      </c>
    </row>
    <row r="78" spans="1:2">
      <c r="A78" s="2" t="s">
        <v>157</v>
      </c>
      <c r="B78" t="s">
        <v>158</v>
      </c>
    </row>
    <row r="79" spans="1:2">
      <c r="A79" s="2" t="s">
        <v>159</v>
      </c>
      <c r="B79" t="s">
        <v>160</v>
      </c>
    </row>
    <row r="80" spans="1:2">
      <c r="A80" s="2" t="s">
        <v>159</v>
      </c>
      <c r="B80" t="s">
        <v>161</v>
      </c>
    </row>
    <row r="81" spans="1:2">
      <c r="A81" s="2" t="s">
        <v>162</v>
      </c>
      <c r="B81" t="s">
        <v>163</v>
      </c>
    </row>
    <row r="82" spans="1:2">
      <c r="A82" s="2" t="s">
        <v>164</v>
      </c>
      <c r="B82" t="s">
        <v>35</v>
      </c>
    </row>
    <row r="83" spans="1:2">
      <c r="A83" s="2" t="s">
        <v>165</v>
      </c>
      <c r="B83" t="s">
        <v>166</v>
      </c>
    </row>
    <row r="84" spans="1:2">
      <c r="A84" s="2" t="s">
        <v>167</v>
      </c>
      <c r="B84" t="s">
        <v>168</v>
      </c>
    </row>
    <row r="85" spans="1:2">
      <c r="A85" s="2" t="s">
        <v>169</v>
      </c>
      <c r="B85" t="s">
        <v>170</v>
      </c>
    </row>
    <row r="86" spans="1:2">
      <c r="A86" s="2" t="s">
        <v>171</v>
      </c>
      <c r="B86" t="s">
        <v>62</v>
      </c>
    </row>
    <row r="87" spans="1:2">
      <c r="A87" s="2" t="s">
        <v>172</v>
      </c>
      <c r="B87" t="s">
        <v>173</v>
      </c>
    </row>
    <row r="88" spans="1:2">
      <c r="A88" s="2" t="s">
        <v>174</v>
      </c>
      <c r="B88" t="s">
        <v>175</v>
      </c>
    </row>
    <row r="89" spans="1:2">
      <c r="A89" s="2" t="s">
        <v>176</v>
      </c>
      <c r="B89" t="s">
        <v>177</v>
      </c>
    </row>
    <row r="90" spans="1:2">
      <c r="A90" s="2" t="s">
        <v>178</v>
      </c>
      <c r="B90" t="s">
        <v>51</v>
      </c>
    </row>
    <row r="91" spans="1:2">
      <c r="A91" s="2" t="s">
        <v>179</v>
      </c>
      <c r="B91" t="s">
        <v>60</v>
      </c>
    </row>
    <row r="92" spans="1:2">
      <c r="A92" s="2" t="s">
        <v>180</v>
      </c>
      <c r="B92" t="s">
        <v>181</v>
      </c>
    </row>
    <row r="93" spans="1:2">
      <c r="A93" s="2" t="s">
        <v>182</v>
      </c>
      <c r="B93" t="s">
        <v>183</v>
      </c>
    </row>
    <row r="94" spans="1:2">
      <c r="A94" s="2" t="s">
        <v>184</v>
      </c>
      <c r="B94" t="s">
        <v>35</v>
      </c>
    </row>
    <row r="95" spans="1:2">
      <c r="A95" s="2" t="s">
        <v>185</v>
      </c>
      <c r="B95" t="s">
        <v>35</v>
      </c>
    </row>
    <row r="96" spans="1:2">
      <c r="A96" s="2" t="s">
        <v>186</v>
      </c>
      <c r="B96" t="s">
        <v>60</v>
      </c>
    </row>
    <row r="97" spans="1:2">
      <c r="A97" s="2" t="s">
        <v>187</v>
      </c>
      <c r="B97" t="s">
        <v>60</v>
      </c>
    </row>
    <row r="98" spans="1:2">
      <c r="A98" s="2" t="s">
        <v>188</v>
      </c>
      <c r="B98" t="s">
        <v>189</v>
      </c>
    </row>
    <row r="99" spans="1:2">
      <c r="A99" s="2" t="s">
        <v>190</v>
      </c>
      <c r="B99" t="s">
        <v>60</v>
      </c>
    </row>
    <row r="100" spans="1:2">
      <c r="A100" s="2" t="s">
        <v>191</v>
      </c>
      <c r="B100" t="s">
        <v>192</v>
      </c>
    </row>
    <row r="101" spans="1:2">
      <c r="A101" s="2" t="s">
        <v>193</v>
      </c>
      <c r="B101" t="s">
        <v>130</v>
      </c>
    </row>
    <row r="102" spans="1:2">
      <c r="A102" s="2" t="s">
        <v>194</v>
      </c>
      <c r="B102" t="s">
        <v>60</v>
      </c>
    </row>
    <row r="103" spans="1:2">
      <c r="A103" s="2" t="s">
        <v>195</v>
      </c>
      <c r="B103" t="s">
        <v>196</v>
      </c>
    </row>
    <row r="104" spans="1:2">
      <c r="A104" s="2" t="s">
        <v>197</v>
      </c>
      <c r="B104" t="s">
        <v>60</v>
      </c>
    </row>
    <row r="105" spans="1:2">
      <c r="A105" s="2" t="s">
        <v>198</v>
      </c>
      <c r="B105" t="s">
        <v>199</v>
      </c>
    </row>
    <row r="106" spans="1:2">
      <c r="A106" s="2" t="s">
        <v>200</v>
      </c>
      <c r="B106" t="s">
        <v>62</v>
      </c>
    </row>
    <row r="107" spans="1:2">
      <c r="A107" s="2" t="s">
        <v>201</v>
      </c>
      <c r="B107" t="s">
        <v>202</v>
      </c>
    </row>
    <row r="108" spans="1:2">
      <c r="A108" s="2" t="s">
        <v>203</v>
      </c>
      <c r="B108" t="s">
        <v>35</v>
      </c>
    </row>
    <row r="109" spans="1:2">
      <c r="A109" s="2" t="s">
        <v>204</v>
      </c>
      <c r="B109" t="s">
        <v>205</v>
      </c>
    </row>
    <row r="110" spans="1:2">
      <c r="A110" s="2" t="s">
        <v>206</v>
      </c>
      <c r="B110" t="s">
        <v>207</v>
      </c>
    </row>
    <row r="111" spans="1:2">
      <c r="A111" s="2" t="s">
        <v>208</v>
      </c>
      <c r="B111" t="s">
        <v>62</v>
      </c>
    </row>
    <row r="112" spans="1:2">
      <c r="A112" s="2" t="s">
        <v>209</v>
      </c>
      <c r="B112" t="s">
        <v>62</v>
      </c>
    </row>
    <row r="113" spans="1:2">
      <c r="A113" s="2" t="s">
        <v>210</v>
      </c>
      <c r="B113" t="s">
        <v>211</v>
      </c>
    </row>
    <row r="114" spans="1:2">
      <c r="A114" s="2" t="s">
        <v>212</v>
      </c>
      <c r="B114" t="s">
        <v>213</v>
      </c>
    </row>
    <row r="115" spans="1:2">
      <c r="A115" s="2" t="s">
        <v>214</v>
      </c>
      <c r="B115" t="s">
        <v>93</v>
      </c>
    </row>
    <row r="116" spans="1:2">
      <c r="A116" s="2" t="s">
        <v>215</v>
      </c>
      <c r="B116" t="s">
        <v>216</v>
      </c>
    </row>
    <row r="117" spans="1:2">
      <c r="A117" s="2" t="s">
        <v>217</v>
      </c>
      <c r="B117" t="s">
        <v>218</v>
      </c>
    </row>
    <row r="118" spans="1:2">
      <c r="A118" s="2" t="s">
        <v>219</v>
      </c>
      <c r="B118" t="s">
        <v>62</v>
      </c>
    </row>
    <row r="119" spans="1:2">
      <c r="A119" s="2" t="s">
        <v>220</v>
      </c>
      <c r="B119" t="s">
        <v>221</v>
      </c>
    </row>
    <row r="120" spans="1:2">
      <c r="A120" s="2" t="s">
        <v>222</v>
      </c>
      <c r="B120" t="s">
        <v>223</v>
      </c>
    </row>
    <row r="121" spans="1:2">
      <c r="A121" s="2" t="s">
        <v>224</v>
      </c>
      <c r="B121" t="s">
        <v>62</v>
      </c>
    </row>
    <row r="122" spans="1:2">
      <c r="A122" s="2" t="s">
        <v>225</v>
      </c>
      <c r="B122" t="s">
        <v>226</v>
      </c>
    </row>
    <row r="123" spans="1:2">
      <c r="A123" s="2" t="s">
        <v>225</v>
      </c>
      <c r="B123" t="s">
        <v>227</v>
      </c>
    </row>
    <row r="124" spans="1:2">
      <c r="A124" s="2" t="s">
        <v>228</v>
      </c>
      <c r="B124" t="s">
        <v>62</v>
      </c>
    </row>
    <row r="125" spans="1:2">
      <c r="A125" s="2" t="s">
        <v>229</v>
      </c>
      <c r="B125" t="s">
        <v>230</v>
      </c>
    </row>
    <row r="126" spans="1:2">
      <c r="A126" s="2" t="s">
        <v>231</v>
      </c>
      <c r="B126" t="s">
        <v>232</v>
      </c>
    </row>
    <row r="127" spans="1:2">
      <c r="A127" s="2" t="s">
        <v>233</v>
      </c>
      <c r="B127" t="s">
        <v>234</v>
      </c>
    </row>
    <row r="128" spans="1:2">
      <c r="A128" s="2" t="s">
        <v>235</v>
      </c>
      <c r="B128" t="s">
        <v>236</v>
      </c>
    </row>
    <row r="129" spans="1:2">
      <c r="A129" s="2" t="s">
        <v>237</v>
      </c>
      <c r="B129" t="s">
        <v>238</v>
      </c>
    </row>
    <row r="130" spans="1:2">
      <c r="A130" s="2" t="s">
        <v>239</v>
      </c>
      <c r="B130" t="s">
        <v>240</v>
      </c>
    </row>
    <row r="131" spans="1:2">
      <c r="A131" s="2" t="s">
        <v>241</v>
      </c>
      <c r="B131" t="s">
        <v>242</v>
      </c>
    </row>
    <row r="132" spans="1:2">
      <c r="A132" s="2" t="s">
        <v>241</v>
      </c>
      <c r="B132" t="s">
        <v>243</v>
      </c>
    </row>
    <row r="133" spans="1:2">
      <c r="A133" s="2" t="s">
        <v>244</v>
      </c>
      <c r="B133" t="s">
        <v>242</v>
      </c>
    </row>
    <row r="134" spans="1:2">
      <c r="A134" s="2" t="s">
        <v>245</v>
      </c>
      <c r="B134" t="s">
        <v>246</v>
      </c>
    </row>
    <row r="135" spans="1:2">
      <c r="A135" s="2" t="s">
        <v>247</v>
      </c>
      <c r="B135" t="s">
        <v>248</v>
      </c>
    </row>
    <row r="136" spans="1:2">
      <c r="A136" s="2" t="s">
        <v>249</v>
      </c>
      <c r="B136" t="s">
        <v>250</v>
      </c>
    </row>
    <row r="137" spans="1:2">
      <c r="A137" s="2" t="s">
        <v>251</v>
      </c>
      <c r="B137" t="s">
        <v>60</v>
      </c>
    </row>
    <row r="138" spans="1:2">
      <c r="A138" s="2" t="s">
        <v>252</v>
      </c>
      <c r="B138" t="s">
        <v>130</v>
      </c>
    </row>
    <row r="139" spans="1:2">
      <c r="A139" s="2" t="s">
        <v>253</v>
      </c>
      <c r="B139" t="s">
        <v>254</v>
      </c>
    </row>
    <row r="140" spans="1:2">
      <c r="A140" s="2" t="s">
        <v>255</v>
      </c>
      <c r="B140" t="s">
        <v>60</v>
      </c>
    </row>
    <row r="141" spans="1:2">
      <c r="A141" s="2" t="s">
        <v>256</v>
      </c>
      <c r="B141" t="s">
        <v>257</v>
      </c>
    </row>
    <row r="142" spans="1:2">
      <c r="A142" s="2" t="s">
        <v>258</v>
      </c>
      <c r="B142" t="s">
        <v>259</v>
      </c>
    </row>
    <row r="143" spans="1:2">
      <c r="A143" s="2" t="s">
        <v>260</v>
      </c>
      <c r="B143" t="s">
        <v>261</v>
      </c>
    </row>
    <row r="144" spans="1:2">
      <c r="A144" s="2" t="s">
        <v>262</v>
      </c>
      <c r="B144" t="s">
        <v>263</v>
      </c>
    </row>
    <row r="145" spans="1:2">
      <c r="A145" s="2" t="s">
        <v>264</v>
      </c>
      <c r="B145" t="s">
        <v>265</v>
      </c>
    </row>
    <row r="146" spans="1:2">
      <c r="A146" s="2" t="s">
        <v>266</v>
      </c>
      <c r="B146" t="s">
        <v>267</v>
      </c>
    </row>
    <row r="147" spans="1:2">
      <c r="A147" s="2" t="s">
        <v>268</v>
      </c>
      <c r="B147" t="s">
        <v>269</v>
      </c>
    </row>
    <row r="148" spans="1:2">
      <c r="A148" s="2" t="s">
        <v>270</v>
      </c>
      <c r="B148" t="s">
        <v>271</v>
      </c>
    </row>
    <row r="149" spans="1:2">
      <c r="A149" s="2" t="s">
        <v>272</v>
      </c>
      <c r="B149" t="s">
        <v>60</v>
      </c>
    </row>
    <row r="150" spans="1:2">
      <c r="A150" s="2" t="s">
        <v>273</v>
      </c>
      <c r="B150" t="s">
        <v>274</v>
      </c>
    </row>
    <row r="151" spans="1:2">
      <c r="A151" s="2" t="s">
        <v>273</v>
      </c>
      <c r="B151" t="s">
        <v>275</v>
      </c>
    </row>
    <row r="152" spans="1:2">
      <c r="A152" s="2" t="s">
        <v>273</v>
      </c>
      <c r="B152" t="s">
        <v>276</v>
      </c>
    </row>
    <row r="153" spans="1:2">
      <c r="A153" s="2" t="s">
        <v>277</v>
      </c>
      <c r="B153" t="s">
        <v>278</v>
      </c>
    </row>
    <row r="154" spans="1:2">
      <c r="A154" s="2" t="s">
        <v>279</v>
      </c>
      <c r="B154" t="s">
        <v>280</v>
      </c>
    </row>
    <row r="155" spans="1:2">
      <c r="A155" s="2" t="s">
        <v>281</v>
      </c>
      <c r="B155" t="s">
        <v>60</v>
      </c>
    </row>
    <row r="156" spans="1:2">
      <c r="A156" s="2" t="s">
        <v>282</v>
      </c>
      <c r="B156" t="s">
        <v>283</v>
      </c>
    </row>
    <row r="157" spans="1:2">
      <c r="A157" s="2" t="s">
        <v>282</v>
      </c>
      <c r="B157" t="s">
        <v>284</v>
      </c>
    </row>
    <row r="158" spans="1:2">
      <c r="A158" s="2" t="s">
        <v>285</v>
      </c>
      <c r="B158" t="s">
        <v>286</v>
      </c>
    </row>
    <row r="159" spans="1:2">
      <c r="A159" s="2" t="s">
        <v>287</v>
      </c>
      <c r="B159" t="s">
        <v>288</v>
      </c>
    </row>
    <row r="160" spans="1:2">
      <c r="A160" s="2" t="s">
        <v>289</v>
      </c>
      <c r="B160" t="s">
        <v>290</v>
      </c>
    </row>
    <row r="161" spans="1:2">
      <c r="A161" s="2" t="s">
        <v>289</v>
      </c>
      <c r="B161" t="s">
        <v>130</v>
      </c>
    </row>
    <row r="162" spans="1:2">
      <c r="A162" s="2" t="s">
        <v>291</v>
      </c>
      <c r="B162" t="s">
        <v>60</v>
      </c>
    </row>
    <row r="163" spans="1:2">
      <c r="A163" s="2" t="s">
        <v>292</v>
      </c>
      <c r="B163" t="s">
        <v>293</v>
      </c>
    </row>
    <row r="164" spans="1:2">
      <c r="A164" s="2" t="s">
        <v>294</v>
      </c>
      <c r="B164" t="s">
        <v>295</v>
      </c>
    </row>
    <row r="165" spans="1:2">
      <c r="A165" s="2" t="s">
        <v>296</v>
      </c>
      <c r="B165" t="s">
        <v>297</v>
      </c>
    </row>
    <row r="166" spans="1:2">
      <c r="A166" s="2" t="s">
        <v>298</v>
      </c>
      <c r="B166" t="s">
        <v>62</v>
      </c>
    </row>
    <row r="167" spans="1:2">
      <c r="A167" s="2" t="s">
        <v>299</v>
      </c>
      <c r="B167" t="s">
        <v>300</v>
      </c>
    </row>
    <row r="168" spans="1:2">
      <c r="A168" s="2" t="s">
        <v>301</v>
      </c>
      <c r="B168" t="s">
        <v>130</v>
      </c>
    </row>
    <row r="169" spans="1:2">
      <c r="A169" s="2" t="s">
        <v>302</v>
      </c>
      <c r="B169" t="s">
        <v>303</v>
      </c>
    </row>
    <row r="170" spans="1:2">
      <c r="A170" s="2" t="s">
        <v>302</v>
      </c>
      <c r="B170" t="s">
        <v>304</v>
      </c>
    </row>
    <row r="171" spans="1:2">
      <c r="A171" s="2" t="s">
        <v>305</v>
      </c>
      <c r="B171" t="s">
        <v>306</v>
      </c>
    </row>
    <row r="172" spans="1:2">
      <c r="A172" s="2" t="s">
        <v>307</v>
      </c>
      <c r="B172" t="s">
        <v>308</v>
      </c>
    </row>
    <row r="173" spans="1:2">
      <c r="A173" s="2" t="s">
        <v>309</v>
      </c>
      <c r="B173" t="s">
        <v>310</v>
      </c>
    </row>
    <row r="174" spans="1:2">
      <c r="A174" s="2" t="s">
        <v>311</v>
      </c>
      <c r="B174" t="s">
        <v>312</v>
      </c>
    </row>
    <row r="175" spans="1:2">
      <c r="A175" s="2" t="s">
        <v>313</v>
      </c>
      <c r="B175" t="s">
        <v>314</v>
      </c>
    </row>
    <row r="176" spans="1:2">
      <c r="A176" s="2" t="s">
        <v>315</v>
      </c>
      <c r="B176" t="s">
        <v>316</v>
      </c>
    </row>
    <row r="177" spans="1:2">
      <c r="A177" s="2" t="s">
        <v>317</v>
      </c>
      <c r="B177" t="s">
        <v>100</v>
      </c>
    </row>
    <row r="178" spans="1:2">
      <c r="A178" s="2" t="s">
        <v>318</v>
      </c>
      <c r="B178" t="s">
        <v>319</v>
      </c>
    </row>
    <row r="179" spans="1:2">
      <c r="A179" s="2" t="s">
        <v>320</v>
      </c>
      <c r="B179" t="s">
        <v>243</v>
      </c>
    </row>
    <row r="180" spans="1:2">
      <c r="A180" s="2" t="s">
        <v>321</v>
      </c>
      <c r="B180" t="s">
        <v>322</v>
      </c>
    </row>
    <row r="181" spans="1:2">
      <c r="A181" s="2" t="s">
        <v>323</v>
      </c>
      <c r="B181" t="s">
        <v>324</v>
      </c>
    </row>
    <row r="182" spans="1:2">
      <c r="A182" s="2" t="s">
        <v>325</v>
      </c>
      <c r="B182" t="s">
        <v>326</v>
      </c>
    </row>
    <row r="183" spans="1:2">
      <c r="A183" s="2" t="s">
        <v>327</v>
      </c>
      <c r="B183" t="s">
        <v>328</v>
      </c>
    </row>
    <row r="184" spans="1:2">
      <c r="A184" s="2" t="s">
        <v>329</v>
      </c>
      <c r="B184" t="s">
        <v>35</v>
      </c>
    </row>
    <row r="185" spans="1:2">
      <c r="A185" s="2" t="s">
        <v>329</v>
      </c>
      <c r="B185" t="s">
        <v>330</v>
      </c>
    </row>
    <row r="186" spans="1:2">
      <c r="A186" s="2" t="s">
        <v>329</v>
      </c>
      <c r="B186" t="s">
        <v>331</v>
      </c>
    </row>
    <row r="187" spans="1:2">
      <c r="A187" s="2" t="s">
        <v>332</v>
      </c>
      <c r="B187" t="s">
        <v>130</v>
      </c>
    </row>
    <row r="188" spans="1:2">
      <c r="A188" s="2" t="s">
        <v>333</v>
      </c>
      <c r="B188" t="s">
        <v>334</v>
      </c>
    </row>
    <row r="189" spans="1:2">
      <c r="A189" s="2" t="s">
        <v>335</v>
      </c>
      <c r="B189" t="s">
        <v>60</v>
      </c>
    </row>
    <row r="190" spans="1:2">
      <c r="A190" s="2" t="s">
        <v>336</v>
      </c>
      <c r="B190" t="s">
        <v>337</v>
      </c>
    </row>
    <row r="191" spans="1:2">
      <c r="A191" s="2" t="s">
        <v>338</v>
      </c>
      <c r="B191" t="s">
        <v>339</v>
      </c>
    </row>
    <row r="192" spans="1:2">
      <c r="A192" s="2" t="s">
        <v>340</v>
      </c>
      <c r="B192" t="s">
        <v>341</v>
      </c>
    </row>
    <row r="193" spans="1:2">
      <c r="A193" s="2" t="s">
        <v>342</v>
      </c>
      <c r="B193" t="s">
        <v>62</v>
      </c>
    </row>
    <row r="194" spans="1:2">
      <c r="A194" s="2" t="s">
        <v>342</v>
      </c>
      <c r="B194" t="s">
        <v>343</v>
      </c>
    </row>
    <row r="195" spans="1:2">
      <c r="A195" s="2" t="s">
        <v>344</v>
      </c>
      <c r="B195" t="s">
        <v>60</v>
      </c>
    </row>
    <row r="196" spans="1:2">
      <c r="A196" s="2" t="s">
        <v>345</v>
      </c>
      <c r="B196" t="s">
        <v>346</v>
      </c>
    </row>
    <row r="197" spans="1:2">
      <c r="A197" s="2" t="s">
        <v>347</v>
      </c>
      <c r="B197" t="s">
        <v>348</v>
      </c>
    </row>
    <row r="198" spans="1:2">
      <c r="A198" s="2" t="s">
        <v>349</v>
      </c>
      <c r="B198" t="s">
        <v>350</v>
      </c>
    </row>
    <row r="199" spans="1:2">
      <c r="A199" s="2" t="s">
        <v>351</v>
      </c>
      <c r="B199" t="s">
        <v>60</v>
      </c>
    </row>
    <row r="200" spans="1:2">
      <c r="A200" s="2" t="s">
        <v>351</v>
      </c>
      <c r="B200" t="s">
        <v>352</v>
      </c>
    </row>
    <row r="201" spans="1:2">
      <c r="A201" s="2" t="s">
        <v>353</v>
      </c>
      <c r="B201" t="s">
        <v>354</v>
      </c>
    </row>
    <row r="202" spans="1:2">
      <c r="A202" s="2" t="s">
        <v>355</v>
      </c>
      <c r="B202" t="s">
        <v>60</v>
      </c>
    </row>
    <row r="203" spans="1:2">
      <c r="A203" s="2" t="s">
        <v>356</v>
      </c>
      <c r="B203" t="s">
        <v>357</v>
      </c>
    </row>
    <row r="204" spans="1:2">
      <c r="A204" s="2" t="s">
        <v>358</v>
      </c>
      <c r="B204" t="s">
        <v>60</v>
      </c>
    </row>
    <row r="205" spans="1:2">
      <c r="A205" s="2" t="s">
        <v>359</v>
      </c>
      <c r="B205" t="s">
        <v>60</v>
      </c>
    </row>
    <row r="206" spans="1:2">
      <c r="A206" s="2" t="s">
        <v>360</v>
      </c>
      <c r="B206" t="s">
        <v>130</v>
      </c>
    </row>
    <row r="207" spans="1:2">
      <c r="A207" s="2" t="s">
        <v>361</v>
      </c>
      <c r="B207" t="s">
        <v>362</v>
      </c>
    </row>
    <row r="208" spans="1:2">
      <c r="A208" s="2" t="s">
        <v>361</v>
      </c>
      <c r="B208" t="s">
        <v>363</v>
      </c>
    </row>
    <row r="209" spans="1:2">
      <c r="A209" s="2" t="s">
        <v>364</v>
      </c>
      <c r="B209" t="s">
        <v>60</v>
      </c>
    </row>
    <row r="210" spans="1:2">
      <c r="A210" s="2" t="s">
        <v>365</v>
      </c>
      <c r="B210" t="s">
        <v>60</v>
      </c>
    </row>
    <row r="211" spans="1:2">
      <c r="A211" s="2" t="s">
        <v>365</v>
      </c>
      <c r="B211" t="s">
        <v>366</v>
      </c>
    </row>
    <row r="212" spans="1:2">
      <c r="A212" s="2" t="s">
        <v>365</v>
      </c>
      <c r="B212" t="s">
        <v>367</v>
      </c>
    </row>
    <row r="213" spans="1:2">
      <c r="A213" s="2" t="s">
        <v>368</v>
      </c>
      <c r="B213" t="s">
        <v>369</v>
      </c>
    </row>
    <row r="214" spans="1:2">
      <c r="A214" s="2" t="s">
        <v>370</v>
      </c>
      <c r="B214" t="s">
        <v>371</v>
      </c>
    </row>
    <row r="215" spans="1:2">
      <c r="A215" s="2" t="s">
        <v>372</v>
      </c>
      <c r="B215" t="s">
        <v>373</v>
      </c>
    </row>
    <row r="216" spans="1:2">
      <c r="A216" s="2" t="s">
        <v>372</v>
      </c>
      <c r="B216" t="s">
        <v>374</v>
      </c>
    </row>
    <row r="217" spans="1:2">
      <c r="A217" s="2" t="s">
        <v>375</v>
      </c>
      <c r="B217" t="s">
        <v>376</v>
      </c>
    </row>
    <row r="218" spans="1:2">
      <c r="A218" s="2" t="s">
        <v>375</v>
      </c>
      <c r="B218" t="s">
        <v>377</v>
      </c>
    </row>
    <row r="219" spans="1:2">
      <c r="A219" s="2" t="s">
        <v>378</v>
      </c>
      <c r="B219" t="s">
        <v>51</v>
      </c>
    </row>
    <row r="220" spans="1:2">
      <c r="A220" s="2" t="s">
        <v>379</v>
      </c>
      <c r="B220" t="s">
        <v>62</v>
      </c>
    </row>
    <row r="221" spans="1:2">
      <c r="A221" s="2" t="s">
        <v>379</v>
      </c>
      <c r="B221" t="s">
        <v>380</v>
      </c>
    </row>
    <row r="222" spans="1:2">
      <c r="A222" s="2" t="s">
        <v>381</v>
      </c>
      <c r="B222" t="s">
        <v>382</v>
      </c>
    </row>
    <row r="223" spans="1:2">
      <c r="A223" s="2" t="s">
        <v>381</v>
      </c>
      <c r="B223" t="s">
        <v>383</v>
      </c>
    </row>
    <row r="224" spans="1:2">
      <c r="A224" s="2" t="s">
        <v>384</v>
      </c>
      <c r="B224" t="s">
        <v>51</v>
      </c>
    </row>
    <row r="225" spans="1:2">
      <c r="A225" s="2" t="s">
        <v>385</v>
      </c>
      <c r="B225" t="s">
        <v>386</v>
      </c>
    </row>
    <row r="226" spans="1:2">
      <c r="A226" s="2" t="s">
        <v>385</v>
      </c>
      <c r="B226" t="s">
        <v>387</v>
      </c>
    </row>
    <row r="227" spans="1:2">
      <c r="A227" s="2" t="s">
        <v>388</v>
      </c>
      <c r="B227" t="s">
        <v>389</v>
      </c>
    </row>
    <row r="228" spans="1:2">
      <c r="A228" s="2" t="s">
        <v>390</v>
      </c>
      <c r="B228" t="s">
        <v>391</v>
      </c>
    </row>
    <row r="229" spans="1:2">
      <c r="A229" s="2" t="s">
        <v>392</v>
      </c>
      <c r="B229" t="s">
        <v>393</v>
      </c>
    </row>
    <row r="230" spans="1:2">
      <c r="A230" s="2" t="s">
        <v>394</v>
      </c>
      <c r="B230" t="s">
        <v>395</v>
      </c>
    </row>
    <row r="231" spans="1:2">
      <c r="A231" s="2" t="s">
        <v>396</v>
      </c>
      <c r="B231" t="s">
        <v>397</v>
      </c>
    </row>
    <row r="232" spans="1:2">
      <c r="A232" s="2" t="s">
        <v>398</v>
      </c>
      <c r="B232" t="s">
        <v>399</v>
      </c>
    </row>
    <row r="233" spans="1:2">
      <c r="A233" s="2" t="s">
        <v>400</v>
      </c>
      <c r="B233" t="s">
        <v>401</v>
      </c>
    </row>
    <row r="234" spans="1:2">
      <c r="A234" s="2" t="s">
        <v>402</v>
      </c>
      <c r="B234" t="s">
        <v>130</v>
      </c>
    </row>
    <row r="235" spans="1:2">
      <c r="A235" s="2" t="s">
        <v>403</v>
      </c>
      <c r="B235" t="s">
        <v>404</v>
      </c>
    </row>
  </sheetData>
  <customSheetViews>
    <customSheetView guid="{9EB1060E-06ED-41BD-80B9-A101623ACB2A}" state="hidden" topLeftCell="A10">
      <selection activeCell="D1" sqref="D1:H34"/>
      <pageMargins left="0.7" right="0.7" top="0.75" bottom="0.75" header="0.3" footer="0.3"/>
      <pageSetup paperSize="9" orientation="portrait" r:id="rId1"/>
    </customSheetView>
    <customSheetView guid="{529BB185-C48B-4848-9148-EC2CC5EE3B53}" state="hidden" topLeftCell="A10">
      <selection activeCell="D1" sqref="D1:H34"/>
      <pageMargins left="0.7" right="0.7" top="0.75" bottom="0.75" header="0.3" footer="0.3"/>
      <pageSetup paperSize="9" orientation="portrait" r:id="rId2"/>
    </customSheetView>
    <customSheetView guid="{4DD895C1-B24F-4DA9-98B8-C749DD05FF1A}" state="hidden" topLeftCell="A10">
      <selection activeCell="D1" sqref="D1:H34"/>
      <pageMargins left="0.7" right="0.7" top="0.75" bottom="0.75" header="0.3" footer="0.3"/>
      <pageSetup paperSize="9" orientation="portrait" r:id="rId3"/>
    </customSheetView>
    <customSheetView guid="{08BF9C14-C02D-431F-A165-FC8CBF7967AA}" state="hidden" topLeftCell="A10">
      <selection activeCell="D1" sqref="D1:H34"/>
      <pageMargins left="0.7" right="0.7" top="0.75" bottom="0.75" header="0.3" footer="0.3"/>
      <pageSetup paperSize="9" orientation="portrait" r:id="rId4"/>
    </customSheetView>
    <customSheetView guid="{ED06F20A-5721-4E75-ADFF-47B1ACC15A96}" state="hidden" topLeftCell="A10">
      <selection activeCell="D1" sqref="D1:H34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Tableau de bord</vt:lpstr>
      <vt:lpstr>Global</vt:lpstr>
      <vt:lpstr>Ref 3511430</vt:lpstr>
      <vt:lpstr>Ref 3511448</vt:lpstr>
      <vt:lpstr>Ref 3511464</vt:lpstr>
      <vt:lpstr>Ref 3511472</vt:lpstr>
      <vt:lpstr>Ref 3511480</vt:lpstr>
      <vt:lpstr>Feuil1</vt:lpstr>
      <vt:lpstr>Liste</vt:lpstr>
      <vt:lpstr>ETAT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Bresler</dc:creator>
  <cp:lastModifiedBy>jacques boisgontier</cp:lastModifiedBy>
  <cp:lastPrinted>2019-12-25T12:50:09Z</cp:lastPrinted>
  <dcterms:created xsi:type="dcterms:W3CDTF">2006-09-16T00:00:00Z</dcterms:created>
  <dcterms:modified xsi:type="dcterms:W3CDTF">2019-12-29T07:46:59Z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735299-2a7d-4f7d-99cc-db352b8b5a9b_Enabled">
    <vt:lpwstr>True</vt:lpwstr>
  </property>
  <property fmtid="{D5CDD505-2E9C-101B-9397-08002B2CF9AE}" pid="3" name="MSIP_Label_97735299-2a7d-4f7d-99cc-db352b8b5a9b_SiteId">
    <vt:lpwstr>15d1bef2-0a6a-46f9-be4c-023279325e51</vt:lpwstr>
  </property>
  <property fmtid="{D5CDD505-2E9C-101B-9397-08002B2CF9AE}" pid="4" name="MSIP_Label_97735299-2a7d-4f7d-99cc-db352b8b5a9b_Ref">
    <vt:lpwstr>https://api.informationprotection.azure.com/api/15d1bef2-0a6a-46f9-be4c-023279325e51</vt:lpwstr>
  </property>
  <property fmtid="{D5CDD505-2E9C-101B-9397-08002B2CF9AE}" pid="5" name="MSIP_Label_97735299-2a7d-4f7d-99cc-db352b8b5a9b_SetBy">
    <vt:lpwstr>faustine.payen@bbraun.com</vt:lpwstr>
  </property>
  <property fmtid="{D5CDD505-2E9C-101B-9397-08002B2CF9AE}" pid="6" name="MSIP_Label_97735299-2a7d-4f7d-99cc-db352b8b5a9b_SetDate">
    <vt:lpwstr>2019-10-28T10:43:07.1153418+01:00</vt:lpwstr>
  </property>
  <property fmtid="{D5CDD505-2E9C-101B-9397-08002B2CF9AE}" pid="7" name="MSIP_Label_97735299-2a7d-4f7d-99cc-db352b8b5a9b_Name">
    <vt:lpwstr>Confidential</vt:lpwstr>
  </property>
  <property fmtid="{D5CDD505-2E9C-101B-9397-08002B2CF9AE}" pid="8" name="MSIP_Label_97735299-2a7d-4f7d-99cc-db352b8b5a9b_Application">
    <vt:lpwstr>Microsoft Azure Information Protection</vt:lpwstr>
  </property>
  <property fmtid="{D5CDD505-2E9C-101B-9397-08002B2CF9AE}" pid="9" name="MSIP_Label_97735299-2a7d-4f7d-99cc-db352b8b5a9b_Extended_MSFT_Method">
    <vt:lpwstr>Automatic</vt:lpwstr>
  </property>
  <property fmtid="{D5CDD505-2E9C-101B-9397-08002B2CF9AE}" pid="10" name="MSIP_Label_fd058493-e43f-432e-b8cc-adb7daa46640_Enabled">
    <vt:lpwstr>True</vt:lpwstr>
  </property>
  <property fmtid="{D5CDD505-2E9C-101B-9397-08002B2CF9AE}" pid="11" name="MSIP_Label_fd058493-e43f-432e-b8cc-adb7daa46640_SiteId">
    <vt:lpwstr>15d1bef2-0a6a-46f9-be4c-023279325e51</vt:lpwstr>
  </property>
  <property fmtid="{D5CDD505-2E9C-101B-9397-08002B2CF9AE}" pid="12" name="MSIP_Label_fd058493-e43f-432e-b8cc-adb7daa46640_Ref">
    <vt:lpwstr>https://api.informationprotection.azure.com/api/15d1bef2-0a6a-46f9-be4c-023279325e51</vt:lpwstr>
  </property>
  <property fmtid="{D5CDD505-2E9C-101B-9397-08002B2CF9AE}" pid="13" name="MSIP_Label_fd058493-e43f-432e-b8cc-adb7daa46640_SetBy">
    <vt:lpwstr>faustine.payen@bbraun.com</vt:lpwstr>
  </property>
  <property fmtid="{D5CDD505-2E9C-101B-9397-08002B2CF9AE}" pid="14" name="MSIP_Label_fd058493-e43f-432e-b8cc-adb7daa46640_SetDate">
    <vt:lpwstr>2019-10-28T10:43:07.1183418+01:00</vt:lpwstr>
  </property>
  <property fmtid="{D5CDD505-2E9C-101B-9397-08002B2CF9AE}" pid="15" name="MSIP_Label_fd058493-e43f-432e-b8cc-adb7daa46640_Name">
    <vt:lpwstr>Unprotected</vt:lpwstr>
  </property>
  <property fmtid="{D5CDD505-2E9C-101B-9397-08002B2CF9AE}" pid="16" name="MSIP_Label_fd058493-e43f-432e-b8cc-adb7daa46640_Application">
    <vt:lpwstr>Microsoft Azure Information Protection</vt:lpwstr>
  </property>
  <property fmtid="{D5CDD505-2E9C-101B-9397-08002B2CF9AE}" pid="17" name="MSIP_Label_fd058493-e43f-432e-b8cc-adb7daa46640_Extended_MSFT_Method">
    <vt:lpwstr>Automatic</vt:lpwstr>
  </property>
  <property fmtid="{D5CDD505-2E9C-101B-9397-08002B2CF9AE}" pid="18" name="MSIP_Label_fd058493-e43f-432e-b8cc-adb7daa46640_Parent">
    <vt:lpwstr>97735299-2a7d-4f7d-99cc-db352b8b5a9b</vt:lpwstr>
  </property>
  <property fmtid="{D5CDD505-2E9C-101B-9397-08002B2CF9AE}" pid="19" name="Sensitivity">
    <vt:lpwstr>Confidential Unprotected</vt:lpwstr>
  </property>
</Properties>
</file>