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 codeName="{1AED2BDD-1FA3-CEF2-32D4-FBADEFEB71E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mesdoc\excelmacronouveau\1001exemples\"/>
    </mc:Choice>
  </mc:AlternateContent>
  <xr:revisionPtr revIDLastSave="0" documentId="13_ncr:1_{591A6280-C446-479E-B61C-F035FC7A1CCD}" xr6:coauthVersionLast="44" xr6:coauthVersionMax="44" xr10:uidLastSave="{00000000-0000-0000-0000-000000000000}"/>
  <bookViews>
    <workbookView xWindow="-110" yWindow="-110" windowWidth="19420" windowHeight="10420" xr2:uid="{00000000-000D-0000-FFFF-FFFF00000000}"/>
  </bookViews>
  <sheets>
    <sheet name="TRVX Estim." sheetId="1" r:id="rId1"/>
  </sheets>
  <externalReferences>
    <externalReference r:id="rId2"/>
  </externalReferences>
  <definedNames>
    <definedName name="_xlnm._FilterDatabase" localSheetId="0" hidden="1">'TRVX Estim.'!$C$15:$J$28</definedName>
    <definedName name="amortdureeA10">'[1]Total Amortissements'!$D$16</definedName>
    <definedName name="amortdureeA11">'[1]Total Amortissements'!$D$17</definedName>
    <definedName name="amortdureeA12">'[1]Total Amortissements'!$D$18</definedName>
    <definedName name="amortdureeA13">'[1]Total Amortissements'!$D$19</definedName>
    <definedName name="amortdureeA14">'[1]Total Amortissements'!$D$20</definedName>
    <definedName name="amortdureeA15">'[1]Total Amortissements'!$D$21</definedName>
    <definedName name="amortdureeA16">'[1]Total Amortissements'!$D$22</definedName>
    <definedName name="amortdureeA17">'[1]Total Amortissements'!$D$23</definedName>
    <definedName name="amortdureeA18">'[1]Total Amortissements'!$D$24</definedName>
    <definedName name="amortdureeA19">'[1]Total Amortissements'!$D$25</definedName>
    <definedName name="amortdureeA2">'[1]Total Amortissements'!$D$8</definedName>
    <definedName name="amortdureeA20">'[1]Total Amortissements'!$D$26</definedName>
    <definedName name="amortdureeA21">'[1]Total Amortissements'!$D$27</definedName>
    <definedName name="amortdureeA22">'[1]Total Amortissements'!$D$28</definedName>
    <definedName name="amortdureeA23">'[1]Total Amortissements'!$D$29</definedName>
    <definedName name="amortdureeA24">'[1]Total Amortissements'!$D$30</definedName>
    <definedName name="amortdureeA25">'[1]Total Amortissements'!$D$31</definedName>
    <definedName name="amortdureeA26">'[1]Total Amortissements'!$D$32</definedName>
    <definedName name="amortdureeA27">'[1]Total Amortissements'!$D$33</definedName>
    <definedName name="amortdureeA28">'[1]Total Amortissements'!$D$34</definedName>
    <definedName name="amortdureeA29">'[1]Total Amortissements'!$D$35</definedName>
    <definedName name="amortdureeA3">'[1]Total Amortissements'!$D$9</definedName>
    <definedName name="amortdureeA30">'[1]Total Amortissements'!$D$36</definedName>
    <definedName name="amortdureeA31">'[1]Total Amortissements'!$D$37</definedName>
    <definedName name="amortdureeA32">'[1]Total Amortissements'!$D$38</definedName>
    <definedName name="amortdureeA33">'[1]Total Amortissements'!$D$39</definedName>
    <definedName name="amortdureeA34">'[1]Total Amortissements'!$D$40</definedName>
    <definedName name="amortdureeA35">'[1]Total Amortissements'!$D$41</definedName>
    <definedName name="amortdureeA36">'[1]Total Amortissements'!$D$42</definedName>
    <definedName name="amortdureeA37">'[1]Total Amortissements'!$D$43</definedName>
    <definedName name="amortdureeA38">'[1]Total Amortissements'!$D$44</definedName>
    <definedName name="amortdureeA39">'[1]Total Amortissements'!$D$45</definedName>
    <definedName name="amortdureeA4">'[1]Total Amortissements'!$D$10</definedName>
    <definedName name="amortdureeA40">'[1]Total Amortissements'!$D$46</definedName>
    <definedName name="amortdureeA41">'[1]Total Amortissements'!$D$47</definedName>
    <definedName name="amortdureeA42">'[1]Total Amortissements'!$D$48</definedName>
    <definedName name="amortdureeA43">'[1]Total Amortissements'!$D$49</definedName>
    <definedName name="amortdureeA44">'[1]Total Amortissements'!$D$50</definedName>
    <definedName name="amortdureeA45">'[1]Total Amortissements'!$D$51</definedName>
    <definedName name="amortdureeA46">'[1]Total Amortissements'!$D$52</definedName>
    <definedName name="amortdureeA47">'[1]Total Amortissements'!$D$53</definedName>
    <definedName name="amortdureeA48">'[1]Total Amortissements'!$D$54</definedName>
    <definedName name="amortdureeA49">'[1]Total Amortissements'!$D$55</definedName>
    <definedName name="amortdureeA5">'[1]Total Amortissements'!$D$11</definedName>
    <definedName name="amortdureeA50">'[1]Total Amortissements'!$D$56</definedName>
    <definedName name="amortdureeA51">'[1]Total Amortissements'!$D$57</definedName>
    <definedName name="amortdureeA52">'[1]Total Amortissements'!$D$58</definedName>
    <definedName name="amortdureeA53">'[1]Total Amortissements'!$D$59</definedName>
    <definedName name="amortdureeA54">'[1]Total Amortissements'!$D$60</definedName>
    <definedName name="amortdureeA55">'[1]Total Amortissements'!$D$61</definedName>
    <definedName name="amortdureeA56">'[1]Total Amortissements'!$D$62</definedName>
    <definedName name="amortdureeA57">'[1]Total Amortissements'!$D$63</definedName>
    <definedName name="amortdureeA58">'[1]Total Amortissements'!$D$64</definedName>
    <definedName name="amortdureeA59">'[1]Total Amortissements'!$D$65</definedName>
    <definedName name="amortdureeA6">'[1]Total Amortissements'!$D$12</definedName>
    <definedName name="amortdureeA60">'[1]Total Amortissements'!$D$66</definedName>
    <definedName name="amortdureeA61">'[1]Total Amortissements'!$D$67</definedName>
    <definedName name="amortdureeA62">'[1]Total Amortissements'!$D$68</definedName>
    <definedName name="amortdureeA63">'[1]Total Amortissements'!$D$69</definedName>
    <definedName name="amortdureeA64">'[1]Total Amortissements'!$D$70</definedName>
    <definedName name="amortdureeA65">'[1]Total Amortissements'!$D$71</definedName>
    <definedName name="amortdureeA66">'[1]Total Amortissements'!$D$72</definedName>
    <definedName name="amortdureeA67">'[1]Total Amortissements'!$D$73</definedName>
    <definedName name="amortdureeA68">'[1]Total Amortissements'!$D$74</definedName>
    <definedName name="amortdureeA69">'[1]Total Amortissements'!$D$75</definedName>
    <definedName name="amortdureeA7">'[1]Total Amortissements'!$D$13</definedName>
    <definedName name="amortdureeA70">'[1]Total Amortissements'!$D$76</definedName>
    <definedName name="amortdureeA8">'[1]Total Amortissements'!$D$14</definedName>
    <definedName name="amortdureeA9">'[1]Total Amortissements'!$D$15</definedName>
    <definedName name="annee">#REF!</definedName>
    <definedName name="anneereference">'[1]Impôt LMNP IR'!$E$6</definedName>
    <definedName name="capduN1">[1]Emprunt!$E$48</definedName>
    <definedName name="capduN10">[1]Emprunt!$E$156</definedName>
    <definedName name="capduN11">[1]Emprunt!$E$168</definedName>
    <definedName name="capduN12">[1]Emprunt!$E$180</definedName>
    <definedName name="capduN13">[1]Emprunt!$E$192</definedName>
    <definedName name="capduN14">[1]Emprunt!$E$204</definedName>
    <definedName name="capduN15">[1]Emprunt!$E$216</definedName>
    <definedName name="capduN16">[1]Emprunt!$E$228</definedName>
    <definedName name="capduN17">[1]Emprunt!$E$240</definedName>
    <definedName name="capduN18">[1]Emprunt!$E$252</definedName>
    <definedName name="capduN19">[1]Emprunt!$E$264</definedName>
    <definedName name="capduN2">[1]Emprunt!$E$60</definedName>
    <definedName name="capduN20">[1]Emprunt!$E$276</definedName>
    <definedName name="capduN21">[1]Emprunt!$E$288</definedName>
    <definedName name="capduN22">[1]Emprunt!$E$300</definedName>
    <definedName name="capduN23">[1]Emprunt!$E$312</definedName>
    <definedName name="capduN24">[1]Emprunt!$E$324</definedName>
    <definedName name="capduN25">[1]Emprunt!$E$336</definedName>
    <definedName name="capduN26">[1]Emprunt!$E$348</definedName>
    <definedName name="capduN27">[1]Emprunt!$E$360</definedName>
    <definedName name="capduN28">[1]Emprunt!$E$372</definedName>
    <definedName name="capduN29">[1]Emprunt!$E$384</definedName>
    <definedName name="capduN3">[1]Emprunt!$E$72</definedName>
    <definedName name="capduN30">[1]Emprunt!$E$396</definedName>
    <definedName name="capduN31">[1]Emprunt!$E$408</definedName>
    <definedName name="capduN32">[1]Emprunt!$E$420</definedName>
    <definedName name="capduN33">[1]Emprunt!$E$432</definedName>
    <definedName name="capduN34">[1]Emprunt!$E$444</definedName>
    <definedName name="capduN35">[1]Emprunt!$E$456</definedName>
    <definedName name="capduN36">[1]Emprunt!$E$468</definedName>
    <definedName name="capduN37">[1]Emprunt!$E$480</definedName>
    <definedName name="capduN38">[1]Emprunt!$E$492</definedName>
    <definedName name="capduN39">[1]Emprunt!$E$504</definedName>
    <definedName name="capduN4">[1]Emprunt!$E$84</definedName>
    <definedName name="capduN40">[1]Emprunt!$E$516</definedName>
    <definedName name="capduN41">[1]Emprunt!$E$528</definedName>
    <definedName name="capduN42">[1]Emprunt!$E$540</definedName>
    <definedName name="capduN43">[1]Emprunt!$E$552</definedName>
    <definedName name="capduN44">[1]Emprunt!$E$564</definedName>
    <definedName name="capduN45">[1]Emprunt!$E$576</definedName>
    <definedName name="capduN46">[1]Emprunt!$E$588</definedName>
    <definedName name="capduN47">[1]Emprunt!$E$600</definedName>
    <definedName name="capduN48">[1]Emprunt!$E$612</definedName>
    <definedName name="capduN49">[1]Emprunt!$E$624</definedName>
    <definedName name="capduN5">[1]Emprunt!$E$96</definedName>
    <definedName name="capduN50">[1]Emprunt!$E$636</definedName>
    <definedName name="capduN51">[1]Emprunt!$E$648</definedName>
    <definedName name="capduN52">[1]Emprunt!$E$660</definedName>
    <definedName name="capduN53">[1]Emprunt!$E$672</definedName>
    <definedName name="capduN54">[1]Emprunt!$E$684</definedName>
    <definedName name="capduN55">[1]Emprunt!$E$696</definedName>
    <definedName name="capduN56">[1]Emprunt!$E$708</definedName>
    <definedName name="capduN57">[1]Emprunt!$E$720</definedName>
    <definedName name="capduN58">[1]Emprunt!$E$732</definedName>
    <definedName name="capduN59">[1]Emprunt!$E$744</definedName>
    <definedName name="capduN6">[1]Emprunt!$E$108</definedName>
    <definedName name="capduN60">[1]Emprunt!$E$756</definedName>
    <definedName name="capduN61">[1]Emprunt!$E$768</definedName>
    <definedName name="capduN62">[1]Emprunt!$E$780</definedName>
    <definedName name="capduN63">[1]Emprunt!$E$792</definedName>
    <definedName name="capduN64">[1]Emprunt!$E$804</definedName>
    <definedName name="capduN65">[1]Emprunt!$E$816</definedName>
    <definedName name="capduN66">[1]Emprunt!$E$828</definedName>
    <definedName name="capduN67">[1]Emprunt!$E$840</definedName>
    <definedName name="capduN68">[1]Emprunt!$E$852</definedName>
    <definedName name="capduN69">[1]Emprunt!$E$864</definedName>
    <definedName name="capduN7">[1]Emprunt!$E$120</definedName>
    <definedName name="capduN70">[1]Emprunt!$E$876</definedName>
    <definedName name="capduN8">[1]Emprunt!$E$132</definedName>
    <definedName name="capduN9">[1]Emprunt!$E$144</definedName>
    <definedName name="csgcrds">'[1]Impôt LMNP IR'!$E$14</definedName>
    <definedName name="cumlIntN10">[1]Emprunt!$G$145:$G$156</definedName>
    <definedName name="cumlIntN11">[1]Emprunt!$G$157:$G$168</definedName>
    <definedName name="cumlIntN12">[1]Emprunt!$G$169:$G$180</definedName>
    <definedName name="cumlIntN13">[1]Emprunt!$G$181:$G$192</definedName>
    <definedName name="cumlIntN14">[1]Emprunt!$G$193:$G$204</definedName>
    <definedName name="cumlIntN15">[1]Emprunt!$G$205:$G$216</definedName>
    <definedName name="cumlIntN16">[1]Emprunt!$G$217:$G$228</definedName>
    <definedName name="cumlIntN17">[1]Emprunt!$G$229:$G$240</definedName>
    <definedName name="cumlIntN18">[1]Emprunt!$G$241:$G$252</definedName>
    <definedName name="cumlIntN19">[1]Emprunt!$G$253:$G$264</definedName>
    <definedName name="cumlIntN2">[1]Emprunt!$G$49:$G$60</definedName>
    <definedName name="cumlIntN20">[1]Emprunt!$G$265:$G$276</definedName>
    <definedName name="cumlIntN21">[1]Emprunt!$G$277:$G$288</definedName>
    <definedName name="cumlIntN22">[1]Emprunt!$G$289:$G$300</definedName>
    <definedName name="cumlIntN23">[1]Emprunt!$G$301:$G$312</definedName>
    <definedName name="cumlIntN24">[1]Emprunt!$G$313:$G$324</definedName>
    <definedName name="cumlIntN25">[1]Emprunt!$G$325:$G$336</definedName>
    <definedName name="cumlIntN26">[1]Emprunt!$G$337:$G$348</definedName>
    <definedName name="cumlIntN27">[1]Emprunt!$G$349:$G$360</definedName>
    <definedName name="cumlIntN28">[1]Emprunt!$G$361:$G$372</definedName>
    <definedName name="cumlIntN29">[1]Emprunt!$G$373:$G$384</definedName>
    <definedName name="cumlIntN3">[1]Emprunt!$G$61:$G$72</definedName>
    <definedName name="cumlIntN30">[1]Emprunt!$G$385:$G$396</definedName>
    <definedName name="cumlIntN31">[1]Emprunt!$G$397:$G$408</definedName>
    <definedName name="cumlIntN32">[1]Emprunt!$G$409:$G$420</definedName>
    <definedName name="cumlIntN33">[1]Emprunt!$G$421:$G$432</definedName>
    <definedName name="cumlIntN34">[1]Emprunt!$G$433:$G$444</definedName>
    <definedName name="cumlIntN35">[1]Emprunt!$G$445:$G$456</definedName>
    <definedName name="cumlIntN36">[1]Emprunt!$G$457:$G$468</definedName>
    <definedName name="cumlIntN37">[1]Emprunt!$G$469:$G$480</definedName>
    <definedName name="cumlIntN38">[1]Emprunt!$G$481:$G$492</definedName>
    <definedName name="cumlIntN39">[1]Emprunt!$G$493:$G$504</definedName>
    <definedName name="cumlIntN4">[1]Emprunt!$G$73:$G$84</definedName>
    <definedName name="cumlIntN40">[1]Emprunt!$G$505:$G$516</definedName>
    <definedName name="cumlIntN41">[1]Emprunt!$G$517:$G$528</definedName>
    <definedName name="cumlIntN42">[1]Emprunt!$G$529:$G$540</definedName>
    <definedName name="cumlIntN43">[1]Emprunt!$G$541:$G$552</definedName>
    <definedName name="cumlIntN44">[1]Emprunt!$G$553:$G$564</definedName>
    <definedName name="cumlIntN45">[1]Emprunt!$G$565:$G$576</definedName>
    <definedName name="cumlIntN46">[1]Emprunt!$G$577:$G$588</definedName>
    <definedName name="cumlIntN47">[1]Emprunt!$G$589:$G$600</definedName>
    <definedName name="cumlIntN48">[1]Emprunt!$G$601:$G$612</definedName>
    <definedName name="cumlIntN49">[1]Emprunt!$G$613:$G$624</definedName>
    <definedName name="cumlIntN5">[1]Emprunt!$G$85:$G$96</definedName>
    <definedName name="cumlIntN50">[1]Emprunt!$G$625:$G$636</definedName>
    <definedName name="cumlIntN51">[1]Emprunt!$G$637:$G$648</definedName>
    <definedName name="cumlIntN52">[1]Emprunt!$G$649:$G$660</definedName>
    <definedName name="cumlIntN53">[1]Emprunt!$G$661:$G$672</definedName>
    <definedName name="cumlIntN54">[1]Emprunt!$G$673:$G$684</definedName>
    <definedName name="cumlIntN55">[1]Emprunt!$G$685:$G$696</definedName>
    <definedName name="cumlIntN56">[1]Emprunt!$G$697:$G$708</definedName>
    <definedName name="cumlIntN57">[1]Emprunt!$G$709:$G$720</definedName>
    <definedName name="cumlIntN58">[1]Emprunt!$G$721:$G$732</definedName>
    <definedName name="cumlIntN59">[1]Emprunt!$G$733:$G$744</definedName>
    <definedName name="cumlIntN6">[1]Emprunt!$G$97:$G$108</definedName>
    <definedName name="cumlIntN60">[1]Emprunt!$G$745:$G$756</definedName>
    <definedName name="cumlIntN61">[1]Emprunt!$G$757:$G$768</definedName>
    <definedName name="cumlIntN62">[1]Emprunt!$G$769:$G$780</definedName>
    <definedName name="cumlIntN63">[1]Emprunt!$G$781:$G$792</definedName>
    <definedName name="cumlIntN64">[1]Emprunt!$G$793:$G$804</definedName>
    <definedName name="cumlIntN65">[1]Emprunt!$G$805:$G$816</definedName>
    <definedName name="cumlIntN66">[1]Emprunt!$G$817:$G$828</definedName>
    <definedName name="cumlIntN67">[1]Emprunt!$G$829:$G$840</definedName>
    <definedName name="cumlIntN68">[1]Emprunt!$G$841:$G$852</definedName>
    <definedName name="cumlIntN69">[1]Emprunt!$G$853:$G$864</definedName>
    <definedName name="cumlIntN7">[1]Emprunt!$G$109:$G$120</definedName>
    <definedName name="cumlIntN70">[1]Emprunt!$G$865:$G$876</definedName>
    <definedName name="cumlIntN8">[1]Emprunt!$G$121:$G$132</definedName>
    <definedName name="cumlIntN9">[1]Emprunt!$G$133:$G$144</definedName>
    <definedName name="cumulEmpN1">[1]Emprunt!$K$37:$K$48</definedName>
    <definedName name="cumulEmpN10">[1]Emprunt!$K$145:$K$156</definedName>
    <definedName name="cumulEmpN11">[1]Emprunt!$K$157:$K$168</definedName>
    <definedName name="cumulEmpN12">[1]Emprunt!$K$169:$K$180</definedName>
    <definedName name="cumulEmpN13">[1]Emprunt!$K$181:$K$192</definedName>
    <definedName name="cumulEmpN14">[1]Emprunt!$K$193:$K$204</definedName>
    <definedName name="cumulEmpN15">[1]Emprunt!$K$205:$K$216</definedName>
    <definedName name="cumulEmpN16">[1]Emprunt!$K$217:$K$228</definedName>
    <definedName name="cumulEmpN17">[1]Emprunt!$K$229:$K$240</definedName>
    <definedName name="cumulEmpN18">[1]Emprunt!$K$241:$K$252</definedName>
    <definedName name="cumulEmpN19">[1]Emprunt!$K$253:$K$264</definedName>
    <definedName name="cumulEmpN2">[1]Emprunt!$K$49:$K$60</definedName>
    <definedName name="cumulEmpN20">[1]Emprunt!$K$265:$K$276</definedName>
    <definedName name="cumulEmpN21">[1]Emprunt!$K$277:$K$288</definedName>
    <definedName name="cumulEmpN22">[1]Emprunt!$K$289:$K$300</definedName>
    <definedName name="cumulEmpN23">[1]Emprunt!$K$301:$K$312</definedName>
    <definedName name="cumulEmpN24">[1]Emprunt!$K$313:$K$324</definedName>
    <definedName name="cumulEmpN25">[1]Emprunt!$K$325:$K$336</definedName>
    <definedName name="cumulEmpN26">[1]Emprunt!$K$337:$K$348</definedName>
    <definedName name="cumulEmpN27">[1]Emprunt!$K$349:$K$360</definedName>
    <definedName name="cumulEmpN28">[1]Emprunt!$K$361:$K$372</definedName>
    <definedName name="cumulEmpN29">[1]Emprunt!$K$373:$K$384</definedName>
    <definedName name="cumulEmpN3">[1]Emprunt!$K$61:$K$72</definedName>
    <definedName name="cumulEmpN30">[1]Emprunt!$K$385:$K$396</definedName>
    <definedName name="cumulEmpN31">[1]Emprunt!$K$397:$K$408</definedName>
    <definedName name="cumulEmpN32">[1]Emprunt!$K$409:$K$420</definedName>
    <definedName name="cumulEmpN33">[1]Emprunt!$K$421:$K$432</definedName>
    <definedName name="cumulEmpN34">[1]Emprunt!$K$433:$K$444</definedName>
    <definedName name="cumulEmpN35">[1]Emprunt!$K$445:$K$456</definedName>
    <definedName name="cumulEmpN36">[1]Emprunt!$K$457:$K$468</definedName>
    <definedName name="cumulEmpN37">[1]Emprunt!$K$469:$K$480</definedName>
    <definedName name="cumulEmpN38">[1]Emprunt!$K$481:$K$492</definedName>
    <definedName name="cumulEmpN39">[1]Emprunt!$K$493:$K$504</definedName>
    <definedName name="cumulEmpN4">[1]Emprunt!$K$73:$K$84</definedName>
    <definedName name="cumulEmpN40">[1]Emprunt!$K$505:$K$516</definedName>
    <definedName name="cumulEmpN41">[1]Emprunt!$K$517:$K$528</definedName>
    <definedName name="cumulEmpN42">[1]Emprunt!$K$529:$K$540</definedName>
    <definedName name="cumulEmpN43">[1]Emprunt!$K$541:$K$552</definedName>
    <definedName name="cumulEmpN44">[1]Emprunt!$K$553:$K$564</definedName>
    <definedName name="cumulEmpN45">[1]Emprunt!$K$565:$K$576</definedName>
    <definedName name="cumulEmpN46">[1]Emprunt!$K$577:$K$588</definedName>
    <definedName name="cumulEmpN47">[1]Emprunt!$K$589:$K$600</definedName>
    <definedName name="cumulEmpN48">[1]Emprunt!$K$601:$K$612</definedName>
    <definedName name="cumulEmpN49">[1]Emprunt!$K$613:$K$624</definedName>
    <definedName name="cumulEmpN5">[1]Emprunt!$K$85:$K$96</definedName>
    <definedName name="cumulEmpN50">[1]Emprunt!$K$625:$K$636</definedName>
    <definedName name="cumulEmpN51">[1]Emprunt!$K$637:$K$648</definedName>
    <definedName name="cumulEmpN52">[1]Emprunt!$K$649:$K$660</definedName>
    <definedName name="cumulEmpN53">[1]Emprunt!$K$661:$K$672</definedName>
    <definedName name="cumulEmpN54">[1]Emprunt!$K$673:$K$684</definedName>
    <definedName name="cumulEmpN55">[1]Emprunt!$K$685:$K$696</definedName>
    <definedName name="cumulEmpN56">[1]Emprunt!$K$697:$K$708</definedName>
    <definedName name="cumulEmpN57">[1]Emprunt!$K$709:$K$720</definedName>
    <definedName name="cumulEmpN58">[1]Emprunt!$K$721:$K$732</definedName>
    <definedName name="cumulEmpN59">[1]Emprunt!$K$733:$K$744</definedName>
    <definedName name="cumulEmpN6">[1]Emprunt!$K$97:$K$108</definedName>
    <definedName name="cumulEmpN60">[1]Emprunt!$K$745:$K$756</definedName>
    <definedName name="cumulEmpN61">[1]Emprunt!$K$757:$K$768</definedName>
    <definedName name="cumulEmpN62">[1]Emprunt!$K$769:$K$780</definedName>
    <definedName name="cumulEmpN63">[1]Emprunt!$K$781:$K$792</definedName>
    <definedName name="cumulEmpN64">[1]Emprunt!$K$793:$K$804</definedName>
    <definedName name="cumulEmpN65">[1]Emprunt!$K$805:$K$816</definedName>
    <definedName name="cumulEmpN66">[1]Emprunt!$K$817:$K$828</definedName>
    <definedName name="cumulEmpN67">[1]Emprunt!$K$829:$K$840</definedName>
    <definedName name="cumulEmpN68">[1]Emprunt!$K$841:$K$852</definedName>
    <definedName name="cumulEmpN69">[1]Emprunt!$K$853:$K$864</definedName>
    <definedName name="cumulEmpN7">[1]Emprunt!$K$109:$K$120</definedName>
    <definedName name="cumulEmpN70">[1]Emprunt!$K$865:$K$876</definedName>
    <definedName name="cumulEmpN8">[1]Emprunt!$K$121:$K$132</definedName>
    <definedName name="cumulEmpN9">[1]Emprunt!$K$133:$K$144</definedName>
    <definedName name="dureediffere">#REF!</definedName>
    <definedName name="dureepret">#REF!</definedName>
    <definedName name="dureesimul">'[1]Impôt LMNP IR'!$E$10</definedName>
    <definedName name="fraisdossier">#REF!</definedName>
    <definedName name="fraisgarantie">#REF!</definedName>
    <definedName name="fraisnotaire">'[1]Frais de Notaire'!$B$5</definedName>
    <definedName name="listepieces" localSheetId="0">OFFSET('TRVX Estim.'!$W$5,0,0,COUNTA('TRVX Estim.'!$W$5:$W$30))</definedName>
    <definedName name="listetravaux" localSheetId="0">OFFSET('TRVX Estim.'!$T$5,0,0,COUNTA('TRVX Estim.'!$T:$T)-1)</definedName>
    <definedName name="mois">#REF!</definedName>
    <definedName name="nbpart">'[1]Impôt LMNP IR'!$E$12</definedName>
    <definedName name="pret">#REF!</definedName>
    <definedName name="revenusfoyer">'[1]Impôt LMNP IR'!$E$8</definedName>
    <definedName name="rubriquestravaux">OFFSET('TRVX Estim.'!$Y$5,0,0,COUNTA('TRVX Estim.'!$Y$5:$Y$30))</definedName>
    <definedName name="tauxassurance">#REF!</definedName>
    <definedName name="tauxfrdossier">[1]Emprunt!$E$15</definedName>
    <definedName name="tauxinteret">#REF!</definedName>
    <definedName name="tauxippdhypo">[1]Emprunt!$E$17</definedName>
    <definedName name="test">#REF!</definedName>
    <definedName name="test2">#REF!</definedName>
    <definedName name="tmi0pct">'[1]Impôt LMNP IR'!$G$6</definedName>
    <definedName name="tmi14pct">'[1]Impôt LMNP IR'!$G$8</definedName>
    <definedName name="tmi30pct">'[1]Impôt LMNP IR'!$G$10</definedName>
    <definedName name="tmi41pct">'[1]Impôt LMNP IR'!$G$12</definedName>
    <definedName name="tmi45pct">'[1]Impôt LMNP IR'!$G$14</definedName>
    <definedName name="typediffer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Q126" i="1" l="1"/>
  <c r="Q122" i="1"/>
  <c r="M121" i="1"/>
  <c r="M120" i="1"/>
  <c r="Q125" i="1" s="1"/>
  <c r="M119" i="1"/>
  <c r="M118" i="1"/>
  <c r="Q112" i="1"/>
  <c r="Q111" i="1"/>
  <c r="Q108" i="1"/>
  <c r="M107" i="1"/>
  <c r="M106" i="1"/>
  <c r="M105" i="1"/>
  <c r="M104" i="1"/>
  <c r="Q98" i="1"/>
  <c r="Q97" i="1"/>
  <c r="Q94" i="1"/>
  <c r="M93" i="1"/>
  <c r="M92" i="1"/>
  <c r="M91" i="1"/>
  <c r="Q96" i="1" s="1"/>
  <c r="M90" i="1"/>
  <c r="Q95" i="1" s="1"/>
  <c r="Q84" i="1"/>
  <c r="Q83" i="1"/>
  <c r="Q80" i="1"/>
  <c r="M79" i="1"/>
  <c r="M78" i="1"/>
  <c r="M77" i="1"/>
  <c r="Q82" i="1" s="1"/>
  <c r="M76" i="1"/>
  <c r="Q70" i="1"/>
  <c r="D67" i="1"/>
  <c r="Q66" i="1"/>
  <c r="D66" i="1"/>
  <c r="M65" i="1"/>
  <c r="M64" i="1"/>
  <c r="Q69" i="1" s="1"/>
  <c r="M63" i="1"/>
  <c r="Q68" i="1" s="1"/>
  <c r="M62" i="1"/>
  <c r="Q67" i="1" s="1"/>
  <c r="Q56" i="1"/>
  <c r="Q55" i="1"/>
  <c r="Q52" i="1"/>
  <c r="M51" i="1"/>
  <c r="M50" i="1"/>
  <c r="M49" i="1"/>
  <c r="Q54" i="1" s="1"/>
  <c r="M48" i="1"/>
  <c r="Q42" i="1"/>
  <c r="Q40" i="1"/>
  <c r="Q38" i="1"/>
  <c r="M37" i="1"/>
  <c r="M36" i="1"/>
  <c r="Q41" i="1" s="1"/>
  <c r="M35" i="1"/>
  <c r="M34" i="1"/>
  <c r="H31" i="1"/>
  <c r="F31" i="1"/>
  <c r="I31" i="1" s="1"/>
  <c r="J31" i="1" s="1"/>
  <c r="H30" i="1"/>
  <c r="F30" i="1"/>
  <c r="I30" i="1" s="1"/>
  <c r="J30" i="1" s="1"/>
  <c r="H29" i="1"/>
  <c r="F29" i="1"/>
  <c r="I29" i="1" s="1"/>
  <c r="J29" i="1" s="1"/>
  <c r="Q28" i="1"/>
  <c r="H28" i="1"/>
  <c r="F28" i="1"/>
  <c r="I28" i="1" s="1"/>
  <c r="J28" i="1" s="1"/>
  <c r="H27" i="1"/>
  <c r="F27" i="1"/>
  <c r="I27" i="1" s="1"/>
  <c r="H26" i="1"/>
  <c r="F26" i="1"/>
  <c r="I26" i="1" s="1"/>
  <c r="J26" i="1" s="1"/>
  <c r="H25" i="1"/>
  <c r="F25" i="1"/>
  <c r="I25" i="1" s="1"/>
  <c r="J25" i="1" s="1"/>
  <c r="Q24" i="1"/>
  <c r="H24" i="1"/>
  <c r="F24" i="1"/>
  <c r="I24" i="1" s="1"/>
  <c r="J24" i="1" s="1"/>
  <c r="M23" i="1"/>
  <c r="H23" i="1"/>
  <c r="F23" i="1"/>
  <c r="I23" i="1" s="1"/>
  <c r="J23" i="1" s="1"/>
  <c r="M22" i="1"/>
  <c r="Q27" i="1" s="1"/>
  <c r="H22" i="1"/>
  <c r="F22" i="1"/>
  <c r="I22" i="1" s="1"/>
  <c r="J22" i="1" s="1"/>
  <c r="M21" i="1"/>
  <c r="Q26" i="1" s="1"/>
  <c r="H21" i="1"/>
  <c r="F21" i="1"/>
  <c r="I21" i="1" s="1"/>
  <c r="J21" i="1" s="1"/>
  <c r="M20" i="1"/>
  <c r="H20" i="1"/>
  <c r="F20" i="1"/>
  <c r="I20" i="1" s="1"/>
  <c r="J20" i="1" s="1"/>
  <c r="H19" i="1"/>
  <c r="F19" i="1"/>
  <c r="I19" i="1" s="1"/>
  <c r="J19" i="1" s="1"/>
  <c r="H18" i="1"/>
  <c r="F18" i="1"/>
  <c r="I18" i="1" s="1"/>
  <c r="J18" i="1" s="1"/>
  <c r="H17" i="1"/>
  <c r="F17" i="1"/>
  <c r="I17" i="1" s="1"/>
  <c r="J17" i="1" s="1"/>
  <c r="Q14" i="1"/>
  <c r="Q10" i="1"/>
  <c r="M9" i="1"/>
  <c r="M8" i="1"/>
  <c r="Q13" i="1" s="1"/>
  <c r="M7" i="1"/>
  <c r="Q12" i="1" s="1"/>
  <c r="M6" i="1"/>
  <c r="G6" i="1"/>
  <c r="Q25" i="1" l="1"/>
  <c r="Q11" i="1"/>
  <c r="Q109" i="1"/>
  <c r="Q123" i="1"/>
  <c r="J27" i="1"/>
  <c r="Q39" i="1"/>
  <c r="Q110" i="1"/>
  <c r="Q124" i="1"/>
  <c r="I64" i="1"/>
  <c r="Q53" i="1"/>
  <c r="D65" i="1"/>
  <c r="I65" i="1" s="1"/>
  <c r="Q81" i="1"/>
  <c r="I66" i="1" l="1"/>
</calcChain>
</file>

<file path=xl/sharedStrings.xml><?xml version="1.0" encoding="utf-8"?>
<sst xmlns="http://schemas.openxmlformats.org/spreadsheetml/2006/main" count="474" uniqueCount="187">
  <si>
    <t>HALL D'ENTRÉE</t>
  </si>
  <si>
    <t>Qté / M / M2 /ML</t>
  </si>
  <si>
    <t>NOMENCLATURE - LISTE DES TRAVAUX PAR POSTE</t>
  </si>
  <si>
    <t>Prix Unit. HT par M2
ou ML posé</t>
  </si>
  <si>
    <t>TYPE DE PIECE</t>
  </si>
  <si>
    <t>RUBRIQUES TRAVAUX</t>
  </si>
  <si>
    <t>RESSOURCES</t>
  </si>
  <si>
    <t xml:space="preserve">Hauteur sous plafond : </t>
  </si>
  <si>
    <t>Mise à jour de prix le :
11/09/2019</t>
  </si>
  <si>
    <t>Désignation des travaux</t>
  </si>
  <si>
    <t>ESTIMATION N° :</t>
  </si>
  <si>
    <t>09092019-2242</t>
  </si>
  <si>
    <t xml:space="preserve">Longueur de la pièce : </t>
  </si>
  <si>
    <t>Désignation des pièces</t>
  </si>
  <si>
    <t>Désignation des rubriques</t>
  </si>
  <si>
    <t>Désignation des ressources</t>
  </si>
  <si>
    <r>
      <t>Total M</t>
    </r>
    <r>
      <rPr>
        <b/>
        <sz val="8"/>
        <color theme="0" tint="-0.499984740745262"/>
        <rFont val="Calibri"/>
        <family val="2"/>
        <scheme val="minor"/>
      </rPr>
      <t>2</t>
    </r>
  </si>
  <si>
    <t>Haut.</t>
  </si>
  <si>
    <t>Larg.</t>
  </si>
  <si>
    <t xml:space="preserve">Largeur de a pièce : </t>
  </si>
  <si>
    <t xml:space="preserve">Sélectionner ou ajouter une réparation </t>
  </si>
  <si>
    <t>??</t>
  </si>
  <si>
    <t>&gt;&gt; SÉLECTIONNER UNE PIÈCE</t>
  </si>
  <si>
    <t>&gt;&gt; SÉLECTIONNER UNE RUBRIQUE</t>
  </si>
  <si>
    <t>Devis en ligne</t>
  </si>
  <si>
    <t>enchantier.com</t>
  </si>
  <si>
    <t>Cliquer ici !</t>
  </si>
  <si>
    <t xml:space="preserve">&lt;------ Dimensions ------ NB fenêtre : </t>
  </si>
  <si>
    <t>Type de réparation</t>
  </si>
  <si>
    <t>&gt;&gt; RUBRIQUE SOLS ET MURS &lt;&lt;</t>
  </si>
  <si>
    <t>BUANDERIE</t>
  </si>
  <si>
    <t>&gt;&gt; RUBRIQUE SOLS ET MURS</t>
  </si>
  <si>
    <t>monchiffrage.com</t>
  </si>
  <si>
    <t xml:space="preserve">&lt;----- Dimensions --------- NB porte : </t>
  </si>
  <si>
    <t>Revêtements sols/murs &gt;</t>
  </si>
  <si>
    <t>Barre de seuil au ML fourniture et pose</t>
  </si>
  <si>
    <t>BUREAU</t>
  </si>
  <si>
    <t>&gt;&gt; RUBRIQUE CONSTRUCTION</t>
  </si>
  <si>
    <t>devis.contactartisan.com</t>
  </si>
  <si>
    <t xml:space="preserve">&lt;-- Dimensions - NB placard en dur : </t>
  </si>
  <si>
    <t>Carrelage founiture et pose</t>
  </si>
  <si>
    <t>CELLIER</t>
  </si>
  <si>
    <t>&gt;&gt; RUBRIQUE ELECTRICITE</t>
  </si>
  <si>
    <t>homly-you.com</t>
  </si>
  <si>
    <t xml:space="preserve"> &lt;------ Dimensions ---NB ouvertures :</t>
  </si>
  <si>
    <t>Autres travaux de peinture fourn. et appli.</t>
  </si>
  <si>
    <t>CHAMBRE 1</t>
  </si>
  <si>
    <t>&gt;&gt; RUBRIQUE PLOMBERIE</t>
  </si>
  <si>
    <t xml:space="preserve">surface sol ou plafond : </t>
  </si>
  <si>
    <t>Enduit de réparation trous/fissures</t>
  </si>
  <si>
    <t>CHAMBRE 2</t>
  </si>
  <si>
    <t>&gt;&gt; RUBRIQUE SANITAIRES</t>
  </si>
  <si>
    <t xml:space="preserve">Surface des murs - menuiseries et ouvertures: </t>
  </si>
  <si>
    <t>Papier peint fourniture et pose</t>
  </si>
  <si>
    <t>CHAMBRE 3</t>
  </si>
  <si>
    <t>&gt;&gt; RUBRIQUE MENUISERIE</t>
  </si>
  <si>
    <t xml:space="preserve">Surface de porte recto/verso : </t>
  </si>
  <si>
    <t>Parquet flottant fourniture et pose</t>
  </si>
  <si>
    <t>CHAMBRE SUITE PARENTALE</t>
  </si>
  <si>
    <t>CHIFFRAGE TRAVAUX POUR MISE EN ETAT D'EXPLOITATION</t>
  </si>
  <si>
    <t xml:space="preserve">Surface intérieure de placard : </t>
  </si>
  <si>
    <t>Peinture intéreur placard fourn. et appli.</t>
  </si>
  <si>
    <t xml:space="preserve">Périmètre hors menuiseries et ouvertures: </t>
  </si>
  <si>
    <t>Peinture murale fourniture et application</t>
  </si>
  <si>
    <t>COULOIR</t>
  </si>
  <si>
    <t>Type de pièce</t>
  </si>
  <si>
    <t>Désignation</t>
  </si>
  <si>
    <t>Métrage</t>
  </si>
  <si>
    <t>Prix unit.
M2/ML</t>
  </si>
  <si>
    <t>Code
TVA</t>
  </si>
  <si>
    <t>Taux
TVA</t>
  </si>
  <si>
    <t>Total HT</t>
  </si>
  <si>
    <t>Total TTC</t>
  </si>
  <si>
    <t>Peinture porte fourniture et application</t>
  </si>
  <si>
    <t>CUISINE</t>
  </si>
  <si>
    <t>Peinture plafond fourniture et applicat.</t>
  </si>
  <si>
    <t>DÉGAGEMENT</t>
  </si>
  <si>
    <t>Plinthes au ML fourniture et pose</t>
  </si>
  <si>
    <t>DRESSING</t>
  </si>
  <si>
    <t>Préparation des surfaces avant peinture</t>
  </si>
  <si>
    <t>GARAGE</t>
  </si>
  <si>
    <t>Sol PVC fourniture et pose</t>
  </si>
  <si>
    <t>&gt;&gt; RUBRIQUE CONSTRUCTION &lt;&lt;</t>
  </si>
  <si>
    <t>PIÈCE TECHNIQUE</t>
  </si>
  <si>
    <t>Construction &gt;</t>
  </si>
  <si>
    <t>Ciment/platre/colle</t>
  </si>
  <si>
    <t>SALLE DE BAIN</t>
  </si>
  <si>
    <t>Cloison maçonnée</t>
  </si>
  <si>
    <t>SALON</t>
  </si>
  <si>
    <t>Cloison sèche</t>
  </si>
  <si>
    <t>SEJOUR</t>
  </si>
  <si>
    <t>Contre-cloison doublage</t>
  </si>
  <si>
    <t>SALON/SÉJOUR</t>
  </si>
  <si>
    <t>Couverture toiture</t>
  </si>
  <si>
    <t>WC</t>
  </si>
  <si>
    <t>Démolition</t>
  </si>
  <si>
    <t>Enduit façade</t>
  </si>
  <si>
    <t>Enduit/ponçage</t>
  </si>
  <si>
    <t>Evacuation déchets</t>
  </si>
  <si>
    <t>Faux-plafond</t>
  </si>
  <si>
    <t>Isolant thermique mur</t>
  </si>
  <si>
    <t>&gt;&gt; FIN DE LA LISTE AU DESSUS &lt;&lt;</t>
  </si>
  <si>
    <t>Maçonnerie générale</t>
  </si>
  <si>
    <t>Ragréage</t>
  </si>
  <si>
    <t>Construction - Travaux divers</t>
  </si>
  <si>
    <t>&gt;&gt; RUBRIQUE ELECTRICITE &lt;&lt;</t>
  </si>
  <si>
    <t>Electricité &gt;</t>
  </si>
  <si>
    <t>Câble gainé</t>
  </si>
  <si>
    <t>Câble seul</t>
  </si>
  <si>
    <t>Carillon</t>
  </si>
  <si>
    <t>Détecteur de fumée</t>
  </si>
  <si>
    <t>Interupteur encastré</t>
  </si>
  <si>
    <t>Lot connecteur/collier</t>
  </si>
  <si>
    <t>Prise murale ELEC/TV/Tél</t>
  </si>
  <si>
    <t>Radiateur électrique</t>
  </si>
  <si>
    <t>Sortie éclairage plafond</t>
  </si>
  <si>
    <t>Tableau complet 1 à 2 pièces</t>
  </si>
  <si>
    <t>Tableau complet 3 à 4 pièces</t>
  </si>
  <si>
    <t>Tableau complet 5 à 6 pièces</t>
  </si>
  <si>
    <t>VMC + gaine + aérations</t>
  </si>
  <si>
    <t>Chauffe serviettes</t>
  </si>
  <si>
    <t>&gt;&gt; RUBRIQUE PLOMBERIE &lt;&lt;</t>
  </si>
  <si>
    <t>Plomberie &gt;</t>
  </si>
  <si>
    <t>Chaudière à gaz</t>
  </si>
  <si>
    <t>Ventillation de la TVA</t>
  </si>
  <si>
    <t>Chauffe-eau</t>
  </si>
  <si>
    <t>Codes et Taux de TVA</t>
  </si>
  <si>
    <t>Total de la TVA par Taux</t>
  </si>
  <si>
    <t>TOTAL HT :</t>
  </si>
  <si>
    <t>Clarinette EC/EF</t>
  </si>
  <si>
    <t>1 : 20%</t>
  </si>
  <si>
    <t>TOTAL TAXES :</t>
  </si>
  <si>
    <t>Gaine pour tuyauterie</t>
  </si>
  <si>
    <t>2 : 5,5%</t>
  </si>
  <si>
    <t>TOTAL TTC :</t>
  </si>
  <si>
    <t>Lot raccord/collier</t>
  </si>
  <si>
    <t>3 : 0,0%</t>
  </si>
  <si>
    <t>Robinet douche/baignoire</t>
  </si>
  <si>
    <t>Robinet MAL/WC</t>
  </si>
  <si>
    <t>Robinet vasque/évier</t>
  </si>
  <si>
    <t>Sanibroyeur</t>
  </si>
  <si>
    <t>Syphon STD/MAL/LV</t>
  </si>
  <si>
    <t>Tuyau PER eau chaude</t>
  </si>
  <si>
    <t>Tuyau PER eau froide</t>
  </si>
  <si>
    <t>Tuyau PVC 100mm</t>
  </si>
  <si>
    <t>Tuyau PVC 32mm</t>
  </si>
  <si>
    <t>Tuyau PVC 40mm</t>
  </si>
  <si>
    <t>&gt;&gt; RUBRIQUE SANITAIRES &lt;&lt;</t>
  </si>
  <si>
    <t>Sanitaires &gt;</t>
  </si>
  <si>
    <t>Baignoire</t>
  </si>
  <si>
    <t>Douche</t>
  </si>
  <si>
    <t>Evier de cuisine avec meuble</t>
  </si>
  <si>
    <t>Lave mains</t>
  </si>
  <si>
    <t>Miroir SDB</t>
  </si>
  <si>
    <t>Support serviettes Std</t>
  </si>
  <si>
    <t>Vasque avec meuble</t>
  </si>
  <si>
    <t>WC standard</t>
  </si>
  <si>
    <t>&gt;&gt; RUBRIQUE MENUISERIE &lt;&lt;</t>
  </si>
  <si>
    <t>meunuiserie &gt;</t>
  </si>
  <si>
    <t>2 portes de penderie</t>
  </si>
  <si>
    <t>3 portes de penderie</t>
  </si>
  <si>
    <t>Bloc 1 porte-fenêtre</t>
  </si>
  <si>
    <t>Bloc 2 portes-fenêtres</t>
  </si>
  <si>
    <t>Bloc 3 portes-fenêtres</t>
  </si>
  <si>
    <t>Bloc fenêtre 1 ventail</t>
  </si>
  <si>
    <t>Bloc fenêtre 2 ventaux</t>
  </si>
  <si>
    <t>Bloc porte standard</t>
  </si>
  <si>
    <t>Charpente</t>
  </si>
  <si>
    <t>Chevron</t>
  </si>
  <si>
    <t>Escalier</t>
  </si>
  <si>
    <t>Fenêtre de toit</t>
  </si>
  <si>
    <t>Liteau</t>
  </si>
  <si>
    <t>Lot fixation/équerre</t>
  </si>
  <si>
    <t>Lot visserie</t>
  </si>
  <si>
    <t>Panneau plancher</t>
  </si>
  <si>
    <t>Porte d'entrée Standard</t>
  </si>
  <si>
    <t>Traitement bois</t>
  </si>
  <si>
    <t>Volet/Store extérieur</t>
  </si>
  <si>
    <t>&gt;&gt; AUTRES REPARATIONS &lt;&lt;</t>
  </si>
  <si>
    <t>ADRESSE 1</t>
  </si>
  <si>
    <t>ADRESSE 2</t>
  </si>
  <si>
    <t>ADRESSE 3</t>
  </si>
  <si>
    <t>CP VILLE</t>
  </si>
  <si>
    <t>ADRESSE CLIENT</t>
  </si>
  <si>
    <t>Ville le :</t>
  </si>
  <si>
    <t>RCS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</si>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</sst>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8" formatCode="#,##0.00\ &quot;€&quot;;[Red]\-#,##0.00\ &quot;€&quot;"/>
    <numFmt numFmtId="164" formatCode="_-* #,##0.00\ _€_-;\-* #,##0.00\ _€_-;_-* &quot;-&quot;??\ _€_-;_-@_-"/>
    <numFmt numFmtId="165" formatCode="0.00&quot; M&quot;"/>
    <numFmt numFmtId="166" formatCode="0.00&quot; M²&quot;"/>
    <numFmt numFmtId="167" formatCode="d&quot; &quot;mmmm&quot; &quot;yyyy"/>
    <numFmt numFmtId="168" formatCode="#,##0;#,##0.00&quot; M²&quot;"/>
    <numFmt numFmtId="169" formatCode="#,##0;#,##0.00&quot; ML&quot;"/>
    <numFmt numFmtId="170" formatCode="0.0%"/>
    <numFmt numFmtId="171" formatCode="#,##0.00\ &quot;€&quot;"/>
    <numFmt numFmtId="172" formatCode="#,##0.00\ [$€-1]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FFC00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00"/>
      <name val="Arial"/>
      <family val="2"/>
    </font>
    <font>
      <i/>
      <u/>
      <sz val="11"/>
      <color theme="1"/>
      <name val="Calibri"/>
      <family val="2"/>
      <scheme val="minor"/>
    </font>
    <font>
      <b/>
      <i/>
      <sz val="11"/>
      <color rgb="FFFFC000"/>
      <name val="Calibri"/>
      <family val="2"/>
      <scheme val="minor"/>
    </font>
    <font>
      <b/>
      <sz val="13"/>
      <color theme="9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name val="Arial"/>
      <family val="2"/>
    </font>
    <font>
      <b/>
      <sz val="11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b/>
      <sz val="9"/>
      <color theme="0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name val="Arial"/>
      <family val="2"/>
    </font>
    <font>
      <sz val="11"/>
      <name val="Calibri"/>
      <family val="2"/>
      <scheme val="minor"/>
    </font>
    <font>
      <b/>
      <sz val="10"/>
      <color theme="0" tint="-0.499984740745262"/>
      <name val="Arial"/>
      <family val="2"/>
    </font>
    <font>
      <b/>
      <u/>
      <sz val="11"/>
      <name val="Calibri"/>
      <family val="2"/>
      <charset val="1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0"/>
      <color indexed="12"/>
      <name val="Arial"/>
      <family val="2"/>
    </font>
    <font>
      <u/>
      <sz val="12"/>
      <color theme="1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auto="1"/>
      </bottom>
      <diagonal/>
    </border>
    <border>
      <left style="thin">
        <color theme="0"/>
      </left>
      <right/>
      <top/>
      <bottom style="thin">
        <color auto="1"/>
      </bottom>
      <diagonal/>
    </border>
    <border>
      <left/>
      <right style="thin">
        <color theme="0"/>
      </right>
      <top style="thin">
        <color auto="1"/>
      </top>
      <bottom style="thin">
        <color auto="1"/>
      </bottom>
      <diagonal/>
    </border>
  </borders>
  <cellStyleXfs count="9">
    <xf numFmtId="0" fontId="0" fillId="0" borderId="0"/>
    <xf numFmtId="0" fontId="16" fillId="0" borderId="0" applyNumberFormat="0" applyFill="0" applyBorder="0" applyAlignment="0" applyProtection="0"/>
    <xf numFmtId="0" fontId="26" fillId="0" borderId="0" applyNumberFormat="0" applyFill="0" applyBorder="0" applyAlignment="0" applyProtection="0">
      <alignment vertical="top"/>
      <protection locked="0"/>
    </xf>
    <xf numFmtId="0" fontId="27" fillId="0" borderId="0" applyNumberFormat="0" applyFill="0" applyBorder="0" applyAlignment="0" applyProtection="0"/>
    <xf numFmtId="164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/>
    <xf numFmtId="0" fontId="23" fillId="0" borderId="0"/>
    <xf numFmtId="9" fontId="23" fillId="0" borderId="0" applyFont="0" applyFill="0" applyBorder="0" applyAlignment="0" applyProtection="0"/>
  </cellStyleXfs>
  <cellXfs count="196">
    <xf numFmtId="0" fontId="0" fillId="0" borderId="0" xfId="0"/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0" fillId="0" borderId="0" xfId="0" applyBorder="1"/>
    <xf numFmtId="0" fontId="1" fillId="2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6" xfId="0" applyBorder="1"/>
    <xf numFmtId="0" fontId="4" fillId="0" borderId="7" xfId="0" applyFont="1" applyBorder="1" applyAlignment="1"/>
    <xf numFmtId="0" fontId="4" fillId="0" borderId="7" xfId="0" applyFont="1" applyBorder="1" applyAlignment="1">
      <alignment horizontal="center"/>
    </xf>
    <xf numFmtId="0" fontId="0" fillId="0" borderId="7" xfId="0" applyFont="1" applyBorder="1" applyAlignment="1"/>
    <xf numFmtId="0" fontId="0" fillId="0" borderId="7" xfId="0" applyBorder="1"/>
    <xf numFmtId="0" fontId="4" fillId="0" borderId="7" xfId="0" applyFont="1" applyBorder="1" applyAlignment="1">
      <alignment horizontal="left"/>
    </xf>
    <xf numFmtId="0" fontId="7" fillId="0" borderId="7" xfId="0" applyFont="1" applyBorder="1" applyAlignment="1"/>
    <xf numFmtId="0" fontId="0" fillId="0" borderId="8" xfId="0" applyBorder="1"/>
    <xf numFmtId="0" fontId="0" fillId="0" borderId="9" xfId="0" applyBorder="1"/>
    <xf numFmtId="0" fontId="8" fillId="0" borderId="0" xfId="0" applyFont="1" applyBorder="1" applyAlignment="1">
      <alignment horizontal="right"/>
    </xf>
    <xf numFmtId="165" fontId="9" fillId="3" borderId="10" xfId="0" applyNumberFormat="1" applyFont="1" applyFill="1" applyBorder="1" applyAlignment="1">
      <alignment horizontal="center"/>
    </xf>
    <xf numFmtId="0" fontId="0" fillId="0" borderId="10" xfId="0" applyBorder="1"/>
    <xf numFmtId="0" fontId="0" fillId="0" borderId="11" xfId="0" applyBorder="1"/>
    <xf numFmtId="0" fontId="4" fillId="0" borderId="0" xfId="0" applyFont="1" applyBorder="1" applyAlignment="1"/>
    <xf numFmtId="0" fontId="0" fillId="0" borderId="0" xfId="0" applyFont="1" applyBorder="1" applyAlignment="1"/>
    <xf numFmtId="0" fontId="0" fillId="0" borderId="12" xfId="0" applyBorder="1"/>
    <xf numFmtId="165" fontId="9" fillId="3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3" fillId="0" borderId="5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165" fontId="9" fillId="3" borderId="4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left"/>
    </xf>
    <xf numFmtId="0" fontId="3" fillId="2" borderId="3" xfId="0" applyFont="1" applyFill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16" fillId="0" borderId="4" xfId="1" applyBorder="1" applyAlignment="1">
      <alignment horizontal="center"/>
    </xf>
    <xf numFmtId="0" fontId="12" fillId="0" borderId="0" xfId="0" applyFont="1" applyBorder="1" applyAlignment="1">
      <alignment vertical="center" wrapText="1"/>
    </xf>
    <xf numFmtId="2" fontId="13" fillId="0" borderId="5" xfId="0" applyNumberFormat="1" applyFont="1" applyFill="1" applyBorder="1" applyAlignment="1">
      <alignment horizontal="center"/>
    </xf>
    <xf numFmtId="2" fontId="5" fillId="3" borderId="5" xfId="0" applyNumberFormat="1" applyFont="1" applyFill="1" applyBorder="1" applyAlignment="1">
      <alignment horizontal="center"/>
    </xf>
    <xf numFmtId="2" fontId="5" fillId="3" borderId="8" xfId="0" applyNumberFormat="1" applyFont="1" applyFill="1" applyBorder="1" applyAlignment="1">
      <alignment horizontal="center"/>
    </xf>
    <xf numFmtId="0" fontId="17" fillId="0" borderId="0" xfId="0" applyFont="1" applyBorder="1" applyAlignment="1">
      <alignment horizontal="right"/>
    </xf>
    <xf numFmtId="0" fontId="9" fillId="3" borderId="13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8" fontId="3" fillId="2" borderId="3" xfId="0" applyNumberFormat="1" applyFont="1" applyFill="1" applyBorder="1" applyAlignment="1">
      <alignment horizontal="center"/>
    </xf>
    <xf numFmtId="0" fontId="12" fillId="0" borderId="0" xfId="0" applyFont="1" applyBorder="1" applyAlignment="1"/>
    <xf numFmtId="2" fontId="5" fillId="3" borderId="4" xfId="0" applyNumberFormat="1" applyFont="1" applyFill="1" applyBorder="1" applyAlignment="1">
      <alignment horizontal="center"/>
    </xf>
    <xf numFmtId="2" fontId="5" fillId="3" borderId="3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right"/>
    </xf>
    <xf numFmtId="0" fontId="19" fillId="2" borderId="14" xfId="0" applyFont="1" applyFill="1" applyBorder="1" applyAlignment="1"/>
    <xf numFmtId="8" fontId="19" fillId="2" borderId="9" xfId="0" applyNumberFormat="1" applyFont="1" applyFill="1" applyBorder="1" applyAlignment="1">
      <alignment horizontal="center"/>
    </xf>
    <xf numFmtId="2" fontId="13" fillId="0" borderId="4" xfId="0" applyNumberFormat="1" applyFont="1" applyFill="1" applyBorder="1" applyAlignment="1">
      <alignment horizontal="center"/>
    </xf>
    <xf numFmtId="2" fontId="5" fillId="3" borderId="13" xfId="0" applyNumberFormat="1" applyFont="1" applyFill="1" applyBorder="1" applyAlignment="1">
      <alignment horizontal="center"/>
    </xf>
    <xf numFmtId="2" fontId="5" fillId="3" borderId="12" xfId="0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right"/>
    </xf>
    <xf numFmtId="0" fontId="19" fillId="2" borderId="0" xfId="0" applyFont="1" applyFill="1" applyBorder="1"/>
    <xf numFmtId="8" fontId="19" fillId="2" borderId="3" xfId="0" applyNumberFormat="1" applyFont="1" applyFill="1" applyBorder="1" applyAlignment="1">
      <alignment horizontal="center"/>
    </xf>
    <xf numFmtId="0" fontId="17" fillId="0" borderId="11" xfId="0" applyFont="1" applyFill="1" applyBorder="1" applyAlignment="1">
      <alignment horizontal="right"/>
    </xf>
    <xf numFmtId="0" fontId="19" fillId="2" borderId="2" xfId="0" applyFont="1" applyFill="1" applyBorder="1"/>
    <xf numFmtId="0" fontId="20" fillId="0" borderId="0" xfId="0" applyFont="1" applyBorder="1" applyAlignment="1"/>
    <xf numFmtId="0" fontId="2" fillId="0" borderId="0" xfId="0" applyFont="1" applyBorder="1" applyAlignment="1">
      <alignment horizontal="right"/>
    </xf>
    <xf numFmtId="166" fontId="21" fillId="0" borderId="9" xfId="0" applyNumberFormat="1" applyFont="1" applyBorder="1" applyAlignment="1">
      <alignment horizontal="center"/>
    </xf>
    <xf numFmtId="168" fontId="21" fillId="0" borderId="9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8" fontId="0" fillId="0" borderId="0" xfId="0" applyNumberFormat="1" applyBorder="1"/>
    <xf numFmtId="0" fontId="20" fillId="0" borderId="0" xfId="0" applyFont="1" applyFill="1" applyBorder="1" applyAlignment="1">
      <alignment horizontal="left"/>
    </xf>
    <xf numFmtId="0" fontId="19" fillId="2" borderId="7" xfId="0" applyFont="1" applyFill="1" applyBorder="1"/>
    <xf numFmtId="0" fontId="0" fillId="0" borderId="15" xfId="0" applyBorder="1"/>
    <xf numFmtId="0" fontId="0" fillId="0" borderId="14" xfId="0" applyBorder="1"/>
    <xf numFmtId="0" fontId="2" fillId="0" borderId="14" xfId="0" applyFont="1" applyBorder="1" applyAlignment="1">
      <alignment horizontal="right"/>
    </xf>
    <xf numFmtId="169" fontId="21" fillId="0" borderId="12" xfId="0" applyNumberFormat="1" applyFont="1" applyBorder="1" applyAlignment="1">
      <alignment horizontal="center"/>
    </xf>
    <xf numFmtId="0" fontId="3" fillId="2" borderId="15" xfId="0" applyFont="1" applyFill="1" applyBorder="1" applyAlignment="1">
      <alignment horizontal="right"/>
    </xf>
    <xf numFmtId="8" fontId="19" fillId="2" borderId="12" xfId="0" applyNumberFormat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7" xfId="0" applyBorder="1" applyAlignment="1">
      <alignment horizontal="center"/>
    </xf>
    <xf numFmtId="8" fontId="0" fillId="0" borderId="20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70" fontId="0" fillId="0" borderId="2" xfId="0" applyNumberFormat="1" applyBorder="1" applyAlignment="1">
      <alignment horizontal="center"/>
    </xf>
    <xf numFmtId="171" fontId="0" fillId="0" borderId="2" xfId="0" applyNumberFormat="1" applyBorder="1" applyAlignment="1">
      <alignment horizontal="center"/>
    </xf>
    <xf numFmtId="8" fontId="0" fillId="0" borderId="3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8" fontId="0" fillId="0" borderId="7" xfId="0" applyNumberForma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6" borderId="2" xfId="0" applyFont="1" applyFill="1" applyBorder="1" applyAlignment="1">
      <alignment horizontal="center"/>
    </xf>
    <xf numFmtId="8" fontId="3" fillId="6" borderId="3" xfId="0" applyNumberFormat="1" applyFont="1" applyFill="1" applyBorder="1" applyAlignment="1">
      <alignment horizontal="center"/>
    </xf>
    <xf numFmtId="0" fontId="3" fillId="6" borderId="1" xfId="0" applyFont="1" applyFill="1" applyBorder="1" applyAlignment="1">
      <alignment horizontal="right"/>
    </xf>
    <xf numFmtId="0" fontId="3" fillId="6" borderId="2" xfId="0" applyFont="1" applyFill="1" applyBorder="1"/>
    <xf numFmtId="0" fontId="3" fillId="6" borderId="11" xfId="0" applyFont="1" applyFill="1" applyBorder="1" applyAlignment="1">
      <alignment horizontal="right"/>
    </xf>
    <xf numFmtId="0" fontId="3" fillId="6" borderId="0" xfId="0" applyFont="1" applyFill="1" applyBorder="1"/>
    <xf numFmtId="8" fontId="3" fillId="6" borderId="9" xfId="0" applyNumberFormat="1" applyFont="1" applyFill="1" applyBorder="1" applyAlignment="1">
      <alignment horizontal="center"/>
    </xf>
    <xf numFmtId="0" fontId="4" fillId="0" borderId="11" xfId="0" applyFont="1" applyBorder="1"/>
    <xf numFmtId="172" fontId="4" fillId="0" borderId="9" xfId="0" applyNumberFormat="1" applyFont="1" applyBorder="1" applyAlignment="1">
      <alignment horizontal="center"/>
    </xf>
    <xf numFmtId="0" fontId="0" fillId="0" borderId="13" xfId="0" applyBorder="1"/>
    <xf numFmtId="0" fontId="0" fillId="0" borderId="0" xfId="0" applyAlignment="1">
      <alignment horizontal="center"/>
    </xf>
    <xf numFmtId="0" fontId="0" fillId="0" borderId="6" xfId="0" applyBorder="1" applyAlignment="1">
      <alignment horizontal="left"/>
    </xf>
    <xf numFmtId="0" fontId="0" fillId="0" borderId="7" xfId="0" applyNumberFormat="1" applyBorder="1" applyAlignment="1">
      <alignment horizontal="center"/>
    </xf>
    <xf numFmtId="171" fontId="0" fillId="0" borderId="7" xfId="0" applyNumberFormat="1" applyBorder="1" applyAlignment="1">
      <alignment horizontal="center"/>
    </xf>
    <xf numFmtId="0" fontId="0" fillId="0" borderId="7" xfId="0" applyNumberFormat="1" applyBorder="1"/>
    <xf numFmtId="170" fontId="0" fillId="0" borderId="7" xfId="0" applyNumberFormat="1" applyBorder="1" applyAlignment="1">
      <alignment horizontal="center"/>
    </xf>
    <xf numFmtId="171" fontId="0" fillId="0" borderId="8" xfId="0" applyNumberFormat="1" applyBorder="1" applyAlignment="1">
      <alignment horizontal="center"/>
    </xf>
    <xf numFmtId="0" fontId="4" fillId="0" borderId="0" xfId="0" applyFont="1" applyFill="1" applyBorder="1"/>
    <xf numFmtId="0" fontId="22" fillId="4" borderId="0" xfId="0" applyFont="1" applyFill="1" applyBorder="1" applyAlignment="1">
      <alignment horizontal="center"/>
    </xf>
    <xf numFmtId="8" fontId="19" fillId="4" borderId="9" xfId="0" applyNumberFormat="1" applyFont="1" applyFill="1" applyBorder="1" applyAlignment="1">
      <alignment horizontal="center"/>
    </xf>
    <xf numFmtId="0" fontId="19" fillId="4" borderId="1" xfId="0" applyFont="1" applyFill="1" applyBorder="1" applyAlignment="1">
      <alignment horizontal="right"/>
    </xf>
    <xf numFmtId="0" fontId="19" fillId="4" borderId="2" xfId="0" applyFont="1" applyFill="1" applyBorder="1"/>
    <xf numFmtId="8" fontId="19" fillId="4" borderId="3" xfId="0" applyNumberFormat="1" applyFont="1" applyFill="1" applyBorder="1" applyAlignment="1">
      <alignment horizontal="center"/>
    </xf>
    <xf numFmtId="0" fontId="19" fillId="4" borderId="11" xfId="0" applyFont="1" applyFill="1" applyBorder="1" applyAlignment="1">
      <alignment horizontal="right"/>
    </xf>
    <xf numFmtId="0" fontId="19" fillId="4" borderId="0" xfId="0" applyFont="1" applyFill="1" applyBorder="1"/>
    <xf numFmtId="0" fontId="0" fillId="0" borderId="1" xfId="0" applyBorder="1" applyAlignment="1">
      <alignment horizontal="left"/>
    </xf>
    <xf numFmtId="0" fontId="0" fillId="0" borderId="2" xfId="0" applyBorder="1"/>
    <xf numFmtId="0" fontId="0" fillId="0" borderId="2" xfId="0" applyNumberFormat="1" applyBorder="1"/>
    <xf numFmtId="171" fontId="0" fillId="0" borderId="3" xfId="0" applyNumberFormat="1" applyBorder="1" applyAlignment="1">
      <alignment horizontal="center"/>
    </xf>
    <xf numFmtId="0" fontId="22" fillId="7" borderId="2" xfId="0" applyFont="1" applyFill="1" applyBorder="1" applyAlignment="1">
      <alignment horizontal="center"/>
    </xf>
    <xf numFmtId="8" fontId="19" fillId="7" borderId="3" xfId="0" applyNumberFormat="1" applyFont="1" applyFill="1" applyBorder="1" applyAlignment="1">
      <alignment horizontal="center"/>
    </xf>
    <xf numFmtId="0" fontId="19" fillId="7" borderId="11" xfId="0" applyFont="1" applyFill="1" applyBorder="1" applyAlignment="1">
      <alignment horizontal="right"/>
    </xf>
    <xf numFmtId="0" fontId="19" fillId="7" borderId="0" xfId="0" applyFont="1" applyFill="1" applyBorder="1"/>
    <xf numFmtId="8" fontId="19" fillId="7" borderId="9" xfId="0" applyNumberFormat="1" applyFont="1" applyFill="1" applyBorder="1" applyAlignment="1">
      <alignment horizontal="center"/>
    </xf>
    <xf numFmtId="0" fontId="19" fillId="7" borderId="1" xfId="0" applyFont="1" applyFill="1" applyBorder="1" applyAlignment="1">
      <alignment horizontal="right"/>
    </xf>
    <xf numFmtId="0" fontId="19" fillId="7" borderId="2" xfId="0" applyFont="1" applyFill="1" applyBorder="1"/>
    <xf numFmtId="0" fontId="17" fillId="0" borderId="4" xfId="0" applyFon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71" fontId="0" fillId="0" borderId="4" xfId="0" applyNumberFormat="1" applyBorder="1" applyAlignment="1">
      <alignment horizontal="center"/>
    </xf>
    <xf numFmtId="10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0" fontId="2" fillId="8" borderId="2" xfId="0" applyFont="1" applyFill="1" applyBorder="1" applyAlignment="1">
      <alignment horizontal="center"/>
    </xf>
    <xf numFmtId="8" fontId="0" fillId="8" borderId="3" xfId="0" applyNumberFormat="1" applyFill="1" applyBorder="1" applyAlignment="1">
      <alignment horizontal="center"/>
    </xf>
    <xf numFmtId="0" fontId="0" fillId="8" borderId="1" xfId="0" applyFill="1" applyBorder="1" applyAlignment="1">
      <alignment horizontal="right"/>
    </xf>
    <xf numFmtId="0" fontId="0" fillId="8" borderId="2" xfId="0" applyFill="1" applyBorder="1"/>
    <xf numFmtId="8" fontId="0" fillId="8" borderId="9" xfId="0" applyNumberFormat="1" applyFill="1" applyBorder="1" applyAlignment="1">
      <alignment horizontal="center"/>
    </xf>
    <xf numFmtId="0" fontId="0" fillId="8" borderId="11" xfId="0" applyFill="1" applyBorder="1" applyAlignment="1">
      <alignment horizontal="right"/>
    </xf>
    <xf numFmtId="0" fontId="0" fillId="8" borderId="0" xfId="0" applyFill="1" applyBorder="1"/>
    <xf numFmtId="0" fontId="2" fillId="9" borderId="2" xfId="0" applyFont="1" applyFill="1" applyBorder="1" applyAlignment="1">
      <alignment horizontal="center"/>
    </xf>
    <xf numFmtId="8" fontId="0" fillId="9" borderId="3" xfId="0" applyNumberFormat="1" applyFill="1" applyBorder="1" applyAlignment="1">
      <alignment horizontal="center"/>
    </xf>
    <xf numFmtId="0" fontId="0" fillId="9" borderId="11" xfId="0" applyFill="1" applyBorder="1" applyAlignment="1">
      <alignment horizontal="right"/>
    </xf>
    <xf numFmtId="0" fontId="0" fillId="9" borderId="0" xfId="0" applyFill="1" applyBorder="1"/>
    <xf numFmtId="8" fontId="0" fillId="9" borderId="9" xfId="0" applyNumberFormat="1" applyFill="1" applyBorder="1" applyAlignment="1">
      <alignment horizontal="center"/>
    </xf>
    <xf numFmtId="0" fontId="0" fillId="9" borderId="1" xfId="0" applyFill="1" applyBorder="1" applyAlignment="1">
      <alignment horizontal="right"/>
    </xf>
    <xf numFmtId="0" fontId="0" fillId="9" borderId="2" xfId="0" applyFill="1" applyBorder="1"/>
    <xf numFmtId="0" fontId="2" fillId="0" borderId="2" xfId="0" applyFont="1" applyFill="1" applyBorder="1" applyAlignment="1">
      <alignment horizontal="center"/>
    </xf>
    <xf numFmtId="8" fontId="0" fillId="0" borderId="3" xfId="0" applyNumberFormat="1" applyFill="1" applyBorder="1" applyAlignment="1">
      <alignment horizontal="center"/>
    </xf>
    <xf numFmtId="0" fontId="25" fillId="0" borderId="11" xfId="0" applyFont="1" applyBorder="1" applyAlignment="1">
      <alignment horizontal="right"/>
    </xf>
    <xf numFmtId="0" fontId="0" fillId="0" borderId="0" xfId="0" applyFill="1" applyBorder="1"/>
    <xf numFmtId="171" fontId="2" fillId="0" borderId="9" xfId="0" applyNumberFormat="1" applyFont="1" applyBorder="1" applyAlignment="1">
      <alignment horizontal="center"/>
    </xf>
    <xf numFmtId="0" fontId="25" fillId="0" borderId="1" xfId="0" applyFont="1" applyBorder="1" applyAlignment="1">
      <alignment horizontal="right"/>
    </xf>
    <xf numFmtId="0" fontId="0" fillId="0" borderId="2" xfId="0" applyFill="1" applyBorder="1"/>
    <xf numFmtId="171" fontId="0" fillId="0" borderId="9" xfId="0" applyNumberFormat="1" applyBorder="1" applyAlignment="1">
      <alignment horizontal="center"/>
    </xf>
    <xf numFmtId="0" fontId="0" fillId="0" borderId="0" xfId="0" applyAlignment="1">
      <alignment horizontal="right"/>
    </xf>
    <xf numFmtId="0" fontId="5" fillId="2" borderId="1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2" fillId="0" borderId="11" xfId="0" applyFont="1" applyBorder="1" applyAlignment="1">
      <alignment horizontal="right"/>
    </xf>
    <xf numFmtId="0" fontId="2" fillId="0" borderId="0" xfId="0" applyFont="1" applyBorder="1" applyAlignment="1">
      <alignment horizontal="right"/>
    </xf>
    <xf numFmtId="0" fontId="24" fillId="0" borderId="1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3" fillId="0" borderId="11" xfId="0" applyFont="1" applyBorder="1" applyAlignment="1">
      <alignment horizontal="right"/>
    </xf>
    <xf numFmtId="0" fontId="23" fillId="0" borderId="0" xfId="0" applyFont="1" applyBorder="1" applyAlignment="1">
      <alignment horizontal="right"/>
    </xf>
    <xf numFmtId="8" fontId="23" fillId="0" borderId="0" xfId="0" applyNumberFormat="1" applyFont="1" applyBorder="1" applyAlignment="1">
      <alignment horizontal="center"/>
    </xf>
    <xf numFmtId="8" fontId="23" fillId="0" borderId="9" xfId="0" applyNumberFormat="1" applyFont="1" applyBorder="1" applyAlignment="1">
      <alignment horizontal="center"/>
    </xf>
    <xf numFmtId="171" fontId="23" fillId="0" borderId="0" xfId="0" applyNumberFormat="1" applyFont="1" applyBorder="1" applyAlignment="1">
      <alignment horizontal="center"/>
    </xf>
    <xf numFmtId="171" fontId="23" fillId="0" borderId="9" xfId="0" applyNumberFormat="1" applyFont="1" applyBorder="1" applyAlignment="1">
      <alignment horizontal="center"/>
    </xf>
    <xf numFmtId="0" fontId="11" fillId="0" borderId="11" xfId="0" applyFont="1" applyBorder="1" applyAlignment="1">
      <alignment horizontal="right"/>
    </xf>
    <xf numFmtId="0" fontId="11" fillId="0" borderId="0" xfId="0" applyFont="1" applyBorder="1" applyAlignment="1">
      <alignment horizontal="right"/>
    </xf>
    <xf numFmtId="8" fontId="11" fillId="0" borderId="0" xfId="0" applyNumberFormat="1" applyFont="1" applyBorder="1" applyAlignment="1">
      <alignment horizontal="center"/>
    </xf>
    <xf numFmtId="8" fontId="11" fillId="0" borderId="9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5" borderId="0" xfId="0" applyFont="1" applyFill="1" applyBorder="1" applyAlignment="1">
      <alignment horizontal="center" vertical="center"/>
    </xf>
    <xf numFmtId="0" fontId="1" fillId="5" borderId="14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left" vertical="center"/>
    </xf>
    <xf numFmtId="0" fontId="1" fillId="5" borderId="18" xfId="0" applyFont="1" applyFill="1" applyBorder="1" applyAlignment="1">
      <alignment horizontal="left" vertical="center"/>
    </xf>
    <xf numFmtId="0" fontId="1" fillId="5" borderId="17" xfId="0" applyFont="1" applyFill="1" applyBorder="1" applyAlignment="1">
      <alignment horizontal="center" vertical="center" wrapText="1"/>
    </xf>
    <xf numFmtId="0" fontId="1" fillId="5" borderId="19" xfId="0" applyFont="1" applyFill="1" applyBorder="1" applyAlignment="1">
      <alignment horizontal="center" vertical="center"/>
    </xf>
    <xf numFmtId="0" fontId="1" fillId="5" borderId="17" xfId="0" applyFont="1" applyFill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 vertical="center" wrapText="1"/>
    </xf>
    <xf numFmtId="0" fontId="18" fillId="0" borderId="8" xfId="0" applyFont="1" applyBorder="1" applyAlignment="1">
      <alignment horizontal="center" vertical="center" wrapText="1"/>
    </xf>
    <xf numFmtId="0" fontId="18" fillId="0" borderId="11" xfId="0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right"/>
    </xf>
    <xf numFmtId="167" fontId="12" fillId="0" borderId="0" xfId="0" applyNumberFormat="1" applyFont="1" applyBorder="1" applyAlignment="1">
      <alignment horizontal="left"/>
    </xf>
    <xf numFmtId="0" fontId="10" fillId="0" borderId="7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right"/>
    </xf>
    <xf numFmtId="0" fontId="2" fillId="0" borderId="0" xfId="0" applyFont="1" applyBorder="1" applyAlignment="1">
      <alignment horizontal="left"/>
    </xf>
    <xf numFmtId="0" fontId="0" fillId="10" borderId="7" xfId="0" applyFill="1" applyBorder="1" applyAlignment="1">
      <alignment horizontal="left"/>
    </xf>
  </cellXfs>
  <cellStyles count="9">
    <cellStyle name="Lien hypertexte" xfId="1" builtinId="8"/>
    <cellStyle name="Lien hypertexte 2" xfId="2" xr:uid="{00000000-0005-0000-0000-000001000000}"/>
    <cellStyle name="Lien hypertexte 3" xfId="3" xr:uid="{00000000-0005-0000-0000-000002000000}"/>
    <cellStyle name="Milliers 2" xfId="4" xr:uid="{00000000-0005-0000-0000-000003000000}"/>
    <cellStyle name="Milliers 2 2" xfId="5" xr:uid="{00000000-0005-0000-0000-000004000000}"/>
    <cellStyle name="Normal" xfId="0" builtinId="0"/>
    <cellStyle name="Normal 2" xfId="6" xr:uid="{00000000-0005-0000-0000-000006000000}"/>
    <cellStyle name="Normal 3" xfId="7" xr:uid="{00000000-0005-0000-0000-000007000000}"/>
    <cellStyle name="Pourcentage 2" xfId="8" xr:uid="{00000000-0005-0000-0000-000008000000}"/>
  </cellStyles>
  <dxfs count="8">
    <dxf>
      <font>
        <b/>
        <i/>
        <strike val="0"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strike val="0"/>
        <u val="none"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  <dxf>
      <font>
        <b/>
        <i/>
        <color theme="0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18</xdr:row>
          <xdr:rowOff>0</xdr:rowOff>
        </xdr:from>
        <xdr:to>
          <xdr:col>4</xdr:col>
          <xdr:colOff>0</xdr:colOff>
          <xdr:row>19</xdr:row>
          <xdr:rowOff>38100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oisg/AppData/Local/Temp/Feuille-Excel/V5-Etude%20T4%204%20rue%20Kleber%20Toul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iche de visite"/>
      <sheetName val="Données à saisir"/>
      <sheetName val="TRVX Estim."/>
      <sheetName val="Emprunt"/>
      <sheetName val="Frais de Notaire"/>
      <sheetName val="Impôt LMNP IR"/>
      <sheetName val="Entrées"/>
      <sheetName val="Dépenses"/>
      <sheetName val="Financement"/>
      <sheetName val="Rentabilité"/>
      <sheetName val="Fiscalité"/>
      <sheetName val="Amort. Imm."/>
      <sheetName val="Amort. Trvx"/>
      <sheetName val="Amort. Mobilier"/>
      <sheetName val="Total Amortissements"/>
    </sheetNames>
    <sheetDataSet>
      <sheetData sheetId="0"/>
      <sheetData sheetId="1">
        <row r="5">
          <cell r="C5" t="str">
            <v>Appartement T4</v>
          </cell>
        </row>
      </sheetData>
      <sheetData sheetId="2"/>
      <sheetData sheetId="3">
        <row r="15">
          <cell r="E15">
            <v>1</v>
          </cell>
        </row>
        <row r="17">
          <cell r="E17">
            <v>1.28</v>
          </cell>
        </row>
        <row r="37">
          <cell r="K37">
            <v>895.60905767362829</v>
          </cell>
        </row>
        <row r="38">
          <cell r="K38">
            <v>895.60905767362829</v>
          </cell>
        </row>
        <row r="39">
          <cell r="K39">
            <v>895.60905767362829</v>
          </cell>
        </row>
        <row r="40">
          <cell r="K40">
            <v>895.60905767362829</v>
          </cell>
        </row>
        <row r="41">
          <cell r="K41">
            <v>895.60905767362829</v>
          </cell>
        </row>
        <row r="42">
          <cell r="K42">
            <v>895.60905767362829</v>
          </cell>
        </row>
        <row r="43">
          <cell r="K43">
            <v>895.60905767362829</v>
          </cell>
        </row>
        <row r="44">
          <cell r="K44">
            <v>895.60905767362829</v>
          </cell>
        </row>
        <row r="45">
          <cell r="K45">
            <v>895.60905767362829</v>
          </cell>
        </row>
        <row r="46">
          <cell r="K46">
            <v>895.60905767362829</v>
          </cell>
        </row>
        <row r="47">
          <cell r="K47">
            <v>895.60905767362829</v>
          </cell>
        </row>
        <row r="48">
          <cell r="E48">
            <v>149050.8167879557</v>
          </cell>
          <cell r="K48">
            <v>895.60905767362829</v>
          </cell>
        </row>
        <row r="49">
          <cell r="G49">
            <v>223.57622518193355</v>
          </cell>
          <cell r="K49">
            <v>895.60905767362829</v>
          </cell>
        </row>
        <row r="50">
          <cell r="G50">
            <v>222.63859159979447</v>
          </cell>
          <cell r="K50">
            <v>895.60905767362829</v>
          </cell>
        </row>
        <row r="51">
          <cell r="G51">
            <v>221.69955156728213</v>
          </cell>
          <cell r="K51">
            <v>895.60905767362829</v>
          </cell>
        </row>
        <row r="52">
          <cell r="G52">
            <v>220.75910297472103</v>
          </cell>
          <cell r="K52">
            <v>895.60905767362829</v>
          </cell>
        </row>
        <row r="53">
          <cell r="G53">
            <v>219.81724370927114</v>
          </cell>
          <cell r="K53">
            <v>895.60905767362829</v>
          </cell>
        </row>
        <row r="54">
          <cell r="G54">
            <v>218.873971654923</v>
          </cell>
          <cell r="K54">
            <v>895.60905767362829</v>
          </cell>
        </row>
        <row r="55">
          <cell r="G55">
            <v>217.92928469249333</v>
          </cell>
          <cell r="K55">
            <v>895.60905767362829</v>
          </cell>
        </row>
        <row r="56">
          <cell r="G56">
            <v>216.98318069962008</v>
          </cell>
          <cell r="K56">
            <v>895.60905767362829</v>
          </cell>
        </row>
        <row r="57">
          <cell r="G57">
            <v>216.03565755075746</v>
          </cell>
          <cell r="K57">
            <v>895.60905767362829</v>
          </cell>
        </row>
        <row r="58">
          <cell r="G58">
            <v>215.08671311717157</v>
          </cell>
          <cell r="K58">
            <v>895.60905767362829</v>
          </cell>
        </row>
        <row r="59">
          <cell r="G59">
            <v>214.13634526693531</v>
          </cell>
          <cell r="K59">
            <v>895.60905767362829</v>
          </cell>
        </row>
        <row r="60">
          <cell r="E60">
            <v>141487.55384853939</v>
          </cell>
          <cell r="G60">
            <v>213.18455186492372</v>
          </cell>
          <cell r="K60">
            <v>895.60905767362829</v>
          </cell>
        </row>
        <row r="61">
          <cell r="G61">
            <v>212.23133077280909</v>
          </cell>
          <cell r="K61">
            <v>895.60905767362829</v>
          </cell>
        </row>
        <row r="62">
          <cell r="G62">
            <v>211.27667984905631</v>
          </cell>
          <cell r="K62">
            <v>895.60905767362829</v>
          </cell>
        </row>
        <row r="63">
          <cell r="G63">
            <v>210.32059694891782</v>
          </cell>
          <cell r="K63">
            <v>895.60905767362829</v>
          </cell>
        </row>
        <row r="64">
          <cell r="G64">
            <v>209.36307992442917</v>
          </cell>
          <cell r="K64">
            <v>895.60905767362829</v>
          </cell>
        </row>
        <row r="65">
          <cell r="G65">
            <v>208.40412662440383</v>
          </cell>
          <cell r="K65">
            <v>895.60905767362829</v>
          </cell>
        </row>
        <row r="66">
          <cell r="G66">
            <v>207.44373489442842</v>
          </cell>
          <cell r="K66">
            <v>895.60905767362829</v>
          </cell>
        </row>
        <row r="67">
          <cell r="G67">
            <v>206.48190257685803</v>
          </cell>
          <cell r="K67">
            <v>895.60905767362829</v>
          </cell>
        </row>
        <row r="68">
          <cell r="G68">
            <v>205.51862751081129</v>
          </cell>
          <cell r="K68">
            <v>895.60905767362829</v>
          </cell>
        </row>
        <row r="69">
          <cell r="G69">
            <v>204.55390753216554</v>
          </cell>
          <cell r="K69">
            <v>895.60905767362829</v>
          </cell>
        </row>
        <row r="70">
          <cell r="G70">
            <v>203.58774047355175</v>
          </cell>
          <cell r="K70">
            <v>895.60905767362829</v>
          </cell>
        </row>
        <row r="71">
          <cell r="G71">
            <v>202.62012416435007</v>
          </cell>
          <cell r="K71">
            <v>895.60905767362829</v>
          </cell>
        </row>
        <row r="72">
          <cell r="E72">
            <v>133787.02339694573</v>
          </cell>
          <cell r="G72">
            <v>201.65105643068458</v>
          </cell>
          <cell r="K72">
            <v>895.60905767362829</v>
          </cell>
        </row>
        <row r="73">
          <cell r="G73">
            <v>200.68053509541861</v>
          </cell>
          <cell r="K73">
            <v>895.60905767362829</v>
          </cell>
        </row>
        <row r="74">
          <cell r="G74">
            <v>199.70855797814974</v>
          </cell>
          <cell r="K74">
            <v>895.60905767362829</v>
          </cell>
        </row>
        <row r="75">
          <cell r="G75">
            <v>198.73512289520491</v>
          </cell>
          <cell r="K75">
            <v>895.60905767362829</v>
          </cell>
        </row>
        <row r="76">
          <cell r="G76">
            <v>197.76022765963577</v>
          </cell>
          <cell r="K76">
            <v>895.60905767362829</v>
          </cell>
        </row>
        <row r="77">
          <cell r="G77">
            <v>196.78387008121322</v>
          </cell>
          <cell r="K77">
            <v>895.60905767362829</v>
          </cell>
        </row>
        <row r="78">
          <cell r="G78">
            <v>195.80604796642308</v>
          </cell>
          <cell r="K78">
            <v>895.60905767362829</v>
          </cell>
        </row>
        <row r="79">
          <cell r="G79">
            <v>194.8267591184607</v>
          </cell>
          <cell r="K79">
            <v>895.60905767362829</v>
          </cell>
        </row>
        <row r="80">
          <cell r="G80">
            <v>193.84600133722643</v>
          </cell>
          <cell r="K80">
            <v>895.60905767362829</v>
          </cell>
        </row>
        <row r="81">
          <cell r="G81">
            <v>192.86377241932027</v>
          </cell>
          <cell r="K81">
            <v>895.60905767362829</v>
          </cell>
        </row>
        <row r="82">
          <cell r="G82">
            <v>191.88007015803726</v>
          </cell>
          <cell r="K82">
            <v>895.60905767362829</v>
          </cell>
        </row>
        <row r="83">
          <cell r="G83">
            <v>190.89489234336227</v>
          </cell>
          <cell r="K83">
            <v>895.60905767362829</v>
          </cell>
        </row>
        <row r="84">
          <cell r="E84">
            <v>125946.73413146421</v>
          </cell>
          <cell r="G84">
            <v>189.90823676196536</v>
          </cell>
          <cell r="K84">
            <v>895.60905767362829</v>
          </cell>
        </row>
        <row r="85">
          <cell r="G85">
            <v>188.92010119719632</v>
          </cell>
          <cell r="K85">
            <v>895.60905767362829</v>
          </cell>
        </row>
        <row r="86">
          <cell r="G86">
            <v>187.93048342908014</v>
          </cell>
          <cell r="K86">
            <v>895.60905767362829</v>
          </cell>
        </row>
        <row r="87">
          <cell r="G87">
            <v>186.93938123431175</v>
          </cell>
          <cell r="K87">
            <v>895.60905767362829</v>
          </cell>
        </row>
        <row r="88">
          <cell r="G88">
            <v>185.94679238625122</v>
          </cell>
          <cell r="K88">
            <v>895.60905767362829</v>
          </cell>
        </row>
        <row r="89">
          <cell r="G89">
            <v>184.95271465491862</v>
          </cell>
          <cell r="K89">
            <v>895.60905767362829</v>
          </cell>
        </row>
        <row r="90">
          <cell r="G90">
            <v>183.95714580698902</v>
          </cell>
          <cell r="K90">
            <v>895.60905767362829</v>
          </cell>
        </row>
        <row r="91">
          <cell r="G91">
            <v>182.9600836057875</v>
          </cell>
          <cell r="K91">
            <v>895.60905767362829</v>
          </cell>
        </row>
        <row r="92">
          <cell r="G92">
            <v>181.96152581128422</v>
          </cell>
          <cell r="K92">
            <v>895.60905767362829</v>
          </cell>
        </row>
        <row r="93">
          <cell r="G93">
            <v>180.96147018008912</v>
          </cell>
          <cell r="K93">
            <v>895.60905767362829</v>
          </cell>
        </row>
        <row r="94">
          <cell r="G94">
            <v>179.95991446544727</v>
          </cell>
          <cell r="K94">
            <v>895.60905767362829</v>
          </cell>
        </row>
        <row r="95">
          <cell r="G95">
            <v>178.95685641723344</v>
          </cell>
          <cell r="K95">
            <v>895.60905767362829</v>
          </cell>
        </row>
        <row r="96">
          <cell r="E96">
            <v>117964.14953513883</v>
          </cell>
          <cell r="G96">
            <v>177.95229378194733</v>
          </cell>
          <cell r="K96">
            <v>895.60905767362829</v>
          </cell>
        </row>
        <row r="97">
          <cell r="G97">
            <v>176.94622430270826</v>
          </cell>
          <cell r="K97">
            <v>895.60905767362829</v>
          </cell>
        </row>
        <row r="98">
          <cell r="G98">
            <v>175.9386457192503</v>
          </cell>
          <cell r="K98">
            <v>895.60905767362829</v>
          </cell>
        </row>
        <row r="99">
          <cell r="G99">
            <v>174.92955576791721</v>
          </cell>
          <cell r="K99">
            <v>895.60905767362829</v>
          </cell>
        </row>
        <row r="100">
          <cell r="G100">
            <v>173.91895218165709</v>
          </cell>
          <cell r="K100">
            <v>895.60905767362829</v>
          </cell>
        </row>
        <row r="101">
          <cell r="G101">
            <v>172.90683269001758</v>
          </cell>
          <cell r="K101">
            <v>895.60905767362829</v>
          </cell>
        </row>
        <row r="102">
          <cell r="G102">
            <v>171.89319501914062</v>
          </cell>
          <cell r="K102">
            <v>895.60905767362829</v>
          </cell>
        </row>
        <row r="103">
          <cell r="G103">
            <v>170.87803689175735</v>
          </cell>
          <cell r="K103">
            <v>895.60905767362829</v>
          </cell>
        </row>
        <row r="104">
          <cell r="G104">
            <v>169.86135602718295</v>
          </cell>
          <cell r="K104">
            <v>895.60905767362829</v>
          </cell>
        </row>
        <row r="105">
          <cell r="G105">
            <v>168.84315014131172</v>
          </cell>
          <cell r="K105">
            <v>895.60905767362829</v>
          </cell>
        </row>
        <row r="106">
          <cell r="G106">
            <v>167.82341694661173</v>
          </cell>
          <cell r="K106">
            <v>895.60905767362829</v>
          </cell>
        </row>
        <row r="107">
          <cell r="G107">
            <v>166.80215415211964</v>
          </cell>
          <cell r="K107">
            <v>895.60905767362829</v>
          </cell>
        </row>
        <row r="108">
          <cell r="E108">
            <v>109836.687055146</v>
          </cell>
          <cell r="G108">
            <v>165.77935946343584</v>
          </cell>
          <cell r="K108">
            <v>895.60905767362829</v>
          </cell>
        </row>
        <row r="109">
          <cell r="G109">
            <v>164.755030582719</v>
          </cell>
          <cell r="K109">
            <v>895.60905767362829</v>
          </cell>
        </row>
        <row r="110">
          <cell r="G110">
            <v>163.72916520868108</v>
          </cell>
          <cell r="K110">
            <v>895.60905767362829</v>
          </cell>
        </row>
        <row r="111">
          <cell r="G111">
            <v>162.70176103658213</v>
          </cell>
          <cell r="K111">
            <v>895.60905767362829</v>
          </cell>
        </row>
        <row r="112">
          <cell r="G112">
            <v>161.67281575822503</v>
          </cell>
          <cell r="K112">
            <v>895.60905767362829</v>
          </cell>
        </row>
        <row r="113">
          <cell r="G113">
            <v>160.64232706195037</v>
          </cell>
          <cell r="K113">
            <v>895.60905767362829</v>
          </cell>
        </row>
        <row r="114">
          <cell r="G114">
            <v>159.61029263263131</v>
          </cell>
          <cell r="K114">
            <v>895.60905767362829</v>
          </cell>
        </row>
        <row r="115">
          <cell r="G115">
            <v>158.57671015166827</v>
          </cell>
          <cell r="K115">
            <v>895.60905767362829</v>
          </cell>
        </row>
        <row r="116">
          <cell r="G116">
            <v>157.54157729698377</v>
          </cell>
          <cell r="K116">
            <v>895.60905767362829</v>
          </cell>
        </row>
        <row r="117">
          <cell r="G117">
            <v>156.50489174301728</v>
          </cell>
          <cell r="K117">
            <v>895.60905767362829</v>
          </cell>
        </row>
        <row r="118">
          <cell r="G118">
            <v>155.46665116071978</v>
          </cell>
          <cell r="K118">
            <v>895.60905767362829</v>
          </cell>
        </row>
        <row r="119">
          <cell r="G119">
            <v>154.42685321754888</v>
          </cell>
          <cell r="K119">
            <v>895.60905767362829</v>
          </cell>
        </row>
        <row r="120">
          <cell r="E120">
            <v>101561.71726727826</v>
          </cell>
          <cell r="G120">
            <v>153.38549557746322</v>
          </cell>
          <cell r="K120">
            <v>895.60905767362829</v>
          </cell>
        </row>
        <row r="121">
          <cell r="G121">
            <v>152.34257590091738</v>
          </cell>
          <cell r="K121">
            <v>895.60905767362829</v>
          </cell>
        </row>
        <row r="122">
          <cell r="G122">
            <v>151.29809184485677</v>
          </cell>
          <cell r="K122">
            <v>895.60905767362829</v>
          </cell>
        </row>
        <row r="123">
          <cell r="G123">
            <v>150.25204106271207</v>
          </cell>
          <cell r="K123">
            <v>895.60905767362829</v>
          </cell>
        </row>
        <row r="124">
          <cell r="G124">
            <v>149.20442120439415</v>
          </cell>
          <cell r="K124">
            <v>895.60905767362829</v>
          </cell>
        </row>
        <row r="125">
          <cell r="G125">
            <v>148.15522991628876</v>
          </cell>
          <cell r="K125">
            <v>895.60905767362829</v>
          </cell>
        </row>
        <row r="126">
          <cell r="G126">
            <v>147.1044648412512</v>
          </cell>
          <cell r="K126">
            <v>895.60905767362829</v>
          </cell>
        </row>
        <row r="127">
          <cell r="G127">
            <v>146.05212361860109</v>
          </cell>
          <cell r="K127">
            <v>895.60905767362829</v>
          </cell>
        </row>
        <row r="128">
          <cell r="G128">
            <v>144.998203884117</v>
          </cell>
          <cell r="K128">
            <v>895.60905767362829</v>
          </cell>
        </row>
        <row r="129">
          <cell r="G129">
            <v>143.94270327003116</v>
          </cell>
          <cell r="K129">
            <v>895.60905767362829</v>
          </cell>
        </row>
        <row r="130">
          <cell r="G130">
            <v>142.88561940502424</v>
          </cell>
          <cell r="K130">
            <v>895.60905767362829</v>
          </cell>
        </row>
        <row r="131">
          <cell r="G131">
            <v>141.8269499142198</v>
          </cell>
          <cell r="K131">
            <v>895.60905767362829</v>
          </cell>
        </row>
        <row r="132">
          <cell r="E132">
            <v>93136.563025263924</v>
          </cell>
          <cell r="G132">
            <v>140.76669241917912</v>
          </cell>
          <cell r="K132">
            <v>895.60905767362829</v>
          </cell>
        </row>
        <row r="133">
          <cell r="G133">
            <v>139.70484453789589</v>
          </cell>
          <cell r="K133">
            <v>895.60905767362829</v>
          </cell>
        </row>
        <row r="134">
          <cell r="G134">
            <v>138.64140388479072</v>
          </cell>
          <cell r="K134">
            <v>895.60905767362829</v>
          </cell>
        </row>
        <row r="135">
          <cell r="G135">
            <v>137.57636807070591</v>
          </cell>
          <cell r="K135">
            <v>895.60905767362829</v>
          </cell>
        </row>
        <row r="136">
          <cell r="G136">
            <v>136.50973470289998</v>
          </cell>
          <cell r="K136">
            <v>895.60905767362829</v>
          </cell>
        </row>
        <row r="137">
          <cell r="G137">
            <v>135.44150138504233</v>
          </cell>
          <cell r="K137">
            <v>895.60905767362829</v>
          </cell>
        </row>
        <row r="138">
          <cell r="G138">
            <v>134.37166571720789</v>
          </cell>
          <cell r="K138">
            <v>895.60905767362829</v>
          </cell>
        </row>
        <row r="139">
          <cell r="G139">
            <v>133.30022529587171</v>
          </cell>
          <cell r="K139">
            <v>895.60905767362829</v>
          </cell>
        </row>
        <row r="140">
          <cell r="G140">
            <v>132.2271777139035</v>
          </cell>
          <cell r="K140">
            <v>895.60905767362829</v>
          </cell>
        </row>
        <row r="141">
          <cell r="G141">
            <v>131.15252056056241</v>
          </cell>
          <cell r="K141">
            <v>895.60905767362829</v>
          </cell>
        </row>
        <row r="142">
          <cell r="G142">
            <v>130.07625142149126</v>
          </cell>
          <cell r="K142">
            <v>895.60905767362829</v>
          </cell>
        </row>
        <row r="143">
          <cell r="G143">
            <v>128.99836787871149</v>
          </cell>
          <cell r="K143">
            <v>895.60905767362829</v>
          </cell>
        </row>
        <row r="144">
          <cell r="E144">
            <v>84558.498594647652</v>
          </cell>
          <cell r="G144">
            <v>127.91886751061757</v>
          </cell>
          <cell r="K144">
            <v>895.60905767362829</v>
          </cell>
        </row>
        <row r="145">
          <cell r="G145">
            <v>126.83774789197146</v>
          </cell>
          <cell r="K145">
            <v>895.60905767362829</v>
          </cell>
        </row>
        <row r="146">
          <cell r="G146">
            <v>125.75500659389745</v>
          </cell>
          <cell r="K146">
            <v>895.60905767362829</v>
          </cell>
        </row>
        <row r="147">
          <cell r="G147">
            <v>124.6706411838763</v>
          </cell>
          <cell r="K147">
            <v>895.60905767362829</v>
          </cell>
        </row>
        <row r="148">
          <cell r="G148">
            <v>123.58464922574014</v>
          </cell>
          <cell r="K148">
            <v>895.60905767362829</v>
          </cell>
        </row>
        <row r="149">
          <cell r="G149">
            <v>122.49702827966674</v>
          </cell>
          <cell r="K149">
            <v>895.60905767362829</v>
          </cell>
        </row>
        <row r="150">
          <cell r="G150">
            <v>121.40777590217427</v>
          </cell>
          <cell r="K150">
            <v>895.60905767362829</v>
          </cell>
        </row>
        <row r="151">
          <cell r="G151">
            <v>120.31688964611556</v>
          </cell>
          <cell r="K151">
            <v>895.60905767362829</v>
          </cell>
        </row>
        <row r="152">
          <cell r="G152">
            <v>119.22436706067272</v>
          </cell>
          <cell r="K152">
            <v>895.60905767362829</v>
          </cell>
        </row>
        <row r="153">
          <cell r="G153">
            <v>118.13020569135172</v>
          </cell>
          <cell r="K153">
            <v>895.60905767362829</v>
          </cell>
        </row>
        <row r="154">
          <cell r="G154">
            <v>117.03440307997676</v>
          </cell>
          <cell r="K154">
            <v>895.60905767362829</v>
          </cell>
        </row>
        <row r="155">
          <cell r="G155">
            <v>115.93695676468475</v>
          </cell>
          <cell r="K155">
            <v>895.60905767362829</v>
          </cell>
        </row>
        <row r="156">
          <cell r="E156">
            <v>75824.748770951774</v>
          </cell>
          <cell r="G156">
            <v>114.83786427991976</v>
          </cell>
          <cell r="K156">
            <v>895.60905767362829</v>
          </cell>
        </row>
        <row r="157">
          <cell r="G157">
            <v>113.73712315642767</v>
          </cell>
          <cell r="K157">
            <v>895.60905767362829</v>
          </cell>
        </row>
        <row r="158">
          <cell r="G158">
            <v>112.63473092125032</v>
          </cell>
          <cell r="K158">
            <v>895.60905767362829</v>
          </cell>
        </row>
        <row r="159">
          <cell r="G159">
            <v>111.53068509772019</v>
          </cell>
          <cell r="K159">
            <v>895.60905767362829</v>
          </cell>
        </row>
        <row r="160">
          <cell r="G160">
            <v>110.42498320545478</v>
          </cell>
          <cell r="K160">
            <v>895.60905767362829</v>
          </cell>
        </row>
        <row r="161">
          <cell r="G161">
            <v>109.31762276035096</v>
          </cell>
          <cell r="K161">
            <v>895.60905767362829</v>
          </cell>
        </row>
        <row r="162">
          <cell r="G162">
            <v>108.20860127457951</v>
          </cell>
          <cell r="K162">
            <v>895.60905767362829</v>
          </cell>
        </row>
        <row r="163">
          <cell r="G163">
            <v>107.09791625657938</v>
          </cell>
          <cell r="K163">
            <v>895.60905767362829</v>
          </cell>
        </row>
        <row r="164">
          <cell r="G164">
            <v>105.98556521105228</v>
          </cell>
          <cell r="K164">
            <v>895.60905767362829</v>
          </cell>
        </row>
        <row r="165">
          <cell r="G165">
            <v>104.87154563895687</v>
          </cell>
          <cell r="K165">
            <v>895.60905767362829</v>
          </cell>
        </row>
        <row r="166">
          <cell r="G166">
            <v>103.75585503750331</v>
          </cell>
          <cell r="K166">
            <v>895.60905767362829</v>
          </cell>
        </row>
        <row r="167">
          <cell r="G167">
            <v>102.63849090014757</v>
          </cell>
          <cell r="K167">
            <v>895.60905767362829</v>
          </cell>
        </row>
        <row r="168">
          <cell r="E168">
            <v>66932.487981832455</v>
          </cell>
          <cell r="G168">
            <v>101.51945071658578</v>
          </cell>
          <cell r="K168">
            <v>895.60905767362829</v>
          </cell>
        </row>
        <row r="169">
          <cell r="G169">
            <v>100.39873197274869</v>
          </cell>
          <cell r="K169">
            <v>895.60905767362829</v>
          </cell>
        </row>
        <row r="170">
          <cell r="G170">
            <v>99.276332150795824</v>
          </cell>
          <cell r="K170">
            <v>895.60905767362829</v>
          </cell>
        </row>
        <row r="171">
          <cell r="G171">
            <v>98.152248729109999</v>
          </cell>
          <cell r="K171">
            <v>895.60905767362829</v>
          </cell>
        </row>
        <row r="172">
          <cell r="G172">
            <v>97.026479182291666</v>
          </cell>
          <cell r="K172">
            <v>895.60905767362829</v>
          </cell>
        </row>
        <row r="173">
          <cell r="G173">
            <v>95.8990209811531</v>
          </cell>
          <cell r="K173">
            <v>895.60905767362829</v>
          </cell>
        </row>
        <row r="174">
          <cell r="G174">
            <v>94.769871592712818</v>
          </cell>
          <cell r="K174">
            <v>895.60905767362829</v>
          </cell>
        </row>
        <row r="175">
          <cell r="G175">
            <v>93.639028480189879</v>
          </cell>
          <cell r="K175">
            <v>895.60905767362829</v>
          </cell>
        </row>
        <row r="176">
          <cell r="G176">
            <v>92.50648910299816</v>
          </cell>
          <cell r="K176">
            <v>895.60905767362829</v>
          </cell>
        </row>
        <row r="177">
          <cell r="G177">
            <v>91.372250916740668</v>
          </cell>
          <cell r="K177">
            <v>895.60905767362829</v>
          </cell>
        </row>
        <row r="178">
          <cell r="G178">
            <v>90.236311373203776</v>
          </cell>
          <cell r="K178">
            <v>895.60905767362829</v>
          </cell>
        </row>
        <row r="179">
          <cell r="G179">
            <v>89.098667920351588</v>
          </cell>
          <cell r="K179">
            <v>895.60905767362829</v>
          </cell>
        </row>
        <row r="180">
          <cell r="E180">
            <v>57878.839372941053</v>
          </cell>
          <cell r="G180">
            <v>87.959318002320103</v>
          </cell>
          <cell r="K180">
            <v>895.60905767362829</v>
          </cell>
        </row>
        <row r="181">
          <cell r="G181">
            <v>86.818259059411574</v>
          </cell>
          <cell r="K181">
            <v>895.60905767362829</v>
          </cell>
        </row>
        <row r="182">
          <cell r="G182">
            <v>85.675488528088707</v>
          </cell>
          <cell r="K182">
            <v>895.60905767362829</v>
          </cell>
        </row>
        <row r="183">
          <cell r="G183">
            <v>84.531003840968836</v>
          </cell>
          <cell r="K183">
            <v>895.60905767362829</v>
          </cell>
        </row>
        <row r="184">
          <cell r="G184">
            <v>83.384802426818283</v>
          </cell>
          <cell r="K184">
            <v>895.60905767362829</v>
          </cell>
        </row>
        <row r="185">
          <cell r="G185">
            <v>82.236881710546498</v>
          </cell>
          <cell r="K185">
            <v>895.60905767362829</v>
          </cell>
        </row>
        <row r="186">
          <cell r="G186">
            <v>81.087239113200312</v>
          </cell>
          <cell r="K186">
            <v>895.60905767362829</v>
          </cell>
        </row>
        <row r="187">
          <cell r="G187">
            <v>79.935872051958114</v>
          </cell>
          <cell r="K187">
            <v>895.60905767362829</v>
          </cell>
        </row>
        <row r="188">
          <cell r="G188">
            <v>78.782777940124049</v>
          </cell>
          <cell r="K188">
            <v>895.60905767362829</v>
          </cell>
        </row>
        <row r="189">
          <cell r="G189">
            <v>77.627954187122228</v>
          </cell>
          <cell r="K189">
            <v>895.60905767362829</v>
          </cell>
        </row>
        <row r="190">
          <cell r="G190">
            <v>76.471398198490917</v>
          </cell>
          <cell r="K190">
            <v>895.60905767362829</v>
          </cell>
        </row>
        <row r="191">
          <cell r="G191">
            <v>75.313107375876641</v>
          </cell>
          <cell r="K191">
            <v>895.60905767362829</v>
          </cell>
        </row>
        <row r="192">
          <cell r="E192">
            <v>48660.873877194666</v>
          </cell>
          <cell r="G192">
            <v>74.153079117028469</v>
          </cell>
          <cell r="K192">
            <v>895.60905767362829</v>
          </cell>
        </row>
        <row r="193">
          <cell r="G193">
            <v>72.991310815792005</v>
          </cell>
          <cell r="K193">
            <v>895.60905767362829</v>
          </cell>
        </row>
        <row r="194">
          <cell r="G194">
            <v>71.827799862103689</v>
          </cell>
          <cell r="K194">
            <v>895.60905767362829</v>
          </cell>
        </row>
        <row r="195">
          <cell r="G195">
            <v>70.66254364198484</v>
          </cell>
          <cell r="K195">
            <v>895.60905767362829</v>
          </cell>
        </row>
        <row r="196">
          <cell r="G196">
            <v>69.495539537535819</v>
          </cell>
          <cell r="K196">
            <v>895.60905767362829</v>
          </cell>
        </row>
        <row r="197">
          <cell r="G197">
            <v>68.326784926930131</v>
          </cell>
          <cell r="K197">
            <v>895.60905767362829</v>
          </cell>
        </row>
        <row r="198">
          <cell r="G198">
            <v>67.156277184408509</v>
          </cell>
          <cell r="K198">
            <v>895.60905767362829</v>
          </cell>
        </row>
        <row r="199">
          <cell r="G199">
            <v>65.984013680273122</v>
          </cell>
          <cell r="K199">
            <v>895.60905767362829</v>
          </cell>
        </row>
        <row r="200">
          <cell r="G200">
            <v>64.809991780881532</v>
          </cell>
          <cell r="K200">
            <v>895.60905767362829</v>
          </cell>
        </row>
        <row r="201">
          <cell r="G201">
            <v>63.63420884864086</v>
          </cell>
          <cell r="K201">
            <v>895.60905767362829</v>
          </cell>
        </row>
        <row r="202">
          <cell r="G202">
            <v>62.456662242001812</v>
          </cell>
          <cell r="K202">
            <v>895.60905767362829</v>
          </cell>
        </row>
        <row r="203">
          <cell r="G203">
            <v>61.277349315452817</v>
          </cell>
          <cell r="K203">
            <v>895.60905767362829</v>
          </cell>
        </row>
        <row r="204">
          <cell r="E204">
            <v>39275.60926715417</v>
          </cell>
          <cell r="G204">
            <v>60.096267419513993</v>
          </cell>
          <cell r="K204">
            <v>895.60905767362829</v>
          </cell>
        </row>
        <row r="205">
          <cell r="G205">
            <v>58.913413900731257</v>
          </cell>
          <cell r="K205">
            <v>895.60905767362829</v>
          </cell>
        </row>
        <row r="206">
          <cell r="G206">
            <v>57.728786101670352</v>
          </cell>
          <cell r="K206">
            <v>895.60905767362829</v>
          </cell>
        </row>
        <row r="207">
          <cell r="G207">
            <v>56.542381360910859</v>
          </cell>
          <cell r="K207">
            <v>895.60905767362829</v>
          </cell>
        </row>
        <row r="208">
          <cell r="G208">
            <v>55.354197013040213</v>
          </cell>
          <cell r="K208">
            <v>895.60905767362829</v>
          </cell>
        </row>
        <row r="209">
          <cell r="G209">
            <v>54.164230388647773</v>
          </cell>
          <cell r="K209">
            <v>895.60905767362829</v>
          </cell>
        </row>
        <row r="210">
          <cell r="G210">
            <v>52.972478814318741</v>
          </cell>
          <cell r="K210">
            <v>895.60905767362829</v>
          </cell>
        </row>
        <row r="211">
          <cell r="G211">
            <v>51.778939612628221</v>
          </cell>
          <cell r="K211">
            <v>895.60905767362829</v>
          </cell>
        </row>
        <row r="212">
          <cell r="G212">
            <v>50.583610102135168</v>
          </cell>
          <cell r="K212">
            <v>895.60905767362829</v>
          </cell>
        </row>
        <row r="213">
          <cell r="G213">
            <v>49.386487597376366</v>
          </cell>
          <cell r="K213">
            <v>895.60905767362829</v>
          </cell>
        </row>
        <row r="214">
          <cell r="G214">
            <v>48.18756940886044</v>
          </cell>
          <cell r="K214">
            <v>895.60905767362829</v>
          </cell>
        </row>
        <row r="215">
          <cell r="G215">
            <v>46.986852843061733</v>
          </cell>
          <cell r="K215">
            <v>895.60905767362829</v>
          </cell>
        </row>
        <row r="216">
          <cell r="E216">
            <v>29720.009190203964</v>
          </cell>
          <cell r="G216">
            <v>45.784335202414326</v>
          </cell>
          <cell r="K216">
            <v>895.60905767362829</v>
          </cell>
        </row>
        <row r="217">
          <cell r="G217">
            <v>44.580013785305944</v>
          </cell>
          <cell r="K217">
            <v>895.60905767362829</v>
          </cell>
        </row>
        <row r="218">
          <cell r="G218">
            <v>43.373885886071911</v>
          </cell>
          <cell r="K218">
            <v>895.60905767362829</v>
          </cell>
        </row>
        <row r="219">
          <cell r="G219">
            <v>42.165948794989013</v>
          </cell>
          <cell r="K219">
            <v>895.60905767362829</v>
          </cell>
        </row>
        <row r="220">
          <cell r="G220">
            <v>40.956199798269502</v>
          </cell>
          <cell r="K220">
            <v>895.60905767362829</v>
          </cell>
        </row>
        <row r="221">
          <cell r="G221">
            <v>39.744636178054918</v>
          </cell>
          <cell r="K221">
            <v>895.60905767362829</v>
          </cell>
        </row>
        <row r="222">
          <cell r="G222">
            <v>38.531255212410002</v>
          </cell>
          <cell r="K222">
            <v>895.60905767362829</v>
          </cell>
        </row>
        <row r="223">
          <cell r="G223">
            <v>37.316054175316616</v>
          </cell>
          <cell r="K223">
            <v>895.60905767362829</v>
          </cell>
        </row>
        <row r="224">
          <cell r="G224">
            <v>36.099030336667596</v>
          </cell>
          <cell r="K224">
            <v>895.60905767362829</v>
          </cell>
        </row>
        <row r="225">
          <cell r="G225">
            <v>34.880180962260603</v>
          </cell>
          <cell r="K225">
            <v>895.60905767362829</v>
          </cell>
        </row>
        <row r="226">
          <cell r="G226">
            <v>33.659503313791994</v>
          </cell>
          <cell r="K226">
            <v>895.60905767362829</v>
          </cell>
        </row>
        <row r="227">
          <cell r="G227">
            <v>32.436994648850686</v>
          </cell>
          <cell r="K227">
            <v>895.60905767362829</v>
          </cell>
        </row>
        <row r="228">
          <cell r="E228">
            <v>19990.982186220888</v>
          </cell>
          <cell r="G228">
            <v>31.212652220911963</v>
          </cell>
          <cell r="K228">
            <v>895.60905767362829</v>
          </cell>
        </row>
        <row r="229">
          <cell r="G229">
            <v>29.986473279331332</v>
          </cell>
          <cell r="K229">
            <v>895.60905767362829</v>
          </cell>
        </row>
        <row r="230">
          <cell r="G230">
            <v>28.758455069338336</v>
          </cell>
          <cell r="K230">
            <v>895.60905767362829</v>
          </cell>
        </row>
        <row r="231">
          <cell r="G231">
            <v>27.528594832030347</v>
          </cell>
          <cell r="K231">
            <v>895.60905767362829</v>
          </cell>
        </row>
        <row r="232">
          <cell r="G232">
            <v>26.296889804366398</v>
          </cell>
          <cell r="K232">
            <v>895.60905767362829</v>
          </cell>
        </row>
        <row r="233">
          <cell r="G233">
            <v>25.063337219160946</v>
          </cell>
          <cell r="K233">
            <v>895.60905767362829</v>
          </cell>
        </row>
        <row r="234">
          <cell r="G234">
            <v>23.82793430507769</v>
          </cell>
          <cell r="K234">
            <v>895.60905767362829</v>
          </cell>
        </row>
        <row r="235">
          <cell r="G235">
            <v>22.590678286623312</v>
          </cell>
          <cell r="K235">
            <v>895.60905767362829</v>
          </cell>
        </row>
        <row r="236">
          <cell r="G236">
            <v>21.35156638414125</v>
          </cell>
          <cell r="K236">
            <v>895.60905767362829</v>
          </cell>
        </row>
        <row r="237">
          <cell r="G237">
            <v>20.110595813805464</v>
          </cell>
          <cell r="K237">
            <v>895.60905767362829</v>
          </cell>
        </row>
        <row r="238">
          <cell r="G238">
            <v>18.867763787614173</v>
          </cell>
          <cell r="K238">
            <v>895.60905767362829</v>
          </cell>
        </row>
        <row r="239">
          <cell r="G239">
            <v>17.623067513383596</v>
          </cell>
          <cell r="K239">
            <v>895.60905767362829</v>
          </cell>
        </row>
        <row r="240">
          <cell r="E240">
            <v>10085.380687414525</v>
          </cell>
          <cell r="G240">
            <v>16.376504194741674</v>
          </cell>
          <cell r="K240">
            <v>895.60905767362829</v>
          </cell>
        </row>
        <row r="241">
          <cell r="G241">
            <v>15.128071031121786</v>
          </cell>
          <cell r="K241">
            <v>895.60905767362829</v>
          </cell>
        </row>
        <row r="242">
          <cell r="G242">
            <v>13.877765217756474</v>
          </cell>
          <cell r="K242">
            <v>895.60905767362829</v>
          </cell>
        </row>
        <row r="243">
          <cell r="G243">
            <v>12.62558394567111</v>
          </cell>
          <cell r="K243">
            <v>895.60905767362829</v>
          </cell>
        </row>
        <row r="244">
          <cell r="G244">
            <v>11.371524401677618</v>
          </cell>
          <cell r="K244">
            <v>895.60905767362829</v>
          </cell>
        </row>
        <row r="245">
          <cell r="G245">
            <v>10.115583768368136</v>
          </cell>
          <cell r="K245">
            <v>895.60905767362829</v>
          </cell>
        </row>
        <row r="246">
          <cell r="G246">
            <v>8.8577592241086904</v>
          </cell>
          <cell r="K246">
            <v>895.60905767362829</v>
          </cell>
        </row>
        <row r="247">
          <cell r="G247">
            <v>7.5980479430328556</v>
          </cell>
          <cell r="K247">
            <v>895.60905767362829</v>
          </cell>
        </row>
        <row r="248">
          <cell r="G248">
            <v>6.3364470950354059</v>
          </cell>
          <cell r="K248">
            <v>895.60905767362829</v>
          </cell>
        </row>
        <row r="249">
          <cell r="G249">
            <v>5.0729538457659613</v>
          </cell>
          <cell r="K249">
            <v>895.60905767362829</v>
          </cell>
        </row>
        <row r="250">
          <cell r="G250">
            <v>3.8075653566226122</v>
          </cell>
          <cell r="K250">
            <v>895.60905767362829</v>
          </cell>
        </row>
        <row r="251">
          <cell r="G251">
            <v>2.5402787847455479</v>
          </cell>
          <cell r="K251">
            <v>895.60905767362829</v>
          </cell>
        </row>
        <row r="252">
          <cell r="E252">
            <v>1.5457607638325044E-8</v>
          </cell>
          <cell r="G252">
            <v>1.2710912830106684</v>
          </cell>
          <cell r="K252">
            <v>895.60905767362829</v>
          </cell>
        </row>
        <row r="253">
          <cell r="G253" t="str">
            <v/>
          </cell>
          <cell r="K253" t="str">
            <v/>
          </cell>
        </row>
        <row r="254">
          <cell r="G254" t="str">
            <v/>
          </cell>
          <cell r="K254" t="str">
            <v/>
          </cell>
        </row>
        <row r="255">
          <cell r="G255" t="str">
            <v/>
          </cell>
          <cell r="K255" t="str">
            <v/>
          </cell>
        </row>
        <row r="256">
          <cell r="G256" t="str">
            <v/>
          </cell>
          <cell r="K256" t="str">
            <v/>
          </cell>
        </row>
        <row r="257">
          <cell r="G257" t="str">
            <v/>
          </cell>
          <cell r="K257" t="str">
            <v/>
          </cell>
        </row>
        <row r="258">
          <cell r="G258" t="str">
            <v/>
          </cell>
          <cell r="K258" t="str">
            <v/>
          </cell>
        </row>
        <row r="259">
          <cell r="G259" t="str">
            <v/>
          </cell>
          <cell r="K259" t="str">
            <v/>
          </cell>
        </row>
        <row r="260">
          <cell r="G260" t="str">
            <v/>
          </cell>
          <cell r="K260" t="str">
            <v/>
          </cell>
        </row>
        <row r="261">
          <cell r="G261" t="str">
            <v/>
          </cell>
          <cell r="K261" t="str">
            <v/>
          </cell>
        </row>
        <row r="262">
          <cell r="G262" t="str">
            <v/>
          </cell>
          <cell r="K262" t="str">
            <v/>
          </cell>
        </row>
        <row r="263">
          <cell r="G263" t="str">
            <v/>
          </cell>
          <cell r="K263" t="str">
            <v/>
          </cell>
        </row>
        <row r="264">
          <cell r="E264" t="str">
            <v/>
          </cell>
          <cell r="G264" t="str">
            <v/>
          </cell>
          <cell r="K264" t="str">
            <v/>
          </cell>
        </row>
        <row r="265">
          <cell r="G265" t="str">
            <v/>
          </cell>
          <cell r="K265" t="str">
            <v/>
          </cell>
        </row>
        <row r="266">
          <cell r="G266" t="str">
            <v/>
          </cell>
          <cell r="K266" t="str">
            <v/>
          </cell>
        </row>
        <row r="267">
          <cell r="G267" t="str">
            <v/>
          </cell>
          <cell r="K267" t="str">
            <v/>
          </cell>
        </row>
        <row r="268">
          <cell r="G268" t="str">
            <v/>
          </cell>
          <cell r="K268" t="str">
            <v/>
          </cell>
        </row>
        <row r="269">
          <cell r="G269" t="str">
            <v/>
          </cell>
          <cell r="K269" t="str">
            <v/>
          </cell>
        </row>
        <row r="270">
          <cell r="G270" t="str">
            <v/>
          </cell>
          <cell r="K270" t="str">
            <v/>
          </cell>
        </row>
        <row r="271">
          <cell r="G271" t="str">
            <v/>
          </cell>
          <cell r="K271" t="str">
            <v/>
          </cell>
        </row>
        <row r="272">
          <cell r="G272" t="str">
            <v/>
          </cell>
          <cell r="K272" t="str">
            <v/>
          </cell>
        </row>
        <row r="273">
          <cell r="G273" t="str">
            <v/>
          </cell>
          <cell r="K273" t="str">
            <v/>
          </cell>
        </row>
        <row r="274">
          <cell r="G274" t="str">
            <v/>
          </cell>
          <cell r="K274" t="str">
            <v/>
          </cell>
        </row>
        <row r="275">
          <cell r="G275" t="str">
            <v/>
          </cell>
          <cell r="K275" t="str">
            <v/>
          </cell>
        </row>
        <row r="276">
          <cell r="E276" t="str">
            <v/>
          </cell>
          <cell r="G276" t="str">
            <v/>
          </cell>
          <cell r="K276" t="str">
            <v/>
          </cell>
        </row>
        <row r="277">
          <cell r="G277" t="str">
            <v/>
          </cell>
          <cell r="K277" t="str">
            <v/>
          </cell>
        </row>
        <row r="278">
          <cell r="G278" t="str">
            <v/>
          </cell>
          <cell r="K278" t="str">
            <v/>
          </cell>
        </row>
        <row r="279">
          <cell r="G279" t="str">
            <v/>
          </cell>
          <cell r="K279" t="str">
            <v/>
          </cell>
        </row>
        <row r="280">
          <cell r="G280" t="str">
            <v/>
          </cell>
          <cell r="K280" t="str">
            <v/>
          </cell>
        </row>
        <row r="281">
          <cell r="G281" t="str">
            <v/>
          </cell>
          <cell r="K281" t="str">
            <v/>
          </cell>
        </row>
        <row r="282">
          <cell r="G282" t="str">
            <v/>
          </cell>
          <cell r="K282" t="str">
            <v/>
          </cell>
        </row>
        <row r="283">
          <cell r="G283" t="str">
            <v/>
          </cell>
          <cell r="K283" t="str">
            <v/>
          </cell>
        </row>
        <row r="284">
          <cell r="G284" t="str">
            <v/>
          </cell>
          <cell r="K284" t="str">
            <v/>
          </cell>
        </row>
        <row r="285">
          <cell r="G285" t="str">
            <v/>
          </cell>
          <cell r="K285" t="str">
            <v/>
          </cell>
        </row>
        <row r="286">
          <cell r="G286" t="str">
            <v/>
          </cell>
          <cell r="K286" t="str">
            <v/>
          </cell>
        </row>
        <row r="287">
          <cell r="G287" t="str">
            <v/>
          </cell>
          <cell r="K287" t="str">
            <v/>
          </cell>
        </row>
        <row r="288">
          <cell r="E288" t="str">
            <v/>
          </cell>
          <cell r="G288" t="str">
            <v/>
          </cell>
          <cell r="K288" t="str">
            <v/>
          </cell>
        </row>
        <row r="289">
          <cell r="G289" t="str">
            <v/>
          </cell>
          <cell r="K289" t="str">
            <v/>
          </cell>
        </row>
        <row r="290">
          <cell r="G290" t="str">
            <v/>
          </cell>
          <cell r="K290" t="str">
            <v/>
          </cell>
        </row>
        <row r="291">
          <cell r="G291" t="str">
            <v/>
          </cell>
          <cell r="K291" t="str">
            <v/>
          </cell>
        </row>
        <row r="292">
          <cell r="G292" t="str">
            <v/>
          </cell>
          <cell r="K292" t="str">
            <v/>
          </cell>
        </row>
        <row r="293">
          <cell r="G293" t="str">
            <v/>
          </cell>
          <cell r="K293" t="str">
            <v/>
          </cell>
        </row>
        <row r="294">
          <cell r="G294" t="str">
            <v/>
          </cell>
          <cell r="K294" t="str">
            <v/>
          </cell>
        </row>
        <row r="295">
          <cell r="G295" t="str">
            <v/>
          </cell>
          <cell r="K295" t="str">
            <v/>
          </cell>
        </row>
        <row r="296">
          <cell r="G296" t="str">
            <v/>
          </cell>
          <cell r="K296" t="str">
            <v/>
          </cell>
        </row>
        <row r="297">
          <cell r="G297" t="str">
            <v/>
          </cell>
          <cell r="K297" t="str">
            <v/>
          </cell>
        </row>
        <row r="298">
          <cell r="G298" t="str">
            <v/>
          </cell>
          <cell r="K298" t="str">
            <v/>
          </cell>
        </row>
        <row r="299">
          <cell r="G299" t="str">
            <v/>
          </cell>
          <cell r="K299" t="str">
            <v/>
          </cell>
        </row>
        <row r="300">
          <cell r="E300" t="str">
            <v/>
          </cell>
          <cell r="G300" t="str">
            <v/>
          </cell>
          <cell r="K300" t="str">
            <v/>
          </cell>
        </row>
        <row r="301">
          <cell r="G301" t="str">
            <v/>
          </cell>
          <cell r="K301" t="str">
            <v/>
          </cell>
        </row>
        <row r="302">
          <cell r="G302" t="str">
            <v/>
          </cell>
          <cell r="K302" t="str">
            <v/>
          </cell>
        </row>
        <row r="303">
          <cell r="G303" t="str">
            <v/>
          </cell>
          <cell r="K303" t="str">
            <v/>
          </cell>
        </row>
        <row r="304">
          <cell r="G304" t="str">
            <v/>
          </cell>
          <cell r="K304" t="str">
            <v/>
          </cell>
        </row>
        <row r="305">
          <cell r="G305" t="str">
            <v/>
          </cell>
          <cell r="K305" t="str">
            <v/>
          </cell>
        </row>
        <row r="306">
          <cell r="G306" t="str">
            <v/>
          </cell>
          <cell r="K306" t="str">
            <v/>
          </cell>
        </row>
        <row r="307">
          <cell r="G307" t="str">
            <v/>
          </cell>
          <cell r="K307" t="str">
            <v/>
          </cell>
        </row>
        <row r="308">
          <cell r="G308" t="str">
            <v/>
          </cell>
          <cell r="K308" t="str">
            <v/>
          </cell>
        </row>
        <row r="309">
          <cell r="G309" t="str">
            <v/>
          </cell>
          <cell r="K309" t="str">
            <v/>
          </cell>
        </row>
        <row r="310">
          <cell r="G310" t="str">
            <v/>
          </cell>
          <cell r="K310" t="str">
            <v/>
          </cell>
        </row>
        <row r="311">
          <cell r="G311" t="str">
            <v/>
          </cell>
          <cell r="K311" t="str">
            <v/>
          </cell>
        </row>
        <row r="312">
          <cell r="E312" t="str">
            <v/>
          </cell>
          <cell r="G312" t="str">
            <v/>
          </cell>
          <cell r="K312" t="str">
            <v/>
          </cell>
        </row>
        <row r="313">
          <cell r="G313" t="str">
            <v/>
          </cell>
          <cell r="K313" t="str">
            <v/>
          </cell>
        </row>
        <row r="314">
          <cell r="G314" t="str">
            <v/>
          </cell>
          <cell r="K314" t="str">
            <v/>
          </cell>
        </row>
        <row r="315">
          <cell r="G315" t="str">
            <v/>
          </cell>
          <cell r="K315" t="str">
            <v/>
          </cell>
        </row>
        <row r="316">
          <cell r="G316" t="str">
            <v/>
          </cell>
          <cell r="K316" t="str">
            <v/>
          </cell>
        </row>
        <row r="317">
          <cell r="G317" t="str">
            <v/>
          </cell>
          <cell r="K317" t="str">
            <v/>
          </cell>
        </row>
        <row r="318">
          <cell r="G318" t="str">
            <v/>
          </cell>
          <cell r="K318" t="str">
            <v/>
          </cell>
        </row>
        <row r="319">
          <cell r="G319" t="str">
            <v/>
          </cell>
          <cell r="K319" t="str">
            <v/>
          </cell>
        </row>
        <row r="320">
          <cell r="G320" t="str">
            <v/>
          </cell>
          <cell r="K320" t="str">
            <v/>
          </cell>
        </row>
        <row r="321">
          <cell r="G321" t="str">
            <v/>
          </cell>
          <cell r="K321" t="str">
            <v/>
          </cell>
        </row>
        <row r="322">
          <cell r="G322" t="str">
            <v/>
          </cell>
          <cell r="K322" t="str">
            <v/>
          </cell>
        </row>
        <row r="323">
          <cell r="G323" t="str">
            <v/>
          </cell>
          <cell r="K323" t="str">
            <v/>
          </cell>
        </row>
        <row r="324">
          <cell r="E324" t="str">
            <v/>
          </cell>
          <cell r="G324" t="str">
            <v/>
          </cell>
          <cell r="K324" t="str">
            <v/>
          </cell>
        </row>
        <row r="325">
          <cell r="G325" t="str">
            <v/>
          </cell>
          <cell r="K325" t="str">
            <v/>
          </cell>
        </row>
        <row r="326">
          <cell r="G326" t="str">
            <v/>
          </cell>
          <cell r="K326" t="str">
            <v/>
          </cell>
        </row>
        <row r="327">
          <cell r="G327" t="str">
            <v/>
          </cell>
          <cell r="K327" t="str">
            <v/>
          </cell>
        </row>
        <row r="328">
          <cell r="G328" t="str">
            <v/>
          </cell>
          <cell r="K328" t="str">
            <v/>
          </cell>
        </row>
        <row r="329">
          <cell r="G329" t="str">
            <v/>
          </cell>
          <cell r="K329" t="str">
            <v/>
          </cell>
        </row>
        <row r="330">
          <cell r="G330" t="str">
            <v/>
          </cell>
          <cell r="K330" t="str">
            <v/>
          </cell>
        </row>
        <row r="331">
          <cell r="G331" t="str">
            <v/>
          </cell>
          <cell r="K331" t="str">
            <v/>
          </cell>
        </row>
        <row r="332">
          <cell r="G332" t="str">
            <v/>
          </cell>
          <cell r="K332" t="str">
            <v/>
          </cell>
        </row>
        <row r="333">
          <cell r="G333" t="str">
            <v/>
          </cell>
          <cell r="K333" t="str">
            <v/>
          </cell>
        </row>
        <row r="334">
          <cell r="G334" t="str">
            <v/>
          </cell>
          <cell r="K334" t="str">
            <v/>
          </cell>
        </row>
        <row r="335">
          <cell r="G335" t="str">
            <v/>
          </cell>
          <cell r="K335" t="str">
            <v/>
          </cell>
        </row>
        <row r="336">
          <cell r="E336" t="str">
            <v/>
          </cell>
          <cell r="G336" t="str">
            <v/>
          </cell>
          <cell r="K336" t="str">
            <v/>
          </cell>
        </row>
        <row r="337">
          <cell r="G337" t="str">
            <v/>
          </cell>
          <cell r="K337" t="str">
            <v/>
          </cell>
        </row>
        <row r="338">
          <cell r="G338" t="str">
            <v/>
          </cell>
          <cell r="K338" t="str">
            <v/>
          </cell>
        </row>
        <row r="339">
          <cell r="G339" t="str">
            <v/>
          </cell>
          <cell r="K339" t="str">
            <v/>
          </cell>
        </row>
        <row r="340">
          <cell r="G340" t="str">
            <v/>
          </cell>
          <cell r="K340" t="str">
            <v/>
          </cell>
        </row>
        <row r="341">
          <cell r="G341" t="str">
            <v/>
          </cell>
          <cell r="K341" t="str">
            <v/>
          </cell>
        </row>
        <row r="342">
          <cell r="G342" t="str">
            <v/>
          </cell>
          <cell r="K342" t="str">
            <v/>
          </cell>
        </row>
        <row r="343">
          <cell r="G343" t="str">
            <v/>
          </cell>
          <cell r="K343" t="str">
            <v/>
          </cell>
        </row>
        <row r="344">
          <cell r="G344" t="str">
            <v/>
          </cell>
          <cell r="K344" t="str">
            <v/>
          </cell>
        </row>
        <row r="345">
          <cell r="G345" t="str">
            <v/>
          </cell>
          <cell r="K345" t="str">
            <v/>
          </cell>
        </row>
        <row r="346">
          <cell r="G346" t="str">
            <v/>
          </cell>
          <cell r="K346" t="str">
            <v/>
          </cell>
        </row>
        <row r="347">
          <cell r="G347" t="str">
            <v/>
          </cell>
          <cell r="K347" t="str">
            <v/>
          </cell>
        </row>
        <row r="348">
          <cell r="E348" t="str">
            <v/>
          </cell>
          <cell r="G348" t="str">
            <v/>
          </cell>
          <cell r="K348" t="str">
            <v/>
          </cell>
        </row>
        <row r="349">
          <cell r="G349" t="str">
            <v/>
          </cell>
          <cell r="K349" t="str">
            <v/>
          </cell>
        </row>
        <row r="350">
          <cell r="G350" t="str">
            <v/>
          </cell>
          <cell r="K350" t="str">
            <v/>
          </cell>
        </row>
        <row r="351">
          <cell r="G351" t="str">
            <v/>
          </cell>
          <cell r="K351" t="str">
            <v/>
          </cell>
        </row>
        <row r="352">
          <cell r="G352" t="str">
            <v/>
          </cell>
          <cell r="K352" t="str">
            <v/>
          </cell>
        </row>
        <row r="353">
          <cell r="G353" t="str">
            <v/>
          </cell>
          <cell r="K353" t="str">
            <v/>
          </cell>
        </row>
        <row r="354">
          <cell r="G354" t="str">
            <v/>
          </cell>
          <cell r="K354" t="str">
            <v/>
          </cell>
        </row>
        <row r="355">
          <cell r="G355" t="str">
            <v/>
          </cell>
          <cell r="K355" t="str">
            <v/>
          </cell>
        </row>
        <row r="356">
          <cell r="G356" t="str">
            <v/>
          </cell>
          <cell r="K356" t="str">
            <v/>
          </cell>
        </row>
        <row r="357">
          <cell r="G357" t="str">
            <v/>
          </cell>
          <cell r="K357" t="str">
            <v/>
          </cell>
        </row>
        <row r="358">
          <cell r="G358" t="str">
            <v/>
          </cell>
          <cell r="K358" t="str">
            <v/>
          </cell>
        </row>
        <row r="359">
          <cell r="G359" t="str">
            <v/>
          </cell>
          <cell r="K359" t="str">
            <v/>
          </cell>
        </row>
        <row r="360">
          <cell r="E360" t="str">
            <v/>
          </cell>
          <cell r="G360" t="str">
            <v/>
          </cell>
          <cell r="K360" t="str">
            <v/>
          </cell>
        </row>
        <row r="361">
          <cell r="G361" t="str">
            <v/>
          </cell>
          <cell r="K361" t="str">
            <v/>
          </cell>
        </row>
        <row r="362">
          <cell r="G362" t="str">
            <v/>
          </cell>
          <cell r="K362" t="str">
            <v/>
          </cell>
        </row>
        <row r="363">
          <cell r="G363" t="str">
            <v/>
          </cell>
          <cell r="K363" t="str">
            <v/>
          </cell>
        </row>
        <row r="364">
          <cell r="G364" t="str">
            <v/>
          </cell>
          <cell r="K364" t="str">
            <v/>
          </cell>
        </row>
        <row r="365">
          <cell r="G365" t="str">
            <v/>
          </cell>
          <cell r="K365" t="str">
            <v/>
          </cell>
        </row>
        <row r="366">
          <cell r="G366" t="str">
            <v/>
          </cell>
          <cell r="K366" t="str">
            <v/>
          </cell>
        </row>
        <row r="367">
          <cell r="G367" t="str">
            <v/>
          </cell>
          <cell r="K367" t="str">
            <v/>
          </cell>
        </row>
        <row r="368">
          <cell r="G368" t="str">
            <v/>
          </cell>
          <cell r="K368" t="str">
            <v/>
          </cell>
        </row>
        <row r="369">
          <cell r="G369" t="str">
            <v/>
          </cell>
          <cell r="K369" t="str">
            <v/>
          </cell>
        </row>
        <row r="370">
          <cell r="G370" t="str">
            <v/>
          </cell>
          <cell r="K370" t="str">
            <v/>
          </cell>
        </row>
        <row r="371">
          <cell r="G371" t="str">
            <v/>
          </cell>
          <cell r="K371" t="str">
            <v/>
          </cell>
        </row>
        <row r="372">
          <cell r="E372" t="str">
            <v/>
          </cell>
          <cell r="G372" t="str">
            <v/>
          </cell>
          <cell r="K372" t="str">
            <v/>
          </cell>
        </row>
        <row r="373">
          <cell r="G373" t="str">
            <v/>
          </cell>
          <cell r="K373" t="str">
            <v/>
          </cell>
        </row>
        <row r="374">
          <cell r="G374" t="str">
            <v/>
          </cell>
          <cell r="K374" t="str">
            <v/>
          </cell>
        </row>
        <row r="375">
          <cell r="G375" t="str">
            <v/>
          </cell>
          <cell r="K375" t="str">
            <v/>
          </cell>
        </row>
        <row r="376">
          <cell r="G376" t="str">
            <v/>
          </cell>
          <cell r="K376" t="str">
            <v/>
          </cell>
        </row>
        <row r="377">
          <cell r="G377" t="str">
            <v/>
          </cell>
          <cell r="K377" t="str">
            <v/>
          </cell>
        </row>
        <row r="378">
          <cell r="G378" t="str">
            <v/>
          </cell>
          <cell r="K378" t="str">
            <v/>
          </cell>
        </row>
        <row r="379">
          <cell r="G379" t="str">
            <v/>
          </cell>
          <cell r="K379" t="str">
            <v/>
          </cell>
        </row>
        <row r="380">
          <cell r="G380" t="str">
            <v/>
          </cell>
          <cell r="K380" t="str">
            <v/>
          </cell>
        </row>
        <row r="381">
          <cell r="G381" t="str">
            <v/>
          </cell>
          <cell r="K381" t="str">
            <v/>
          </cell>
        </row>
        <row r="382">
          <cell r="G382" t="str">
            <v/>
          </cell>
          <cell r="K382" t="str">
            <v/>
          </cell>
        </row>
        <row r="383">
          <cell r="G383" t="str">
            <v/>
          </cell>
          <cell r="K383" t="str">
            <v/>
          </cell>
        </row>
        <row r="384">
          <cell r="E384" t="str">
            <v/>
          </cell>
          <cell r="G384" t="str">
            <v/>
          </cell>
          <cell r="K384" t="str">
            <v/>
          </cell>
        </row>
        <row r="385">
          <cell r="G385" t="str">
            <v/>
          </cell>
          <cell r="K385" t="str">
            <v/>
          </cell>
        </row>
        <row r="386">
          <cell r="G386" t="str">
            <v/>
          </cell>
          <cell r="K386" t="str">
            <v/>
          </cell>
        </row>
        <row r="387">
          <cell r="G387" t="str">
            <v/>
          </cell>
          <cell r="K387" t="str">
            <v/>
          </cell>
        </row>
        <row r="388">
          <cell r="G388" t="str">
            <v/>
          </cell>
          <cell r="K388" t="str">
            <v/>
          </cell>
        </row>
        <row r="389">
          <cell r="G389" t="str">
            <v/>
          </cell>
          <cell r="K389" t="str">
            <v/>
          </cell>
        </row>
        <row r="390">
          <cell r="G390" t="str">
            <v/>
          </cell>
          <cell r="K390" t="str">
            <v/>
          </cell>
        </row>
        <row r="391">
          <cell r="G391" t="str">
            <v/>
          </cell>
          <cell r="K391" t="str">
            <v/>
          </cell>
        </row>
        <row r="392">
          <cell r="G392" t="str">
            <v/>
          </cell>
          <cell r="K392" t="str">
            <v/>
          </cell>
        </row>
        <row r="393">
          <cell r="G393" t="str">
            <v/>
          </cell>
          <cell r="K393" t="str">
            <v/>
          </cell>
        </row>
        <row r="394">
          <cell r="G394" t="str">
            <v/>
          </cell>
          <cell r="K394" t="str">
            <v/>
          </cell>
        </row>
        <row r="395">
          <cell r="G395" t="str">
            <v/>
          </cell>
          <cell r="K395" t="str">
            <v/>
          </cell>
        </row>
        <row r="396">
          <cell r="E396" t="str">
            <v/>
          </cell>
          <cell r="G396" t="str">
            <v/>
          </cell>
          <cell r="K396" t="str">
            <v/>
          </cell>
        </row>
        <row r="397">
          <cell r="G397" t="str">
            <v/>
          </cell>
          <cell r="K397" t="str">
            <v/>
          </cell>
        </row>
        <row r="398">
          <cell r="G398" t="str">
            <v/>
          </cell>
          <cell r="K398" t="str">
            <v/>
          </cell>
        </row>
        <row r="399">
          <cell r="G399" t="str">
            <v/>
          </cell>
          <cell r="K399" t="str">
            <v/>
          </cell>
        </row>
        <row r="400">
          <cell r="G400" t="str">
            <v/>
          </cell>
          <cell r="K400" t="str">
            <v/>
          </cell>
        </row>
        <row r="401">
          <cell r="G401" t="str">
            <v/>
          </cell>
          <cell r="K401" t="str">
            <v/>
          </cell>
        </row>
        <row r="402">
          <cell r="G402" t="str">
            <v/>
          </cell>
          <cell r="K402" t="str">
            <v/>
          </cell>
        </row>
        <row r="403">
          <cell r="G403" t="str">
            <v/>
          </cell>
          <cell r="K403" t="str">
            <v/>
          </cell>
        </row>
        <row r="404">
          <cell r="G404" t="str">
            <v/>
          </cell>
          <cell r="K404" t="str">
            <v/>
          </cell>
        </row>
        <row r="405">
          <cell r="G405" t="str">
            <v/>
          </cell>
          <cell r="K405" t="str">
            <v/>
          </cell>
        </row>
        <row r="406">
          <cell r="G406" t="str">
            <v/>
          </cell>
          <cell r="K406" t="str">
            <v/>
          </cell>
        </row>
        <row r="407">
          <cell r="G407" t="str">
            <v/>
          </cell>
          <cell r="K407" t="str">
            <v/>
          </cell>
        </row>
        <row r="408">
          <cell r="E408" t="str">
            <v/>
          </cell>
          <cell r="G408" t="str">
            <v/>
          </cell>
          <cell r="K408" t="str">
            <v/>
          </cell>
        </row>
        <row r="409">
          <cell r="G409" t="str">
            <v/>
          </cell>
          <cell r="K409" t="str">
            <v/>
          </cell>
        </row>
        <row r="410">
          <cell r="G410" t="str">
            <v/>
          </cell>
          <cell r="K410" t="str">
            <v/>
          </cell>
        </row>
        <row r="411">
          <cell r="G411" t="str">
            <v/>
          </cell>
          <cell r="K411" t="str">
            <v/>
          </cell>
        </row>
        <row r="412">
          <cell r="G412" t="str">
            <v/>
          </cell>
          <cell r="K412" t="str">
            <v/>
          </cell>
        </row>
        <row r="413">
          <cell r="G413" t="str">
            <v/>
          </cell>
          <cell r="K413" t="str">
            <v/>
          </cell>
        </row>
        <row r="414">
          <cell r="G414" t="str">
            <v/>
          </cell>
          <cell r="K414" t="str">
            <v/>
          </cell>
        </row>
        <row r="415">
          <cell r="G415" t="str">
            <v/>
          </cell>
          <cell r="K415" t="str">
            <v/>
          </cell>
        </row>
        <row r="416">
          <cell r="G416" t="str">
            <v/>
          </cell>
          <cell r="K416" t="str">
            <v/>
          </cell>
        </row>
        <row r="417">
          <cell r="G417" t="str">
            <v/>
          </cell>
          <cell r="K417" t="str">
            <v/>
          </cell>
        </row>
        <row r="418">
          <cell r="G418" t="str">
            <v/>
          </cell>
          <cell r="K418" t="str">
            <v/>
          </cell>
        </row>
        <row r="419">
          <cell r="G419" t="str">
            <v/>
          </cell>
          <cell r="K419" t="str">
            <v/>
          </cell>
        </row>
        <row r="420">
          <cell r="E420" t="str">
            <v/>
          </cell>
          <cell r="G420" t="str">
            <v/>
          </cell>
          <cell r="K420" t="str">
            <v/>
          </cell>
        </row>
        <row r="421">
          <cell r="G421" t="str">
            <v/>
          </cell>
          <cell r="K421" t="str">
            <v/>
          </cell>
        </row>
        <row r="422">
          <cell r="G422" t="str">
            <v/>
          </cell>
          <cell r="K422" t="str">
            <v/>
          </cell>
        </row>
        <row r="423">
          <cell r="G423" t="str">
            <v/>
          </cell>
          <cell r="K423" t="str">
            <v/>
          </cell>
        </row>
        <row r="424">
          <cell r="G424" t="str">
            <v/>
          </cell>
          <cell r="K424" t="str">
            <v/>
          </cell>
        </row>
        <row r="425">
          <cell r="G425" t="str">
            <v/>
          </cell>
          <cell r="K425" t="str">
            <v/>
          </cell>
        </row>
        <row r="426">
          <cell r="G426" t="str">
            <v/>
          </cell>
          <cell r="K426" t="str">
            <v/>
          </cell>
        </row>
        <row r="427">
          <cell r="G427" t="str">
            <v/>
          </cell>
          <cell r="K427" t="str">
            <v/>
          </cell>
        </row>
        <row r="428">
          <cell r="G428" t="str">
            <v/>
          </cell>
          <cell r="K428" t="str">
            <v/>
          </cell>
        </row>
        <row r="429">
          <cell r="G429" t="str">
            <v/>
          </cell>
          <cell r="K429" t="str">
            <v/>
          </cell>
        </row>
        <row r="430">
          <cell r="G430" t="str">
            <v/>
          </cell>
          <cell r="K430" t="str">
            <v/>
          </cell>
        </row>
        <row r="431">
          <cell r="G431" t="str">
            <v/>
          </cell>
          <cell r="K431" t="str">
            <v/>
          </cell>
        </row>
        <row r="432">
          <cell r="E432" t="str">
            <v/>
          </cell>
          <cell r="G432" t="str">
            <v/>
          </cell>
          <cell r="K432" t="str">
            <v/>
          </cell>
        </row>
        <row r="433">
          <cell r="G433" t="str">
            <v/>
          </cell>
          <cell r="K433" t="str">
            <v/>
          </cell>
        </row>
        <row r="434">
          <cell r="G434" t="str">
            <v/>
          </cell>
          <cell r="K434" t="str">
            <v/>
          </cell>
        </row>
        <row r="435">
          <cell r="G435" t="str">
            <v/>
          </cell>
          <cell r="K435" t="str">
            <v/>
          </cell>
        </row>
        <row r="436">
          <cell r="G436" t="str">
            <v/>
          </cell>
          <cell r="K436" t="str">
            <v/>
          </cell>
        </row>
        <row r="437">
          <cell r="G437" t="str">
            <v/>
          </cell>
          <cell r="K437" t="str">
            <v/>
          </cell>
        </row>
        <row r="438">
          <cell r="G438" t="str">
            <v/>
          </cell>
          <cell r="K438" t="str">
            <v/>
          </cell>
        </row>
        <row r="439">
          <cell r="G439" t="str">
            <v/>
          </cell>
          <cell r="K439" t="str">
            <v/>
          </cell>
        </row>
        <row r="440">
          <cell r="G440" t="str">
            <v/>
          </cell>
          <cell r="K440" t="str">
            <v/>
          </cell>
        </row>
        <row r="441">
          <cell r="G441" t="str">
            <v/>
          </cell>
          <cell r="K441" t="str">
            <v/>
          </cell>
        </row>
        <row r="442">
          <cell r="G442" t="str">
            <v/>
          </cell>
          <cell r="K442" t="str">
            <v/>
          </cell>
        </row>
        <row r="443">
          <cell r="G443" t="str">
            <v/>
          </cell>
          <cell r="K443" t="str">
            <v/>
          </cell>
        </row>
        <row r="444">
          <cell r="E444" t="str">
            <v/>
          </cell>
          <cell r="G444" t="str">
            <v/>
          </cell>
          <cell r="K444" t="str">
            <v/>
          </cell>
        </row>
        <row r="445">
          <cell r="G445" t="str">
            <v/>
          </cell>
          <cell r="K445" t="str">
            <v/>
          </cell>
        </row>
        <row r="446">
          <cell r="G446" t="str">
            <v/>
          </cell>
          <cell r="K446" t="str">
            <v/>
          </cell>
        </row>
        <row r="447">
          <cell r="G447" t="str">
            <v/>
          </cell>
          <cell r="K447" t="str">
            <v/>
          </cell>
        </row>
        <row r="448">
          <cell r="G448" t="str">
            <v/>
          </cell>
          <cell r="K448" t="str">
            <v/>
          </cell>
        </row>
        <row r="449">
          <cell r="G449" t="str">
            <v/>
          </cell>
          <cell r="K449" t="str">
            <v/>
          </cell>
        </row>
        <row r="450">
          <cell r="G450" t="str">
            <v/>
          </cell>
          <cell r="K450" t="str">
            <v/>
          </cell>
        </row>
        <row r="451">
          <cell r="G451" t="str">
            <v/>
          </cell>
          <cell r="K451" t="str">
            <v/>
          </cell>
        </row>
        <row r="452">
          <cell r="G452" t="str">
            <v/>
          </cell>
          <cell r="K452" t="str">
            <v/>
          </cell>
        </row>
        <row r="453">
          <cell r="G453" t="str">
            <v/>
          </cell>
          <cell r="K453" t="str">
            <v/>
          </cell>
        </row>
        <row r="454">
          <cell r="G454" t="str">
            <v/>
          </cell>
          <cell r="K454" t="str">
            <v/>
          </cell>
        </row>
        <row r="455">
          <cell r="G455" t="str">
            <v/>
          </cell>
          <cell r="K455" t="str">
            <v/>
          </cell>
        </row>
        <row r="456">
          <cell r="E456" t="str">
            <v/>
          </cell>
          <cell r="G456" t="str">
            <v/>
          </cell>
          <cell r="K456" t="str">
            <v/>
          </cell>
        </row>
        <row r="457">
          <cell r="G457" t="str">
            <v/>
          </cell>
          <cell r="K457" t="str">
            <v/>
          </cell>
        </row>
        <row r="458">
          <cell r="G458" t="str">
            <v/>
          </cell>
          <cell r="K458" t="str">
            <v/>
          </cell>
        </row>
        <row r="459">
          <cell r="G459" t="str">
            <v/>
          </cell>
          <cell r="K459" t="str">
            <v/>
          </cell>
        </row>
        <row r="460">
          <cell r="G460" t="str">
            <v/>
          </cell>
          <cell r="K460" t="str">
            <v/>
          </cell>
        </row>
        <row r="461">
          <cell r="G461" t="str">
            <v/>
          </cell>
          <cell r="K461" t="str">
            <v/>
          </cell>
        </row>
        <row r="462">
          <cell r="G462" t="str">
            <v/>
          </cell>
          <cell r="K462" t="str">
            <v/>
          </cell>
        </row>
        <row r="463">
          <cell r="G463" t="str">
            <v/>
          </cell>
          <cell r="K463" t="str">
            <v/>
          </cell>
        </row>
        <row r="464">
          <cell r="G464" t="str">
            <v/>
          </cell>
          <cell r="K464" t="str">
            <v/>
          </cell>
        </row>
        <row r="465">
          <cell r="G465" t="str">
            <v/>
          </cell>
          <cell r="K465" t="str">
            <v/>
          </cell>
        </row>
        <row r="466">
          <cell r="G466" t="str">
            <v/>
          </cell>
          <cell r="K466" t="str">
            <v/>
          </cell>
        </row>
        <row r="467">
          <cell r="G467" t="str">
            <v/>
          </cell>
          <cell r="K467" t="str">
            <v/>
          </cell>
        </row>
        <row r="468">
          <cell r="E468" t="str">
            <v/>
          </cell>
          <cell r="G468" t="str">
            <v/>
          </cell>
          <cell r="K468" t="str">
            <v/>
          </cell>
        </row>
        <row r="469">
          <cell r="G469" t="str">
            <v/>
          </cell>
          <cell r="K469" t="str">
            <v/>
          </cell>
        </row>
        <row r="470">
          <cell r="G470" t="str">
            <v/>
          </cell>
          <cell r="K470" t="str">
            <v/>
          </cell>
        </row>
        <row r="471">
          <cell r="G471" t="str">
            <v/>
          </cell>
          <cell r="K471" t="str">
            <v/>
          </cell>
        </row>
        <row r="472">
          <cell r="G472" t="str">
            <v/>
          </cell>
          <cell r="K472" t="str">
            <v/>
          </cell>
        </row>
        <row r="473">
          <cell r="G473" t="str">
            <v/>
          </cell>
          <cell r="K473" t="str">
            <v/>
          </cell>
        </row>
        <row r="474">
          <cell r="G474" t="str">
            <v/>
          </cell>
          <cell r="K474" t="str">
            <v/>
          </cell>
        </row>
        <row r="475">
          <cell r="G475" t="str">
            <v/>
          </cell>
          <cell r="K475" t="str">
            <v/>
          </cell>
        </row>
        <row r="476">
          <cell r="G476" t="str">
            <v/>
          </cell>
          <cell r="K476" t="str">
            <v/>
          </cell>
        </row>
        <row r="477">
          <cell r="G477" t="str">
            <v/>
          </cell>
          <cell r="K477" t="str">
            <v/>
          </cell>
        </row>
        <row r="478">
          <cell r="G478" t="str">
            <v/>
          </cell>
          <cell r="K478" t="str">
            <v/>
          </cell>
        </row>
        <row r="479">
          <cell r="G479" t="str">
            <v/>
          </cell>
          <cell r="K479" t="str">
            <v/>
          </cell>
        </row>
        <row r="480">
          <cell r="E480" t="str">
            <v/>
          </cell>
          <cell r="G480" t="str">
            <v/>
          </cell>
          <cell r="K480" t="str">
            <v/>
          </cell>
        </row>
        <row r="481">
          <cell r="G481" t="str">
            <v/>
          </cell>
          <cell r="K481" t="str">
            <v/>
          </cell>
        </row>
        <row r="482">
          <cell r="G482" t="str">
            <v/>
          </cell>
          <cell r="K482" t="str">
            <v/>
          </cell>
        </row>
        <row r="483">
          <cell r="G483" t="str">
            <v/>
          </cell>
          <cell r="K483" t="str">
            <v/>
          </cell>
        </row>
        <row r="484">
          <cell r="G484" t="str">
            <v/>
          </cell>
          <cell r="K484" t="str">
            <v/>
          </cell>
        </row>
        <row r="485">
          <cell r="G485" t="str">
            <v/>
          </cell>
          <cell r="K485" t="str">
            <v/>
          </cell>
        </row>
        <row r="486">
          <cell r="G486" t="str">
            <v/>
          </cell>
          <cell r="K486" t="str">
            <v/>
          </cell>
        </row>
        <row r="487">
          <cell r="G487" t="str">
            <v/>
          </cell>
          <cell r="K487" t="str">
            <v/>
          </cell>
        </row>
        <row r="488">
          <cell r="G488" t="str">
            <v/>
          </cell>
          <cell r="K488" t="str">
            <v/>
          </cell>
        </row>
        <row r="489">
          <cell r="G489" t="str">
            <v/>
          </cell>
          <cell r="K489" t="str">
            <v/>
          </cell>
        </row>
        <row r="490">
          <cell r="G490" t="str">
            <v/>
          </cell>
          <cell r="K490" t="str">
            <v/>
          </cell>
        </row>
        <row r="491">
          <cell r="G491" t="str">
            <v/>
          </cell>
          <cell r="K491" t="str">
            <v/>
          </cell>
        </row>
        <row r="492">
          <cell r="E492" t="str">
            <v/>
          </cell>
          <cell r="G492" t="str">
            <v/>
          </cell>
          <cell r="K492" t="str">
            <v/>
          </cell>
        </row>
        <row r="493">
          <cell r="G493" t="str">
            <v/>
          </cell>
          <cell r="K493" t="str">
            <v/>
          </cell>
        </row>
        <row r="494">
          <cell r="G494" t="str">
            <v/>
          </cell>
          <cell r="K494" t="str">
            <v/>
          </cell>
        </row>
        <row r="495">
          <cell r="G495" t="str">
            <v/>
          </cell>
          <cell r="K495" t="str">
            <v/>
          </cell>
        </row>
        <row r="496">
          <cell r="G496" t="str">
            <v/>
          </cell>
          <cell r="K496" t="str">
            <v/>
          </cell>
        </row>
        <row r="497">
          <cell r="G497" t="str">
            <v/>
          </cell>
          <cell r="K497" t="str">
            <v/>
          </cell>
        </row>
        <row r="498">
          <cell r="G498" t="str">
            <v/>
          </cell>
          <cell r="K498" t="str">
            <v/>
          </cell>
        </row>
        <row r="499">
          <cell r="G499" t="str">
            <v/>
          </cell>
          <cell r="K499" t="str">
            <v/>
          </cell>
        </row>
        <row r="500">
          <cell r="G500" t="str">
            <v/>
          </cell>
          <cell r="K500" t="str">
            <v/>
          </cell>
        </row>
        <row r="501">
          <cell r="G501" t="str">
            <v/>
          </cell>
          <cell r="K501" t="str">
            <v/>
          </cell>
        </row>
        <row r="502">
          <cell r="G502" t="str">
            <v/>
          </cell>
          <cell r="K502" t="str">
            <v/>
          </cell>
        </row>
        <row r="503">
          <cell r="G503" t="str">
            <v/>
          </cell>
          <cell r="K503" t="str">
            <v/>
          </cell>
        </row>
        <row r="504">
          <cell r="E504" t="str">
            <v/>
          </cell>
          <cell r="G504" t="str">
            <v/>
          </cell>
          <cell r="K504" t="str">
            <v/>
          </cell>
        </row>
        <row r="505">
          <cell r="G505" t="str">
            <v/>
          </cell>
          <cell r="K505" t="str">
            <v/>
          </cell>
        </row>
        <row r="506">
          <cell r="G506" t="str">
            <v/>
          </cell>
          <cell r="K506" t="str">
            <v/>
          </cell>
        </row>
        <row r="507">
          <cell r="G507" t="str">
            <v/>
          </cell>
          <cell r="K507" t="str">
            <v/>
          </cell>
        </row>
        <row r="508">
          <cell r="G508" t="str">
            <v/>
          </cell>
          <cell r="K508" t="str">
            <v/>
          </cell>
        </row>
        <row r="509">
          <cell r="G509" t="str">
            <v/>
          </cell>
          <cell r="K509" t="str">
            <v/>
          </cell>
        </row>
        <row r="510">
          <cell r="G510" t="str">
            <v/>
          </cell>
          <cell r="K510" t="str">
            <v/>
          </cell>
        </row>
        <row r="511">
          <cell r="G511" t="str">
            <v/>
          </cell>
          <cell r="K511" t="str">
            <v/>
          </cell>
        </row>
        <row r="512">
          <cell r="G512" t="str">
            <v/>
          </cell>
          <cell r="K512" t="str">
            <v/>
          </cell>
        </row>
        <row r="513">
          <cell r="G513" t="str">
            <v/>
          </cell>
          <cell r="K513" t="str">
            <v/>
          </cell>
        </row>
        <row r="514">
          <cell r="G514" t="str">
            <v/>
          </cell>
          <cell r="K514" t="str">
            <v/>
          </cell>
        </row>
        <row r="515">
          <cell r="G515" t="str">
            <v/>
          </cell>
          <cell r="K515" t="str">
            <v/>
          </cell>
        </row>
        <row r="516">
          <cell r="E516" t="str">
            <v/>
          </cell>
          <cell r="G516" t="str">
            <v/>
          </cell>
          <cell r="K516" t="str">
            <v/>
          </cell>
        </row>
        <row r="517">
          <cell r="G517" t="str">
            <v/>
          </cell>
          <cell r="K517" t="str">
            <v/>
          </cell>
        </row>
        <row r="518">
          <cell r="G518" t="str">
            <v/>
          </cell>
          <cell r="K518" t="str">
            <v/>
          </cell>
        </row>
        <row r="519">
          <cell r="G519" t="str">
            <v/>
          </cell>
          <cell r="K519" t="str">
            <v/>
          </cell>
        </row>
        <row r="520">
          <cell r="G520" t="str">
            <v/>
          </cell>
          <cell r="K520" t="str">
            <v/>
          </cell>
        </row>
        <row r="521">
          <cell r="G521" t="str">
            <v/>
          </cell>
          <cell r="K521" t="str">
            <v/>
          </cell>
        </row>
        <row r="522">
          <cell r="G522" t="str">
            <v/>
          </cell>
          <cell r="K522" t="str">
            <v/>
          </cell>
        </row>
        <row r="523">
          <cell r="G523" t="str">
            <v/>
          </cell>
          <cell r="K523" t="str">
            <v/>
          </cell>
        </row>
        <row r="524">
          <cell r="G524" t="str">
            <v/>
          </cell>
          <cell r="K524" t="str">
            <v/>
          </cell>
        </row>
        <row r="525">
          <cell r="G525" t="str">
            <v/>
          </cell>
          <cell r="K525" t="str">
            <v/>
          </cell>
        </row>
        <row r="526">
          <cell r="G526" t="str">
            <v/>
          </cell>
          <cell r="K526" t="str">
            <v/>
          </cell>
        </row>
        <row r="527">
          <cell r="G527" t="str">
            <v/>
          </cell>
          <cell r="K527" t="str">
            <v/>
          </cell>
        </row>
        <row r="528">
          <cell r="E528" t="str">
            <v/>
          </cell>
          <cell r="G528" t="str">
            <v/>
          </cell>
          <cell r="K528" t="str">
            <v/>
          </cell>
        </row>
        <row r="529">
          <cell r="G529" t="str">
            <v/>
          </cell>
          <cell r="K529" t="str">
            <v/>
          </cell>
        </row>
        <row r="530">
          <cell r="G530" t="str">
            <v/>
          </cell>
          <cell r="K530" t="str">
            <v/>
          </cell>
        </row>
        <row r="531">
          <cell r="G531" t="str">
            <v/>
          </cell>
          <cell r="K531" t="str">
            <v/>
          </cell>
        </row>
        <row r="532">
          <cell r="G532" t="str">
            <v/>
          </cell>
          <cell r="K532" t="str">
            <v/>
          </cell>
        </row>
        <row r="533">
          <cell r="G533" t="str">
            <v/>
          </cell>
          <cell r="K533" t="str">
            <v/>
          </cell>
        </row>
        <row r="534">
          <cell r="G534" t="str">
            <v/>
          </cell>
          <cell r="K534" t="str">
            <v/>
          </cell>
        </row>
        <row r="535">
          <cell r="G535" t="str">
            <v/>
          </cell>
          <cell r="K535" t="str">
            <v/>
          </cell>
        </row>
        <row r="536">
          <cell r="G536" t="str">
            <v/>
          </cell>
          <cell r="K536" t="str">
            <v/>
          </cell>
        </row>
        <row r="537">
          <cell r="G537" t="str">
            <v/>
          </cell>
          <cell r="K537" t="str">
            <v/>
          </cell>
        </row>
        <row r="538">
          <cell r="G538" t="str">
            <v/>
          </cell>
          <cell r="K538" t="str">
            <v/>
          </cell>
        </row>
        <row r="539">
          <cell r="G539" t="str">
            <v/>
          </cell>
          <cell r="K539" t="str">
            <v/>
          </cell>
        </row>
        <row r="540">
          <cell r="E540" t="str">
            <v/>
          </cell>
          <cell r="G540" t="str">
            <v/>
          </cell>
          <cell r="K540" t="str">
            <v/>
          </cell>
        </row>
        <row r="541">
          <cell r="G541" t="str">
            <v/>
          </cell>
          <cell r="K541" t="str">
            <v/>
          </cell>
        </row>
        <row r="542">
          <cell r="G542" t="str">
            <v/>
          </cell>
          <cell r="K542" t="str">
            <v/>
          </cell>
        </row>
        <row r="543">
          <cell r="G543" t="str">
            <v/>
          </cell>
          <cell r="K543" t="str">
            <v/>
          </cell>
        </row>
        <row r="544">
          <cell r="G544" t="str">
            <v/>
          </cell>
          <cell r="K544" t="str">
            <v/>
          </cell>
        </row>
        <row r="545">
          <cell r="G545" t="str">
            <v/>
          </cell>
          <cell r="K545" t="str">
            <v/>
          </cell>
        </row>
        <row r="546">
          <cell r="G546" t="str">
            <v/>
          </cell>
          <cell r="K546" t="str">
            <v/>
          </cell>
        </row>
        <row r="547">
          <cell r="G547" t="str">
            <v/>
          </cell>
          <cell r="K547" t="str">
            <v/>
          </cell>
        </row>
        <row r="548">
          <cell r="G548" t="str">
            <v/>
          </cell>
          <cell r="K548" t="str">
            <v/>
          </cell>
        </row>
        <row r="549">
          <cell r="G549" t="str">
            <v/>
          </cell>
          <cell r="K549" t="str">
            <v/>
          </cell>
        </row>
        <row r="550">
          <cell r="G550" t="str">
            <v/>
          </cell>
          <cell r="K550" t="str">
            <v/>
          </cell>
        </row>
        <row r="551">
          <cell r="G551" t="str">
            <v/>
          </cell>
          <cell r="K551" t="str">
            <v/>
          </cell>
        </row>
        <row r="552">
          <cell r="E552" t="str">
            <v/>
          </cell>
          <cell r="G552" t="str">
            <v/>
          </cell>
          <cell r="K552" t="str">
            <v/>
          </cell>
        </row>
        <row r="553">
          <cell r="G553" t="str">
            <v/>
          </cell>
          <cell r="K553" t="str">
            <v/>
          </cell>
        </row>
        <row r="554">
          <cell r="G554" t="str">
            <v/>
          </cell>
          <cell r="K554" t="str">
            <v/>
          </cell>
        </row>
        <row r="555">
          <cell r="G555" t="str">
            <v/>
          </cell>
          <cell r="K555" t="str">
            <v/>
          </cell>
        </row>
        <row r="556">
          <cell r="G556" t="str">
            <v/>
          </cell>
          <cell r="K556" t="str">
            <v/>
          </cell>
        </row>
        <row r="557">
          <cell r="G557" t="str">
            <v/>
          </cell>
          <cell r="K557" t="str">
            <v/>
          </cell>
        </row>
        <row r="558">
          <cell r="G558" t="str">
            <v/>
          </cell>
          <cell r="K558" t="str">
            <v/>
          </cell>
        </row>
        <row r="559">
          <cell r="G559" t="str">
            <v/>
          </cell>
          <cell r="K559" t="str">
            <v/>
          </cell>
        </row>
        <row r="560">
          <cell r="G560" t="str">
            <v/>
          </cell>
          <cell r="K560" t="str">
            <v/>
          </cell>
        </row>
        <row r="561">
          <cell r="G561" t="str">
            <v/>
          </cell>
          <cell r="K561" t="str">
            <v/>
          </cell>
        </row>
        <row r="562">
          <cell r="G562" t="str">
            <v/>
          </cell>
          <cell r="K562" t="str">
            <v/>
          </cell>
        </row>
        <row r="563">
          <cell r="G563" t="str">
            <v/>
          </cell>
          <cell r="K563" t="str">
            <v/>
          </cell>
        </row>
        <row r="564">
          <cell r="E564" t="str">
            <v/>
          </cell>
          <cell r="G564" t="str">
            <v/>
          </cell>
          <cell r="K564" t="str">
            <v/>
          </cell>
        </row>
        <row r="565">
          <cell r="G565" t="str">
            <v/>
          </cell>
          <cell r="K565" t="str">
            <v/>
          </cell>
        </row>
        <row r="566">
          <cell r="G566" t="str">
            <v/>
          </cell>
          <cell r="K566" t="str">
            <v/>
          </cell>
        </row>
        <row r="567">
          <cell r="G567" t="str">
            <v/>
          </cell>
          <cell r="K567" t="str">
            <v/>
          </cell>
        </row>
        <row r="568">
          <cell r="G568" t="str">
            <v/>
          </cell>
          <cell r="K568" t="str">
            <v/>
          </cell>
        </row>
        <row r="569">
          <cell r="G569" t="str">
            <v/>
          </cell>
          <cell r="K569" t="str">
            <v/>
          </cell>
        </row>
        <row r="570">
          <cell r="G570" t="str">
            <v/>
          </cell>
          <cell r="K570" t="str">
            <v/>
          </cell>
        </row>
        <row r="571">
          <cell r="G571" t="str">
            <v/>
          </cell>
          <cell r="K571" t="str">
            <v/>
          </cell>
        </row>
        <row r="572">
          <cell r="G572" t="str">
            <v/>
          </cell>
          <cell r="K572" t="str">
            <v/>
          </cell>
        </row>
        <row r="573">
          <cell r="G573" t="str">
            <v/>
          </cell>
          <cell r="K573" t="str">
            <v/>
          </cell>
        </row>
        <row r="574">
          <cell r="G574" t="str">
            <v/>
          </cell>
          <cell r="K574" t="str">
            <v/>
          </cell>
        </row>
        <row r="575">
          <cell r="G575" t="str">
            <v/>
          </cell>
          <cell r="K575" t="str">
            <v/>
          </cell>
        </row>
        <row r="576">
          <cell r="E576" t="str">
            <v/>
          </cell>
          <cell r="G576" t="str">
            <v/>
          </cell>
          <cell r="K576" t="str">
            <v/>
          </cell>
        </row>
        <row r="577">
          <cell r="G577" t="str">
            <v/>
          </cell>
          <cell r="K577" t="str">
            <v/>
          </cell>
        </row>
        <row r="578">
          <cell r="G578" t="str">
            <v/>
          </cell>
          <cell r="K578" t="str">
            <v/>
          </cell>
        </row>
        <row r="579">
          <cell r="G579" t="str">
            <v/>
          </cell>
          <cell r="K579" t="str">
            <v/>
          </cell>
        </row>
        <row r="580">
          <cell r="G580" t="str">
            <v/>
          </cell>
          <cell r="K580" t="str">
            <v/>
          </cell>
        </row>
        <row r="581">
          <cell r="G581" t="str">
            <v/>
          </cell>
          <cell r="K581" t="str">
            <v/>
          </cell>
        </row>
        <row r="582">
          <cell r="G582" t="str">
            <v/>
          </cell>
          <cell r="K582" t="str">
            <v/>
          </cell>
        </row>
        <row r="583">
          <cell r="G583" t="str">
            <v/>
          </cell>
          <cell r="K583" t="str">
            <v/>
          </cell>
        </row>
        <row r="584">
          <cell r="G584" t="str">
            <v/>
          </cell>
          <cell r="K584" t="str">
            <v/>
          </cell>
        </row>
        <row r="585">
          <cell r="G585" t="str">
            <v/>
          </cell>
          <cell r="K585" t="str">
            <v/>
          </cell>
        </row>
        <row r="586">
          <cell r="G586" t="str">
            <v/>
          </cell>
          <cell r="K586" t="str">
            <v/>
          </cell>
        </row>
        <row r="587">
          <cell r="G587" t="str">
            <v/>
          </cell>
          <cell r="K587" t="str">
            <v/>
          </cell>
        </row>
        <row r="588">
          <cell r="E588" t="str">
            <v/>
          </cell>
          <cell r="G588" t="str">
            <v/>
          </cell>
          <cell r="K588" t="str">
            <v/>
          </cell>
        </row>
        <row r="589">
          <cell r="G589" t="str">
            <v/>
          </cell>
          <cell r="K589" t="str">
            <v/>
          </cell>
        </row>
        <row r="590">
          <cell r="G590" t="str">
            <v/>
          </cell>
          <cell r="K590" t="str">
            <v/>
          </cell>
        </row>
        <row r="591">
          <cell r="G591" t="str">
            <v/>
          </cell>
          <cell r="K591" t="str">
            <v/>
          </cell>
        </row>
        <row r="592">
          <cell r="G592" t="str">
            <v/>
          </cell>
          <cell r="K592" t="str">
            <v/>
          </cell>
        </row>
        <row r="593">
          <cell r="G593" t="str">
            <v/>
          </cell>
          <cell r="K593" t="str">
            <v/>
          </cell>
        </row>
        <row r="594">
          <cell r="G594" t="str">
            <v/>
          </cell>
          <cell r="K594" t="str">
            <v/>
          </cell>
        </row>
        <row r="595">
          <cell r="G595" t="str">
            <v/>
          </cell>
          <cell r="K595" t="str">
            <v/>
          </cell>
        </row>
        <row r="596">
          <cell r="G596" t="str">
            <v/>
          </cell>
          <cell r="K596" t="str">
            <v/>
          </cell>
        </row>
        <row r="597">
          <cell r="G597" t="str">
            <v/>
          </cell>
          <cell r="K597" t="str">
            <v/>
          </cell>
        </row>
        <row r="598">
          <cell r="G598" t="str">
            <v/>
          </cell>
          <cell r="K598" t="str">
            <v/>
          </cell>
        </row>
        <row r="599">
          <cell r="G599" t="str">
            <v/>
          </cell>
          <cell r="K599" t="str">
            <v/>
          </cell>
        </row>
        <row r="600">
          <cell r="E600" t="str">
            <v/>
          </cell>
          <cell r="G600" t="str">
            <v/>
          </cell>
          <cell r="K600" t="str">
            <v/>
          </cell>
        </row>
        <row r="601">
          <cell r="G601" t="str">
            <v/>
          </cell>
          <cell r="K601" t="str">
            <v/>
          </cell>
        </row>
        <row r="602">
          <cell r="G602" t="str">
            <v/>
          </cell>
          <cell r="K602" t="str">
            <v/>
          </cell>
        </row>
        <row r="603">
          <cell r="G603" t="str">
            <v/>
          </cell>
          <cell r="K603" t="str">
            <v/>
          </cell>
        </row>
        <row r="604">
          <cell r="G604" t="str">
            <v/>
          </cell>
          <cell r="K604" t="str">
            <v/>
          </cell>
        </row>
        <row r="605">
          <cell r="G605" t="str">
            <v/>
          </cell>
          <cell r="K605" t="str">
            <v/>
          </cell>
        </row>
        <row r="606">
          <cell r="G606" t="str">
            <v/>
          </cell>
          <cell r="K606" t="str">
            <v/>
          </cell>
        </row>
        <row r="607">
          <cell r="G607" t="str">
            <v/>
          </cell>
          <cell r="K607" t="str">
            <v/>
          </cell>
        </row>
        <row r="608">
          <cell r="G608" t="str">
            <v/>
          </cell>
          <cell r="K608" t="str">
            <v/>
          </cell>
        </row>
        <row r="609">
          <cell r="G609" t="str">
            <v/>
          </cell>
          <cell r="K609" t="str">
            <v/>
          </cell>
        </row>
        <row r="610">
          <cell r="G610" t="str">
            <v/>
          </cell>
          <cell r="K610" t="str">
            <v/>
          </cell>
        </row>
        <row r="611">
          <cell r="G611" t="str">
            <v/>
          </cell>
          <cell r="K611" t="str">
            <v/>
          </cell>
        </row>
        <row r="612">
          <cell r="E612" t="str">
            <v/>
          </cell>
          <cell r="G612" t="str">
            <v/>
          </cell>
          <cell r="K612" t="str">
            <v/>
          </cell>
        </row>
        <row r="613">
          <cell r="G613" t="str">
            <v/>
          </cell>
          <cell r="K613" t="str">
            <v/>
          </cell>
        </row>
        <row r="614">
          <cell r="G614" t="str">
            <v/>
          </cell>
          <cell r="K614" t="str">
            <v/>
          </cell>
        </row>
        <row r="615">
          <cell r="G615" t="str">
            <v/>
          </cell>
          <cell r="K615" t="str">
            <v/>
          </cell>
        </row>
        <row r="616">
          <cell r="G616" t="str">
            <v/>
          </cell>
          <cell r="K616" t="str">
            <v/>
          </cell>
        </row>
        <row r="617">
          <cell r="G617" t="str">
            <v/>
          </cell>
          <cell r="K617" t="str">
            <v/>
          </cell>
        </row>
        <row r="618">
          <cell r="G618" t="str">
            <v/>
          </cell>
          <cell r="K618" t="str">
            <v/>
          </cell>
        </row>
        <row r="619">
          <cell r="G619" t="str">
            <v/>
          </cell>
          <cell r="K619" t="str">
            <v/>
          </cell>
        </row>
        <row r="620">
          <cell r="G620" t="str">
            <v/>
          </cell>
          <cell r="K620" t="str">
            <v/>
          </cell>
        </row>
        <row r="621">
          <cell r="G621" t="str">
            <v/>
          </cell>
          <cell r="K621" t="str">
            <v/>
          </cell>
        </row>
        <row r="622">
          <cell r="G622" t="str">
            <v/>
          </cell>
          <cell r="K622" t="str">
            <v/>
          </cell>
        </row>
        <row r="623">
          <cell r="G623" t="str">
            <v/>
          </cell>
          <cell r="K623" t="str">
            <v/>
          </cell>
        </row>
        <row r="624">
          <cell r="E624" t="str">
            <v/>
          </cell>
          <cell r="G624" t="str">
            <v/>
          </cell>
          <cell r="K624" t="str">
            <v/>
          </cell>
        </row>
        <row r="625">
          <cell r="G625" t="str">
            <v/>
          </cell>
          <cell r="K625" t="str">
            <v/>
          </cell>
        </row>
        <row r="626">
          <cell r="G626" t="str">
            <v/>
          </cell>
          <cell r="K626" t="str">
            <v/>
          </cell>
        </row>
        <row r="627">
          <cell r="G627" t="str">
            <v/>
          </cell>
          <cell r="K627" t="str">
            <v/>
          </cell>
        </row>
        <row r="628">
          <cell r="G628" t="str">
            <v/>
          </cell>
          <cell r="K628" t="str">
            <v/>
          </cell>
        </row>
        <row r="629">
          <cell r="G629" t="str">
            <v/>
          </cell>
          <cell r="K629" t="str">
            <v/>
          </cell>
        </row>
        <row r="630">
          <cell r="G630" t="str">
            <v/>
          </cell>
          <cell r="K630" t="str">
            <v/>
          </cell>
        </row>
        <row r="631">
          <cell r="G631" t="str">
            <v/>
          </cell>
          <cell r="K631" t="str">
            <v/>
          </cell>
        </row>
        <row r="632">
          <cell r="G632" t="str">
            <v/>
          </cell>
          <cell r="K632" t="str">
            <v/>
          </cell>
        </row>
        <row r="633">
          <cell r="G633" t="str">
            <v/>
          </cell>
          <cell r="K633" t="str">
            <v/>
          </cell>
        </row>
        <row r="634">
          <cell r="G634" t="str">
            <v/>
          </cell>
          <cell r="K634" t="str">
            <v/>
          </cell>
        </row>
        <row r="635">
          <cell r="G635" t="str">
            <v/>
          </cell>
          <cell r="K635" t="str">
            <v/>
          </cell>
        </row>
        <row r="636">
          <cell r="E636" t="str">
            <v/>
          </cell>
          <cell r="G636" t="str">
            <v/>
          </cell>
          <cell r="K636" t="str">
            <v/>
          </cell>
        </row>
        <row r="637">
          <cell r="G637" t="str">
            <v/>
          </cell>
          <cell r="K637" t="str">
            <v/>
          </cell>
        </row>
        <row r="638">
          <cell r="G638" t="str">
            <v/>
          </cell>
          <cell r="K638" t="str">
            <v/>
          </cell>
        </row>
        <row r="639">
          <cell r="G639" t="str">
            <v/>
          </cell>
          <cell r="K639" t="str">
            <v/>
          </cell>
        </row>
        <row r="640">
          <cell r="G640" t="str">
            <v/>
          </cell>
          <cell r="K640" t="str">
            <v/>
          </cell>
        </row>
        <row r="641">
          <cell r="G641" t="str">
            <v/>
          </cell>
          <cell r="K641" t="str">
            <v/>
          </cell>
        </row>
        <row r="642">
          <cell r="G642" t="str">
            <v/>
          </cell>
          <cell r="K642" t="str">
            <v/>
          </cell>
        </row>
        <row r="643">
          <cell r="G643" t="str">
            <v/>
          </cell>
          <cell r="K643" t="str">
            <v/>
          </cell>
        </row>
        <row r="644">
          <cell r="G644" t="str">
            <v/>
          </cell>
          <cell r="K644" t="str">
            <v/>
          </cell>
        </row>
        <row r="645">
          <cell r="G645" t="str">
            <v/>
          </cell>
          <cell r="K645" t="str">
            <v/>
          </cell>
        </row>
        <row r="646">
          <cell r="G646" t="str">
            <v/>
          </cell>
          <cell r="K646" t="str">
            <v/>
          </cell>
        </row>
        <row r="647">
          <cell r="G647" t="str">
            <v/>
          </cell>
          <cell r="K647" t="str">
            <v/>
          </cell>
        </row>
        <row r="648">
          <cell r="E648" t="str">
            <v/>
          </cell>
          <cell r="G648" t="str">
            <v/>
          </cell>
          <cell r="K648" t="str">
            <v/>
          </cell>
        </row>
        <row r="649">
          <cell r="G649" t="str">
            <v/>
          </cell>
          <cell r="K649" t="str">
            <v/>
          </cell>
        </row>
        <row r="650">
          <cell r="G650" t="str">
            <v/>
          </cell>
          <cell r="K650" t="str">
            <v/>
          </cell>
        </row>
        <row r="651">
          <cell r="G651" t="str">
            <v/>
          </cell>
          <cell r="K651" t="str">
            <v/>
          </cell>
        </row>
        <row r="652">
          <cell r="G652" t="str">
            <v/>
          </cell>
          <cell r="K652" t="str">
            <v/>
          </cell>
        </row>
        <row r="653">
          <cell r="G653" t="str">
            <v/>
          </cell>
          <cell r="K653" t="str">
            <v/>
          </cell>
        </row>
        <row r="654">
          <cell r="G654" t="str">
            <v/>
          </cell>
          <cell r="K654" t="str">
            <v/>
          </cell>
        </row>
        <row r="655">
          <cell r="G655" t="str">
            <v/>
          </cell>
          <cell r="K655" t="str">
            <v/>
          </cell>
        </row>
        <row r="656">
          <cell r="G656" t="str">
            <v/>
          </cell>
          <cell r="K656" t="str">
            <v/>
          </cell>
        </row>
        <row r="657">
          <cell r="G657" t="str">
            <v/>
          </cell>
          <cell r="K657" t="str">
            <v/>
          </cell>
        </row>
        <row r="658">
          <cell r="G658" t="str">
            <v/>
          </cell>
          <cell r="K658" t="str">
            <v/>
          </cell>
        </row>
        <row r="659">
          <cell r="G659" t="str">
            <v/>
          </cell>
          <cell r="K659" t="str">
            <v/>
          </cell>
        </row>
        <row r="660">
          <cell r="E660" t="str">
            <v/>
          </cell>
          <cell r="G660" t="str">
            <v/>
          </cell>
          <cell r="K660" t="str">
            <v/>
          </cell>
        </row>
        <row r="661">
          <cell r="G661" t="str">
            <v/>
          </cell>
          <cell r="K661" t="str">
            <v/>
          </cell>
        </row>
        <row r="662">
          <cell r="G662" t="str">
            <v/>
          </cell>
          <cell r="K662" t="str">
            <v/>
          </cell>
        </row>
        <row r="663">
          <cell r="G663" t="str">
            <v/>
          </cell>
          <cell r="K663" t="str">
            <v/>
          </cell>
        </row>
        <row r="664">
          <cell r="G664" t="str">
            <v/>
          </cell>
          <cell r="K664" t="str">
            <v/>
          </cell>
        </row>
        <row r="665">
          <cell r="G665" t="str">
            <v/>
          </cell>
          <cell r="K665" t="str">
            <v/>
          </cell>
        </row>
        <row r="666">
          <cell r="G666" t="str">
            <v/>
          </cell>
          <cell r="K666" t="str">
            <v/>
          </cell>
        </row>
        <row r="667">
          <cell r="G667" t="str">
            <v/>
          </cell>
          <cell r="K667" t="str">
            <v/>
          </cell>
        </row>
        <row r="668">
          <cell r="G668" t="str">
            <v/>
          </cell>
          <cell r="K668" t="str">
            <v/>
          </cell>
        </row>
        <row r="669">
          <cell r="G669" t="str">
            <v/>
          </cell>
          <cell r="K669" t="str">
            <v/>
          </cell>
        </row>
        <row r="670">
          <cell r="G670" t="str">
            <v/>
          </cell>
          <cell r="K670" t="str">
            <v/>
          </cell>
        </row>
        <row r="671">
          <cell r="G671" t="str">
            <v/>
          </cell>
          <cell r="K671" t="str">
            <v/>
          </cell>
        </row>
        <row r="672">
          <cell r="E672" t="str">
            <v/>
          </cell>
          <cell r="G672" t="str">
            <v/>
          </cell>
          <cell r="K672" t="str">
            <v/>
          </cell>
        </row>
        <row r="673">
          <cell r="G673" t="str">
            <v/>
          </cell>
          <cell r="K673" t="str">
            <v/>
          </cell>
        </row>
        <row r="674">
          <cell r="G674" t="str">
            <v/>
          </cell>
          <cell r="K674" t="str">
            <v/>
          </cell>
        </row>
        <row r="675">
          <cell r="G675" t="str">
            <v/>
          </cell>
          <cell r="K675" t="str">
            <v/>
          </cell>
        </row>
        <row r="676">
          <cell r="G676" t="str">
            <v/>
          </cell>
          <cell r="K676" t="str">
            <v/>
          </cell>
        </row>
        <row r="677">
          <cell r="G677" t="str">
            <v/>
          </cell>
          <cell r="K677" t="str">
            <v/>
          </cell>
        </row>
        <row r="678">
          <cell r="G678" t="str">
            <v/>
          </cell>
          <cell r="K678" t="str">
            <v/>
          </cell>
        </row>
        <row r="679">
          <cell r="G679" t="str">
            <v/>
          </cell>
          <cell r="K679" t="str">
            <v/>
          </cell>
        </row>
        <row r="680">
          <cell r="G680" t="str">
            <v/>
          </cell>
          <cell r="K680" t="str">
            <v/>
          </cell>
        </row>
        <row r="681">
          <cell r="G681" t="str">
            <v/>
          </cell>
          <cell r="K681" t="str">
            <v/>
          </cell>
        </row>
        <row r="682">
          <cell r="G682" t="str">
            <v/>
          </cell>
          <cell r="K682" t="str">
            <v/>
          </cell>
        </row>
        <row r="683">
          <cell r="G683" t="str">
            <v/>
          </cell>
          <cell r="K683" t="str">
            <v/>
          </cell>
        </row>
        <row r="684">
          <cell r="E684" t="str">
            <v/>
          </cell>
          <cell r="G684" t="str">
            <v/>
          </cell>
          <cell r="K684" t="str">
            <v/>
          </cell>
        </row>
        <row r="685">
          <cell r="G685" t="str">
            <v/>
          </cell>
          <cell r="K685" t="str">
            <v/>
          </cell>
        </row>
        <row r="686">
          <cell r="G686" t="str">
            <v/>
          </cell>
          <cell r="K686" t="str">
            <v/>
          </cell>
        </row>
        <row r="687">
          <cell r="G687" t="str">
            <v/>
          </cell>
          <cell r="K687" t="str">
            <v/>
          </cell>
        </row>
        <row r="688">
          <cell r="G688" t="str">
            <v/>
          </cell>
          <cell r="K688" t="str">
            <v/>
          </cell>
        </row>
        <row r="689">
          <cell r="G689" t="str">
            <v/>
          </cell>
          <cell r="K689" t="str">
            <v/>
          </cell>
        </row>
        <row r="690">
          <cell r="G690" t="str">
            <v/>
          </cell>
          <cell r="K690" t="str">
            <v/>
          </cell>
        </row>
        <row r="691">
          <cell r="G691" t="str">
            <v/>
          </cell>
          <cell r="K691" t="str">
            <v/>
          </cell>
        </row>
        <row r="692">
          <cell r="G692" t="str">
            <v/>
          </cell>
          <cell r="K692" t="str">
            <v/>
          </cell>
        </row>
        <row r="693">
          <cell r="G693" t="str">
            <v/>
          </cell>
          <cell r="K693" t="str">
            <v/>
          </cell>
        </row>
        <row r="694">
          <cell r="G694" t="str">
            <v/>
          </cell>
          <cell r="K694" t="str">
            <v/>
          </cell>
        </row>
        <row r="695">
          <cell r="G695" t="str">
            <v/>
          </cell>
          <cell r="K695" t="str">
            <v/>
          </cell>
        </row>
        <row r="696">
          <cell r="E696" t="str">
            <v/>
          </cell>
          <cell r="G696" t="str">
            <v/>
          </cell>
          <cell r="K696" t="str">
            <v/>
          </cell>
        </row>
        <row r="697">
          <cell r="G697" t="str">
            <v/>
          </cell>
          <cell r="K697" t="str">
            <v/>
          </cell>
        </row>
        <row r="698">
          <cell r="G698" t="str">
            <v/>
          </cell>
          <cell r="K698" t="str">
            <v/>
          </cell>
        </row>
        <row r="699">
          <cell r="G699" t="str">
            <v/>
          </cell>
          <cell r="K699" t="str">
            <v/>
          </cell>
        </row>
        <row r="700">
          <cell r="G700" t="str">
            <v/>
          </cell>
          <cell r="K700" t="str">
            <v/>
          </cell>
        </row>
        <row r="701">
          <cell r="G701" t="str">
            <v/>
          </cell>
          <cell r="K701" t="str">
            <v/>
          </cell>
        </row>
        <row r="702">
          <cell r="G702" t="str">
            <v/>
          </cell>
          <cell r="K702" t="str">
            <v/>
          </cell>
        </row>
        <row r="703">
          <cell r="G703" t="str">
            <v/>
          </cell>
          <cell r="K703" t="str">
            <v/>
          </cell>
        </row>
        <row r="704">
          <cell r="G704" t="str">
            <v/>
          </cell>
          <cell r="K704" t="str">
            <v/>
          </cell>
        </row>
        <row r="705">
          <cell r="G705" t="str">
            <v/>
          </cell>
          <cell r="K705" t="str">
            <v/>
          </cell>
        </row>
        <row r="706">
          <cell r="G706" t="str">
            <v/>
          </cell>
          <cell r="K706" t="str">
            <v/>
          </cell>
        </row>
        <row r="707">
          <cell r="G707" t="str">
            <v/>
          </cell>
          <cell r="K707" t="str">
            <v/>
          </cell>
        </row>
        <row r="708">
          <cell r="E708" t="str">
            <v/>
          </cell>
          <cell r="G708" t="str">
            <v/>
          </cell>
          <cell r="K708" t="str">
            <v/>
          </cell>
        </row>
        <row r="709">
          <cell r="G709" t="str">
            <v/>
          </cell>
          <cell r="K709" t="str">
            <v/>
          </cell>
        </row>
        <row r="710">
          <cell r="G710" t="str">
            <v/>
          </cell>
          <cell r="K710" t="str">
            <v/>
          </cell>
        </row>
        <row r="711">
          <cell r="G711" t="str">
            <v/>
          </cell>
          <cell r="K711" t="str">
            <v/>
          </cell>
        </row>
        <row r="712">
          <cell r="G712" t="str">
            <v/>
          </cell>
          <cell r="K712" t="str">
            <v/>
          </cell>
        </row>
        <row r="713">
          <cell r="G713" t="str">
            <v/>
          </cell>
          <cell r="K713" t="str">
            <v/>
          </cell>
        </row>
        <row r="714">
          <cell r="G714" t="str">
            <v/>
          </cell>
          <cell r="K714" t="str">
            <v/>
          </cell>
        </row>
        <row r="715">
          <cell r="G715" t="str">
            <v/>
          </cell>
          <cell r="K715" t="str">
            <v/>
          </cell>
        </row>
        <row r="716">
          <cell r="G716" t="str">
            <v/>
          </cell>
          <cell r="K716" t="str">
            <v/>
          </cell>
        </row>
        <row r="717">
          <cell r="G717" t="str">
            <v/>
          </cell>
          <cell r="K717" t="str">
            <v/>
          </cell>
        </row>
        <row r="718">
          <cell r="G718" t="str">
            <v/>
          </cell>
          <cell r="K718" t="str">
            <v/>
          </cell>
        </row>
        <row r="719">
          <cell r="G719" t="str">
            <v/>
          </cell>
          <cell r="K719" t="str">
            <v/>
          </cell>
        </row>
        <row r="720">
          <cell r="E720" t="str">
            <v/>
          </cell>
          <cell r="G720" t="str">
            <v/>
          </cell>
          <cell r="K720" t="str">
            <v/>
          </cell>
        </row>
        <row r="721">
          <cell r="G721" t="str">
            <v/>
          </cell>
          <cell r="K721" t="str">
            <v/>
          </cell>
        </row>
        <row r="722">
          <cell r="G722" t="str">
            <v/>
          </cell>
          <cell r="K722" t="str">
            <v/>
          </cell>
        </row>
        <row r="723">
          <cell r="G723" t="str">
            <v/>
          </cell>
          <cell r="K723" t="str">
            <v/>
          </cell>
        </row>
        <row r="724">
          <cell r="G724" t="str">
            <v/>
          </cell>
          <cell r="K724" t="str">
            <v/>
          </cell>
        </row>
        <row r="725">
          <cell r="G725" t="str">
            <v/>
          </cell>
          <cell r="K725" t="str">
            <v/>
          </cell>
        </row>
        <row r="726">
          <cell r="G726" t="str">
            <v/>
          </cell>
          <cell r="K726" t="str">
            <v/>
          </cell>
        </row>
        <row r="727">
          <cell r="G727" t="str">
            <v/>
          </cell>
          <cell r="K727" t="str">
            <v/>
          </cell>
        </row>
        <row r="728">
          <cell r="G728" t="str">
            <v/>
          </cell>
          <cell r="K728" t="str">
            <v/>
          </cell>
        </row>
        <row r="729">
          <cell r="G729" t="str">
            <v/>
          </cell>
          <cell r="K729" t="str">
            <v/>
          </cell>
        </row>
        <row r="730">
          <cell r="G730" t="str">
            <v/>
          </cell>
          <cell r="K730" t="str">
            <v/>
          </cell>
        </row>
        <row r="731">
          <cell r="G731" t="str">
            <v/>
          </cell>
          <cell r="K731" t="str">
            <v/>
          </cell>
        </row>
        <row r="732">
          <cell r="E732" t="str">
            <v/>
          </cell>
          <cell r="G732" t="str">
            <v/>
          </cell>
          <cell r="K732" t="str">
            <v/>
          </cell>
        </row>
        <row r="733">
          <cell r="G733" t="str">
            <v/>
          </cell>
          <cell r="K733" t="str">
            <v/>
          </cell>
        </row>
        <row r="734">
          <cell r="G734" t="str">
            <v/>
          </cell>
          <cell r="K734" t="str">
            <v/>
          </cell>
        </row>
        <row r="735">
          <cell r="G735" t="str">
            <v/>
          </cell>
          <cell r="K735" t="str">
            <v/>
          </cell>
        </row>
        <row r="736">
          <cell r="G736" t="str">
            <v/>
          </cell>
          <cell r="K736" t="str">
            <v/>
          </cell>
        </row>
        <row r="737">
          <cell r="G737" t="str">
            <v/>
          </cell>
          <cell r="K737" t="str">
            <v/>
          </cell>
        </row>
        <row r="738">
          <cell r="G738" t="str">
            <v/>
          </cell>
          <cell r="K738" t="str">
            <v/>
          </cell>
        </row>
        <row r="739">
          <cell r="G739" t="str">
            <v/>
          </cell>
          <cell r="K739" t="str">
            <v/>
          </cell>
        </row>
        <row r="740">
          <cell r="G740" t="str">
            <v/>
          </cell>
          <cell r="K740" t="str">
            <v/>
          </cell>
        </row>
        <row r="741">
          <cell r="G741" t="str">
            <v/>
          </cell>
          <cell r="K741" t="str">
            <v/>
          </cell>
        </row>
        <row r="742">
          <cell r="G742" t="str">
            <v/>
          </cell>
          <cell r="K742" t="str">
            <v/>
          </cell>
        </row>
        <row r="743">
          <cell r="G743" t="str">
            <v/>
          </cell>
          <cell r="K743" t="str">
            <v/>
          </cell>
        </row>
        <row r="744">
          <cell r="E744" t="str">
            <v/>
          </cell>
          <cell r="G744" t="str">
            <v/>
          </cell>
          <cell r="K744" t="str">
            <v/>
          </cell>
        </row>
        <row r="745">
          <cell r="G745" t="str">
            <v/>
          </cell>
          <cell r="K745" t="str">
            <v/>
          </cell>
        </row>
        <row r="746">
          <cell r="G746" t="str">
            <v/>
          </cell>
          <cell r="K746" t="str">
            <v/>
          </cell>
        </row>
        <row r="747">
          <cell r="G747" t="str">
            <v/>
          </cell>
          <cell r="K747" t="str">
            <v/>
          </cell>
        </row>
        <row r="748">
          <cell r="G748" t="str">
            <v/>
          </cell>
          <cell r="K748" t="str">
            <v/>
          </cell>
        </row>
        <row r="749">
          <cell r="G749" t="str">
            <v/>
          </cell>
          <cell r="K749" t="str">
            <v/>
          </cell>
        </row>
        <row r="750">
          <cell r="G750" t="str">
            <v/>
          </cell>
          <cell r="K750" t="str">
            <v/>
          </cell>
        </row>
        <row r="751">
          <cell r="G751" t="str">
            <v/>
          </cell>
          <cell r="K751" t="str">
            <v/>
          </cell>
        </row>
        <row r="752">
          <cell r="G752" t="str">
            <v/>
          </cell>
          <cell r="K752" t="str">
            <v/>
          </cell>
        </row>
        <row r="753">
          <cell r="G753" t="str">
            <v/>
          </cell>
          <cell r="K753" t="str">
            <v/>
          </cell>
        </row>
        <row r="754">
          <cell r="G754" t="str">
            <v/>
          </cell>
          <cell r="K754" t="str">
            <v/>
          </cell>
        </row>
        <row r="755">
          <cell r="G755" t="str">
            <v/>
          </cell>
          <cell r="K755" t="str">
            <v/>
          </cell>
        </row>
        <row r="756">
          <cell r="E756" t="str">
            <v/>
          </cell>
          <cell r="G756" t="str">
            <v/>
          </cell>
          <cell r="K756" t="str">
            <v/>
          </cell>
        </row>
        <row r="757">
          <cell r="G757" t="str">
            <v/>
          </cell>
          <cell r="K757" t="str">
            <v/>
          </cell>
        </row>
        <row r="758">
          <cell r="G758" t="str">
            <v/>
          </cell>
          <cell r="K758" t="str">
            <v/>
          </cell>
        </row>
        <row r="759">
          <cell r="G759" t="str">
            <v/>
          </cell>
          <cell r="K759" t="str">
            <v/>
          </cell>
        </row>
        <row r="760">
          <cell r="G760" t="str">
            <v/>
          </cell>
          <cell r="K760" t="str">
            <v/>
          </cell>
        </row>
        <row r="761">
          <cell r="G761" t="str">
            <v/>
          </cell>
          <cell r="K761" t="str">
            <v/>
          </cell>
        </row>
        <row r="762">
          <cell r="G762" t="str">
            <v/>
          </cell>
          <cell r="K762" t="str">
            <v/>
          </cell>
        </row>
        <row r="763">
          <cell r="G763" t="str">
            <v/>
          </cell>
          <cell r="K763" t="str">
            <v/>
          </cell>
        </row>
        <row r="764">
          <cell r="G764" t="str">
            <v/>
          </cell>
          <cell r="K764" t="str">
            <v/>
          </cell>
        </row>
        <row r="765">
          <cell r="G765" t="str">
            <v/>
          </cell>
          <cell r="K765" t="str">
            <v/>
          </cell>
        </row>
        <row r="766">
          <cell r="G766" t="str">
            <v/>
          </cell>
          <cell r="K766" t="str">
            <v/>
          </cell>
        </row>
        <row r="767">
          <cell r="G767" t="str">
            <v/>
          </cell>
          <cell r="K767" t="str">
            <v/>
          </cell>
        </row>
        <row r="768">
          <cell r="E768" t="str">
            <v/>
          </cell>
          <cell r="G768" t="str">
            <v/>
          </cell>
          <cell r="K768" t="str">
            <v/>
          </cell>
        </row>
        <row r="769">
          <cell r="G769" t="str">
            <v/>
          </cell>
          <cell r="K769" t="str">
            <v/>
          </cell>
        </row>
        <row r="770">
          <cell r="G770" t="str">
            <v/>
          </cell>
          <cell r="K770" t="str">
            <v/>
          </cell>
        </row>
        <row r="771">
          <cell r="G771" t="str">
            <v/>
          </cell>
          <cell r="K771" t="str">
            <v/>
          </cell>
        </row>
        <row r="772">
          <cell r="G772" t="str">
            <v/>
          </cell>
          <cell r="K772" t="str">
            <v/>
          </cell>
        </row>
        <row r="773">
          <cell r="G773" t="str">
            <v/>
          </cell>
          <cell r="K773" t="str">
            <v/>
          </cell>
        </row>
        <row r="774">
          <cell r="G774" t="str">
            <v/>
          </cell>
          <cell r="K774" t="str">
            <v/>
          </cell>
        </row>
        <row r="775">
          <cell r="G775" t="str">
            <v/>
          </cell>
          <cell r="K775" t="str">
            <v/>
          </cell>
        </row>
        <row r="776">
          <cell r="G776" t="str">
            <v/>
          </cell>
          <cell r="K776" t="str">
            <v/>
          </cell>
        </row>
        <row r="777">
          <cell r="G777" t="str">
            <v/>
          </cell>
          <cell r="K777" t="str">
            <v/>
          </cell>
        </row>
        <row r="778">
          <cell r="G778" t="str">
            <v/>
          </cell>
          <cell r="K778" t="str">
            <v/>
          </cell>
        </row>
        <row r="779">
          <cell r="G779" t="str">
            <v/>
          </cell>
          <cell r="K779" t="str">
            <v/>
          </cell>
        </row>
        <row r="780">
          <cell r="E780" t="str">
            <v/>
          </cell>
          <cell r="G780" t="str">
            <v/>
          </cell>
          <cell r="K780" t="str">
            <v/>
          </cell>
        </row>
        <row r="781">
          <cell r="G781" t="str">
            <v/>
          </cell>
          <cell r="K781" t="str">
            <v/>
          </cell>
        </row>
        <row r="782">
          <cell r="G782" t="str">
            <v/>
          </cell>
          <cell r="K782" t="str">
            <v/>
          </cell>
        </row>
        <row r="783">
          <cell r="G783" t="str">
            <v/>
          </cell>
          <cell r="K783" t="str">
            <v/>
          </cell>
        </row>
        <row r="784">
          <cell r="G784" t="str">
            <v/>
          </cell>
          <cell r="K784" t="str">
            <v/>
          </cell>
        </row>
        <row r="785">
          <cell r="G785" t="str">
            <v/>
          </cell>
          <cell r="K785" t="str">
            <v/>
          </cell>
        </row>
        <row r="786">
          <cell r="G786" t="str">
            <v/>
          </cell>
          <cell r="K786" t="str">
            <v/>
          </cell>
        </row>
        <row r="787">
          <cell r="G787" t="str">
            <v/>
          </cell>
          <cell r="K787" t="str">
            <v/>
          </cell>
        </row>
        <row r="788">
          <cell r="G788" t="str">
            <v/>
          </cell>
          <cell r="K788" t="str">
            <v/>
          </cell>
        </row>
        <row r="789">
          <cell r="G789" t="str">
            <v/>
          </cell>
          <cell r="K789" t="str">
            <v/>
          </cell>
        </row>
        <row r="790">
          <cell r="G790" t="str">
            <v/>
          </cell>
          <cell r="K790" t="str">
            <v/>
          </cell>
        </row>
        <row r="791">
          <cell r="G791" t="str">
            <v/>
          </cell>
          <cell r="K791" t="str">
            <v/>
          </cell>
        </row>
        <row r="792">
          <cell r="E792" t="str">
            <v/>
          </cell>
          <cell r="G792" t="str">
            <v/>
          </cell>
          <cell r="K792" t="str">
            <v/>
          </cell>
        </row>
        <row r="793">
          <cell r="G793" t="str">
            <v/>
          </cell>
          <cell r="K793" t="str">
            <v/>
          </cell>
        </row>
        <row r="794">
          <cell r="G794" t="str">
            <v/>
          </cell>
          <cell r="K794" t="str">
            <v/>
          </cell>
        </row>
        <row r="795">
          <cell r="G795" t="str">
            <v/>
          </cell>
          <cell r="K795" t="str">
            <v/>
          </cell>
        </row>
        <row r="796">
          <cell r="G796" t="str">
            <v/>
          </cell>
          <cell r="K796" t="str">
            <v/>
          </cell>
        </row>
        <row r="797">
          <cell r="G797" t="str">
            <v/>
          </cell>
          <cell r="K797" t="str">
            <v/>
          </cell>
        </row>
        <row r="798">
          <cell r="G798" t="str">
            <v/>
          </cell>
          <cell r="K798" t="str">
            <v/>
          </cell>
        </row>
        <row r="799">
          <cell r="G799" t="str">
            <v/>
          </cell>
          <cell r="K799" t="str">
            <v/>
          </cell>
        </row>
        <row r="800">
          <cell r="G800" t="str">
            <v/>
          </cell>
          <cell r="K800" t="str">
            <v/>
          </cell>
        </row>
        <row r="801">
          <cell r="G801" t="str">
            <v/>
          </cell>
          <cell r="K801" t="str">
            <v/>
          </cell>
        </row>
        <row r="802">
          <cell r="G802" t="str">
            <v/>
          </cell>
          <cell r="K802" t="str">
            <v/>
          </cell>
        </row>
        <row r="803">
          <cell r="G803" t="str">
            <v/>
          </cell>
          <cell r="K803" t="str">
            <v/>
          </cell>
        </row>
        <row r="804">
          <cell r="E804" t="str">
            <v/>
          </cell>
          <cell r="G804" t="str">
            <v/>
          </cell>
          <cell r="K804" t="str">
            <v/>
          </cell>
        </row>
        <row r="805">
          <cell r="G805" t="str">
            <v/>
          </cell>
          <cell r="K805" t="str">
            <v/>
          </cell>
        </row>
        <row r="806">
          <cell r="G806" t="str">
            <v/>
          </cell>
          <cell r="K806" t="str">
            <v/>
          </cell>
        </row>
        <row r="807">
          <cell r="G807" t="str">
            <v/>
          </cell>
          <cell r="K807" t="str">
            <v/>
          </cell>
        </row>
        <row r="808">
          <cell r="G808" t="str">
            <v/>
          </cell>
          <cell r="K808" t="str">
            <v/>
          </cell>
        </row>
        <row r="809">
          <cell r="G809" t="str">
            <v/>
          </cell>
          <cell r="K809" t="str">
            <v/>
          </cell>
        </row>
        <row r="810">
          <cell r="G810" t="str">
            <v/>
          </cell>
          <cell r="K810" t="str">
            <v/>
          </cell>
        </row>
        <row r="811">
          <cell r="G811" t="str">
            <v/>
          </cell>
          <cell r="K811" t="str">
            <v/>
          </cell>
        </row>
        <row r="812">
          <cell r="G812" t="str">
            <v/>
          </cell>
          <cell r="K812" t="str">
            <v/>
          </cell>
        </row>
        <row r="813">
          <cell r="G813" t="str">
            <v/>
          </cell>
          <cell r="K813" t="str">
            <v/>
          </cell>
        </row>
        <row r="814">
          <cell r="G814" t="str">
            <v/>
          </cell>
          <cell r="K814" t="str">
            <v/>
          </cell>
        </row>
        <row r="815">
          <cell r="G815" t="str">
            <v/>
          </cell>
          <cell r="K815" t="str">
            <v/>
          </cell>
        </row>
        <row r="816">
          <cell r="E816" t="str">
            <v/>
          </cell>
          <cell r="G816" t="str">
            <v/>
          </cell>
          <cell r="K816" t="str">
            <v/>
          </cell>
        </row>
        <row r="817">
          <cell r="G817" t="str">
            <v/>
          </cell>
          <cell r="K817" t="str">
            <v/>
          </cell>
        </row>
        <row r="818">
          <cell r="G818" t="str">
            <v/>
          </cell>
          <cell r="K818" t="str">
            <v/>
          </cell>
        </row>
        <row r="819">
          <cell r="G819" t="str">
            <v/>
          </cell>
          <cell r="K819" t="str">
            <v/>
          </cell>
        </row>
        <row r="820">
          <cell r="G820" t="str">
            <v/>
          </cell>
          <cell r="K820" t="str">
            <v/>
          </cell>
        </row>
        <row r="821">
          <cell r="G821" t="str">
            <v/>
          </cell>
          <cell r="K821" t="str">
            <v/>
          </cell>
        </row>
        <row r="822">
          <cell r="G822" t="str">
            <v/>
          </cell>
          <cell r="K822" t="str">
            <v/>
          </cell>
        </row>
        <row r="823">
          <cell r="G823" t="str">
            <v/>
          </cell>
          <cell r="K823" t="str">
            <v/>
          </cell>
        </row>
        <row r="824">
          <cell r="G824" t="str">
            <v/>
          </cell>
          <cell r="K824" t="str">
            <v/>
          </cell>
        </row>
        <row r="825">
          <cell r="G825" t="str">
            <v/>
          </cell>
          <cell r="K825" t="str">
            <v/>
          </cell>
        </row>
        <row r="826">
          <cell r="G826" t="str">
            <v/>
          </cell>
          <cell r="K826" t="str">
            <v/>
          </cell>
        </row>
        <row r="827">
          <cell r="G827" t="str">
            <v/>
          </cell>
          <cell r="K827" t="str">
            <v/>
          </cell>
        </row>
        <row r="828">
          <cell r="E828" t="str">
            <v/>
          </cell>
          <cell r="G828" t="str">
            <v/>
          </cell>
          <cell r="K828" t="str">
            <v/>
          </cell>
        </row>
        <row r="829">
          <cell r="G829" t="str">
            <v/>
          </cell>
          <cell r="K829" t="str">
            <v/>
          </cell>
        </row>
        <row r="830">
          <cell r="G830" t="str">
            <v/>
          </cell>
          <cell r="K830" t="str">
            <v/>
          </cell>
        </row>
        <row r="831">
          <cell r="G831" t="str">
            <v/>
          </cell>
          <cell r="K831" t="str">
            <v/>
          </cell>
        </row>
        <row r="832">
          <cell r="G832" t="str">
            <v/>
          </cell>
          <cell r="K832" t="str">
            <v/>
          </cell>
        </row>
        <row r="833">
          <cell r="G833" t="str">
            <v/>
          </cell>
          <cell r="K833" t="str">
            <v/>
          </cell>
        </row>
        <row r="834">
          <cell r="G834" t="str">
            <v/>
          </cell>
          <cell r="K834" t="str">
            <v/>
          </cell>
        </row>
        <row r="835">
          <cell r="G835" t="str">
            <v/>
          </cell>
          <cell r="K835" t="str">
            <v/>
          </cell>
        </row>
        <row r="836">
          <cell r="G836" t="str">
            <v/>
          </cell>
          <cell r="K836" t="str">
            <v/>
          </cell>
        </row>
        <row r="837">
          <cell r="G837" t="str">
            <v/>
          </cell>
          <cell r="K837" t="str">
            <v/>
          </cell>
        </row>
        <row r="838">
          <cell r="G838" t="str">
            <v/>
          </cell>
          <cell r="K838" t="str">
            <v/>
          </cell>
        </row>
        <row r="839">
          <cell r="G839" t="str">
            <v/>
          </cell>
          <cell r="K839" t="str">
            <v/>
          </cell>
        </row>
        <row r="840">
          <cell r="E840" t="str">
            <v/>
          </cell>
          <cell r="G840" t="str">
            <v/>
          </cell>
          <cell r="K840" t="str">
            <v/>
          </cell>
        </row>
        <row r="841">
          <cell r="G841" t="str">
            <v/>
          </cell>
          <cell r="K841" t="str">
            <v/>
          </cell>
        </row>
        <row r="842">
          <cell r="G842" t="str">
            <v/>
          </cell>
          <cell r="K842" t="str">
            <v/>
          </cell>
        </row>
        <row r="843">
          <cell r="G843" t="str">
            <v/>
          </cell>
          <cell r="K843" t="str">
            <v/>
          </cell>
        </row>
        <row r="844">
          <cell r="G844" t="str">
            <v/>
          </cell>
          <cell r="K844" t="str">
            <v/>
          </cell>
        </row>
        <row r="845">
          <cell r="G845" t="str">
            <v/>
          </cell>
          <cell r="K845" t="str">
            <v/>
          </cell>
        </row>
        <row r="846">
          <cell r="G846" t="str">
            <v/>
          </cell>
          <cell r="K846" t="str">
            <v/>
          </cell>
        </row>
        <row r="847">
          <cell r="G847" t="str">
            <v/>
          </cell>
          <cell r="K847" t="str">
            <v/>
          </cell>
        </row>
        <row r="848">
          <cell r="G848" t="str">
            <v/>
          </cell>
          <cell r="K848" t="str">
            <v/>
          </cell>
        </row>
        <row r="849">
          <cell r="G849" t="str">
            <v/>
          </cell>
          <cell r="K849" t="str">
            <v/>
          </cell>
        </row>
        <row r="850">
          <cell r="G850" t="str">
            <v/>
          </cell>
          <cell r="K850" t="str">
            <v/>
          </cell>
        </row>
        <row r="851">
          <cell r="G851" t="str">
            <v/>
          </cell>
          <cell r="K851" t="str">
            <v/>
          </cell>
        </row>
        <row r="852">
          <cell r="E852" t="str">
            <v/>
          </cell>
          <cell r="G852" t="str">
            <v/>
          </cell>
          <cell r="K852" t="str">
            <v/>
          </cell>
        </row>
        <row r="853">
          <cell r="G853" t="str">
            <v/>
          </cell>
          <cell r="K853" t="str">
            <v/>
          </cell>
        </row>
        <row r="854">
          <cell r="G854" t="str">
            <v/>
          </cell>
          <cell r="K854" t="str">
            <v/>
          </cell>
        </row>
        <row r="855">
          <cell r="G855" t="str">
            <v/>
          </cell>
          <cell r="K855" t="str">
            <v/>
          </cell>
        </row>
        <row r="856">
          <cell r="G856" t="str">
            <v/>
          </cell>
          <cell r="K856" t="str">
            <v/>
          </cell>
        </row>
        <row r="857">
          <cell r="G857" t="str">
            <v/>
          </cell>
          <cell r="K857" t="str">
            <v/>
          </cell>
        </row>
        <row r="858">
          <cell r="G858" t="str">
            <v/>
          </cell>
          <cell r="K858" t="str">
            <v/>
          </cell>
        </row>
        <row r="859">
          <cell r="G859" t="str">
            <v/>
          </cell>
          <cell r="K859" t="str">
            <v/>
          </cell>
        </row>
        <row r="860">
          <cell r="G860" t="str">
            <v/>
          </cell>
          <cell r="K860" t="str">
            <v/>
          </cell>
        </row>
        <row r="861">
          <cell r="G861" t="str">
            <v/>
          </cell>
          <cell r="K861" t="str">
            <v/>
          </cell>
        </row>
        <row r="862">
          <cell r="G862" t="str">
            <v/>
          </cell>
          <cell r="K862" t="str">
            <v/>
          </cell>
        </row>
        <row r="863">
          <cell r="G863" t="str">
            <v/>
          </cell>
          <cell r="K863" t="str">
            <v/>
          </cell>
        </row>
        <row r="864">
          <cell r="E864" t="str">
            <v/>
          </cell>
          <cell r="G864" t="str">
            <v/>
          </cell>
          <cell r="K864" t="str">
            <v/>
          </cell>
        </row>
        <row r="865">
          <cell r="G865" t="str">
            <v/>
          </cell>
          <cell r="K865" t="str">
            <v/>
          </cell>
        </row>
        <row r="866">
          <cell r="G866" t="str">
            <v/>
          </cell>
          <cell r="K866" t="str">
            <v/>
          </cell>
        </row>
        <row r="867">
          <cell r="G867" t="str">
            <v/>
          </cell>
          <cell r="K867" t="str">
            <v/>
          </cell>
        </row>
        <row r="868">
          <cell r="G868" t="str">
            <v/>
          </cell>
          <cell r="K868" t="str">
            <v/>
          </cell>
        </row>
        <row r="869">
          <cell r="G869" t="str">
            <v/>
          </cell>
          <cell r="K869" t="str">
            <v/>
          </cell>
        </row>
        <row r="870">
          <cell r="G870" t="str">
            <v/>
          </cell>
          <cell r="K870" t="str">
            <v/>
          </cell>
        </row>
        <row r="871">
          <cell r="G871" t="str">
            <v/>
          </cell>
          <cell r="K871" t="str">
            <v/>
          </cell>
        </row>
        <row r="872">
          <cell r="G872" t="str">
            <v/>
          </cell>
          <cell r="K872" t="str">
            <v/>
          </cell>
        </row>
        <row r="873">
          <cell r="G873" t="str">
            <v/>
          </cell>
          <cell r="K873" t="str">
            <v/>
          </cell>
        </row>
        <row r="874">
          <cell r="G874" t="str">
            <v/>
          </cell>
          <cell r="K874" t="str">
            <v/>
          </cell>
        </row>
        <row r="875">
          <cell r="G875" t="str">
            <v/>
          </cell>
          <cell r="K875" t="str">
            <v/>
          </cell>
        </row>
        <row r="876">
          <cell r="E876" t="str">
            <v/>
          </cell>
          <cell r="G876" t="str">
            <v/>
          </cell>
          <cell r="K876" t="str">
            <v/>
          </cell>
        </row>
      </sheetData>
      <sheetData sheetId="4">
        <row r="5">
          <cell r="B5">
            <v>9911.5319999999992</v>
          </cell>
        </row>
      </sheetData>
      <sheetData sheetId="5">
        <row r="6">
          <cell r="E6">
            <v>2020</v>
          </cell>
          <cell r="G6">
            <v>0</v>
          </cell>
        </row>
        <row r="8">
          <cell r="E8">
            <v>-10042.121806237967</v>
          </cell>
          <cell r="G8">
            <v>9964</v>
          </cell>
        </row>
        <row r="10">
          <cell r="E10">
            <v>50</v>
          </cell>
          <cell r="G10">
            <v>27519</v>
          </cell>
        </row>
        <row r="12">
          <cell r="E12">
            <v>2</v>
          </cell>
          <cell r="G12">
            <v>73779</v>
          </cell>
        </row>
        <row r="14">
          <cell r="E14">
            <v>0.17199999999999999</v>
          </cell>
          <cell r="G14">
            <v>156244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D8">
            <v>7462.8571428571431</v>
          </cell>
        </row>
        <row r="9">
          <cell r="D9">
            <v>7462.8571428571431</v>
          </cell>
        </row>
        <row r="10">
          <cell r="D10">
            <v>7462.8571428571431</v>
          </cell>
        </row>
        <row r="11">
          <cell r="D11">
            <v>7462.8571428571431</v>
          </cell>
        </row>
        <row r="12">
          <cell r="D12">
            <v>7462.8571428571431</v>
          </cell>
        </row>
        <row r="13">
          <cell r="D13">
            <v>7462.8571428571431</v>
          </cell>
        </row>
        <row r="14">
          <cell r="D14">
            <v>6320</v>
          </cell>
        </row>
        <row r="15">
          <cell r="D15">
            <v>6320</v>
          </cell>
        </row>
        <row r="16">
          <cell r="D16">
            <v>6320</v>
          </cell>
        </row>
        <row r="17">
          <cell r="D17">
            <v>4320</v>
          </cell>
        </row>
        <row r="18">
          <cell r="D18">
            <v>4320</v>
          </cell>
        </row>
        <row r="19">
          <cell r="D19">
            <v>4320</v>
          </cell>
        </row>
        <row r="20">
          <cell r="D20">
            <v>4320</v>
          </cell>
        </row>
        <row r="21">
          <cell r="D21">
            <v>4320</v>
          </cell>
        </row>
        <row r="22">
          <cell r="D22">
            <v>4320</v>
          </cell>
        </row>
        <row r="23">
          <cell r="D23">
            <v>4320</v>
          </cell>
        </row>
        <row r="24">
          <cell r="D24">
            <v>4320</v>
          </cell>
        </row>
        <row r="25">
          <cell r="D25">
            <v>4320</v>
          </cell>
        </row>
        <row r="26">
          <cell r="D26">
            <v>4320</v>
          </cell>
        </row>
        <row r="27">
          <cell r="D27">
            <v>4320</v>
          </cell>
        </row>
        <row r="28">
          <cell r="D28">
            <v>4320</v>
          </cell>
        </row>
        <row r="29">
          <cell r="D29">
            <v>4320</v>
          </cell>
        </row>
        <row r="30">
          <cell r="D30">
            <v>4320</v>
          </cell>
        </row>
        <row r="31">
          <cell r="D31">
            <v>4320</v>
          </cell>
        </row>
        <row r="32">
          <cell r="D32">
            <v>0</v>
          </cell>
        </row>
        <row r="33">
          <cell r="D33" t="str">
            <v/>
          </cell>
        </row>
        <row r="34">
          <cell r="D34" t="str">
            <v/>
          </cell>
        </row>
        <row r="35">
          <cell r="D35" t="str">
            <v/>
          </cell>
        </row>
        <row r="36">
          <cell r="D36" t="str">
            <v/>
          </cell>
        </row>
        <row r="37">
          <cell r="D37" t="str">
            <v/>
          </cell>
        </row>
        <row r="38">
          <cell r="D38" t="str">
            <v/>
          </cell>
        </row>
        <row r="39">
          <cell r="D39" t="str">
            <v/>
          </cell>
        </row>
        <row r="40">
          <cell r="D40" t="str">
            <v/>
          </cell>
        </row>
        <row r="41">
          <cell r="D41" t="str">
            <v/>
          </cell>
        </row>
        <row r="42">
          <cell r="D42" t="str">
            <v/>
          </cell>
        </row>
        <row r="43">
          <cell r="D43" t="str">
            <v/>
          </cell>
        </row>
        <row r="44">
          <cell r="D44" t="str">
            <v/>
          </cell>
        </row>
        <row r="45">
          <cell r="D45" t="str">
            <v/>
          </cell>
        </row>
        <row r="46">
          <cell r="D46" t="str">
            <v/>
          </cell>
        </row>
        <row r="47">
          <cell r="D47" t="str">
            <v/>
          </cell>
        </row>
        <row r="48">
          <cell r="D48" t="str">
            <v/>
          </cell>
        </row>
        <row r="49">
          <cell r="D49" t="str">
            <v/>
          </cell>
        </row>
        <row r="50">
          <cell r="D50" t="str">
            <v/>
          </cell>
        </row>
        <row r="51">
          <cell r="D51" t="str">
            <v/>
          </cell>
        </row>
        <row r="52">
          <cell r="D52" t="str">
            <v/>
          </cell>
        </row>
        <row r="53">
          <cell r="D53" t="str">
            <v/>
          </cell>
        </row>
        <row r="54">
          <cell r="D54" t="str">
            <v/>
          </cell>
        </row>
        <row r="55">
          <cell r="D55" t="str">
            <v/>
          </cell>
        </row>
        <row r="56">
          <cell r="D56" t="str">
            <v/>
          </cell>
        </row>
        <row r="57">
          <cell r="D57" t="str">
            <v/>
          </cell>
        </row>
        <row r="58">
          <cell r="D58" t="str">
            <v/>
          </cell>
        </row>
        <row r="59">
          <cell r="D59" t="str">
            <v/>
          </cell>
        </row>
        <row r="60">
          <cell r="D60" t="str">
            <v/>
          </cell>
        </row>
        <row r="61">
          <cell r="D61" t="str">
            <v/>
          </cell>
        </row>
        <row r="62">
          <cell r="D62" t="str">
            <v/>
          </cell>
        </row>
        <row r="63">
          <cell r="D63" t="str">
            <v/>
          </cell>
        </row>
        <row r="64">
          <cell r="D64" t="str">
            <v/>
          </cell>
        </row>
        <row r="65">
          <cell r="D65" t="str">
            <v/>
          </cell>
        </row>
        <row r="66">
          <cell r="D66" t="str">
            <v/>
          </cell>
        </row>
        <row r="67">
          <cell r="D67" t="str">
            <v/>
          </cell>
        </row>
        <row r="68">
          <cell r="D68" t="str">
            <v/>
          </cell>
        </row>
        <row r="69">
          <cell r="D69" t="str">
            <v/>
          </cell>
        </row>
        <row r="70">
          <cell r="D70" t="str">
            <v/>
          </cell>
        </row>
        <row r="71">
          <cell r="D71" t="str">
            <v/>
          </cell>
        </row>
        <row r="72">
          <cell r="D72" t="str">
            <v/>
          </cell>
        </row>
        <row r="73">
          <cell r="D73" t="str">
            <v/>
          </cell>
        </row>
        <row r="74">
          <cell r="D74" t="str">
            <v/>
          </cell>
        </row>
        <row r="75">
          <cell r="D75" t="str">
            <v/>
          </cell>
        </row>
        <row r="76">
          <cell r="D76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.xml"/><Relationship Id="rId3" Type="http://schemas.openxmlformats.org/officeDocument/2006/relationships/hyperlink" Target="https://www.homly-you.com/estimation-travaux" TargetMode="External"/><Relationship Id="rId7" Type="http://schemas.openxmlformats.org/officeDocument/2006/relationships/vmlDrawing" Target="../drawings/vmlDrawing1.vml"/><Relationship Id="rId2" Type="http://schemas.openxmlformats.org/officeDocument/2006/relationships/hyperlink" Target="http://www.monchiffrage.com/?PHPSESSID=21h3intds237efu21tdh6n9gi5" TargetMode="External"/><Relationship Id="rId1" Type="http://schemas.openxmlformats.org/officeDocument/2006/relationships/hyperlink" Target="https://www.enchantier.com/chiffrage" TargetMode="Externa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devis.contactartisan.com/prix-travaux.html" TargetMode="External"/><Relationship Id="rId9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AC126"/>
  <sheetViews>
    <sheetView tabSelected="1" zoomScale="75" zoomScaleNormal="75" workbookViewId="0">
      <selection activeCell="D10" sqref="D10"/>
    </sheetView>
  </sheetViews>
  <sheetFormatPr baseColWidth="10" defaultRowHeight="14.5" x14ac:dyDescent="0.35"/>
  <cols>
    <col min="1" max="1" width="3.453125" customWidth="1"/>
    <col min="2" max="2" width="2.26953125" customWidth="1"/>
    <col min="3" max="3" width="27.81640625" customWidth="1"/>
    <col min="4" max="4" width="38" customWidth="1"/>
    <col min="5" max="5" width="9.1796875" customWidth="1"/>
    <col min="6" max="6" width="9.26953125" customWidth="1"/>
    <col min="7" max="7" width="6" customWidth="1"/>
    <col min="8" max="8" width="7.453125" customWidth="1"/>
    <col min="9" max="10" width="10.7265625" customWidth="1"/>
    <col min="11" max="11" width="2.453125" customWidth="1"/>
    <col min="12" max="12" width="3" customWidth="1"/>
    <col min="13" max="13" width="9" customWidth="1"/>
    <col min="14" max="15" width="6" customWidth="1"/>
    <col min="16" max="16" width="32.81640625" customWidth="1"/>
    <col min="17" max="17" width="17.26953125" customWidth="1"/>
    <col min="18" max="18" width="3.26953125" customWidth="1"/>
    <col min="19" max="19" width="28.26953125" style="144" customWidth="1"/>
    <col min="20" max="20" width="37.453125" customWidth="1"/>
    <col min="21" max="21" width="8.81640625" style="91" customWidth="1"/>
    <col min="22" max="22" width="3.453125" customWidth="1"/>
    <col min="23" max="23" width="27.26953125" customWidth="1"/>
    <col min="24" max="24" width="3.26953125" customWidth="1"/>
    <col min="25" max="25" width="31.26953125" customWidth="1"/>
    <col min="26" max="26" width="3" customWidth="1"/>
    <col min="27" max="27" width="15.1796875" customWidth="1"/>
    <col min="28" max="28" width="23.7265625" customWidth="1"/>
    <col min="29" max="29" width="13.453125" customWidth="1"/>
  </cols>
  <sheetData>
    <row r="2" spans="2:29" ht="15" customHeight="1" x14ac:dyDescent="0.35">
      <c r="C2" s="1"/>
      <c r="D2" s="2"/>
      <c r="E2" s="3"/>
      <c r="F2" s="3"/>
      <c r="G2" s="3"/>
      <c r="H2" s="3"/>
      <c r="I2" s="3"/>
      <c r="J2" s="3"/>
      <c r="L2" s="1"/>
      <c r="M2" s="1"/>
      <c r="N2" s="145" t="s">
        <v>0</v>
      </c>
      <c r="O2" s="146"/>
      <c r="P2" s="147"/>
      <c r="Q2" s="4" t="s">
        <v>1</v>
      </c>
      <c r="S2" s="151" t="s">
        <v>2</v>
      </c>
      <c r="T2" s="163"/>
      <c r="U2" s="183" t="s">
        <v>3</v>
      </c>
      <c r="W2" s="5" t="s">
        <v>4</v>
      </c>
      <c r="Y2" s="5" t="s">
        <v>5</v>
      </c>
      <c r="AA2" s="151" t="s">
        <v>6</v>
      </c>
      <c r="AB2" s="163"/>
      <c r="AC2" s="152"/>
    </row>
    <row r="3" spans="2:29" ht="15" customHeight="1" x14ac:dyDescent="0.35">
      <c r="B3" s="6"/>
      <c r="C3" s="7"/>
      <c r="D3" s="8"/>
      <c r="E3" s="9"/>
      <c r="F3" s="10"/>
      <c r="G3" s="11"/>
      <c r="H3" s="11"/>
      <c r="I3" s="11"/>
      <c r="J3" s="12"/>
      <c r="K3" s="13"/>
      <c r="L3" s="1"/>
      <c r="M3" s="14"/>
      <c r="P3" s="15" t="s">
        <v>7</v>
      </c>
      <c r="Q3" s="16">
        <v>2.5</v>
      </c>
      <c r="R3" s="17"/>
      <c r="S3" s="188" t="s">
        <v>8</v>
      </c>
      <c r="T3" s="191" t="s">
        <v>9</v>
      </c>
      <c r="U3" s="184"/>
    </row>
    <row r="4" spans="2:29" ht="15" customHeight="1" x14ac:dyDescent="0.35">
      <c r="B4" s="18"/>
      <c r="C4" s="19"/>
      <c r="D4" s="2"/>
      <c r="E4" s="20"/>
      <c r="F4" s="193" t="s">
        <v>10</v>
      </c>
      <c r="G4" s="193"/>
      <c r="H4" s="193"/>
      <c r="I4" s="194" t="s">
        <v>11</v>
      </c>
      <c r="J4" s="194"/>
      <c r="K4" s="14"/>
      <c r="L4" s="1"/>
      <c r="M4" s="21"/>
      <c r="P4" s="15" t="s">
        <v>12</v>
      </c>
      <c r="Q4" s="22">
        <v>2</v>
      </c>
      <c r="R4" s="17"/>
      <c r="S4" s="189"/>
      <c r="T4" s="192"/>
      <c r="U4" s="185"/>
      <c r="W4" s="5" t="s">
        <v>13</v>
      </c>
      <c r="Y4" s="23" t="s">
        <v>14</v>
      </c>
      <c r="AA4" s="151" t="s">
        <v>15</v>
      </c>
      <c r="AB4" s="163"/>
      <c r="AC4" s="152"/>
    </row>
    <row r="5" spans="2:29" x14ac:dyDescent="0.35">
      <c r="B5" s="18"/>
      <c r="C5" s="3"/>
      <c r="D5" s="2"/>
      <c r="E5" s="20"/>
      <c r="F5" s="3"/>
      <c r="G5" s="1"/>
      <c r="H5" s="1"/>
      <c r="I5" s="1"/>
      <c r="J5" s="1"/>
      <c r="K5" s="14"/>
      <c r="L5" s="1"/>
      <c r="M5" s="24" t="s">
        <v>16</v>
      </c>
      <c r="N5" s="25" t="s">
        <v>17</v>
      </c>
      <c r="O5" s="26" t="s">
        <v>18</v>
      </c>
      <c r="P5" s="15" t="s">
        <v>19</v>
      </c>
      <c r="Q5" s="27">
        <v>2</v>
      </c>
      <c r="R5" s="17"/>
      <c r="S5" s="190"/>
      <c r="T5" s="28" t="s">
        <v>20</v>
      </c>
      <c r="U5" s="29" t="s">
        <v>21</v>
      </c>
      <c r="W5" s="30" t="s">
        <v>22</v>
      </c>
      <c r="Y5" s="30" t="s">
        <v>23</v>
      </c>
      <c r="AA5" s="31" t="s">
        <v>24</v>
      </c>
      <c r="AB5" s="32" t="s">
        <v>25</v>
      </c>
      <c r="AC5" s="33" t="s">
        <v>26</v>
      </c>
    </row>
    <row r="6" spans="2:29" ht="15" customHeight="1" x14ac:dyDescent="0.35">
      <c r="B6" s="18"/>
      <c r="C6" s="3"/>
      <c r="D6" s="2"/>
      <c r="E6" s="20"/>
      <c r="F6" s="34"/>
      <c r="G6" s="171" t="str">
        <f>'[1]Données à saisir'!C5</f>
        <v>Appartement T4</v>
      </c>
      <c r="H6" s="172"/>
      <c r="I6" s="172"/>
      <c r="J6" s="173"/>
      <c r="K6" s="14"/>
      <c r="L6" s="1"/>
      <c r="M6" s="35">
        <f>(O6*N6)*Q6</f>
        <v>0</v>
      </c>
      <c r="N6" s="36">
        <v>1</v>
      </c>
      <c r="O6" s="37">
        <v>1</v>
      </c>
      <c r="P6" s="38" t="s">
        <v>27</v>
      </c>
      <c r="Q6" s="39">
        <v>0</v>
      </c>
      <c r="S6" s="40" t="s">
        <v>28</v>
      </c>
      <c r="T6" s="41" t="s">
        <v>29</v>
      </c>
      <c r="U6" s="42" t="s">
        <v>21</v>
      </c>
      <c r="W6" s="17" t="s">
        <v>30</v>
      </c>
      <c r="Y6" s="17" t="s">
        <v>31</v>
      </c>
      <c r="AA6" s="31" t="s">
        <v>24</v>
      </c>
      <c r="AB6" s="32" t="s">
        <v>32</v>
      </c>
      <c r="AC6" s="33" t="s">
        <v>26</v>
      </c>
    </row>
    <row r="7" spans="2:29" x14ac:dyDescent="0.35">
      <c r="B7" s="18"/>
      <c r="C7" s="43"/>
      <c r="D7" s="2"/>
      <c r="E7" s="20"/>
      <c r="F7" s="34"/>
      <c r="G7" s="174" t="s">
        <v>183</v>
      </c>
      <c r="H7" s="175"/>
      <c r="I7" s="175"/>
      <c r="J7" s="176"/>
      <c r="K7" s="14"/>
      <c r="L7" s="1"/>
      <c r="M7" s="35">
        <f>(O7*N7)*Q7</f>
        <v>0</v>
      </c>
      <c r="N7" s="44">
        <v>2.1</v>
      </c>
      <c r="O7" s="45">
        <v>0.9</v>
      </c>
      <c r="P7" s="38" t="s">
        <v>33</v>
      </c>
      <c r="Q7" s="39">
        <v>0</v>
      </c>
      <c r="S7" s="46" t="s">
        <v>34</v>
      </c>
      <c r="T7" s="47" t="s">
        <v>35</v>
      </c>
      <c r="U7" s="48">
        <v>20</v>
      </c>
      <c r="W7" s="17" t="s">
        <v>36</v>
      </c>
      <c r="Y7" s="17" t="s">
        <v>37</v>
      </c>
      <c r="AA7" s="31" t="s">
        <v>24</v>
      </c>
      <c r="AB7" s="32" t="s">
        <v>38</v>
      </c>
      <c r="AC7" s="33" t="s">
        <v>26</v>
      </c>
    </row>
    <row r="8" spans="2:29" x14ac:dyDescent="0.35">
      <c r="B8" s="18"/>
      <c r="C8" s="43"/>
      <c r="D8" s="2"/>
      <c r="E8" s="20"/>
      <c r="F8" s="34"/>
      <c r="G8" s="177"/>
      <c r="H8" s="178"/>
      <c r="I8" s="178"/>
      <c r="J8" s="179"/>
      <c r="K8" s="14"/>
      <c r="L8" s="1"/>
      <c r="M8" s="49">
        <f>(O8*N8)*Q8</f>
        <v>0</v>
      </c>
      <c r="N8" s="50">
        <v>1.5</v>
      </c>
      <c r="O8" s="51">
        <v>2.5</v>
      </c>
      <c r="P8" s="38" t="s">
        <v>39</v>
      </c>
      <c r="Q8" s="39">
        <v>0</v>
      </c>
      <c r="S8" s="52" t="s">
        <v>34</v>
      </c>
      <c r="T8" s="53" t="s">
        <v>40</v>
      </c>
      <c r="U8" s="54">
        <v>56</v>
      </c>
      <c r="W8" s="17" t="s">
        <v>41</v>
      </c>
      <c r="Y8" s="17" t="s">
        <v>42</v>
      </c>
      <c r="AA8" s="31" t="s">
        <v>24</v>
      </c>
      <c r="AB8" s="32" t="s">
        <v>43</v>
      </c>
      <c r="AC8" s="33" t="s">
        <v>26</v>
      </c>
    </row>
    <row r="9" spans="2:29" x14ac:dyDescent="0.35">
      <c r="B9" s="18"/>
      <c r="C9" s="3"/>
      <c r="D9" s="2"/>
      <c r="E9" s="20"/>
      <c r="F9" s="34"/>
      <c r="G9" s="177"/>
      <c r="H9" s="178"/>
      <c r="I9" s="178"/>
      <c r="J9" s="179"/>
      <c r="K9" s="14"/>
      <c r="L9" s="1"/>
      <c r="M9" s="49">
        <f>(N9*O9)*Q9</f>
        <v>0</v>
      </c>
      <c r="N9" s="50">
        <v>0</v>
      </c>
      <c r="O9" s="51">
        <v>0</v>
      </c>
      <c r="P9" s="55" t="s">
        <v>44</v>
      </c>
      <c r="Q9" s="39">
        <v>0</v>
      </c>
      <c r="S9" s="46" t="s">
        <v>34</v>
      </c>
      <c r="T9" s="56" t="s">
        <v>45</v>
      </c>
      <c r="U9" s="48">
        <v>21</v>
      </c>
      <c r="W9" s="17" t="s">
        <v>46</v>
      </c>
      <c r="Y9" s="17" t="s">
        <v>47</v>
      </c>
      <c r="AA9" s="31"/>
      <c r="AB9" s="32"/>
      <c r="AC9" s="33"/>
    </row>
    <row r="10" spans="2:29" x14ac:dyDescent="0.35">
      <c r="B10" s="18"/>
      <c r="C10" s="57" t="s">
        <v>179</v>
      </c>
      <c r="D10" s="2"/>
      <c r="E10" s="3"/>
      <c r="F10" s="3"/>
      <c r="G10" s="180"/>
      <c r="H10" s="181"/>
      <c r="I10" s="181"/>
      <c r="J10" s="182"/>
      <c r="K10" s="14"/>
      <c r="L10" s="1"/>
      <c r="M10" s="1"/>
      <c r="N10" s="18"/>
      <c r="O10" s="3"/>
      <c r="P10" s="58" t="s">
        <v>48</v>
      </c>
      <c r="Q10" s="59">
        <f>Q4*Q5</f>
        <v>4</v>
      </c>
      <c r="S10" s="52" t="s">
        <v>34</v>
      </c>
      <c r="T10" s="53" t="s">
        <v>49</v>
      </c>
      <c r="U10" s="54">
        <v>17.5</v>
      </c>
      <c r="W10" s="17" t="s">
        <v>50</v>
      </c>
      <c r="Y10" s="17" t="s">
        <v>51</v>
      </c>
    </row>
    <row r="11" spans="2:29" x14ac:dyDescent="0.35">
      <c r="B11" s="18"/>
      <c r="C11" s="57" t="s">
        <v>180</v>
      </c>
      <c r="D11" s="2"/>
      <c r="E11" s="186" t="s">
        <v>184</v>
      </c>
      <c r="F11" s="186"/>
      <c r="G11" s="186"/>
      <c r="H11" s="187">
        <v>43717</v>
      </c>
      <c r="I11" s="187"/>
      <c r="J11" s="187"/>
      <c r="K11" s="14"/>
      <c r="L11" s="1"/>
      <c r="M11" s="1"/>
      <c r="N11" s="148" t="s">
        <v>52</v>
      </c>
      <c r="O11" s="149"/>
      <c r="P11" s="149"/>
      <c r="Q11" s="60">
        <f>SUM(M6:M9)-((Q4+Q5)*2*Q3)</f>
        <v>-20</v>
      </c>
      <c r="S11" s="46" t="s">
        <v>34</v>
      </c>
      <c r="T11" s="56" t="s">
        <v>53</v>
      </c>
      <c r="U11" s="48">
        <v>21.5</v>
      </c>
      <c r="W11" s="17" t="s">
        <v>54</v>
      </c>
      <c r="Y11" s="17" t="s">
        <v>55</v>
      </c>
    </row>
    <row r="12" spans="2:29" x14ac:dyDescent="0.35">
      <c r="B12" s="18"/>
      <c r="C12" s="57" t="s">
        <v>181</v>
      </c>
      <c r="D12" s="3"/>
      <c r="E12" s="61"/>
      <c r="F12" s="61"/>
      <c r="G12" s="3"/>
      <c r="H12" s="62"/>
      <c r="I12" s="62"/>
      <c r="J12" s="3"/>
      <c r="K12" s="14"/>
      <c r="N12" s="18"/>
      <c r="O12" s="3"/>
      <c r="P12" s="58" t="s">
        <v>56</v>
      </c>
      <c r="Q12" s="59">
        <f>M7*2</f>
        <v>0</v>
      </c>
      <c r="S12" s="52" t="s">
        <v>34</v>
      </c>
      <c r="T12" s="53" t="s">
        <v>57</v>
      </c>
      <c r="U12" s="54">
        <v>48</v>
      </c>
      <c r="W12" s="17" t="s">
        <v>58</v>
      </c>
      <c r="Y12" s="17"/>
    </row>
    <row r="13" spans="2:29" x14ac:dyDescent="0.35">
      <c r="B13" s="18"/>
      <c r="C13" s="63" t="s">
        <v>182</v>
      </c>
      <c r="D13" s="151" t="s">
        <v>59</v>
      </c>
      <c r="E13" s="163"/>
      <c r="F13" s="163"/>
      <c r="G13" s="163"/>
      <c r="H13" s="152"/>
      <c r="I13" s="3"/>
      <c r="J13" s="3"/>
      <c r="K13" s="14"/>
      <c r="N13" s="18"/>
      <c r="O13" s="3"/>
      <c r="P13" s="58" t="s">
        <v>60</v>
      </c>
      <c r="Q13" s="59">
        <f>M8*2</f>
        <v>0</v>
      </c>
      <c r="S13" s="46" t="s">
        <v>34</v>
      </c>
      <c r="T13" s="64" t="s">
        <v>61</v>
      </c>
      <c r="U13" s="48">
        <v>21</v>
      </c>
      <c r="W13" s="17" t="s">
        <v>41</v>
      </c>
      <c r="Y13" s="17"/>
    </row>
    <row r="14" spans="2:29" x14ac:dyDescent="0.35">
      <c r="B14" s="18"/>
      <c r="C14" s="63"/>
      <c r="D14" s="61"/>
      <c r="E14" s="61"/>
      <c r="F14" s="61"/>
      <c r="G14" s="3"/>
      <c r="H14" s="3"/>
      <c r="I14" s="3"/>
      <c r="J14" s="3"/>
      <c r="K14" s="14"/>
      <c r="N14" s="65"/>
      <c r="O14" s="66"/>
      <c r="P14" s="67" t="s">
        <v>62</v>
      </c>
      <c r="Q14" s="68">
        <f>SUMPRODUCT((Q7:Q8&gt;0)*(O7:O8))-(Q4+Q5)*2</f>
        <v>-8</v>
      </c>
      <c r="S14" s="52" t="s">
        <v>34</v>
      </c>
      <c r="T14" s="56" t="s">
        <v>63</v>
      </c>
      <c r="U14" s="54">
        <v>21</v>
      </c>
      <c r="W14" s="17" t="s">
        <v>64</v>
      </c>
      <c r="Y14" s="17"/>
    </row>
    <row r="15" spans="2:29" ht="15" customHeight="1" x14ac:dyDescent="0.35">
      <c r="B15" s="18"/>
      <c r="C15" s="164" t="s">
        <v>65</v>
      </c>
      <c r="D15" s="166" t="s">
        <v>66</v>
      </c>
      <c r="E15" s="164" t="s">
        <v>67</v>
      </c>
      <c r="F15" s="168" t="s">
        <v>68</v>
      </c>
      <c r="G15" s="168" t="s">
        <v>69</v>
      </c>
      <c r="H15" s="168" t="s">
        <v>70</v>
      </c>
      <c r="I15" s="168" t="s">
        <v>71</v>
      </c>
      <c r="J15" s="170" t="s">
        <v>72</v>
      </c>
      <c r="K15" s="14"/>
      <c r="P15" s="38"/>
      <c r="S15" s="69" t="s">
        <v>34</v>
      </c>
      <c r="T15" s="53" t="s">
        <v>73</v>
      </c>
      <c r="U15" s="70">
        <v>18</v>
      </c>
      <c r="W15" s="17" t="s">
        <v>74</v>
      </c>
      <c r="Y15" s="17"/>
    </row>
    <row r="16" spans="2:29" x14ac:dyDescent="0.35">
      <c r="B16" s="18"/>
      <c r="C16" s="165"/>
      <c r="D16" s="167"/>
      <c r="E16" s="165"/>
      <c r="F16" s="169"/>
      <c r="G16" s="169"/>
      <c r="H16" s="169"/>
      <c r="I16" s="169"/>
      <c r="J16" s="169"/>
      <c r="K16" s="14"/>
      <c r="M16" s="1"/>
      <c r="N16" s="145" t="s">
        <v>74</v>
      </c>
      <c r="O16" s="146"/>
      <c r="P16" s="147"/>
      <c r="Q16" s="4" t="s">
        <v>1</v>
      </c>
      <c r="S16" s="46" t="s">
        <v>34</v>
      </c>
      <c r="T16" s="56" t="s">
        <v>75</v>
      </c>
      <c r="U16" s="48">
        <v>23</v>
      </c>
      <c r="W16" s="17" t="s">
        <v>76</v>
      </c>
      <c r="Y16" s="17"/>
    </row>
    <row r="17" spans="1:25" x14ac:dyDescent="0.35">
      <c r="B17" s="18"/>
      <c r="C17" s="71" t="s">
        <v>0</v>
      </c>
      <c r="D17" s="195" t="s">
        <v>40</v>
      </c>
      <c r="E17" s="72">
        <v>20</v>
      </c>
      <c r="F17" s="73">
        <f>VLOOKUP(D17,$T$5:$U$118,2,)</f>
        <v>56</v>
      </c>
      <c r="G17" s="74">
        <v>1</v>
      </c>
      <c r="H17" s="75">
        <f>IF(G17=1,20%,
IF(G17=2,5.5%,
IF(G17=3,0%,"ERREUR")))</f>
        <v>0.2</v>
      </c>
      <c r="I17" s="76">
        <f>IF(F17&lt;&gt;"??",E17*F17,"ERREUR")</f>
        <v>1120</v>
      </c>
      <c r="J17" s="77">
        <f>IF(G17=1,(I17*H17)+I17,
IF(G17=2,(I17*H17)+I17,
IF(G17=3,(I17*H17)+I17,"ERREUR")))</f>
        <v>1344</v>
      </c>
      <c r="K17" s="14"/>
      <c r="M17" s="14"/>
      <c r="P17" s="15" t="s">
        <v>7</v>
      </c>
      <c r="Q17" s="16">
        <v>2.5</v>
      </c>
      <c r="S17" s="52" t="s">
        <v>34</v>
      </c>
      <c r="T17" s="56" t="s">
        <v>77</v>
      </c>
      <c r="U17" s="54">
        <v>13.5</v>
      </c>
      <c r="W17" s="17" t="s">
        <v>78</v>
      </c>
      <c r="Y17" s="17"/>
    </row>
    <row r="18" spans="1:25" x14ac:dyDescent="0.35">
      <c r="B18" s="18"/>
      <c r="C18" s="71" t="s">
        <v>0</v>
      </c>
      <c r="D18" s="195" t="s">
        <v>63</v>
      </c>
      <c r="E18" s="78">
        <v>4</v>
      </c>
      <c r="F18" s="79">
        <f t="shared" ref="F18:F31" si="0">VLOOKUP(D18,$T$5:$U$118,2,)</f>
        <v>21</v>
      </c>
      <c r="G18" s="74">
        <v>1</v>
      </c>
      <c r="H18" s="75">
        <f t="shared" ref="H18:H31" si="1">IF(G18=1,20%,
IF(G18=2,5.5%,
IF(G18=3,0%,"ERREUR")))</f>
        <v>0.2</v>
      </c>
      <c r="I18" s="76">
        <f>IF(F18&lt;&gt;"??",E18*F18,"ERREUR")</f>
        <v>84</v>
      </c>
      <c r="J18" s="77">
        <f>IF(G18=1,(I18*H18)+I18,
IF(G18=2,(I18*H18)+I18,
IF(G18=3,(I18*H18)+I18,"ERREUR")))</f>
        <v>100.8</v>
      </c>
      <c r="K18" s="14"/>
      <c r="M18" s="21"/>
      <c r="P18" s="15" t="s">
        <v>12</v>
      </c>
      <c r="Q18" s="22">
        <v>5</v>
      </c>
      <c r="S18" s="52" t="s">
        <v>34</v>
      </c>
      <c r="T18" s="56" t="s">
        <v>79</v>
      </c>
      <c r="U18" s="54">
        <v>10</v>
      </c>
      <c r="W18" s="17" t="s">
        <v>80</v>
      </c>
      <c r="Y18" s="17"/>
    </row>
    <row r="19" spans="1:25" x14ac:dyDescent="0.35">
      <c r="B19" s="18"/>
      <c r="C19" s="71" t="s">
        <v>0</v>
      </c>
      <c r="D19" s="195" t="s">
        <v>186</v>
      </c>
      <c r="E19" s="80">
        <v>4</v>
      </c>
      <c r="F19" s="79" t="e">
        <f t="shared" si="0"/>
        <v>#N/A</v>
      </c>
      <c r="G19" s="74">
        <v>1</v>
      </c>
      <c r="H19" s="75">
        <f t="shared" si="1"/>
        <v>0.2</v>
      </c>
      <c r="I19" s="76" t="e">
        <f t="shared" ref="I19:I31" si="2">IF(F19&lt;&gt;"??",E19*F19,"ERREUR")</f>
        <v>#N/A</v>
      </c>
      <c r="J19" s="77" t="e">
        <f t="shared" ref="J19:J31" si="3">IF(G19=1,(I19*H19)+I19,
IF(G19=2,(I19*H19)+I19,
IF(G19=3,(I19*H19)+I19,"ERREUR")))</f>
        <v>#N/A</v>
      </c>
      <c r="K19" s="14"/>
      <c r="M19" s="24" t="s">
        <v>16</v>
      </c>
      <c r="N19" s="25" t="s">
        <v>17</v>
      </c>
      <c r="O19" s="26" t="s">
        <v>18</v>
      </c>
      <c r="P19" s="15" t="s">
        <v>19</v>
      </c>
      <c r="Q19" s="27">
        <v>4</v>
      </c>
      <c r="S19" s="52" t="s">
        <v>34</v>
      </c>
      <c r="T19" s="56" t="s">
        <v>81</v>
      </c>
      <c r="U19" s="54">
        <v>33</v>
      </c>
      <c r="W19" s="17" t="s">
        <v>0</v>
      </c>
      <c r="Y19" s="17"/>
    </row>
    <row r="20" spans="1:25" x14ac:dyDescent="0.35">
      <c r="B20" s="18"/>
      <c r="C20" s="71" t="s">
        <v>74</v>
      </c>
      <c r="D20" s="195"/>
      <c r="E20" s="78">
        <v>43.11</v>
      </c>
      <c r="F20" s="79" t="e">
        <f t="shared" si="0"/>
        <v>#N/A</v>
      </c>
      <c r="G20" s="74">
        <v>1</v>
      </c>
      <c r="H20" s="75">
        <f t="shared" si="1"/>
        <v>0.2</v>
      </c>
      <c r="I20" s="76" t="e">
        <f t="shared" si="2"/>
        <v>#N/A</v>
      </c>
      <c r="J20" s="77" t="e">
        <f t="shared" si="3"/>
        <v>#N/A</v>
      </c>
      <c r="K20" s="14"/>
      <c r="M20" s="35">
        <f>(O20*N20)*Q20</f>
        <v>0</v>
      </c>
      <c r="N20" s="36">
        <v>1</v>
      </c>
      <c r="O20" s="37">
        <v>1</v>
      </c>
      <c r="P20" s="38" t="s">
        <v>27</v>
      </c>
      <c r="Q20" s="39">
        <v>0</v>
      </c>
      <c r="S20" s="40" t="s">
        <v>28</v>
      </c>
      <c r="T20" s="81" t="s">
        <v>82</v>
      </c>
      <c r="U20" s="82" t="s">
        <v>21</v>
      </c>
      <c r="W20" s="17" t="s">
        <v>83</v>
      </c>
      <c r="Y20" s="17"/>
    </row>
    <row r="21" spans="1:25" x14ac:dyDescent="0.35">
      <c r="B21" s="18"/>
      <c r="C21" s="71" t="s">
        <v>74</v>
      </c>
      <c r="D21" s="195"/>
      <c r="E21" s="80">
        <v>3.78</v>
      </c>
      <c r="F21" s="79" t="e">
        <f t="shared" si="0"/>
        <v>#N/A</v>
      </c>
      <c r="G21" s="74">
        <v>1</v>
      </c>
      <c r="H21" s="75">
        <f t="shared" si="1"/>
        <v>0.2</v>
      </c>
      <c r="I21" s="76" t="e">
        <f t="shared" si="2"/>
        <v>#N/A</v>
      </c>
      <c r="J21" s="77" t="e">
        <f t="shared" si="3"/>
        <v>#N/A</v>
      </c>
      <c r="K21" s="14"/>
      <c r="M21" s="35">
        <f>(O21*N21)*Q21</f>
        <v>1.8900000000000001</v>
      </c>
      <c r="N21" s="44">
        <v>2.1</v>
      </c>
      <c r="O21" s="45">
        <v>0.9</v>
      </c>
      <c r="P21" s="38" t="s">
        <v>33</v>
      </c>
      <c r="Q21" s="39">
        <v>1</v>
      </c>
      <c r="S21" s="83" t="s">
        <v>84</v>
      </c>
      <c r="T21" s="84" t="s">
        <v>85</v>
      </c>
      <c r="U21" s="82">
        <v>35</v>
      </c>
      <c r="W21" s="17" t="s">
        <v>86</v>
      </c>
      <c r="Y21" s="17"/>
    </row>
    <row r="22" spans="1:25" x14ac:dyDescent="0.35">
      <c r="B22" s="18"/>
      <c r="C22" s="71" t="s">
        <v>74</v>
      </c>
      <c r="D22" s="195"/>
      <c r="E22" s="78">
        <v>20</v>
      </c>
      <c r="F22" s="79" t="e">
        <f t="shared" si="0"/>
        <v>#N/A</v>
      </c>
      <c r="G22" s="74">
        <v>1</v>
      </c>
      <c r="H22" s="75">
        <f t="shared" si="1"/>
        <v>0.2</v>
      </c>
      <c r="I22" s="76" t="e">
        <f t="shared" si="2"/>
        <v>#N/A</v>
      </c>
      <c r="J22" s="77" t="e">
        <f t="shared" si="3"/>
        <v>#N/A</v>
      </c>
      <c r="K22" s="14"/>
      <c r="M22" s="49">
        <f>(O22*N22)*Q22</f>
        <v>0</v>
      </c>
      <c r="N22" s="50">
        <v>1.5</v>
      </c>
      <c r="O22" s="51">
        <v>2.5</v>
      </c>
      <c r="P22" s="38" t="s">
        <v>39</v>
      </c>
      <c r="Q22" s="39">
        <v>0</v>
      </c>
      <c r="S22" s="85" t="s">
        <v>84</v>
      </c>
      <c r="T22" s="86" t="s">
        <v>87</v>
      </c>
      <c r="U22" s="87">
        <v>35</v>
      </c>
      <c r="W22" s="17" t="s">
        <v>88</v>
      </c>
      <c r="Y22" s="17"/>
    </row>
    <row r="23" spans="1:25" x14ac:dyDescent="0.35">
      <c r="B23" s="18"/>
      <c r="C23" s="71" t="s">
        <v>74</v>
      </c>
      <c r="D23" s="195"/>
      <c r="E23" s="80">
        <v>20</v>
      </c>
      <c r="F23" s="79" t="e">
        <f t="shared" si="0"/>
        <v>#N/A</v>
      </c>
      <c r="G23" s="74">
        <v>1</v>
      </c>
      <c r="H23" s="75">
        <f t="shared" si="1"/>
        <v>0.2</v>
      </c>
      <c r="I23" s="76" t="e">
        <f t="shared" si="2"/>
        <v>#N/A</v>
      </c>
      <c r="J23" s="77" t="e">
        <f t="shared" si="3"/>
        <v>#N/A</v>
      </c>
      <c r="K23" s="14"/>
      <c r="M23" s="49">
        <f>(N23*O23)*Q23</f>
        <v>0</v>
      </c>
      <c r="N23" s="50">
        <v>0</v>
      </c>
      <c r="O23" s="51">
        <v>0</v>
      </c>
      <c r="P23" s="55" t="s">
        <v>44</v>
      </c>
      <c r="Q23" s="39">
        <v>0</v>
      </c>
      <c r="S23" s="83" t="s">
        <v>84</v>
      </c>
      <c r="T23" s="84" t="s">
        <v>89</v>
      </c>
      <c r="U23" s="82">
        <v>35</v>
      </c>
      <c r="W23" s="17" t="s">
        <v>90</v>
      </c>
      <c r="Y23" s="17"/>
    </row>
    <row r="24" spans="1:25" x14ac:dyDescent="0.35">
      <c r="B24" s="18"/>
      <c r="C24" s="71" t="s">
        <v>0</v>
      </c>
      <c r="D24" s="195"/>
      <c r="E24" s="78">
        <v>8</v>
      </c>
      <c r="F24" s="79" t="e">
        <f t="shared" si="0"/>
        <v>#N/A</v>
      </c>
      <c r="G24" s="74">
        <v>1</v>
      </c>
      <c r="H24" s="75">
        <f t="shared" si="1"/>
        <v>0.2</v>
      </c>
      <c r="I24" s="76" t="e">
        <f t="shared" si="2"/>
        <v>#N/A</v>
      </c>
      <c r="J24" s="77" t="e">
        <f t="shared" si="3"/>
        <v>#N/A</v>
      </c>
      <c r="K24" s="14"/>
      <c r="M24" s="1"/>
      <c r="N24" s="18"/>
      <c r="O24" s="3"/>
      <c r="P24" s="58" t="s">
        <v>48</v>
      </c>
      <c r="Q24" s="59">
        <f>Q18*Q19</f>
        <v>20</v>
      </c>
      <c r="S24" s="85" t="s">
        <v>84</v>
      </c>
      <c r="T24" s="86" t="s">
        <v>91</v>
      </c>
      <c r="U24" s="87">
        <v>35</v>
      </c>
      <c r="W24" s="17" t="s">
        <v>92</v>
      </c>
      <c r="Y24" s="17"/>
    </row>
    <row r="25" spans="1:25" x14ac:dyDescent="0.35">
      <c r="B25" s="18"/>
      <c r="C25" s="71" t="s">
        <v>74</v>
      </c>
      <c r="D25" s="195"/>
      <c r="E25" s="78">
        <v>16.11</v>
      </c>
      <c r="F25" s="79" t="e">
        <f t="shared" si="0"/>
        <v>#N/A</v>
      </c>
      <c r="G25" s="74">
        <v>1</v>
      </c>
      <c r="H25" s="75">
        <f t="shared" si="1"/>
        <v>0.2</v>
      </c>
      <c r="I25" s="76" t="e">
        <f t="shared" si="2"/>
        <v>#N/A</v>
      </c>
      <c r="J25" s="77" t="e">
        <f t="shared" si="3"/>
        <v>#N/A</v>
      </c>
      <c r="K25" s="14"/>
      <c r="M25" s="1"/>
      <c r="N25" s="148" t="s">
        <v>52</v>
      </c>
      <c r="O25" s="149"/>
      <c r="P25" s="149"/>
      <c r="Q25" s="60">
        <f>SUM(M20:M23)-((Q18+Q19)*2*Q17)</f>
        <v>-43.11</v>
      </c>
      <c r="S25" s="83" t="s">
        <v>84</v>
      </c>
      <c r="T25" s="84" t="s">
        <v>93</v>
      </c>
      <c r="U25" s="82">
        <v>35</v>
      </c>
      <c r="W25" s="17" t="s">
        <v>94</v>
      </c>
      <c r="Y25" s="17"/>
    </row>
    <row r="26" spans="1:25" x14ac:dyDescent="0.35">
      <c r="B26" s="18"/>
      <c r="C26" s="71" t="s">
        <v>46</v>
      </c>
      <c r="D26" s="195"/>
      <c r="E26" s="78">
        <v>32</v>
      </c>
      <c r="F26" s="79" t="e">
        <f t="shared" si="0"/>
        <v>#N/A</v>
      </c>
      <c r="G26" s="74">
        <v>1</v>
      </c>
      <c r="H26" s="75">
        <f t="shared" si="1"/>
        <v>0.2</v>
      </c>
      <c r="I26" s="76" t="e">
        <f t="shared" si="2"/>
        <v>#N/A</v>
      </c>
      <c r="J26" s="77" t="e">
        <f t="shared" si="3"/>
        <v>#N/A</v>
      </c>
      <c r="K26" s="14"/>
      <c r="N26" s="18"/>
      <c r="O26" s="3"/>
      <c r="P26" s="58" t="s">
        <v>56</v>
      </c>
      <c r="Q26" s="59">
        <f>M21*2</f>
        <v>3.7800000000000002</v>
      </c>
      <c r="S26" s="85" t="s">
        <v>84</v>
      </c>
      <c r="T26" s="86" t="s">
        <v>95</v>
      </c>
      <c r="U26" s="87">
        <v>35</v>
      </c>
      <c r="W26" s="17"/>
      <c r="Y26" s="17"/>
    </row>
    <row r="27" spans="1:25" x14ac:dyDescent="0.35">
      <c r="B27" s="18"/>
      <c r="C27" s="71" t="s">
        <v>46</v>
      </c>
      <c r="D27" s="195"/>
      <c r="E27" s="78">
        <v>32</v>
      </c>
      <c r="F27" s="79" t="e">
        <f t="shared" si="0"/>
        <v>#N/A</v>
      </c>
      <c r="G27" s="74">
        <v>1</v>
      </c>
      <c r="H27" s="75">
        <f t="shared" si="1"/>
        <v>0.2</v>
      </c>
      <c r="I27" s="76" t="e">
        <f t="shared" si="2"/>
        <v>#N/A</v>
      </c>
      <c r="J27" s="77" t="e">
        <f t="shared" si="3"/>
        <v>#N/A</v>
      </c>
      <c r="K27" s="14"/>
      <c r="N27" s="18"/>
      <c r="O27" s="3"/>
      <c r="P27" s="58" t="s">
        <v>60</v>
      </c>
      <c r="Q27" s="59">
        <f>M22*2</f>
        <v>0</v>
      </c>
      <c r="S27" s="83" t="s">
        <v>84</v>
      </c>
      <c r="T27" s="84" t="s">
        <v>96</v>
      </c>
      <c r="U27" s="82">
        <v>35</v>
      </c>
      <c r="W27" s="17"/>
      <c r="Y27" s="17"/>
    </row>
    <row r="28" spans="1:25" x14ac:dyDescent="0.35">
      <c r="A28" s="3"/>
      <c r="B28" s="88"/>
      <c r="C28" s="71" t="s">
        <v>46</v>
      </c>
      <c r="D28" s="195"/>
      <c r="E28" s="78">
        <v>12</v>
      </c>
      <c r="F28" s="79" t="e">
        <f t="shared" si="0"/>
        <v>#N/A</v>
      </c>
      <c r="G28" s="74">
        <v>1</v>
      </c>
      <c r="H28" s="75">
        <f t="shared" si="1"/>
        <v>0.2</v>
      </c>
      <c r="I28" s="76" t="e">
        <f t="shared" si="2"/>
        <v>#N/A</v>
      </c>
      <c r="J28" s="77" t="e">
        <f t="shared" si="3"/>
        <v>#N/A</v>
      </c>
      <c r="K28" s="14"/>
      <c r="L28" s="1"/>
      <c r="N28" s="65"/>
      <c r="O28" s="66"/>
      <c r="P28" s="67" t="s">
        <v>62</v>
      </c>
      <c r="Q28" s="68">
        <f>SUMPRODUCT((Q21:Q22&gt;0)*(O21:O22))-(Q18+Q19)*2</f>
        <v>-17.100000000000001</v>
      </c>
      <c r="S28" s="85" t="s">
        <v>84</v>
      </c>
      <c r="T28" s="86" t="s">
        <v>97</v>
      </c>
      <c r="U28" s="87">
        <v>35</v>
      </c>
      <c r="W28" s="17"/>
      <c r="Y28" s="17"/>
    </row>
    <row r="29" spans="1:25" x14ac:dyDescent="0.35">
      <c r="A29" s="3"/>
      <c r="B29" s="88"/>
      <c r="C29" s="71" t="s">
        <v>46</v>
      </c>
      <c r="D29" s="195"/>
      <c r="E29" s="78">
        <v>3</v>
      </c>
      <c r="F29" s="79" t="e">
        <f t="shared" si="0"/>
        <v>#N/A</v>
      </c>
      <c r="G29" s="74">
        <v>1</v>
      </c>
      <c r="H29" s="75">
        <f t="shared" si="1"/>
        <v>0.2</v>
      </c>
      <c r="I29" s="76" t="e">
        <f t="shared" si="2"/>
        <v>#N/A</v>
      </c>
      <c r="J29" s="77" t="e">
        <f t="shared" si="3"/>
        <v>#N/A</v>
      </c>
      <c r="K29" s="89"/>
      <c r="L29" s="1"/>
      <c r="P29" s="38"/>
      <c r="S29" s="83" t="s">
        <v>84</v>
      </c>
      <c r="T29" s="84" t="s">
        <v>98</v>
      </c>
      <c r="U29" s="82">
        <v>35</v>
      </c>
      <c r="W29" s="17"/>
      <c r="Y29" s="17"/>
    </row>
    <row r="30" spans="1:25" x14ac:dyDescent="0.35">
      <c r="A30" s="3"/>
      <c r="B30" s="88"/>
      <c r="C30" s="71" t="s">
        <v>22</v>
      </c>
      <c r="D30" s="195"/>
      <c r="E30" s="78">
        <v>0</v>
      </c>
      <c r="F30" s="79" t="e">
        <f t="shared" si="0"/>
        <v>#N/A</v>
      </c>
      <c r="G30" s="74">
        <v>1</v>
      </c>
      <c r="H30" s="75">
        <f t="shared" si="1"/>
        <v>0.2</v>
      </c>
      <c r="I30" s="76" t="e">
        <f t="shared" si="2"/>
        <v>#N/A</v>
      </c>
      <c r="J30" s="77" t="e">
        <f t="shared" si="3"/>
        <v>#N/A</v>
      </c>
      <c r="K30" s="89"/>
      <c r="L30" s="1"/>
      <c r="M30" s="1"/>
      <c r="N30" s="145" t="s">
        <v>46</v>
      </c>
      <c r="O30" s="146"/>
      <c r="P30" s="147"/>
      <c r="Q30" s="4" t="s">
        <v>1</v>
      </c>
      <c r="S30" s="85" t="s">
        <v>84</v>
      </c>
      <c r="T30" s="86" t="s">
        <v>99</v>
      </c>
      <c r="U30" s="87">
        <v>35</v>
      </c>
      <c r="W30" s="90"/>
      <c r="Y30" s="90"/>
    </row>
    <row r="31" spans="1:25" x14ac:dyDescent="0.35">
      <c r="A31" s="3"/>
      <c r="B31" s="88"/>
      <c r="C31" s="71" t="s">
        <v>22</v>
      </c>
      <c r="D31" s="195"/>
      <c r="E31" s="78">
        <v>0</v>
      </c>
      <c r="F31" s="79" t="e">
        <f t="shared" si="0"/>
        <v>#N/A</v>
      </c>
      <c r="G31" s="74">
        <v>1</v>
      </c>
      <c r="H31" s="75">
        <f t="shared" si="1"/>
        <v>0.2</v>
      </c>
      <c r="I31" s="76" t="e">
        <f t="shared" si="2"/>
        <v>#N/A</v>
      </c>
      <c r="J31" s="77" t="e">
        <f t="shared" si="3"/>
        <v>#N/A</v>
      </c>
      <c r="K31" s="14"/>
      <c r="L31" s="1"/>
      <c r="M31" s="14"/>
      <c r="P31" s="15" t="s">
        <v>7</v>
      </c>
      <c r="Q31" s="16">
        <v>2.5</v>
      </c>
      <c r="S31" s="83" t="s">
        <v>84</v>
      </c>
      <c r="T31" s="84" t="s">
        <v>100</v>
      </c>
      <c r="U31" s="82">
        <v>35</v>
      </c>
      <c r="W31" s="91" t="s">
        <v>101</v>
      </c>
      <c r="Y31" s="91" t="s">
        <v>101</v>
      </c>
    </row>
    <row r="32" spans="1:25" x14ac:dyDescent="0.35">
      <c r="A32" s="3"/>
      <c r="B32" s="88"/>
      <c r="C32" s="92"/>
      <c r="D32" s="10"/>
      <c r="E32" s="93"/>
      <c r="F32" s="94"/>
      <c r="G32" s="95"/>
      <c r="H32" s="96"/>
      <c r="I32" s="94"/>
      <c r="J32" s="97"/>
      <c r="K32" s="14"/>
      <c r="L32" s="1"/>
      <c r="M32" s="21"/>
      <c r="P32" s="15" t="s">
        <v>12</v>
      </c>
      <c r="Q32" s="22">
        <v>4</v>
      </c>
      <c r="S32" s="85" t="s">
        <v>84</v>
      </c>
      <c r="T32" s="86" t="s">
        <v>100</v>
      </c>
      <c r="U32" s="87">
        <v>35</v>
      </c>
    </row>
    <row r="33" spans="1:21" x14ac:dyDescent="0.35">
      <c r="A33" s="3"/>
      <c r="B33" s="88"/>
      <c r="C33" s="92"/>
      <c r="D33" s="10"/>
      <c r="E33" s="93"/>
      <c r="F33" s="94"/>
      <c r="G33" s="95"/>
      <c r="H33" s="96"/>
      <c r="I33" s="94"/>
      <c r="J33" s="97"/>
      <c r="K33" s="14"/>
      <c r="L33" s="1"/>
      <c r="M33" s="24" t="s">
        <v>16</v>
      </c>
      <c r="N33" s="25" t="s">
        <v>17</v>
      </c>
      <c r="O33" s="26" t="s">
        <v>18</v>
      </c>
      <c r="P33" s="15" t="s">
        <v>19</v>
      </c>
      <c r="Q33" s="27">
        <v>3</v>
      </c>
      <c r="S33" s="83" t="s">
        <v>84</v>
      </c>
      <c r="T33" s="84" t="s">
        <v>102</v>
      </c>
      <c r="U33" s="82">
        <v>35</v>
      </c>
    </row>
    <row r="34" spans="1:21" x14ac:dyDescent="0.35">
      <c r="A34" s="3"/>
      <c r="B34" s="88"/>
      <c r="C34" s="92"/>
      <c r="D34" s="10"/>
      <c r="E34" s="93"/>
      <c r="F34" s="94"/>
      <c r="G34" s="95"/>
      <c r="H34" s="96"/>
      <c r="I34" s="94"/>
      <c r="J34" s="97"/>
      <c r="K34" s="14"/>
      <c r="L34" s="1"/>
      <c r="M34" s="35">
        <f>(O34*N34)*Q34</f>
        <v>1</v>
      </c>
      <c r="N34" s="36">
        <v>1</v>
      </c>
      <c r="O34" s="37">
        <v>1</v>
      </c>
      <c r="P34" s="38" t="s">
        <v>27</v>
      </c>
      <c r="Q34" s="39">
        <v>1</v>
      </c>
      <c r="S34" s="85" t="s">
        <v>84</v>
      </c>
      <c r="T34" s="86" t="s">
        <v>103</v>
      </c>
      <c r="U34" s="87">
        <v>35</v>
      </c>
    </row>
    <row r="35" spans="1:21" x14ac:dyDescent="0.35">
      <c r="B35" s="18"/>
      <c r="C35" s="92"/>
      <c r="D35" s="10"/>
      <c r="E35" s="93"/>
      <c r="F35" s="94"/>
      <c r="G35" s="95"/>
      <c r="H35" s="96"/>
      <c r="I35" s="94"/>
      <c r="J35" s="97"/>
      <c r="K35" s="14"/>
      <c r="L35" s="98"/>
      <c r="M35" s="35">
        <f>(O35*N35)*Q35</f>
        <v>1.8900000000000001</v>
      </c>
      <c r="N35" s="44">
        <v>2.1</v>
      </c>
      <c r="O35" s="45">
        <v>0.9</v>
      </c>
      <c r="P35" s="38" t="s">
        <v>33</v>
      </c>
      <c r="Q35" s="39">
        <v>1</v>
      </c>
      <c r="S35" s="83" t="s">
        <v>84</v>
      </c>
      <c r="T35" s="84" t="s">
        <v>104</v>
      </c>
      <c r="U35" s="82">
        <v>35</v>
      </c>
    </row>
    <row r="36" spans="1:21" x14ac:dyDescent="0.35">
      <c r="B36" s="18"/>
      <c r="C36" s="92"/>
      <c r="D36" s="10"/>
      <c r="E36" s="93"/>
      <c r="F36" s="94"/>
      <c r="G36" s="95"/>
      <c r="H36" s="96"/>
      <c r="I36" s="94"/>
      <c r="J36" s="97"/>
      <c r="K36" s="14"/>
      <c r="M36" s="49">
        <f>(O36*N36)*Q36</f>
        <v>0</v>
      </c>
      <c r="N36" s="50">
        <v>1.5</v>
      </c>
      <c r="O36" s="51">
        <v>2.5</v>
      </c>
      <c r="P36" s="38" t="s">
        <v>39</v>
      </c>
      <c r="Q36" s="39">
        <v>0</v>
      </c>
      <c r="S36" s="85" t="s">
        <v>84</v>
      </c>
      <c r="T36" s="86" t="s">
        <v>93</v>
      </c>
      <c r="U36" s="87">
        <v>35</v>
      </c>
    </row>
    <row r="37" spans="1:21" x14ac:dyDescent="0.35">
      <c r="B37" s="18"/>
      <c r="C37" s="92"/>
      <c r="D37" s="10"/>
      <c r="E37" s="93"/>
      <c r="F37" s="94"/>
      <c r="G37" s="95"/>
      <c r="H37" s="96"/>
      <c r="I37" s="94"/>
      <c r="J37" s="97"/>
      <c r="K37" s="14"/>
      <c r="M37" s="49">
        <f>(N37*O37)*Q37</f>
        <v>0</v>
      </c>
      <c r="N37" s="50">
        <v>0</v>
      </c>
      <c r="O37" s="51">
        <v>0</v>
      </c>
      <c r="P37" s="55" t="s">
        <v>44</v>
      </c>
      <c r="Q37" s="39">
        <v>0</v>
      </c>
      <c r="S37" s="83" t="s">
        <v>84</v>
      </c>
      <c r="T37" s="84" t="s">
        <v>95</v>
      </c>
      <c r="U37" s="82">
        <v>35</v>
      </c>
    </row>
    <row r="38" spans="1:21" x14ac:dyDescent="0.35">
      <c r="B38" s="18"/>
      <c r="C38" s="92"/>
      <c r="D38" s="10"/>
      <c r="E38" s="93"/>
      <c r="F38" s="94"/>
      <c r="G38" s="95"/>
      <c r="H38" s="96"/>
      <c r="I38" s="94"/>
      <c r="J38" s="97"/>
      <c r="K38" s="14"/>
      <c r="M38" s="1"/>
      <c r="N38" s="18"/>
      <c r="O38" s="3"/>
      <c r="P38" s="58" t="s">
        <v>48</v>
      </c>
      <c r="Q38" s="59">
        <f>Q32*Q33</f>
        <v>12</v>
      </c>
      <c r="S38" s="85" t="s">
        <v>84</v>
      </c>
      <c r="T38" s="86" t="s">
        <v>96</v>
      </c>
      <c r="U38" s="87">
        <v>35</v>
      </c>
    </row>
    <row r="39" spans="1:21" x14ac:dyDescent="0.35">
      <c r="B39" s="18"/>
      <c r="C39" s="92"/>
      <c r="D39" s="10"/>
      <c r="E39" s="93"/>
      <c r="F39" s="94"/>
      <c r="G39" s="95"/>
      <c r="H39" s="96"/>
      <c r="I39" s="94"/>
      <c r="J39" s="97"/>
      <c r="K39" s="14"/>
      <c r="M39" s="1"/>
      <c r="N39" s="148" t="s">
        <v>52</v>
      </c>
      <c r="O39" s="149"/>
      <c r="P39" s="149"/>
      <c r="Q39" s="60">
        <f>SUM(M34:M37)-((Q32+Q33)*2*Q31)</f>
        <v>-32.11</v>
      </c>
      <c r="S39" s="83" t="s">
        <v>84</v>
      </c>
      <c r="T39" s="84" t="s">
        <v>97</v>
      </c>
      <c r="U39" s="82">
        <v>35</v>
      </c>
    </row>
    <row r="40" spans="1:21" x14ac:dyDescent="0.35">
      <c r="B40" s="18"/>
      <c r="C40" s="92"/>
      <c r="D40" s="10"/>
      <c r="E40" s="93"/>
      <c r="F40" s="94"/>
      <c r="G40" s="95"/>
      <c r="H40" s="96"/>
      <c r="I40" s="94"/>
      <c r="J40" s="97"/>
      <c r="K40" s="14"/>
      <c r="N40" s="18"/>
      <c r="O40" s="3"/>
      <c r="P40" s="58" t="s">
        <v>56</v>
      </c>
      <c r="Q40" s="59">
        <f>M35*2</f>
        <v>3.7800000000000002</v>
      </c>
      <c r="S40" s="85" t="s">
        <v>84</v>
      </c>
      <c r="T40" s="86" t="s">
        <v>98</v>
      </c>
      <c r="U40" s="87">
        <v>35</v>
      </c>
    </row>
    <row r="41" spans="1:21" x14ac:dyDescent="0.35">
      <c r="B41" s="18"/>
      <c r="C41" s="92"/>
      <c r="D41" s="10"/>
      <c r="E41" s="93"/>
      <c r="F41" s="94"/>
      <c r="G41" s="95"/>
      <c r="H41" s="96"/>
      <c r="I41" s="94"/>
      <c r="J41" s="97"/>
      <c r="K41" s="14"/>
      <c r="N41" s="18"/>
      <c r="O41" s="3"/>
      <c r="P41" s="58" t="s">
        <v>60</v>
      </c>
      <c r="Q41" s="59">
        <f>M36*2</f>
        <v>0</v>
      </c>
      <c r="S41" s="83" t="s">
        <v>84</v>
      </c>
      <c r="T41" s="84" t="s">
        <v>99</v>
      </c>
      <c r="U41" s="82">
        <v>35</v>
      </c>
    </row>
    <row r="42" spans="1:21" x14ac:dyDescent="0.35">
      <c r="B42" s="18"/>
      <c r="C42" s="92"/>
      <c r="D42" s="10"/>
      <c r="E42" s="93"/>
      <c r="F42" s="94"/>
      <c r="G42" s="95"/>
      <c r="H42" s="96"/>
      <c r="I42" s="94"/>
      <c r="J42" s="97"/>
      <c r="K42" s="14"/>
      <c r="N42" s="65"/>
      <c r="O42" s="66"/>
      <c r="P42" s="67" t="s">
        <v>62</v>
      </c>
      <c r="Q42" s="68">
        <f>SUMPRODUCT((Q35:Q36&gt;0)*(O35:O36))-(Q32+Q33)*2</f>
        <v>-13.1</v>
      </c>
      <c r="S42" s="85" t="s">
        <v>84</v>
      </c>
      <c r="T42" s="86" t="s">
        <v>100</v>
      </c>
      <c r="U42" s="87">
        <v>35</v>
      </c>
    </row>
    <row r="43" spans="1:21" x14ac:dyDescent="0.35">
      <c r="B43" s="18"/>
      <c r="C43" s="92"/>
      <c r="D43" s="10"/>
      <c r="E43" s="93"/>
      <c r="F43" s="94"/>
      <c r="G43" s="95"/>
      <c r="H43" s="96"/>
      <c r="I43" s="94"/>
      <c r="J43" s="97"/>
      <c r="K43" s="14"/>
      <c r="P43" s="38"/>
      <c r="S43" s="83" t="s">
        <v>84</v>
      </c>
      <c r="T43" s="84" t="s">
        <v>100</v>
      </c>
      <c r="U43" s="82">
        <v>35</v>
      </c>
    </row>
    <row r="44" spans="1:21" x14ac:dyDescent="0.35">
      <c r="B44" s="18"/>
      <c r="C44" s="92"/>
      <c r="D44" s="10"/>
      <c r="E44" s="93"/>
      <c r="F44" s="94"/>
      <c r="G44" s="95"/>
      <c r="H44" s="96"/>
      <c r="I44" s="94"/>
      <c r="J44" s="97"/>
      <c r="K44" s="14"/>
      <c r="M44" s="1"/>
      <c r="N44" s="145" t="s">
        <v>22</v>
      </c>
      <c r="O44" s="146"/>
      <c r="P44" s="147"/>
      <c r="Q44" s="4" t="s">
        <v>1</v>
      </c>
      <c r="S44" s="83" t="s">
        <v>84</v>
      </c>
      <c r="T44" s="86" t="s">
        <v>102</v>
      </c>
      <c r="U44" s="82">
        <v>35</v>
      </c>
    </row>
    <row r="45" spans="1:21" x14ac:dyDescent="0.35">
      <c r="B45" s="18"/>
      <c r="C45" s="92"/>
      <c r="D45" s="10"/>
      <c r="E45" s="93"/>
      <c r="F45" s="94"/>
      <c r="G45" s="95"/>
      <c r="H45" s="96"/>
      <c r="I45" s="94"/>
      <c r="J45" s="97"/>
      <c r="K45" s="14"/>
      <c r="M45" s="14"/>
      <c r="P45" s="15" t="s">
        <v>7</v>
      </c>
      <c r="Q45" s="16">
        <v>2.5</v>
      </c>
      <c r="S45" s="83" t="s">
        <v>84</v>
      </c>
      <c r="T45" s="84" t="s">
        <v>103</v>
      </c>
      <c r="U45" s="82">
        <v>35</v>
      </c>
    </row>
    <row r="46" spans="1:21" x14ac:dyDescent="0.35">
      <c r="B46" s="18"/>
      <c r="C46" s="92"/>
      <c r="D46" s="10"/>
      <c r="E46" s="93"/>
      <c r="F46" s="94"/>
      <c r="G46" s="95"/>
      <c r="H46" s="96"/>
      <c r="I46" s="94"/>
      <c r="J46" s="97"/>
      <c r="K46" s="14"/>
      <c r="M46" s="21"/>
      <c r="P46" s="15" t="s">
        <v>12</v>
      </c>
      <c r="Q46" s="22">
        <v>0</v>
      </c>
      <c r="S46" s="40" t="s">
        <v>28</v>
      </c>
      <c r="T46" s="99" t="s">
        <v>105</v>
      </c>
      <c r="U46" s="100" t="s">
        <v>21</v>
      </c>
    </row>
    <row r="47" spans="1:21" x14ac:dyDescent="0.35">
      <c r="B47" s="18"/>
      <c r="C47" s="92"/>
      <c r="D47" s="10"/>
      <c r="E47" s="93"/>
      <c r="F47" s="94"/>
      <c r="G47" s="95"/>
      <c r="H47" s="96"/>
      <c r="I47" s="94"/>
      <c r="J47" s="97"/>
      <c r="K47" s="14"/>
      <c r="M47" s="24" t="s">
        <v>16</v>
      </c>
      <c r="N47" s="25" t="s">
        <v>17</v>
      </c>
      <c r="O47" s="26" t="s">
        <v>18</v>
      </c>
      <c r="P47" s="15" t="s">
        <v>19</v>
      </c>
      <c r="Q47" s="27">
        <v>0</v>
      </c>
      <c r="S47" s="101" t="s">
        <v>106</v>
      </c>
      <c r="T47" s="102" t="s">
        <v>107</v>
      </c>
      <c r="U47" s="103">
        <v>35</v>
      </c>
    </row>
    <row r="48" spans="1:21" x14ac:dyDescent="0.35">
      <c r="B48" s="18"/>
      <c r="C48" s="92"/>
      <c r="D48" s="10"/>
      <c r="E48" s="93"/>
      <c r="F48" s="94"/>
      <c r="G48" s="95"/>
      <c r="H48" s="96"/>
      <c r="I48" s="94"/>
      <c r="J48" s="97"/>
      <c r="K48" s="14"/>
      <c r="M48" s="35">
        <f>(O48*N48)*Q48</f>
        <v>0</v>
      </c>
      <c r="N48" s="36">
        <v>1</v>
      </c>
      <c r="O48" s="37">
        <v>1</v>
      </c>
      <c r="P48" s="38" t="s">
        <v>27</v>
      </c>
      <c r="Q48" s="39">
        <v>0</v>
      </c>
      <c r="S48" s="104" t="s">
        <v>106</v>
      </c>
      <c r="T48" s="102" t="s">
        <v>108</v>
      </c>
      <c r="U48" s="100">
        <v>35</v>
      </c>
    </row>
    <row r="49" spans="2:21" x14ac:dyDescent="0.35">
      <c r="B49" s="18"/>
      <c r="C49" s="92"/>
      <c r="D49" s="10"/>
      <c r="E49" s="93"/>
      <c r="F49" s="94"/>
      <c r="G49" s="95"/>
      <c r="H49" s="96"/>
      <c r="I49" s="94"/>
      <c r="J49" s="97"/>
      <c r="K49" s="14"/>
      <c r="M49" s="35">
        <f>(O49*N49)*Q49</f>
        <v>0</v>
      </c>
      <c r="N49" s="44">
        <v>2.1</v>
      </c>
      <c r="O49" s="45">
        <v>0.9</v>
      </c>
      <c r="P49" s="38" t="s">
        <v>33</v>
      </c>
      <c r="Q49" s="39">
        <v>0</v>
      </c>
      <c r="S49" s="101" t="s">
        <v>106</v>
      </c>
      <c r="T49" s="105" t="s">
        <v>109</v>
      </c>
      <c r="U49" s="103">
        <v>35</v>
      </c>
    </row>
    <row r="50" spans="2:21" x14ac:dyDescent="0.35">
      <c r="B50" s="18"/>
      <c r="C50" s="92"/>
      <c r="D50" s="10"/>
      <c r="E50" s="93"/>
      <c r="F50" s="94"/>
      <c r="G50" s="95"/>
      <c r="H50" s="96"/>
      <c r="I50" s="94"/>
      <c r="J50" s="97"/>
      <c r="K50" s="14"/>
      <c r="M50" s="49">
        <f>(O50*N50)*Q50</f>
        <v>0</v>
      </c>
      <c r="N50" s="50">
        <v>1.5</v>
      </c>
      <c r="O50" s="51">
        <v>2.5</v>
      </c>
      <c r="P50" s="38" t="s">
        <v>39</v>
      </c>
      <c r="Q50" s="39">
        <v>0</v>
      </c>
      <c r="S50" s="104" t="s">
        <v>106</v>
      </c>
      <c r="T50" s="102" t="s">
        <v>110</v>
      </c>
      <c r="U50" s="100">
        <v>35</v>
      </c>
    </row>
    <row r="51" spans="2:21" x14ac:dyDescent="0.35">
      <c r="B51" s="18"/>
      <c r="C51" s="92"/>
      <c r="D51" s="10"/>
      <c r="E51" s="93"/>
      <c r="F51" s="94"/>
      <c r="G51" s="95"/>
      <c r="H51" s="96"/>
      <c r="I51" s="94"/>
      <c r="J51" s="97"/>
      <c r="K51" s="14"/>
      <c r="M51" s="49">
        <f>(N51*O51)*Q51</f>
        <v>0</v>
      </c>
      <c r="N51" s="50">
        <v>0</v>
      </c>
      <c r="O51" s="51">
        <v>0</v>
      </c>
      <c r="P51" s="55" t="s">
        <v>44</v>
      </c>
      <c r="Q51" s="39">
        <v>0</v>
      </c>
      <c r="S51" s="101" t="s">
        <v>106</v>
      </c>
      <c r="T51" s="105" t="s">
        <v>111</v>
      </c>
      <c r="U51" s="103">
        <v>35</v>
      </c>
    </row>
    <row r="52" spans="2:21" x14ac:dyDescent="0.35">
      <c r="B52" s="18"/>
      <c r="C52" s="92"/>
      <c r="D52" s="10"/>
      <c r="E52" s="93"/>
      <c r="F52" s="94"/>
      <c r="G52" s="95"/>
      <c r="H52" s="96"/>
      <c r="I52" s="94"/>
      <c r="J52" s="97"/>
      <c r="K52" s="14"/>
      <c r="M52" s="1"/>
      <c r="N52" s="18"/>
      <c r="O52" s="3"/>
      <c r="P52" s="58" t="s">
        <v>48</v>
      </c>
      <c r="Q52" s="59">
        <f>Q46*Q47</f>
        <v>0</v>
      </c>
      <c r="S52" s="104" t="s">
        <v>106</v>
      </c>
      <c r="T52" s="102" t="s">
        <v>112</v>
      </c>
      <c r="U52" s="100">
        <v>35</v>
      </c>
    </row>
    <row r="53" spans="2:21" x14ac:dyDescent="0.35">
      <c r="B53" s="18"/>
      <c r="C53" s="92"/>
      <c r="D53" s="10"/>
      <c r="E53" s="93"/>
      <c r="F53" s="94"/>
      <c r="G53" s="95"/>
      <c r="H53" s="96"/>
      <c r="I53" s="94"/>
      <c r="J53" s="97"/>
      <c r="K53" s="14"/>
      <c r="M53" s="1"/>
      <c r="N53" s="148" t="s">
        <v>52</v>
      </c>
      <c r="O53" s="149"/>
      <c r="P53" s="149"/>
      <c r="Q53" s="60">
        <f>SUM(M48:M51)-((Q46+Q47)*2*Q45)</f>
        <v>0</v>
      </c>
      <c r="S53" s="101" t="s">
        <v>106</v>
      </c>
      <c r="T53" s="105" t="s">
        <v>113</v>
      </c>
      <c r="U53" s="103">
        <v>35</v>
      </c>
    </row>
    <row r="54" spans="2:21" x14ac:dyDescent="0.35">
      <c r="B54" s="18"/>
      <c r="C54" s="92"/>
      <c r="D54" s="10"/>
      <c r="E54" s="93"/>
      <c r="F54" s="94"/>
      <c r="G54" s="95"/>
      <c r="H54" s="96"/>
      <c r="I54" s="94"/>
      <c r="J54" s="97"/>
      <c r="K54" s="14"/>
      <c r="N54" s="18"/>
      <c r="O54" s="3"/>
      <c r="P54" s="58" t="s">
        <v>56</v>
      </c>
      <c r="Q54" s="59">
        <f>M49*2</f>
        <v>0</v>
      </c>
      <c r="S54" s="104" t="s">
        <v>106</v>
      </c>
      <c r="T54" s="102" t="s">
        <v>114</v>
      </c>
      <c r="U54" s="100">
        <v>35</v>
      </c>
    </row>
    <row r="55" spans="2:21" x14ac:dyDescent="0.35">
      <c r="B55" s="18"/>
      <c r="C55" s="92"/>
      <c r="D55" s="10"/>
      <c r="E55" s="93"/>
      <c r="F55" s="94"/>
      <c r="G55" s="95"/>
      <c r="H55" s="96"/>
      <c r="I55" s="94"/>
      <c r="J55" s="97"/>
      <c r="K55" s="14"/>
      <c r="N55" s="18"/>
      <c r="O55" s="3"/>
      <c r="P55" s="58" t="s">
        <v>60</v>
      </c>
      <c r="Q55" s="59">
        <f>M50*2</f>
        <v>0</v>
      </c>
      <c r="S55" s="101" t="s">
        <v>106</v>
      </c>
      <c r="T55" s="105" t="s">
        <v>115</v>
      </c>
      <c r="U55" s="103">
        <v>35</v>
      </c>
    </row>
    <row r="56" spans="2:21" x14ac:dyDescent="0.35">
      <c r="B56" s="18"/>
      <c r="C56" s="92"/>
      <c r="D56" s="10"/>
      <c r="E56" s="93"/>
      <c r="F56" s="94"/>
      <c r="G56" s="95"/>
      <c r="H56" s="96"/>
      <c r="I56" s="94"/>
      <c r="J56" s="97"/>
      <c r="K56" s="14"/>
      <c r="N56" s="65"/>
      <c r="O56" s="66"/>
      <c r="P56" s="67" t="s">
        <v>62</v>
      </c>
      <c r="Q56" s="68">
        <f>SUMPRODUCT((Q49:Q50&gt;0)*(O49:O50))-(Q46+Q47)*2</f>
        <v>0</v>
      </c>
      <c r="S56" s="104" t="s">
        <v>106</v>
      </c>
      <c r="T56" s="102" t="s">
        <v>116</v>
      </c>
      <c r="U56" s="100">
        <v>35</v>
      </c>
    </row>
    <row r="57" spans="2:21" x14ac:dyDescent="0.35">
      <c r="B57" s="18"/>
      <c r="C57" s="92"/>
      <c r="D57" s="10"/>
      <c r="E57" s="93"/>
      <c r="F57" s="94"/>
      <c r="G57" s="95"/>
      <c r="H57" s="96"/>
      <c r="I57" s="94"/>
      <c r="J57" s="97"/>
      <c r="K57" s="14"/>
      <c r="P57" s="38"/>
      <c r="S57" s="101" t="s">
        <v>106</v>
      </c>
      <c r="T57" s="105" t="s">
        <v>117</v>
      </c>
      <c r="U57" s="103">
        <v>35</v>
      </c>
    </row>
    <row r="58" spans="2:21" x14ac:dyDescent="0.35">
      <c r="B58" s="18"/>
      <c r="C58" s="92"/>
      <c r="D58" s="10"/>
      <c r="E58" s="93"/>
      <c r="F58" s="94"/>
      <c r="G58" s="95"/>
      <c r="H58" s="96"/>
      <c r="I58" s="94"/>
      <c r="J58" s="97"/>
      <c r="K58" s="14"/>
      <c r="M58" s="1"/>
      <c r="N58" s="145" t="s">
        <v>22</v>
      </c>
      <c r="O58" s="146"/>
      <c r="P58" s="147"/>
      <c r="Q58" s="4" t="s">
        <v>1</v>
      </c>
      <c r="S58" s="101" t="s">
        <v>106</v>
      </c>
      <c r="T58" s="102" t="s">
        <v>118</v>
      </c>
      <c r="U58" s="103">
        <v>35</v>
      </c>
    </row>
    <row r="59" spans="2:21" x14ac:dyDescent="0.35">
      <c r="B59" s="18"/>
      <c r="C59" s="92"/>
      <c r="D59" s="10"/>
      <c r="E59" s="93"/>
      <c r="F59" s="94"/>
      <c r="G59" s="95"/>
      <c r="H59" s="96"/>
      <c r="I59" s="94"/>
      <c r="J59" s="97"/>
      <c r="K59" s="14"/>
      <c r="M59" s="14"/>
      <c r="P59" s="15" t="s">
        <v>7</v>
      </c>
      <c r="Q59" s="16">
        <v>2.5</v>
      </c>
      <c r="S59" s="101" t="s">
        <v>106</v>
      </c>
      <c r="T59" s="105" t="s">
        <v>119</v>
      </c>
      <c r="U59" s="103">
        <v>35</v>
      </c>
    </row>
    <row r="60" spans="2:21" x14ac:dyDescent="0.35">
      <c r="B60" s="18"/>
      <c r="C60" s="92"/>
      <c r="D60" s="10"/>
      <c r="E60" s="93"/>
      <c r="F60" s="94"/>
      <c r="G60" s="95"/>
      <c r="H60" s="96"/>
      <c r="I60" s="94"/>
      <c r="J60" s="97"/>
      <c r="K60" s="14"/>
      <c r="M60" s="21"/>
      <c r="P60" s="15" t="s">
        <v>12</v>
      </c>
      <c r="Q60" s="22">
        <v>0</v>
      </c>
      <c r="S60" s="101" t="s">
        <v>106</v>
      </c>
      <c r="T60" s="102" t="s">
        <v>120</v>
      </c>
      <c r="U60" s="103">
        <v>35</v>
      </c>
    </row>
    <row r="61" spans="2:21" x14ac:dyDescent="0.35">
      <c r="B61" s="18"/>
      <c r="C61" s="106"/>
      <c r="D61" s="107"/>
      <c r="E61" s="76"/>
      <c r="F61" s="76"/>
      <c r="G61" s="108"/>
      <c r="H61" s="75"/>
      <c r="I61" s="76"/>
      <c r="J61" s="109"/>
      <c r="K61" s="14"/>
      <c r="M61" s="24" t="s">
        <v>16</v>
      </c>
      <c r="N61" s="25" t="s">
        <v>17</v>
      </c>
      <c r="O61" s="26" t="s">
        <v>18</v>
      </c>
      <c r="P61" s="15" t="s">
        <v>19</v>
      </c>
      <c r="Q61" s="27">
        <v>0</v>
      </c>
      <c r="S61" s="40" t="s">
        <v>28</v>
      </c>
      <c r="T61" s="110" t="s">
        <v>121</v>
      </c>
      <c r="U61" s="111" t="s">
        <v>21</v>
      </c>
    </row>
    <row r="62" spans="2:21" x14ac:dyDescent="0.35">
      <c r="B62" s="18"/>
      <c r="C62" s="3"/>
      <c r="D62" s="3"/>
      <c r="E62" s="3"/>
      <c r="F62" s="3"/>
      <c r="G62" s="3"/>
      <c r="H62" s="3"/>
      <c r="I62" s="3"/>
      <c r="J62" s="3"/>
      <c r="K62" s="14"/>
      <c r="M62" s="35">
        <f>(O62*N62)*Q62</f>
        <v>0</v>
      </c>
      <c r="N62" s="36">
        <v>1</v>
      </c>
      <c r="O62" s="37">
        <v>1</v>
      </c>
      <c r="P62" s="38" t="s">
        <v>27</v>
      </c>
      <c r="Q62" s="39">
        <v>0</v>
      </c>
      <c r="S62" s="112" t="s">
        <v>122</v>
      </c>
      <c r="T62" s="113" t="s">
        <v>123</v>
      </c>
      <c r="U62" s="114">
        <v>35</v>
      </c>
    </row>
    <row r="63" spans="2:21" x14ac:dyDescent="0.35">
      <c r="B63" s="18"/>
      <c r="C63" s="151" t="s">
        <v>124</v>
      </c>
      <c r="D63" s="152"/>
      <c r="E63" s="3"/>
      <c r="F63" s="6"/>
      <c r="G63" s="10"/>
      <c r="H63" s="10"/>
      <c r="I63" s="10"/>
      <c r="J63" s="13"/>
      <c r="K63" s="14"/>
      <c r="M63" s="35">
        <f>(O63*N63)*Q63</f>
        <v>0</v>
      </c>
      <c r="N63" s="44">
        <v>2.1</v>
      </c>
      <c r="O63" s="45">
        <v>0.9</v>
      </c>
      <c r="P63" s="38" t="s">
        <v>33</v>
      </c>
      <c r="Q63" s="39">
        <v>0</v>
      </c>
      <c r="S63" s="115" t="s">
        <v>122</v>
      </c>
      <c r="T63" s="116" t="s">
        <v>125</v>
      </c>
      <c r="U63" s="111">
        <v>35</v>
      </c>
    </row>
    <row r="64" spans="2:21" ht="15.5" x14ac:dyDescent="0.35">
      <c r="B64" s="18"/>
      <c r="C64" s="117" t="s">
        <v>126</v>
      </c>
      <c r="D64" s="117" t="s">
        <v>127</v>
      </c>
      <c r="E64" s="3"/>
      <c r="F64" s="153" t="s">
        <v>128</v>
      </c>
      <c r="G64" s="154"/>
      <c r="H64" s="154"/>
      <c r="I64" s="155" t="e">
        <f>SUM($I$17:$I$61)</f>
        <v>#N/A</v>
      </c>
      <c r="J64" s="156"/>
      <c r="K64" s="14"/>
      <c r="M64" s="49">
        <f>(O64*N64)*Q64</f>
        <v>0</v>
      </c>
      <c r="N64" s="50">
        <v>1.5</v>
      </c>
      <c r="O64" s="51">
        <v>2.5</v>
      </c>
      <c r="P64" s="38" t="s">
        <v>39</v>
      </c>
      <c r="Q64" s="39">
        <v>0</v>
      </c>
      <c r="S64" s="112" t="s">
        <v>122</v>
      </c>
      <c r="T64" s="113" t="s">
        <v>129</v>
      </c>
      <c r="U64" s="114">
        <v>35</v>
      </c>
    </row>
    <row r="65" spans="2:21" ht="15.5" x14ac:dyDescent="0.35">
      <c r="B65" s="18"/>
      <c r="C65" s="118" t="s">
        <v>130</v>
      </c>
      <c r="D65" s="119" t="e">
        <f>SUMIF($G$17:$G$61,1,$I$17:$I$61)*20%</f>
        <v>#N/A</v>
      </c>
      <c r="E65" s="120"/>
      <c r="F65" s="153" t="s">
        <v>131</v>
      </c>
      <c r="G65" s="154"/>
      <c r="H65" s="154"/>
      <c r="I65" s="157" t="e">
        <f>D65+D66+D67</f>
        <v>#N/A</v>
      </c>
      <c r="J65" s="158"/>
      <c r="K65" s="14"/>
      <c r="M65" s="49">
        <f>(N65*O65)*Q65</f>
        <v>0</v>
      </c>
      <c r="N65" s="50">
        <v>0</v>
      </c>
      <c r="O65" s="51">
        <v>0</v>
      </c>
      <c r="P65" s="55" t="s">
        <v>44</v>
      </c>
      <c r="Q65" s="39">
        <v>0</v>
      </c>
      <c r="S65" s="115" t="s">
        <v>122</v>
      </c>
      <c r="T65" s="116" t="s">
        <v>132</v>
      </c>
      <c r="U65" s="111">
        <v>35</v>
      </c>
    </row>
    <row r="66" spans="2:21" ht="18.5" x14ac:dyDescent="0.45">
      <c r="B66" s="18"/>
      <c r="C66" s="118" t="s">
        <v>133</v>
      </c>
      <c r="D66" s="119">
        <f>SUMIF($G$17:$G$61,2,$I$17:$I$61)*5.5%</f>
        <v>0</v>
      </c>
      <c r="E66" s="120"/>
      <c r="F66" s="159" t="s">
        <v>134</v>
      </c>
      <c r="G66" s="160"/>
      <c r="H66" s="160"/>
      <c r="I66" s="161" t="e">
        <f>I64+I65</f>
        <v>#N/A</v>
      </c>
      <c r="J66" s="162"/>
      <c r="K66" s="14"/>
      <c r="M66" s="1"/>
      <c r="N66" s="18"/>
      <c r="O66" s="3"/>
      <c r="P66" s="58" t="s">
        <v>48</v>
      </c>
      <c r="Q66" s="59">
        <f>Q60*Q61</f>
        <v>0</v>
      </c>
      <c r="S66" s="112" t="s">
        <v>122</v>
      </c>
      <c r="T66" s="113" t="s">
        <v>135</v>
      </c>
      <c r="U66" s="114">
        <v>35</v>
      </c>
    </row>
    <row r="67" spans="2:21" x14ac:dyDescent="0.35">
      <c r="B67" s="18"/>
      <c r="C67" s="118" t="s">
        <v>136</v>
      </c>
      <c r="D67" s="119">
        <f>SUMIF($G$17:$G$61,3,$I$17:$I$61)*0%</f>
        <v>0</v>
      </c>
      <c r="E67" s="120"/>
      <c r="F67" s="65"/>
      <c r="G67" s="66"/>
      <c r="H67" s="66"/>
      <c r="I67" s="66"/>
      <c r="J67" s="21"/>
      <c r="K67" s="14"/>
      <c r="M67" s="1"/>
      <c r="N67" s="148" t="s">
        <v>52</v>
      </c>
      <c r="O67" s="149"/>
      <c r="P67" s="149"/>
      <c r="Q67" s="60">
        <f>SUM(M62:M65)-((Q60+Q61)*2*Q59)</f>
        <v>0</v>
      </c>
      <c r="S67" s="115" t="s">
        <v>122</v>
      </c>
      <c r="T67" s="116" t="s">
        <v>137</v>
      </c>
      <c r="U67" s="111">
        <v>35</v>
      </c>
    </row>
    <row r="68" spans="2:21" x14ac:dyDescent="0.35">
      <c r="B68" s="18"/>
      <c r="C68" s="121"/>
      <c r="D68" s="3"/>
      <c r="E68" s="3"/>
      <c r="F68" s="3"/>
      <c r="G68" s="3"/>
      <c r="H68" s="3"/>
      <c r="I68" s="3"/>
      <c r="J68" s="3"/>
      <c r="K68" s="14"/>
      <c r="N68" s="18"/>
      <c r="O68" s="3"/>
      <c r="P68" s="58" t="s">
        <v>56</v>
      </c>
      <c r="Q68" s="59">
        <f>M63*2</f>
        <v>0</v>
      </c>
      <c r="S68" s="112" t="s">
        <v>122</v>
      </c>
      <c r="T68" s="113" t="s">
        <v>138</v>
      </c>
      <c r="U68" s="114">
        <v>35</v>
      </c>
    </row>
    <row r="69" spans="2:21" x14ac:dyDescent="0.35">
      <c r="B69" s="65"/>
      <c r="C69" s="150" t="s">
        <v>185</v>
      </c>
      <c r="D69" s="150"/>
      <c r="E69" s="150"/>
      <c r="F69" s="150"/>
      <c r="G69" s="150"/>
      <c r="H69" s="150"/>
      <c r="I69" s="150"/>
      <c r="J69" s="150"/>
      <c r="K69" s="21"/>
      <c r="N69" s="18"/>
      <c r="O69" s="3"/>
      <c r="P69" s="58" t="s">
        <v>60</v>
      </c>
      <c r="Q69" s="59">
        <f>M64*2</f>
        <v>0</v>
      </c>
      <c r="S69" s="115" t="s">
        <v>122</v>
      </c>
      <c r="T69" s="116" t="s">
        <v>139</v>
      </c>
      <c r="U69" s="111">
        <v>35</v>
      </c>
    </row>
    <row r="70" spans="2:21" x14ac:dyDescent="0.35">
      <c r="C70" s="121"/>
      <c r="N70" s="65"/>
      <c r="O70" s="66"/>
      <c r="P70" s="67" t="s">
        <v>62</v>
      </c>
      <c r="Q70" s="68">
        <f>SUMPRODUCT((Q63:Q64&gt;0)*(O63:O64))-(Q60+Q61)*2</f>
        <v>0</v>
      </c>
      <c r="S70" s="112" t="s">
        <v>122</v>
      </c>
      <c r="T70" s="113" t="s">
        <v>140</v>
      </c>
      <c r="U70" s="114">
        <v>35</v>
      </c>
    </row>
    <row r="71" spans="2:21" x14ac:dyDescent="0.35">
      <c r="C71" s="121"/>
      <c r="P71" s="38"/>
      <c r="S71" s="115" t="s">
        <v>122</v>
      </c>
      <c r="T71" s="116" t="s">
        <v>141</v>
      </c>
      <c r="U71" s="111">
        <v>35</v>
      </c>
    </row>
    <row r="72" spans="2:21" x14ac:dyDescent="0.35">
      <c r="C72" s="121"/>
      <c r="M72" s="1"/>
      <c r="N72" s="145" t="s">
        <v>22</v>
      </c>
      <c r="O72" s="146"/>
      <c r="P72" s="147"/>
      <c r="Q72" s="4" t="s">
        <v>1</v>
      </c>
      <c r="S72" s="115" t="s">
        <v>122</v>
      </c>
      <c r="T72" s="113" t="s">
        <v>142</v>
      </c>
      <c r="U72" s="111">
        <v>35</v>
      </c>
    </row>
    <row r="73" spans="2:21" x14ac:dyDescent="0.35">
      <c r="C73" s="121"/>
      <c r="M73" s="14"/>
      <c r="P73" s="15" t="s">
        <v>7</v>
      </c>
      <c r="Q73" s="16">
        <v>2.5</v>
      </c>
      <c r="S73" s="115" t="s">
        <v>122</v>
      </c>
      <c r="T73" s="116" t="s">
        <v>143</v>
      </c>
      <c r="U73" s="114">
        <v>35</v>
      </c>
    </row>
    <row r="74" spans="2:21" x14ac:dyDescent="0.35">
      <c r="C74" s="121"/>
      <c r="M74" s="21"/>
      <c r="P74" s="15" t="s">
        <v>12</v>
      </c>
      <c r="Q74" s="22">
        <v>0</v>
      </c>
      <c r="S74" s="115" t="s">
        <v>122</v>
      </c>
      <c r="T74" s="113" t="s">
        <v>144</v>
      </c>
      <c r="U74" s="111">
        <v>35</v>
      </c>
    </row>
    <row r="75" spans="2:21" x14ac:dyDescent="0.35">
      <c r="C75" s="121"/>
      <c r="M75" s="24" t="s">
        <v>16</v>
      </c>
      <c r="N75" s="25" t="s">
        <v>17</v>
      </c>
      <c r="O75" s="26" t="s">
        <v>18</v>
      </c>
      <c r="P75" s="15" t="s">
        <v>19</v>
      </c>
      <c r="Q75" s="27">
        <v>0</v>
      </c>
      <c r="S75" s="115" t="s">
        <v>122</v>
      </c>
      <c r="T75" s="116" t="s">
        <v>145</v>
      </c>
      <c r="U75" s="114">
        <v>35</v>
      </c>
    </row>
    <row r="76" spans="2:21" x14ac:dyDescent="0.35">
      <c r="M76" s="35">
        <f>(O76*N76)*Q76</f>
        <v>0</v>
      </c>
      <c r="N76" s="36">
        <v>1</v>
      </c>
      <c r="O76" s="37">
        <v>1</v>
      </c>
      <c r="P76" s="38" t="s">
        <v>27</v>
      </c>
      <c r="Q76" s="39">
        <v>0</v>
      </c>
      <c r="S76" s="115" t="s">
        <v>122</v>
      </c>
      <c r="T76" s="113" t="s">
        <v>146</v>
      </c>
      <c r="U76" s="111">
        <v>35</v>
      </c>
    </row>
    <row r="77" spans="2:21" x14ac:dyDescent="0.35">
      <c r="M77" s="35">
        <f>(O77*N77)*Q77</f>
        <v>0</v>
      </c>
      <c r="N77" s="44">
        <v>2.1</v>
      </c>
      <c r="O77" s="45">
        <v>0.9</v>
      </c>
      <c r="P77" s="38" t="s">
        <v>33</v>
      </c>
      <c r="Q77" s="39">
        <v>0</v>
      </c>
      <c r="S77" s="40" t="s">
        <v>28</v>
      </c>
      <c r="T77" s="122" t="s">
        <v>147</v>
      </c>
      <c r="U77" s="123" t="s">
        <v>21</v>
      </c>
    </row>
    <row r="78" spans="2:21" x14ac:dyDescent="0.35">
      <c r="M78" s="49">
        <f>(O78*N78)*Q78</f>
        <v>0</v>
      </c>
      <c r="N78" s="50">
        <v>1.5</v>
      </c>
      <c r="O78" s="51">
        <v>2.5</v>
      </c>
      <c r="P78" s="38" t="s">
        <v>39</v>
      </c>
      <c r="Q78" s="39">
        <v>0</v>
      </c>
      <c r="S78" s="124" t="s">
        <v>148</v>
      </c>
      <c r="T78" s="125" t="s">
        <v>149</v>
      </c>
      <c r="U78" s="126">
        <v>35</v>
      </c>
    </row>
    <row r="79" spans="2:21" x14ac:dyDescent="0.35">
      <c r="M79" s="49">
        <f>(N79*O79)*Q79</f>
        <v>0</v>
      </c>
      <c r="N79" s="50">
        <v>0</v>
      </c>
      <c r="O79" s="51">
        <v>0</v>
      </c>
      <c r="P79" s="55" t="s">
        <v>44</v>
      </c>
      <c r="Q79" s="39">
        <v>0</v>
      </c>
      <c r="S79" s="127" t="s">
        <v>148</v>
      </c>
      <c r="T79" s="128" t="s">
        <v>150</v>
      </c>
      <c r="U79" s="123">
        <v>35</v>
      </c>
    </row>
    <row r="80" spans="2:21" x14ac:dyDescent="0.35">
      <c r="M80" s="1"/>
      <c r="N80" s="18"/>
      <c r="O80" s="3"/>
      <c r="P80" s="58" t="s">
        <v>48</v>
      </c>
      <c r="Q80" s="59">
        <f>Q74*Q75</f>
        <v>0</v>
      </c>
      <c r="S80" s="124" t="s">
        <v>148</v>
      </c>
      <c r="T80" s="125" t="s">
        <v>151</v>
      </c>
      <c r="U80" s="126">
        <v>35</v>
      </c>
    </row>
    <row r="81" spans="13:21" x14ac:dyDescent="0.35">
      <c r="M81" s="1"/>
      <c r="N81" s="148" t="s">
        <v>52</v>
      </c>
      <c r="O81" s="149"/>
      <c r="P81" s="149"/>
      <c r="Q81" s="60">
        <f>SUM(M76:M79)-((Q74+Q75)*2*Q73)</f>
        <v>0</v>
      </c>
      <c r="S81" s="127" t="s">
        <v>148</v>
      </c>
      <c r="T81" s="128" t="s">
        <v>152</v>
      </c>
      <c r="U81" s="123">
        <v>35</v>
      </c>
    </row>
    <row r="82" spans="13:21" x14ac:dyDescent="0.35">
      <c r="N82" s="18"/>
      <c r="O82" s="3"/>
      <c r="P82" s="58" t="s">
        <v>56</v>
      </c>
      <c r="Q82" s="59">
        <f>M77*2</f>
        <v>0</v>
      </c>
      <c r="S82" s="124" t="s">
        <v>148</v>
      </c>
      <c r="T82" s="125" t="s">
        <v>153</v>
      </c>
      <c r="U82" s="123">
        <v>35</v>
      </c>
    </row>
    <row r="83" spans="13:21" x14ac:dyDescent="0.35">
      <c r="N83" s="18"/>
      <c r="O83" s="3"/>
      <c r="P83" s="58" t="s">
        <v>60</v>
      </c>
      <c r="Q83" s="59">
        <f>M78*2</f>
        <v>0</v>
      </c>
      <c r="S83" s="127" t="s">
        <v>148</v>
      </c>
      <c r="T83" s="128" t="s">
        <v>154</v>
      </c>
      <c r="U83" s="126">
        <v>35</v>
      </c>
    </row>
    <row r="84" spans="13:21" x14ac:dyDescent="0.35">
      <c r="N84" s="65"/>
      <c r="O84" s="66"/>
      <c r="P84" s="67" t="s">
        <v>62</v>
      </c>
      <c r="Q84" s="68">
        <f>SUMPRODUCT((Q77:Q78&gt;0)*(O77:O78))-(Q74+Q75)*2</f>
        <v>0</v>
      </c>
      <c r="S84" s="124" t="s">
        <v>148</v>
      </c>
      <c r="T84" s="125" t="s">
        <v>155</v>
      </c>
      <c r="U84" s="123">
        <v>35</v>
      </c>
    </row>
    <row r="85" spans="13:21" x14ac:dyDescent="0.35">
      <c r="P85" s="38"/>
      <c r="S85" s="127" t="s">
        <v>148</v>
      </c>
      <c r="T85" s="128" t="s">
        <v>156</v>
      </c>
      <c r="U85" s="126">
        <v>35</v>
      </c>
    </row>
    <row r="86" spans="13:21" x14ac:dyDescent="0.35">
      <c r="M86" s="1"/>
      <c r="N86" s="145" t="s">
        <v>22</v>
      </c>
      <c r="O86" s="146"/>
      <c r="P86" s="147"/>
      <c r="Q86" s="4" t="s">
        <v>1</v>
      </c>
      <c r="S86" s="40" t="s">
        <v>28</v>
      </c>
      <c r="T86" s="129" t="s">
        <v>157</v>
      </c>
      <c r="U86" s="130" t="s">
        <v>21</v>
      </c>
    </row>
    <row r="87" spans="13:21" x14ac:dyDescent="0.35">
      <c r="M87" s="14"/>
      <c r="P87" s="15" t="s">
        <v>7</v>
      </c>
      <c r="Q87" s="16">
        <v>2.5</v>
      </c>
      <c r="S87" s="131" t="s">
        <v>158</v>
      </c>
      <c r="T87" s="132" t="s">
        <v>159</v>
      </c>
      <c r="U87" s="133">
        <v>35</v>
      </c>
    </row>
    <row r="88" spans="13:21" x14ac:dyDescent="0.35">
      <c r="M88" s="21"/>
      <c r="P88" s="15" t="s">
        <v>12</v>
      </c>
      <c r="Q88" s="22">
        <v>0</v>
      </c>
      <c r="S88" s="134" t="s">
        <v>158</v>
      </c>
      <c r="T88" s="135" t="s">
        <v>160</v>
      </c>
      <c r="U88" s="130">
        <v>35</v>
      </c>
    </row>
    <row r="89" spans="13:21" x14ac:dyDescent="0.35">
      <c r="M89" s="24" t="s">
        <v>16</v>
      </c>
      <c r="N89" s="25" t="s">
        <v>17</v>
      </c>
      <c r="O89" s="26" t="s">
        <v>18</v>
      </c>
      <c r="P89" s="15" t="s">
        <v>19</v>
      </c>
      <c r="Q89" s="27">
        <v>0</v>
      </c>
      <c r="S89" s="131" t="s">
        <v>158</v>
      </c>
      <c r="T89" s="132" t="s">
        <v>161</v>
      </c>
      <c r="U89" s="133">
        <v>35</v>
      </c>
    </row>
    <row r="90" spans="13:21" x14ac:dyDescent="0.35">
      <c r="M90" s="35">
        <f>(O90*N90)*Q90</f>
        <v>0</v>
      </c>
      <c r="N90" s="36">
        <v>1</v>
      </c>
      <c r="O90" s="37">
        <v>1</v>
      </c>
      <c r="P90" s="38" t="s">
        <v>27</v>
      </c>
      <c r="Q90" s="39">
        <v>0</v>
      </c>
      <c r="S90" s="134" t="s">
        <v>158</v>
      </c>
      <c r="T90" s="135" t="s">
        <v>162</v>
      </c>
      <c r="U90" s="130">
        <v>35</v>
      </c>
    </row>
    <row r="91" spans="13:21" x14ac:dyDescent="0.35">
      <c r="M91" s="35">
        <f>(O91*N91)*Q91</f>
        <v>0</v>
      </c>
      <c r="N91" s="44">
        <v>2.1</v>
      </c>
      <c r="O91" s="45">
        <v>0.9</v>
      </c>
      <c r="P91" s="38" t="s">
        <v>33</v>
      </c>
      <c r="Q91" s="39">
        <v>0</v>
      </c>
      <c r="S91" s="131" t="s">
        <v>158</v>
      </c>
      <c r="T91" s="132" t="s">
        <v>163</v>
      </c>
      <c r="U91" s="133">
        <v>35</v>
      </c>
    </row>
    <row r="92" spans="13:21" x14ac:dyDescent="0.35">
      <c r="M92" s="49">
        <f>(O92*N92)*Q92</f>
        <v>0</v>
      </c>
      <c r="N92" s="50">
        <v>1.5</v>
      </c>
      <c r="O92" s="51">
        <v>2.5</v>
      </c>
      <c r="P92" s="38" t="s">
        <v>39</v>
      </c>
      <c r="Q92" s="39">
        <v>0</v>
      </c>
      <c r="S92" s="134" t="s">
        <v>158</v>
      </c>
      <c r="T92" s="135" t="s">
        <v>164</v>
      </c>
      <c r="U92" s="130">
        <v>35</v>
      </c>
    </row>
    <row r="93" spans="13:21" x14ac:dyDescent="0.35">
      <c r="M93" s="49">
        <f>(N93*O93)*Q93</f>
        <v>0</v>
      </c>
      <c r="N93" s="50">
        <v>0</v>
      </c>
      <c r="O93" s="51">
        <v>0</v>
      </c>
      <c r="P93" s="55" t="s">
        <v>44</v>
      </c>
      <c r="Q93" s="39">
        <v>0</v>
      </c>
      <c r="S93" s="131" t="s">
        <v>158</v>
      </c>
      <c r="T93" s="132" t="s">
        <v>165</v>
      </c>
      <c r="U93" s="133">
        <v>35</v>
      </c>
    </row>
    <row r="94" spans="13:21" x14ac:dyDescent="0.35">
      <c r="M94" s="1"/>
      <c r="N94" s="18"/>
      <c r="O94" s="3"/>
      <c r="P94" s="58" t="s">
        <v>48</v>
      </c>
      <c r="Q94" s="59">
        <f>Q88*Q89</f>
        <v>0</v>
      </c>
      <c r="S94" s="134" t="s">
        <v>158</v>
      </c>
      <c r="T94" s="135" t="s">
        <v>166</v>
      </c>
      <c r="U94" s="130">
        <v>35</v>
      </c>
    </row>
    <row r="95" spans="13:21" x14ac:dyDescent="0.35">
      <c r="M95" s="1"/>
      <c r="N95" s="148" t="s">
        <v>52</v>
      </c>
      <c r="O95" s="149"/>
      <c r="P95" s="149"/>
      <c r="Q95" s="60">
        <f>SUM(M90:M93)-((Q88+Q89)*2*Q87)</f>
        <v>0</v>
      </c>
      <c r="S95" s="131" t="s">
        <v>158</v>
      </c>
      <c r="T95" s="132" t="s">
        <v>167</v>
      </c>
      <c r="U95" s="133">
        <v>35</v>
      </c>
    </row>
    <row r="96" spans="13:21" x14ac:dyDescent="0.35">
      <c r="N96" s="18"/>
      <c r="O96" s="3"/>
      <c r="P96" s="58" t="s">
        <v>56</v>
      </c>
      <c r="Q96" s="59">
        <f>M91*2</f>
        <v>0</v>
      </c>
      <c r="S96" s="134" t="s">
        <v>158</v>
      </c>
      <c r="T96" s="135" t="s">
        <v>168</v>
      </c>
      <c r="U96" s="130">
        <v>35</v>
      </c>
    </row>
    <row r="97" spans="13:21" x14ac:dyDescent="0.35">
      <c r="N97" s="18"/>
      <c r="O97" s="3"/>
      <c r="P97" s="58" t="s">
        <v>60</v>
      </c>
      <c r="Q97" s="59">
        <f>M92*2</f>
        <v>0</v>
      </c>
      <c r="S97" s="131" t="s">
        <v>158</v>
      </c>
      <c r="T97" s="132" t="s">
        <v>169</v>
      </c>
      <c r="U97" s="133">
        <v>35</v>
      </c>
    </row>
    <row r="98" spans="13:21" x14ac:dyDescent="0.35">
      <c r="N98" s="65"/>
      <c r="O98" s="66"/>
      <c r="P98" s="67" t="s">
        <v>62</v>
      </c>
      <c r="Q98" s="68">
        <f>SUMPRODUCT((Q91:Q92&gt;0)*(O91:O92))-(Q88+Q89)*2</f>
        <v>0</v>
      </c>
      <c r="S98" s="134" t="s">
        <v>158</v>
      </c>
      <c r="T98" s="135" t="s">
        <v>170</v>
      </c>
      <c r="U98" s="130">
        <v>35</v>
      </c>
    </row>
    <row r="99" spans="13:21" x14ac:dyDescent="0.35">
      <c r="P99" s="38"/>
      <c r="S99" s="131" t="s">
        <v>158</v>
      </c>
      <c r="T99" s="132" t="s">
        <v>171</v>
      </c>
      <c r="U99" s="133">
        <v>35</v>
      </c>
    </row>
    <row r="100" spans="13:21" x14ac:dyDescent="0.35">
      <c r="M100" s="1"/>
      <c r="N100" s="145" t="s">
        <v>22</v>
      </c>
      <c r="O100" s="146"/>
      <c r="P100" s="147"/>
      <c r="Q100" s="4" t="s">
        <v>1</v>
      </c>
      <c r="S100" s="134" t="s">
        <v>158</v>
      </c>
      <c r="T100" s="135" t="s">
        <v>172</v>
      </c>
      <c r="U100" s="130">
        <v>35</v>
      </c>
    </row>
    <row r="101" spans="13:21" x14ac:dyDescent="0.35">
      <c r="M101" s="14"/>
      <c r="P101" s="15" t="s">
        <v>7</v>
      </c>
      <c r="Q101" s="16">
        <v>2.5</v>
      </c>
      <c r="S101" s="131" t="s">
        <v>158</v>
      </c>
      <c r="T101" s="132" t="s">
        <v>173</v>
      </c>
      <c r="U101" s="133">
        <v>35</v>
      </c>
    </row>
    <row r="102" spans="13:21" x14ac:dyDescent="0.35">
      <c r="M102" s="21"/>
      <c r="P102" s="15" t="s">
        <v>12</v>
      </c>
      <c r="Q102" s="22">
        <v>0</v>
      </c>
      <c r="S102" s="134" t="s">
        <v>158</v>
      </c>
      <c r="T102" s="135" t="s">
        <v>174</v>
      </c>
      <c r="U102" s="130">
        <v>35</v>
      </c>
    </row>
    <row r="103" spans="13:21" x14ac:dyDescent="0.35">
      <c r="M103" s="24" t="s">
        <v>16</v>
      </c>
      <c r="N103" s="25" t="s">
        <v>17</v>
      </c>
      <c r="O103" s="26" t="s">
        <v>18</v>
      </c>
      <c r="P103" s="15" t="s">
        <v>19</v>
      </c>
      <c r="Q103" s="27">
        <v>0</v>
      </c>
      <c r="S103" s="131" t="s">
        <v>158</v>
      </c>
      <c r="T103" s="132" t="s">
        <v>175</v>
      </c>
      <c r="U103" s="133">
        <v>35</v>
      </c>
    </row>
    <row r="104" spans="13:21" x14ac:dyDescent="0.35">
      <c r="M104" s="35">
        <f>(O104*N104)*Q104</f>
        <v>0</v>
      </c>
      <c r="N104" s="36">
        <v>1</v>
      </c>
      <c r="O104" s="37">
        <v>1</v>
      </c>
      <c r="P104" s="38" t="s">
        <v>27</v>
      </c>
      <c r="Q104" s="39">
        <v>0</v>
      </c>
      <c r="S104" s="134" t="s">
        <v>158</v>
      </c>
      <c r="T104" s="135" t="s">
        <v>176</v>
      </c>
      <c r="U104" s="130">
        <v>35</v>
      </c>
    </row>
    <row r="105" spans="13:21" x14ac:dyDescent="0.35">
      <c r="M105" s="35">
        <f>(O105*N105)*Q105</f>
        <v>0</v>
      </c>
      <c r="N105" s="44">
        <v>2.1</v>
      </c>
      <c r="O105" s="45">
        <v>0.9</v>
      </c>
      <c r="P105" s="38" t="s">
        <v>33</v>
      </c>
      <c r="Q105" s="39">
        <v>0</v>
      </c>
      <c r="S105" s="134" t="s">
        <v>158</v>
      </c>
      <c r="T105" s="135" t="s">
        <v>177</v>
      </c>
      <c r="U105" s="130">
        <v>35</v>
      </c>
    </row>
    <row r="106" spans="13:21" x14ac:dyDescent="0.35">
      <c r="M106" s="49">
        <f>(O106*N106)*Q106</f>
        <v>0</v>
      </c>
      <c r="N106" s="50">
        <v>1.5</v>
      </c>
      <c r="O106" s="51">
        <v>2.5</v>
      </c>
      <c r="P106" s="38" t="s">
        <v>39</v>
      </c>
      <c r="Q106" s="39">
        <v>0</v>
      </c>
      <c r="S106" s="40" t="s">
        <v>28</v>
      </c>
      <c r="T106" s="136" t="s">
        <v>178</v>
      </c>
      <c r="U106" s="137" t="s">
        <v>21</v>
      </c>
    </row>
    <row r="107" spans="13:21" x14ac:dyDescent="0.35">
      <c r="M107" s="49">
        <f>(N107*O107)*Q107</f>
        <v>0</v>
      </c>
      <c r="N107" s="50">
        <v>0</v>
      </c>
      <c r="O107" s="51">
        <v>0</v>
      </c>
      <c r="P107" s="55" t="s">
        <v>44</v>
      </c>
      <c r="Q107" s="39">
        <v>0</v>
      </c>
      <c r="S107" s="138" t="s">
        <v>37</v>
      </c>
      <c r="T107" s="139" t="s">
        <v>79</v>
      </c>
      <c r="U107" s="140">
        <v>10</v>
      </c>
    </row>
    <row r="108" spans="13:21" x14ac:dyDescent="0.35">
      <c r="M108" s="1"/>
      <c r="N108" s="18"/>
      <c r="O108" s="3"/>
      <c r="P108" s="58" t="s">
        <v>48</v>
      </c>
      <c r="Q108" s="59">
        <f>Q102*Q103</f>
        <v>0</v>
      </c>
      <c r="S108" s="141" t="s">
        <v>31</v>
      </c>
      <c r="T108" s="142"/>
      <c r="U108" s="109">
        <v>0</v>
      </c>
    </row>
    <row r="109" spans="13:21" x14ac:dyDescent="0.35">
      <c r="M109" s="1"/>
      <c r="N109" s="148" t="s">
        <v>52</v>
      </c>
      <c r="O109" s="149"/>
      <c r="P109" s="149"/>
      <c r="Q109" s="60">
        <f>SUM(M104:M107)-((Q102+Q103)*2*Q101)</f>
        <v>0</v>
      </c>
      <c r="S109" s="138" t="s">
        <v>23</v>
      </c>
      <c r="T109" s="139"/>
      <c r="U109" s="143">
        <v>0</v>
      </c>
    </row>
    <row r="110" spans="13:21" x14ac:dyDescent="0.35">
      <c r="N110" s="18"/>
      <c r="O110" s="3"/>
      <c r="P110" s="58" t="s">
        <v>56</v>
      </c>
      <c r="Q110" s="59">
        <f>M105*2</f>
        <v>0</v>
      </c>
      <c r="S110" s="141" t="s">
        <v>23</v>
      </c>
      <c r="T110" s="142"/>
      <c r="U110" s="109">
        <v>0</v>
      </c>
    </row>
    <row r="111" spans="13:21" x14ac:dyDescent="0.35">
      <c r="N111" s="18"/>
      <c r="O111" s="3"/>
      <c r="P111" s="58" t="s">
        <v>60</v>
      </c>
      <c r="Q111" s="59">
        <f>M106*2</f>
        <v>0</v>
      </c>
      <c r="S111" s="138" t="s">
        <v>23</v>
      </c>
      <c r="T111" s="139"/>
      <c r="U111" s="143">
        <v>0</v>
      </c>
    </row>
    <row r="112" spans="13:21" x14ac:dyDescent="0.35">
      <c r="N112" s="65"/>
      <c r="O112" s="66"/>
      <c r="P112" s="67" t="s">
        <v>62</v>
      </c>
      <c r="Q112" s="68">
        <f>SUMPRODUCT((Q105:Q106&gt;0)*(O105:O106))-(Q102+Q103)*2</f>
        <v>0</v>
      </c>
      <c r="S112" s="141" t="s">
        <v>23</v>
      </c>
      <c r="T112" s="142"/>
      <c r="U112" s="109">
        <v>0</v>
      </c>
    </row>
    <row r="113" spans="13:21" x14ac:dyDescent="0.35">
      <c r="P113" s="38"/>
      <c r="S113" s="138" t="s">
        <v>23</v>
      </c>
      <c r="T113" s="139"/>
      <c r="U113" s="143">
        <v>0</v>
      </c>
    </row>
    <row r="114" spans="13:21" x14ac:dyDescent="0.35">
      <c r="M114" s="1"/>
      <c r="N114" s="145" t="s">
        <v>22</v>
      </c>
      <c r="O114" s="146"/>
      <c r="P114" s="147"/>
      <c r="Q114" s="4" t="s">
        <v>1</v>
      </c>
      <c r="S114" s="141" t="s">
        <v>23</v>
      </c>
      <c r="T114" s="142"/>
      <c r="U114" s="109">
        <v>0</v>
      </c>
    </row>
    <row r="115" spans="13:21" x14ac:dyDescent="0.35">
      <c r="M115" s="14"/>
      <c r="P115" s="15" t="s">
        <v>7</v>
      </c>
      <c r="Q115" s="16">
        <v>2.5</v>
      </c>
      <c r="S115" s="138" t="s">
        <v>23</v>
      </c>
      <c r="T115" s="139"/>
      <c r="U115" s="143">
        <v>0</v>
      </c>
    </row>
    <row r="116" spans="13:21" x14ac:dyDescent="0.35">
      <c r="M116" s="21"/>
      <c r="P116" s="15" t="s">
        <v>12</v>
      </c>
      <c r="Q116" s="22">
        <v>0</v>
      </c>
      <c r="S116" s="141" t="s">
        <v>23</v>
      </c>
      <c r="T116" s="142"/>
      <c r="U116" s="109">
        <v>0</v>
      </c>
    </row>
    <row r="117" spans="13:21" x14ac:dyDescent="0.35">
      <c r="M117" s="24" t="s">
        <v>16</v>
      </c>
      <c r="N117" s="25" t="s">
        <v>17</v>
      </c>
      <c r="O117" s="26" t="s">
        <v>18</v>
      </c>
      <c r="P117" s="15" t="s">
        <v>19</v>
      </c>
      <c r="Q117" s="27">
        <v>0</v>
      </c>
      <c r="S117" s="141" t="s">
        <v>23</v>
      </c>
      <c r="T117" s="142"/>
      <c r="U117" s="109">
        <v>0</v>
      </c>
    </row>
    <row r="118" spans="13:21" x14ac:dyDescent="0.35">
      <c r="M118" s="35">
        <f>(O118*N118)*Q118</f>
        <v>0</v>
      </c>
      <c r="N118" s="36">
        <v>1</v>
      </c>
      <c r="O118" s="37">
        <v>1</v>
      </c>
      <c r="P118" s="38" t="s">
        <v>27</v>
      </c>
      <c r="Q118" s="39">
        <v>0</v>
      </c>
      <c r="S118" s="141" t="s">
        <v>23</v>
      </c>
      <c r="T118" s="142"/>
      <c r="U118" s="109">
        <v>0</v>
      </c>
    </row>
    <row r="119" spans="13:21" x14ac:dyDescent="0.35">
      <c r="M119" s="35">
        <f>(O119*N119)*Q119</f>
        <v>0</v>
      </c>
      <c r="N119" s="44">
        <v>2.1</v>
      </c>
      <c r="O119" s="45">
        <v>0.9</v>
      </c>
      <c r="P119" s="38" t="s">
        <v>33</v>
      </c>
      <c r="Q119" s="39">
        <v>0</v>
      </c>
    </row>
    <row r="120" spans="13:21" x14ac:dyDescent="0.35">
      <c r="M120" s="49">
        <f>(O120*N120)*Q120</f>
        <v>0</v>
      </c>
      <c r="N120" s="50">
        <v>1.5</v>
      </c>
      <c r="O120" s="51">
        <v>2.5</v>
      </c>
      <c r="P120" s="38" t="s">
        <v>39</v>
      </c>
      <c r="Q120" s="39">
        <v>0</v>
      </c>
    </row>
    <row r="121" spans="13:21" x14ac:dyDescent="0.35">
      <c r="M121" s="49">
        <f>(N121*O121)*Q121</f>
        <v>0</v>
      </c>
      <c r="N121" s="50">
        <v>0</v>
      </c>
      <c r="O121" s="51">
        <v>0</v>
      </c>
      <c r="P121" s="55" t="s">
        <v>44</v>
      </c>
      <c r="Q121" s="39">
        <v>0</v>
      </c>
    </row>
    <row r="122" spans="13:21" x14ac:dyDescent="0.35">
      <c r="M122" s="1"/>
      <c r="N122" s="18"/>
      <c r="O122" s="3"/>
      <c r="P122" s="58" t="s">
        <v>48</v>
      </c>
      <c r="Q122" s="59">
        <f>Q116*Q117</f>
        <v>0</v>
      </c>
    </row>
    <row r="123" spans="13:21" x14ac:dyDescent="0.35">
      <c r="M123" s="1"/>
      <c r="N123" s="148" t="s">
        <v>52</v>
      </c>
      <c r="O123" s="149"/>
      <c r="P123" s="149"/>
      <c r="Q123" s="60">
        <f>SUM(M118:M121)-((Q116+Q117)*2*Q115)</f>
        <v>0</v>
      </c>
    </row>
    <row r="124" spans="13:21" x14ac:dyDescent="0.35">
      <c r="N124" s="18"/>
      <c r="O124" s="3"/>
      <c r="P124" s="58" t="s">
        <v>56</v>
      </c>
      <c r="Q124" s="59">
        <f>M119*2</f>
        <v>0</v>
      </c>
    </row>
    <row r="125" spans="13:21" x14ac:dyDescent="0.35">
      <c r="N125" s="18"/>
      <c r="O125" s="3"/>
      <c r="P125" s="58" t="s">
        <v>60</v>
      </c>
      <c r="Q125" s="59">
        <f>M120*2</f>
        <v>0</v>
      </c>
    </row>
    <row r="126" spans="13:21" x14ac:dyDescent="0.35">
      <c r="N126" s="65"/>
      <c r="O126" s="66"/>
      <c r="P126" s="67" t="s">
        <v>62</v>
      </c>
      <c r="Q126" s="68">
        <f>SUMPRODUCT((Q119:Q120&gt;0)*(O119:O120))-(Q116+Q117)*2</f>
        <v>0</v>
      </c>
    </row>
  </sheetData>
  <mergeCells count="47">
    <mergeCell ref="E11:G11"/>
    <mergeCell ref="H11:J11"/>
    <mergeCell ref="N11:P11"/>
    <mergeCell ref="N2:P2"/>
    <mergeCell ref="S2:T2"/>
    <mergeCell ref="S3:S5"/>
    <mergeCell ref="T3:T4"/>
    <mergeCell ref="F4:H4"/>
    <mergeCell ref="I4:J4"/>
    <mergeCell ref="AA4:AC4"/>
    <mergeCell ref="G6:J6"/>
    <mergeCell ref="G7:J10"/>
    <mergeCell ref="U2:U4"/>
    <mergeCell ref="AA2:AC2"/>
    <mergeCell ref="N39:P39"/>
    <mergeCell ref="D13:H13"/>
    <mergeCell ref="C15:C16"/>
    <mergeCell ref="D15:D16"/>
    <mergeCell ref="E15:E16"/>
    <mergeCell ref="F15:F16"/>
    <mergeCell ref="G15:G16"/>
    <mergeCell ref="H15:H16"/>
    <mergeCell ref="I15:I16"/>
    <mergeCell ref="J15:J16"/>
    <mergeCell ref="N16:P16"/>
    <mergeCell ref="N25:P25"/>
    <mergeCell ref="N30:P30"/>
    <mergeCell ref="C69:J69"/>
    <mergeCell ref="N44:P44"/>
    <mergeCell ref="N53:P53"/>
    <mergeCell ref="N58:P58"/>
    <mergeCell ref="C63:D63"/>
    <mergeCell ref="F64:H64"/>
    <mergeCell ref="I64:J64"/>
    <mergeCell ref="F65:H65"/>
    <mergeCell ref="I65:J65"/>
    <mergeCell ref="F66:H66"/>
    <mergeCell ref="I66:J66"/>
    <mergeCell ref="N67:P67"/>
    <mergeCell ref="N114:P114"/>
    <mergeCell ref="N123:P123"/>
    <mergeCell ref="N72:P72"/>
    <mergeCell ref="N81:P81"/>
    <mergeCell ref="N86:P86"/>
    <mergeCell ref="N95:P95"/>
    <mergeCell ref="N100:P100"/>
    <mergeCell ref="N109:P109"/>
  </mergeCells>
  <conditionalFormatting sqref="D17:D31">
    <cfRule type="containsText" dxfId="7" priority="10" operator="containsText" text="&gt;&gt; RUBRIQUE MENUISERIE &lt;&lt;">
      <formula>NOT(ISERROR(SEARCH("&gt;&gt; RUBRIQUE MENUISERIE &lt;&lt;",D17)))</formula>
    </cfRule>
    <cfRule type="containsText" dxfId="6" priority="11" operator="containsText" text="&gt;&gt; RUBRIQUE SANITAIRES &lt;&lt;">
      <formula>NOT(ISERROR(SEARCH("&gt;&gt; RUBRIQUE SANITAIRES &lt;&lt;",D17)))</formula>
    </cfRule>
    <cfRule type="containsText" dxfId="5" priority="12" operator="containsText" text="&gt;&gt; RUBRIQUE PLOMBERIE &lt;&lt;">
      <formula>NOT(ISERROR(SEARCH("&gt;&gt; RUBRIQUE PLOMBERIE &lt;&lt;",D17)))</formula>
    </cfRule>
    <cfRule type="containsText" dxfId="4" priority="13" operator="containsText" text="&gt;&gt; RUBRIQUE ELECTRICITE &lt;&lt;">
      <formula>NOT(ISERROR(SEARCH("&gt;&gt; RUBRIQUE ELECTRICITE &lt;&lt;",D17)))</formula>
    </cfRule>
    <cfRule type="containsText" dxfId="3" priority="14" operator="containsText" text="&gt;&gt; RUBRIQUE CONSTRUCTION &lt;&lt;">
      <formula>NOT(ISERROR(SEARCH("&gt;&gt; RUBRIQUE CONSTRUCTION &lt;&lt;",D17)))</formula>
    </cfRule>
    <cfRule type="containsText" dxfId="2" priority="15" operator="containsText" text="&gt;&gt; RUBRIQUE SOLS ET MURS &lt;&lt;">
      <formula>NOT(ISERROR(SEARCH("&gt;&gt; RUBRIQUE SOLS ET MURS &lt;&lt;",D17)))</formula>
    </cfRule>
    <cfRule type="containsText" dxfId="1" priority="16" operator="containsText" text="Sélectionner ou ajouter une réparation">
      <formula>NOT(ISERROR(SEARCH("Sélectionner ou ajouter une réparation",D17)))</formula>
    </cfRule>
  </conditionalFormatting>
  <conditionalFormatting sqref="C17:C31">
    <cfRule type="containsText" dxfId="0" priority="9" operator="containsText" text="&gt;&gt; SÉLECTIONNER UNE PIÈCE">
      <formula>NOT(ISERROR(SEARCH("&gt;&gt; SÉLECTIONNER UNE PIÈCE",C17)))</formula>
    </cfRule>
  </conditionalFormatting>
  <dataValidations disablePrompts="1" count="2">
    <dataValidation type="list" allowBlank="1" showInputMessage="1" showErrorMessage="1" sqref="C17:C31 N2:P2 N114:P114 N16:P16 N30:P30 N44:P44 N58:P58 N72:P72 N86:P86 N100:P100" xr:uid="{00000000-0002-0000-0000-000000000000}">
      <formula1>listepieces</formula1>
    </dataValidation>
    <dataValidation type="list" allowBlank="1" showInputMessage="1" showErrorMessage="1" sqref="S107:S118" xr:uid="{00000000-0002-0000-0000-000001000000}">
      <formula1>rubriquestravaux</formula1>
    </dataValidation>
  </dataValidations>
  <hyperlinks>
    <hyperlink ref="AC5" r:id="rId1" xr:uid="{00000000-0004-0000-0000-000000000000}"/>
    <hyperlink ref="AC6" r:id="rId2" xr:uid="{00000000-0004-0000-0000-000001000000}"/>
    <hyperlink ref="AC8" r:id="rId3" xr:uid="{00000000-0004-0000-0000-000002000000}"/>
    <hyperlink ref="AC7" r:id="rId4" xr:uid="{00000000-0004-0000-0000-000003000000}"/>
  </hyperlinks>
  <pageMargins left="0.19685039370078741" right="0.19685039370078741" top="0.19685039370078741" bottom="0.39370078740157483" header="0.31496062992125984" footer="0.31496062992125984"/>
  <pageSetup paperSize="9" scale="76" orientation="portrait" horizontalDpi="1200" verticalDpi="1200" r:id="rId5"/>
  <drawing r:id="rId6"/>
  <legacyDrawing r:id="rId7"/>
  <controls>
    <mc:AlternateContent xmlns:mc="http://schemas.openxmlformats.org/markup-compatibility/2006">
      <mc:Choice Requires="x14">
        <control shapeId="1026" r:id="rId8" name="ComboBox1">
          <controlPr defaultSize="0" autoLine="0" r:id="rId9">
            <anchor moveWithCells="1">
              <from>
                <xdr:col>3</xdr:col>
                <xdr:colOff>0</xdr:colOff>
                <xdr:row>18</xdr:row>
                <xdr:rowOff>0</xdr:rowOff>
              </from>
              <to>
                <xdr:col>4</xdr:col>
                <xdr:colOff>0</xdr:colOff>
                <xdr:row>19</xdr:row>
                <xdr:rowOff>38100</xdr:rowOff>
              </to>
            </anchor>
          </controlPr>
        </control>
      </mc:Choice>
      <mc:Fallback>
        <control shapeId="1026" r:id="rId8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TRVX Estim.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jacques boisgontier</cp:lastModifiedBy>
  <dcterms:created xsi:type="dcterms:W3CDTF">2019-09-11T21:36:17Z</dcterms:created>
  <dcterms:modified xsi:type="dcterms:W3CDTF">2019-09-12T17:29:48Z</dcterms:modified>
</cp:coreProperties>
</file>