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GE 64\DemandesDaidesAuDeveloppement\"/>
    </mc:Choice>
  </mc:AlternateContent>
  <xr:revisionPtr revIDLastSave="0" documentId="13_ncr:1_{F39E9737-ACF4-44E6-A044-BB7C15C5F210}" xr6:coauthVersionLast="40" xr6:coauthVersionMax="40" xr10:uidLastSave="{00000000-0000-0000-0000-000000000000}"/>
  <bookViews>
    <workbookView xWindow="0" yWindow="0" windowWidth="19200" windowHeight="6930" activeTab="1" xr2:uid="{95BBF754-44C3-4218-B68B-60DEA2963541}"/>
  </bookViews>
  <sheets>
    <sheet name="Trame" sheetId="3" r:id="rId1"/>
    <sheet name="BD" sheetId="1" r:id="rId2"/>
    <sheet name="Feuil2" sheetId="2" r:id="rId3"/>
  </sheets>
  <externalReferences>
    <externalReference r:id="rId4"/>
  </externalReferences>
  <definedNames>
    <definedName name="_xlnm._FilterDatabase" localSheetId="1" hidden="1">BD!$G$1:$AJ$1493</definedName>
    <definedName name="Année">[1]Planning!$D$2</definedName>
    <definedName name="Avancement_de_la_demande">BD!$P$1</definedName>
    <definedName name="BdCommentaires">BD!$Z$1</definedName>
    <definedName name="BDLigne" localSheetId="0">[1]BD!$V$2:$V$112</definedName>
    <definedName name="BDLigne">BD!$V$2:$V$20</definedName>
    <definedName name="Client">[1]!TabHoraires[[#All],[Client]]</definedName>
    <definedName name="Client_demandeur">BD!$E$1</definedName>
    <definedName name="Code_horaire">BD!$I$1</definedName>
    <definedName name="colAvancement_demande">BD!$P$2:$P$20</definedName>
    <definedName name="Concat_pav_heures" localSheetId="0">[1]BD!$W$2:$W$112</definedName>
    <definedName name="Concat_pav_heures">BD!$W$2:$W$20</definedName>
    <definedName name="Contrat_fait">BD!$N$1</definedName>
    <definedName name="couleurs">[1]!Tableau15[Couleurs]</definedName>
    <definedName name="Creneau_horaire">BD!$T$1</definedName>
    <definedName name="Date_de_la_demande">BD!$B$1</definedName>
    <definedName name="Date_début_remplacement">BD!$C$1</definedName>
    <definedName name="Date_fin_remplacement">BD!$D$1</definedName>
    <definedName name="Début" localSheetId="0">[1]BD!$C$2:$C$112</definedName>
    <definedName name="Début">BD!$C$2:$C$20</definedName>
    <definedName name="Description_de_l_horaire">BD!$J$1</definedName>
    <definedName name="DUE_faite">BD!$O$1</definedName>
    <definedName name="Etage_pavillon">BD!$S$2:$S$20</definedName>
    <definedName name="Fin" localSheetId="0">[1]BD!$D$2:$D$112</definedName>
    <definedName name="Fin">BD!$D$2:$D$20</definedName>
    <definedName name="ListClients">[1]!TabClients[[#All],[Nom_client]]</definedName>
    <definedName name="liste_metiers">[1]!ListMetiers[[#All],[liste intitulés métiers]]</definedName>
    <definedName name="Liste_salarie_nom_prenom">[1]!TabSalaries[Nom&amp;Prenom]</definedName>
    <definedName name="ListNom_client">[1]!TabClients[[#All],[Nom_client]]</definedName>
    <definedName name="ListTranche_horaire">[1]!Tableau9[Tranches horaires]</definedName>
    <definedName name="Motif_du_contrat">BD!$L$1</definedName>
    <definedName name="Nom_personne_remplacee">BD!$M$1</definedName>
    <definedName name="nom_prenom">OFFSET([1]!TabSalaries[[#Headers],[Nom&amp;Prenom]],1,0,COUNTA([1]bdd_salaries!$C:$C)-1,1)</definedName>
    <definedName name="Nombre_d_heures_par_jour">BD!$K$1</definedName>
    <definedName name="Noms" localSheetId="0">[1]BD!$G$2:$G$112</definedName>
    <definedName name="Noms">BD!$G$2:$G$20</definedName>
    <definedName name="Poste">BD!$H$1</definedName>
    <definedName name="Salarie">BD!$G$1</definedName>
    <definedName name="TabClients_Diminutif">[1]bdd_clients!$B$1</definedName>
    <definedName name="TabRemplacementCreneauHoraire">BD!$T$2:$T$20</definedName>
    <definedName name="TabRemplacementTrancheHoraire" localSheetId="0">[1]BD!$X$2:$X$112</definedName>
    <definedName name="TabRemplacementTrancheHoraire">BD!$X$2:$X$20</definedName>
    <definedName name="TabSalaries_CDI">[1]bdd_salaries!$V$1</definedName>
    <definedName name="TabSalaries_N°_TEL">[1]bdd_salaries!$I$1</definedName>
    <definedName name="Titre_export_client">BD!$B$1:$O$1</definedName>
    <definedName name="Tranche_horaire">BD!$X$2:$X$20</definedName>
    <definedName name="Type_de_disponibilité">BD!$Q$1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3" l="1"/>
  <c r="Y20" i="1"/>
  <c r="X20" i="1"/>
  <c r="V20" i="1"/>
  <c r="S20" i="1"/>
  <c r="W20" i="1" s="1"/>
  <c r="R20" i="1"/>
  <c r="Y19" i="1"/>
  <c r="X19" i="1"/>
  <c r="V19" i="1"/>
  <c r="S19" i="1"/>
  <c r="W19" i="1" s="1"/>
  <c r="R19" i="1"/>
  <c r="Y18" i="1"/>
  <c r="X18" i="1"/>
  <c r="V18" i="1"/>
  <c r="S18" i="1"/>
  <c r="W18" i="1" s="1"/>
  <c r="R18" i="1"/>
  <c r="Y17" i="1"/>
  <c r="X17" i="1"/>
  <c r="V17" i="1"/>
  <c r="S17" i="1"/>
  <c r="W17" i="1" s="1"/>
  <c r="R17" i="1"/>
  <c r="Y16" i="1"/>
  <c r="X16" i="1"/>
  <c r="V16" i="1"/>
  <c r="S16" i="1"/>
  <c r="W16" i="1" s="1"/>
  <c r="R16" i="1"/>
  <c r="Y15" i="1"/>
  <c r="X15" i="1"/>
  <c r="V15" i="1"/>
  <c r="S15" i="1"/>
  <c r="W15" i="1" s="1"/>
  <c r="R15" i="1"/>
  <c r="Y14" i="1"/>
  <c r="X14" i="1"/>
  <c r="V14" i="1"/>
  <c r="S14" i="1"/>
  <c r="W14" i="1" s="1"/>
  <c r="R14" i="1"/>
  <c r="Y13" i="1"/>
  <c r="X13" i="1"/>
  <c r="V13" i="1"/>
  <c r="S13" i="1"/>
  <c r="W13" i="1" s="1"/>
  <c r="R13" i="1"/>
  <c r="Y12" i="1"/>
  <c r="X12" i="1"/>
  <c r="V12" i="1"/>
  <c r="S12" i="1"/>
  <c r="W12" i="1" s="1"/>
  <c r="R12" i="1"/>
  <c r="Y11" i="1"/>
  <c r="X11" i="1"/>
  <c r="V11" i="1"/>
  <c r="S11" i="1"/>
  <c r="W11" i="1" s="1"/>
  <c r="R11" i="1"/>
  <c r="Y10" i="1"/>
  <c r="X10" i="1"/>
  <c r="V10" i="1"/>
  <c r="S10" i="1"/>
  <c r="W10" i="1" s="1"/>
  <c r="R10" i="1"/>
  <c r="Y9" i="1"/>
  <c r="X9" i="1"/>
  <c r="V9" i="1"/>
  <c r="S9" i="1"/>
  <c r="W9" i="1" s="1"/>
  <c r="R9" i="1"/>
  <c r="Y8" i="1"/>
  <c r="X8" i="1"/>
  <c r="V8" i="1"/>
  <c r="S8" i="1"/>
  <c r="W8" i="1" s="1"/>
  <c r="R8" i="1"/>
  <c r="Y7" i="1"/>
  <c r="X7" i="1"/>
  <c r="V7" i="1"/>
  <c r="S7" i="1"/>
  <c r="W7" i="1" s="1"/>
  <c r="R7" i="1"/>
  <c r="Y6" i="1"/>
  <c r="X6" i="1"/>
  <c r="V6" i="1"/>
  <c r="S6" i="1"/>
  <c r="W6" i="1" s="1"/>
  <c r="R6" i="1"/>
  <c r="Y5" i="1"/>
  <c r="X5" i="1"/>
  <c r="V5" i="1"/>
  <c r="S5" i="1"/>
  <c r="W5" i="1" s="1"/>
  <c r="R5" i="1"/>
  <c r="Y4" i="1"/>
  <c r="X4" i="1"/>
  <c r="V4" i="1"/>
  <c r="S4" i="1"/>
  <c r="W4" i="1" s="1"/>
  <c r="R4" i="1"/>
  <c r="Y3" i="1"/>
  <c r="X3" i="1"/>
  <c r="V3" i="1"/>
  <c r="S3" i="1"/>
  <c r="W3" i="1" s="1"/>
  <c r="R3" i="1"/>
  <c r="Y2" i="1"/>
  <c r="X2" i="1"/>
  <c r="V2" i="1"/>
  <c r="S2" i="1"/>
  <c r="W2" i="1" s="1"/>
  <c r="R2" i="1"/>
</calcChain>
</file>

<file path=xl/sharedStrings.xml><?xml version="1.0" encoding="utf-8"?>
<sst xmlns="http://schemas.openxmlformats.org/spreadsheetml/2006/main" count="290" uniqueCount="146">
  <si>
    <t>AS</t>
  </si>
  <si>
    <t>6h45/15h15</t>
  </si>
  <si>
    <t>8,5</t>
  </si>
  <si>
    <t>NON</t>
  </si>
  <si>
    <t>Matin</t>
  </si>
  <si>
    <t>9h30-12h30/18h00-21h00</t>
  </si>
  <si>
    <t>OUI</t>
  </si>
  <si>
    <t>Journée</t>
  </si>
  <si>
    <t>AMP</t>
  </si>
  <si>
    <t>21H15/7H15</t>
  </si>
  <si>
    <t>Nuit</t>
  </si>
  <si>
    <t>IDE</t>
  </si>
  <si>
    <t>20H15-07H15</t>
  </si>
  <si>
    <t>9h00-13h30/15h00-17h15/17h45-21h00</t>
  </si>
  <si>
    <t>7h15-11h15/11h45-14h45</t>
  </si>
  <si>
    <t>ASH</t>
  </si>
  <si>
    <t>19h50/6h30</t>
  </si>
  <si>
    <t>6h45-13h45</t>
  </si>
  <si>
    <t>15h00/21h00</t>
  </si>
  <si>
    <t>Soir</t>
  </si>
  <si>
    <t>7h15-13h00/14h30-16h15/16h45-20h15</t>
  </si>
  <si>
    <t>8h30-12h30/15h00-21h00</t>
  </si>
  <si>
    <t>20h30/7h00</t>
  </si>
  <si>
    <t>10,5</t>
  </si>
  <si>
    <t>9h15-12h15/14h30-16h15/16h30-21h15</t>
  </si>
  <si>
    <t>9,5</t>
  </si>
  <si>
    <t>Colonne1</t>
  </si>
  <si>
    <t>Colonne2</t>
  </si>
  <si>
    <t>Colonne3</t>
  </si>
  <si>
    <t>Colonne4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</si>
  <si>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</si>
  <si>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</si>
  <si>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</si>
  <si>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</si>
  <si>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</si>
  <si>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</si>
  <si>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</si>
  <si>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</si>
  <si>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</si>
  <si>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</si>
  <si>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</si>
  <si>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</si>
  <si>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</si>
  <si>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</si>
  <si>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</si>
  <si>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</si>
  <si>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</si>
  <si>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</si>
  <si>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</si>
  <si>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</si>
  <si>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</si>
  <si>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demande A</t>
  </si>
  <si>
    <t>AB</t>
  </si>
  <si>
    <t>AC</t>
  </si>
  <si>
    <t>AD</t>
  </si>
  <si>
    <t>AE</t>
  </si>
  <si>
    <t>AF</t>
  </si>
  <si>
    <t>AG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</si>
  <si>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</si>
  <si>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</si>
  <si>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</si>
  <si>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</si>
  <si>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</si>
  <si>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</si>
  <si>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</si>
  <si>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</si>
  <si>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</si>
  <si>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</si>
  <si>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</si>
  <si>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</si>
  <si>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</si>
  <si>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</si>
  <si>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</si>
  <si>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</si>
  <si>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</si>
  <si>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</si>
  <si>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</si>
  <si>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CA</t>
  </si>
  <si>
    <t>CB</t>
  </si>
  <si>
    <t>CC</t>
  </si>
  <si>
    <t>CD</t>
  </si>
  <si>
    <t>CE</t>
  </si>
  <si>
    <t>CF</t>
  </si>
  <si>
    <t>CG</t>
  </si>
  <si>
    <t>CI</t>
  </si>
  <si>
    <t>CH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</si>
  <si>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</si>
  <si>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</si>
  <si>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</si>
  <si>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</si>
  <si>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</si>
  <si>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</si>
  <si>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</si>
  <si>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</si>
  <si>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</si>
  <si>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</si>
  <si>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</si>
  <si>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</si>
  <si>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</si>
  <si>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</si>
  <si>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</si>
  <si>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</si>
  <si>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</si>
  <si>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</si>
  <si>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</si>
  <si>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</si>
  <si>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</si>
  <si>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MOT1</t>
  </si>
  <si>
    <t>MOT2</t>
  </si>
  <si>
    <t>MOT3</t>
  </si>
  <si>
    <t>MOT4</t>
  </si>
  <si>
    <t>MOT5</t>
  </si>
  <si>
    <t>MOT6</t>
  </si>
  <si>
    <t>MOT7</t>
  </si>
  <si>
    <t>MOT8</t>
  </si>
  <si>
    <t>MOT9</t>
  </si>
  <si>
    <t>MOT10</t>
  </si>
  <si>
    <t>MOT11</t>
  </si>
  <si>
    <t>MOT12</t>
  </si>
  <si>
    <t>MOT13</t>
  </si>
  <si>
    <t>MOT14</t>
  </si>
  <si>
    <t>MOT15</t>
  </si>
  <si>
    <t>MOT16</t>
  </si>
  <si>
    <t>MOT17</t>
  </si>
  <si>
    <t>MOT18</t>
  </si>
  <si>
    <t>MOT19</t>
  </si>
  <si>
    <t>TARG1</t>
  </si>
  <si>
    <t>TARG2</t>
  </si>
  <si>
    <t>TARG3</t>
  </si>
  <si>
    <t>TARG4</t>
  </si>
  <si>
    <t>TARG5</t>
  </si>
  <si>
    <t>TARG6</t>
  </si>
  <si>
    <t>TARG7</t>
  </si>
  <si>
    <t>TARG8</t>
  </si>
  <si>
    <t>TARG9</t>
  </si>
  <si>
    <t>TARG10</t>
  </si>
  <si>
    <t>TARG11</t>
  </si>
  <si>
    <t>TARG12</t>
  </si>
  <si>
    <t>TARG13</t>
  </si>
  <si>
    <t>TARG14</t>
  </si>
  <si>
    <t>TARG15</t>
  </si>
  <si>
    <t>TARG16</t>
  </si>
  <si>
    <t>TARG17</t>
  </si>
  <si>
    <t>TARG18</t>
  </si>
  <si>
    <t>TARG19</t>
  </si>
  <si>
    <t>COLONNE A TRIER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</si>
</sst>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"/>
  </numFmts>
  <fonts count="5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8"/>
      <name val="Verdana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0" xfId="1" applyNumberFormat="1" applyFont="1" applyFill="1" applyBorder="1" applyAlignment="1">
      <alignment horizontal="right" wrapText="1" indent="2"/>
    </xf>
    <xf numFmtId="0" fontId="1" fillId="0" borderId="0" xfId="1" applyFill="1" applyAlignment="1" applyProtection="1">
      <alignment horizontal="right" wrapText="1" indent="2"/>
    </xf>
    <xf numFmtId="14" fontId="3" fillId="0" borderId="1" xfId="1" applyNumberFormat="1" applyFont="1" applyFill="1" applyBorder="1" applyAlignment="1">
      <alignment horizontal="right" wrapText="1" indent="2"/>
    </xf>
    <xf numFmtId="14" fontId="3" fillId="0" borderId="1" xfId="1" applyNumberFormat="1" applyFont="1" applyFill="1" applyBorder="1" applyAlignment="1">
      <alignment horizontal="right" indent="2"/>
    </xf>
    <xf numFmtId="164" fontId="3" fillId="0" borderId="1" xfId="1" applyNumberFormat="1" applyFont="1" applyFill="1" applyBorder="1" applyAlignment="1">
      <alignment horizontal="right" indent="2"/>
    </xf>
    <xf numFmtId="0" fontId="3" fillId="0" borderId="1" xfId="1" applyNumberFormat="1" applyFont="1" applyFill="1" applyBorder="1" applyAlignment="1">
      <alignment horizontal="right" indent="2"/>
    </xf>
    <xf numFmtId="0" fontId="3" fillId="3" borderId="1" xfId="1" applyNumberFormat="1" applyFont="1" applyFill="1" applyBorder="1" applyAlignment="1">
      <alignment horizontal="right" indent="2"/>
    </xf>
    <xf numFmtId="2" fontId="3" fillId="3" borderId="1" xfId="1" applyNumberFormat="1" applyFont="1" applyFill="1" applyBorder="1" applyAlignment="1">
      <alignment horizontal="right" wrapText="1" indent="2"/>
    </xf>
    <xf numFmtId="0" fontId="3" fillId="0" borderId="1" xfId="1" applyNumberFormat="1" applyFont="1" applyFill="1" applyBorder="1" applyAlignment="1">
      <alignment horizontal="right" wrapText="1" indent="2"/>
    </xf>
    <xf numFmtId="0" fontId="3" fillId="4" borderId="1" xfId="1" applyNumberFormat="1" applyFont="1" applyFill="1" applyBorder="1" applyAlignment="1">
      <alignment horizontal="right" indent="2"/>
    </xf>
    <xf numFmtId="2" fontId="3" fillId="4" borderId="1" xfId="1" applyNumberFormat="1" applyFont="1" applyFill="1" applyBorder="1" applyAlignment="1">
      <alignment horizontal="right" indent="2"/>
    </xf>
    <xf numFmtId="164" fontId="1" fillId="0" borderId="0" xfId="1" applyNumberFormat="1" applyFill="1" applyAlignment="1" applyProtection="1">
      <alignment horizontal="right" indent="2"/>
    </xf>
    <xf numFmtId="0" fontId="1" fillId="0" borderId="0" xfId="1" applyFill="1" applyAlignment="1" applyProtection="1">
      <alignment horizontal="right" indent="2"/>
    </xf>
    <xf numFmtId="2" fontId="1" fillId="0" borderId="0" xfId="1" applyNumberFormat="1" applyFill="1" applyAlignment="1" applyProtection="1">
      <alignment horizontal="right" indent="2"/>
    </xf>
    <xf numFmtId="0" fontId="1" fillId="0" borderId="0" xfId="1" applyNumberFormat="1" applyFill="1" applyAlignment="1" applyProtection="1">
      <alignment horizontal="right" wrapText="1" indent="2"/>
    </xf>
    <xf numFmtId="14" fontId="1" fillId="0" borderId="1" xfId="1" applyNumberFormat="1" applyFont="1" applyFill="1" applyBorder="1" applyAlignment="1">
      <alignment horizontal="right" indent="2"/>
    </xf>
    <xf numFmtId="164" fontId="1" fillId="0" borderId="1" xfId="1" applyNumberFormat="1" applyFont="1" applyFill="1" applyBorder="1" applyAlignment="1">
      <alignment horizontal="right" indent="2"/>
    </xf>
    <xf numFmtId="0" fontId="1" fillId="0" borderId="1" xfId="1" applyNumberFormat="1" applyFont="1" applyFill="1" applyBorder="1" applyAlignment="1">
      <alignment horizontal="right" indent="2"/>
    </xf>
    <xf numFmtId="0" fontId="1" fillId="3" borderId="1" xfId="1" applyNumberFormat="1" applyFont="1" applyFill="1" applyBorder="1" applyAlignment="1">
      <alignment horizontal="right" indent="2"/>
    </xf>
    <xf numFmtId="2" fontId="1" fillId="3" borderId="1" xfId="1" applyNumberFormat="1" applyFont="1" applyFill="1" applyBorder="1" applyAlignment="1">
      <alignment horizontal="right" wrapText="1" indent="2"/>
    </xf>
    <xf numFmtId="0" fontId="1" fillId="0" borderId="1" xfId="1" applyNumberFormat="1" applyFont="1" applyFill="1" applyBorder="1" applyAlignment="1">
      <alignment horizontal="right" wrapText="1" indent="2"/>
    </xf>
    <xf numFmtId="0" fontId="1" fillId="4" borderId="1" xfId="1" applyNumberFormat="1" applyFont="1" applyFill="1" applyBorder="1" applyAlignment="1">
      <alignment horizontal="right" indent="2"/>
    </xf>
    <xf numFmtId="2" fontId="1" fillId="4" borderId="1" xfId="1" applyNumberFormat="1" applyFont="1" applyFill="1" applyBorder="1" applyAlignment="1">
      <alignment horizontal="right" indent="2"/>
    </xf>
    <xf numFmtId="14" fontId="1" fillId="0" borderId="1" xfId="1" applyNumberFormat="1" applyFont="1" applyBorder="1" applyAlignment="1">
      <alignment horizontal="right" indent="2"/>
    </xf>
    <xf numFmtId="164" fontId="1" fillId="0" borderId="1" xfId="1" applyNumberFormat="1" applyFont="1" applyBorder="1" applyAlignment="1">
      <alignment horizontal="right" indent="2"/>
    </xf>
    <xf numFmtId="0" fontId="1" fillId="0" borderId="1" xfId="1" applyNumberFormat="1" applyFont="1" applyBorder="1" applyAlignment="1">
      <alignment horizontal="right" indent="2"/>
    </xf>
    <xf numFmtId="0" fontId="1" fillId="0" borderId="1" xfId="1" applyNumberFormat="1" applyFont="1" applyBorder="1" applyAlignment="1">
      <alignment horizontal="right" wrapText="1" indent="2"/>
    </xf>
    <xf numFmtId="2" fontId="0" fillId="0" borderId="0" xfId="0" applyNumberFormat="1"/>
    <xf numFmtId="15" fontId="4" fillId="0" borderId="0" xfId="0" applyNumberFormat="1" applyFont="1" applyAlignment="1">
      <alignment vertical="center"/>
    </xf>
    <xf numFmtId="164" fontId="2" fillId="2" borderId="1" xfId="1" applyNumberFormat="1" applyFont="1" applyFill="1" applyBorder="1" applyAlignment="1">
      <alignment horizontal="left" vertical="center" wrapText="1"/>
    </xf>
    <xf numFmtId="14" fontId="0" fillId="0" borderId="0" xfId="0" applyNumberFormat="1"/>
  </cellXfs>
  <cellStyles count="2">
    <cellStyle name="Normal" xfId="0" builtinId="0"/>
    <cellStyle name="Normal 2" xfId="1" xr:uid="{D7E2AB7E-0E50-4AD3-8E3B-8AF50CEC4C89}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1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1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right" vertical="bottom" textRotation="0" wrapText="1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alignment horizontal="right" vertical="bottom" textRotation="0" wrapText="1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right" vertical="bottom" textRotation="0" wrapText="0" indent="2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right" vertical="bottom" textRotation="0" wrapText="1" indent="2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1430866</xdr:colOff>
      <xdr:row>0</xdr:row>
      <xdr:rowOff>118533</xdr:rowOff>
    </xdr:from>
    <xdr:to>
      <xdr:col>2</xdr:col>
      <xdr:colOff>1058333</xdr:colOff>
      <xdr:row>0</xdr:row>
      <xdr:rowOff>601133</xdr:rowOff>
    </xdr:to>
    <xdr:sp macro="[0]!EssaiiltreEtInputBo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875C1F7-F8F4-4D24-943A-B621C47DA4F4}"/>
            </a:ext>
          </a:extLst>
        </xdr:cNvPr>
        <xdr:cNvSpPr/>
      </xdr:nvSpPr>
      <xdr:spPr>
        <a:xfrm>
          <a:off x="3031066" y="118533"/>
          <a:ext cx="1100667" cy="4826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Export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/AppData/Local/Temp/GESTION_REMPLACEMENTS_GE64%20301118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clients"/>
      <sheetName val="bdd_clients_archive"/>
      <sheetName val="bdd_etages_pavillons"/>
      <sheetName val="archive bdd_horaires"/>
      <sheetName val="bdd_horaires"/>
      <sheetName val="LOGO"/>
      <sheetName val="Confirmation remplacement"/>
      <sheetName val="BD"/>
      <sheetName val="Planning"/>
      <sheetName val="Fériés"/>
      <sheetName val="Listes"/>
      <sheetName val="bdd_salaries"/>
      <sheetName val="bdd_salaries_archives"/>
      <sheetName val="bdd_metiers"/>
      <sheetName val="MENU"/>
    </sheetNames>
    <sheetDataSet>
      <sheetData sheetId="0">
        <row r="1">
          <cell r="B1" t="str">
            <v>Diminutif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">
          <cell r="C2">
            <v>43396</v>
          </cell>
          <cell r="D2">
            <v>43397</v>
          </cell>
          <cell r="G2" t="str">
            <v>BAGOT DENIS</v>
          </cell>
          <cell r="V2">
            <v>1</v>
          </cell>
          <cell r="W2" t="str">
            <v>BO-10,5</v>
          </cell>
          <cell r="X2" t="str">
            <v>N</v>
          </cell>
        </row>
        <row r="3">
          <cell r="C3">
            <v>43390</v>
          </cell>
          <cell r="D3">
            <v>43391</v>
          </cell>
          <cell r="G3" t="str">
            <v>BAGOT DENIS</v>
          </cell>
          <cell r="V3">
            <v>2</v>
          </cell>
          <cell r="W3" t="str">
            <v>BO-10,5</v>
          </cell>
          <cell r="X3" t="str">
            <v>N</v>
          </cell>
        </row>
        <row r="4">
          <cell r="C4">
            <v>43389</v>
          </cell>
          <cell r="D4">
            <v>43390</v>
          </cell>
          <cell r="G4" t="str">
            <v>BAGOT DENIS</v>
          </cell>
          <cell r="V4">
            <v>3</v>
          </cell>
          <cell r="W4" t="str">
            <v>BO-10,5</v>
          </cell>
          <cell r="X4" t="str">
            <v>N</v>
          </cell>
        </row>
        <row r="5">
          <cell r="C5">
            <v>43387</v>
          </cell>
          <cell r="D5">
            <v>43388</v>
          </cell>
          <cell r="G5" t="str">
            <v>BAGOT DENIS</v>
          </cell>
          <cell r="V5">
            <v>4</v>
          </cell>
          <cell r="W5" t="str">
            <v>BO-10,5</v>
          </cell>
          <cell r="X5" t="str">
            <v>N</v>
          </cell>
        </row>
        <row r="6">
          <cell r="C6">
            <v>43383</v>
          </cell>
          <cell r="D6">
            <v>43384</v>
          </cell>
          <cell r="G6" t="str">
            <v>BAGOT DENIS</v>
          </cell>
          <cell r="V6">
            <v>5</v>
          </cell>
          <cell r="W6" t="str">
            <v>BO-10,5</v>
          </cell>
          <cell r="X6" t="str">
            <v>N</v>
          </cell>
        </row>
        <row r="7">
          <cell r="C7">
            <v>43382</v>
          </cell>
          <cell r="D7">
            <v>43383</v>
          </cell>
          <cell r="G7" t="str">
            <v>BAGOT DENIS</v>
          </cell>
          <cell r="V7">
            <v>6</v>
          </cell>
          <cell r="W7" t="str">
            <v>BO-10,5</v>
          </cell>
          <cell r="X7" t="str">
            <v>N</v>
          </cell>
        </row>
        <row r="8">
          <cell r="C8">
            <v>43381</v>
          </cell>
          <cell r="D8">
            <v>43382</v>
          </cell>
          <cell r="G8" t="str">
            <v>BAGOT DENIS</v>
          </cell>
          <cell r="V8">
            <v>7</v>
          </cell>
          <cell r="W8" t="str">
            <v>BO-10,5</v>
          </cell>
          <cell r="X8" t="str">
            <v>N</v>
          </cell>
        </row>
        <row r="9">
          <cell r="C9">
            <v>43376</v>
          </cell>
          <cell r="D9">
            <v>43377</v>
          </cell>
          <cell r="G9" t="str">
            <v>BAGOT DENIS</v>
          </cell>
          <cell r="V9">
            <v>8</v>
          </cell>
          <cell r="W9" t="str">
            <v>BO-10,5</v>
          </cell>
          <cell r="X9" t="str">
            <v>N</v>
          </cell>
        </row>
        <row r="10">
          <cell r="C10">
            <v>43375</v>
          </cell>
          <cell r="D10">
            <v>43376</v>
          </cell>
          <cell r="G10" t="str">
            <v>BAGOT DENIS</v>
          </cell>
          <cell r="V10">
            <v>9</v>
          </cell>
          <cell r="W10" t="str">
            <v>BO-10,5</v>
          </cell>
          <cell r="X10" t="str">
            <v>N</v>
          </cell>
        </row>
        <row r="11">
          <cell r="C11">
            <v>43374</v>
          </cell>
          <cell r="D11">
            <v>43375</v>
          </cell>
          <cell r="G11" t="str">
            <v>BAGOT DENIS</v>
          </cell>
          <cell r="V11">
            <v>10</v>
          </cell>
          <cell r="W11" t="str">
            <v>BO-10,5</v>
          </cell>
          <cell r="X11" t="str">
            <v>N</v>
          </cell>
        </row>
        <row r="12">
          <cell r="C12">
            <v>43374</v>
          </cell>
          <cell r="D12">
            <v>43375</v>
          </cell>
          <cell r="G12" t="str">
            <v>BAGOT DENIS</v>
          </cell>
          <cell r="V12">
            <v>11</v>
          </cell>
          <cell r="W12" t="str">
            <v>BO-10,5</v>
          </cell>
          <cell r="X12" t="str">
            <v>N</v>
          </cell>
        </row>
        <row r="13">
          <cell r="C13">
            <v>43429</v>
          </cell>
          <cell r="D13">
            <v>43431</v>
          </cell>
          <cell r="G13" t="str">
            <v>BARBOSA PEREIRA MARTA</v>
          </cell>
          <cell r="V13">
            <v>12</v>
          </cell>
          <cell r="W13" t="str">
            <v>Dj</v>
          </cell>
          <cell r="X13" t="str">
            <v>J</v>
          </cell>
        </row>
        <row r="14">
          <cell r="C14">
            <v>43436</v>
          </cell>
          <cell r="D14">
            <v>43436</v>
          </cell>
          <cell r="G14" t="str">
            <v>CASASSUS SOPHIE</v>
          </cell>
          <cell r="V14">
            <v>13</v>
          </cell>
          <cell r="W14" t="str">
            <v>LS-8,5</v>
          </cell>
          <cell r="X14" t="str">
            <v>M</v>
          </cell>
        </row>
        <row r="15">
          <cell r="C15">
            <v>43397</v>
          </cell>
          <cell r="D15">
            <v>43398</v>
          </cell>
          <cell r="G15" t="str">
            <v>DESLIERS BEATRICE</v>
          </cell>
          <cell r="V15">
            <v>14</v>
          </cell>
          <cell r="W15" t="str">
            <v>BO-10</v>
          </cell>
          <cell r="X15" t="str">
            <v>N</v>
          </cell>
        </row>
        <row r="16">
          <cell r="C16">
            <v>43390</v>
          </cell>
          <cell r="D16">
            <v>43391</v>
          </cell>
          <cell r="G16" t="str">
            <v>DESLIERS BEATRICE</v>
          </cell>
          <cell r="V16">
            <v>15</v>
          </cell>
          <cell r="W16" t="str">
            <v>BO-10</v>
          </cell>
          <cell r="X16" t="str">
            <v>N</v>
          </cell>
        </row>
        <row r="17">
          <cell r="C17">
            <v>43382</v>
          </cell>
          <cell r="D17">
            <v>43383</v>
          </cell>
          <cell r="G17" t="str">
            <v>DESLIERS BEATRICE</v>
          </cell>
          <cell r="V17">
            <v>16</v>
          </cell>
          <cell r="W17" t="str">
            <v>BO-10</v>
          </cell>
          <cell r="X17" t="str">
            <v>N</v>
          </cell>
        </row>
        <row r="18">
          <cell r="C18">
            <v>43435</v>
          </cell>
          <cell r="D18">
            <v>43435</v>
          </cell>
          <cell r="G18" t="str">
            <v>DIHARTCE MAIDER</v>
          </cell>
          <cell r="V18">
            <v>17</v>
          </cell>
          <cell r="W18" t="str">
            <v>BO-6</v>
          </cell>
          <cell r="X18" t="str">
            <v>J</v>
          </cell>
        </row>
        <row r="19">
          <cell r="C19">
            <v>43408</v>
          </cell>
          <cell r="D19">
            <v>43408</v>
          </cell>
          <cell r="G19" t="str">
            <v>DIHARTCE MAIDER</v>
          </cell>
          <cell r="V19">
            <v>18</v>
          </cell>
          <cell r="W19" t="str">
            <v>BO-7</v>
          </cell>
          <cell r="X19" t="str">
            <v>M</v>
          </cell>
        </row>
        <row r="20">
          <cell r="C20">
            <v>43407</v>
          </cell>
          <cell r="D20">
            <v>43407</v>
          </cell>
          <cell r="G20" t="str">
            <v>DIHARTCE MAIDER</v>
          </cell>
          <cell r="V20">
            <v>19</v>
          </cell>
          <cell r="W20" t="str">
            <v>BO-7</v>
          </cell>
          <cell r="X20" t="str">
            <v>M</v>
          </cell>
        </row>
        <row r="21">
          <cell r="C21">
            <v>43405</v>
          </cell>
          <cell r="D21">
            <v>43405</v>
          </cell>
          <cell r="G21" t="str">
            <v>DIHARTCE MAIDER</v>
          </cell>
          <cell r="V21">
            <v>20</v>
          </cell>
          <cell r="W21" t="str">
            <v>BO-7</v>
          </cell>
          <cell r="X21" t="str">
            <v>M</v>
          </cell>
        </row>
        <row r="22">
          <cell r="C22">
            <v>43404</v>
          </cell>
          <cell r="D22">
            <v>43404</v>
          </cell>
          <cell r="G22" t="str">
            <v>DIHARTCE MAIDER</v>
          </cell>
          <cell r="V22">
            <v>21</v>
          </cell>
          <cell r="W22" t="str">
            <v>BO-7</v>
          </cell>
          <cell r="X22" t="str">
            <v>M</v>
          </cell>
        </row>
        <row r="23">
          <cell r="C23">
            <v>43401</v>
          </cell>
          <cell r="D23">
            <v>43401</v>
          </cell>
          <cell r="G23" t="str">
            <v>DIHARTCE MAIDER</v>
          </cell>
          <cell r="V23">
            <v>22</v>
          </cell>
          <cell r="W23" t="str">
            <v>BO-7</v>
          </cell>
          <cell r="X23" t="str">
            <v>M</v>
          </cell>
        </row>
        <row r="24">
          <cell r="C24">
            <v>43400</v>
          </cell>
          <cell r="D24">
            <v>43400</v>
          </cell>
          <cell r="G24" t="str">
            <v>DIHARTCE MAIDER</v>
          </cell>
          <cell r="V24">
            <v>23</v>
          </cell>
          <cell r="W24" t="str">
            <v>BO-7</v>
          </cell>
          <cell r="X24" t="str">
            <v>M</v>
          </cell>
        </row>
        <row r="25">
          <cell r="C25">
            <v>43399</v>
          </cell>
          <cell r="D25">
            <v>43399</v>
          </cell>
          <cell r="G25" t="str">
            <v>DIHARTCE MAIDER</v>
          </cell>
          <cell r="V25">
            <v>24</v>
          </cell>
          <cell r="W25" t="str">
            <v>A-7</v>
          </cell>
          <cell r="X25" t="str">
            <v>S</v>
          </cell>
        </row>
        <row r="26">
          <cell r="C26">
            <v>43398</v>
          </cell>
          <cell r="D26">
            <v>43398</v>
          </cell>
          <cell r="G26" t="str">
            <v>DIHARTCE MAIDER</v>
          </cell>
          <cell r="V26">
            <v>25</v>
          </cell>
          <cell r="W26" t="str">
            <v>A-7</v>
          </cell>
          <cell r="X26" t="str">
            <v>S</v>
          </cell>
        </row>
        <row r="27">
          <cell r="C27">
            <v>43395</v>
          </cell>
          <cell r="D27">
            <v>43395</v>
          </cell>
          <cell r="G27" t="str">
            <v>DIHARTCE MAIDER</v>
          </cell>
          <cell r="V27">
            <v>26</v>
          </cell>
          <cell r="W27" t="str">
            <v>BO-7</v>
          </cell>
          <cell r="X27" t="str">
            <v>M</v>
          </cell>
        </row>
        <row r="28">
          <cell r="C28">
            <v>43394</v>
          </cell>
          <cell r="D28">
            <v>43394</v>
          </cell>
          <cell r="G28" t="str">
            <v>DIHARTCE MAIDER</v>
          </cell>
          <cell r="V28">
            <v>27</v>
          </cell>
          <cell r="W28" t="str">
            <v>BO-7</v>
          </cell>
          <cell r="X28" t="str">
            <v>M</v>
          </cell>
        </row>
        <row r="29">
          <cell r="C29">
            <v>43393</v>
          </cell>
          <cell r="D29">
            <v>43393</v>
          </cell>
          <cell r="G29" t="str">
            <v>DIHARTCE MAIDER</v>
          </cell>
          <cell r="V29">
            <v>28</v>
          </cell>
          <cell r="W29" t="str">
            <v>BO-7</v>
          </cell>
          <cell r="X29" t="str">
            <v>M</v>
          </cell>
        </row>
        <row r="30">
          <cell r="C30">
            <v>43392</v>
          </cell>
          <cell r="D30">
            <v>43392</v>
          </cell>
          <cell r="G30" t="str">
            <v>DIHARTCE MAIDER</v>
          </cell>
          <cell r="V30">
            <v>29</v>
          </cell>
          <cell r="W30" t="str">
            <v>BE-7</v>
          </cell>
          <cell r="X30" t="str">
            <v>J</v>
          </cell>
        </row>
        <row r="31">
          <cell r="C31">
            <v>43391</v>
          </cell>
          <cell r="D31">
            <v>43391</v>
          </cell>
          <cell r="G31" t="str">
            <v>DIHARTCE MAIDER</v>
          </cell>
          <cell r="V31">
            <v>30</v>
          </cell>
          <cell r="W31" t="str">
            <v>BE-8</v>
          </cell>
          <cell r="X31" t="str">
            <v>J</v>
          </cell>
        </row>
        <row r="32">
          <cell r="C32">
            <v>43390</v>
          </cell>
          <cell r="D32">
            <v>43390</v>
          </cell>
          <cell r="G32" t="str">
            <v>DIHARTCE MAIDER</v>
          </cell>
          <cell r="V32">
            <v>31</v>
          </cell>
          <cell r="W32" t="str">
            <v>BE-7</v>
          </cell>
          <cell r="X32" t="str">
            <v>J</v>
          </cell>
        </row>
        <row r="33">
          <cell r="C33">
            <v>43385</v>
          </cell>
          <cell r="D33">
            <v>43385</v>
          </cell>
          <cell r="G33" t="str">
            <v>DIHARTCE MAIDER</v>
          </cell>
          <cell r="V33">
            <v>32</v>
          </cell>
          <cell r="W33" t="str">
            <v>BE-8</v>
          </cell>
          <cell r="X33" t="str">
            <v>J</v>
          </cell>
        </row>
        <row r="34">
          <cell r="C34">
            <v>43384</v>
          </cell>
          <cell r="D34">
            <v>43384</v>
          </cell>
          <cell r="G34" t="str">
            <v>DIHARTCE MAIDER</v>
          </cell>
          <cell r="V34">
            <v>33</v>
          </cell>
          <cell r="W34" t="str">
            <v>BE-8</v>
          </cell>
          <cell r="X34" t="str">
            <v>J</v>
          </cell>
        </row>
        <row r="35">
          <cell r="C35">
            <v>43383</v>
          </cell>
          <cell r="D35">
            <v>43383</v>
          </cell>
          <cell r="G35" t="str">
            <v>DIHARTCE MAIDER</v>
          </cell>
          <cell r="V35">
            <v>34</v>
          </cell>
          <cell r="W35" t="str">
            <v>BE-7</v>
          </cell>
          <cell r="X35" t="str">
            <v>J</v>
          </cell>
        </row>
        <row r="36">
          <cell r="C36">
            <v>43382</v>
          </cell>
          <cell r="D36">
            <v>43382</v>
          </cell>
          <cell r="G36" t="str">
            <v>DIHARTCE MAIDER</v>
          </cell>
          <cell r="V36">
            <v>35</v>
          </cell>
          <cell r="W36" t="str">
            <v>BE-7</v>
          </cell>
          <cell r="X36" t="str">
            <v>J</v>
          </cell>
        </row>
        <row r="37">
          <cell r="C37">
            <v>43381</v>
          </cell>
          <cell r="D37">
            <v>43381</v>
          </cell>
          <cell r="G37" t="str">
            <v>DIHARTCE MAIDER</v>
          </cell>
          <cell r="V37">
            <v>36</v>
          </cell>
          <cell r="W37" t="str">
            <v>BE-7</v>
          </cell>
          <cell r="X37" t="str">
            <v>J</v>
          </cell>
        </row>
        <row r="38">
          <cell r="C38">
            <v>43378</v>
          </cell>
          <cell r="D38">
            <v>43378</v>
          </cell>
          <cell r="G38" t="str">
            <v>DIHARTCE MAIDER</v>
          </cell>
          <cell r="V38">
            <v>37</v>
          </cell>
          <cell r="W38" t="str">
            <v>BE-7</v>
          </cell>
          <cell r="X38" t="str">
            <v>J</v>
          </cell>
        </row>
        <row r="39">
          <cell r="C39">
            <v>43377</v>
          </cell>
          <cell r="D39">
            <v>43377</v>
          </cell>
          <cell r="G39" t="str">
            <v>DIHARTCE MAIDER</v>
          </cell>
          <cell r="V39">
            <v>38</v>
          </cell>
          <cell r="W39" t="str">
            <v>BE-8</v>
          </cell>
          <cell r="X39" t="str">
            <v>J</v>
          </cell>
        </row>
        <row r="40">
          <cell r="C40">
            <v>43376</v>
          </cell>
          <cell r="D40">
            <v>43376</v>
          </cell>
          <cell r="G40" t="str">
            <v>DIHARTCE MAIDER</v>
          </cell>
          <cell r="V40">
            <v>39</v>
          </cell>
          <cell r="W40" t="str">
            <v>BE-7</v>
          </cell>
          <cell r="X40" t="str">
            <v>J</v>
          </cell>
        </row>
        <row r="41">
          <cell r="C41">
            <v>43399</v>
          </cell>
          <cell r="D41">
            <v>43399</v>
          </cell>
          <cell r="G41" t="str">
            <v>ETCHEVERRY Pauline</v>
          </cell>
          <cell r="V41">
            <v>40</v>
          </cell>
          <cell r="W41" t="str">
            <v>LM-7,5</v>
          </cell>
          <cell r="X41" t="str">
            <v>S</v>
          </cell>
        </row>
        <row r="42">
          <cell r="C42">
            <v>43387</v>
          </cell>
          <cell r="D42">
            <v>43387</v>
          </cell>
          <cell r="G42" t="str">
            <v>ETCHEVERRY Pauline</v>
          </cell>
          <cell r="V42">
            <v>41</v>
          </cell>
          <cell r="W42" t="str">
            <v>LM-7,5</v>
          </cell>
          <cell r="X42" t="str">
            <v>S</v>
          </cell>
        </row>
        <row r="43">
          <cell r="C43">
            <v>43386</v>
          </cell>
          <cell r="D43">
            <v>43386</v>
          </cell>
          <cell r="G43" t="str">
            <v>ETCHEVERRY Pauline</v>
          </cell>
          <cell r="V43">
            <v>42</v>
          </cell>
          <cell r="W43" t="str">
            <v>LM-7,5</v>
          </cell>
          <cell r="X43" t="str">
            <v>S</v>
          </cell>
        </row>
        <row r="44">
          <cell r="C44">
            <v>43383</v>
          </cell>
          <cell r="D44">
            <v>43383</v>
          </cell>
          <cell r="G44" t="str">
            <v>ETCHEVERRY Pauline</v>
          </cell>
          <cell r="V44">
            <v>43</v>
          </cell>
          <cell r="W44" t="str">
            <v>LM-7,5</v>
          </cell>
          <cell r="X44" t="str">
            <v>S</v>
          </cell>
        </row>
        <row r="45">
          <cell r="C45">
            <v>43382</v>
          </cell>
          <cell r="D45">
            <v>43382</v>
          </cell>
          <cell r="G45" t="str">
            <v>ETCHEVERRY Pauline</v>
          </cell>
          <cell r="V45">
            <v>44</v>
          </cell>
          <cell r="W45" t="str">
            <v>LM-7</v>
          </cell>
          <cell r="X45" t="str">
            <v>M</v>
          </cell>
        </row>
        <row r="46">
          <cell r="C46">
            <v>43381</v>
          </cell>
          <cell r="D46">
            <v>43381</v>
          </cell>
          <cell r="G46" t="str">
            <v>ETCHEVERRY Pauline</v>
          </cell>
          <cell r="V46">
            <v>45</v>
          </cell>
          <cell r="W46" t="str">
            <v>LM-7,75</v>
          </cell>
          <cell r="X46" t="str">
            <v>M</v>
          </cell>
        </row>
        <row r="47">
          <cell r="C47">
            <v>43378</v>
          </cell>
          <cell r="D47">
            <v>43378</v>
          </cell>
          <cell r="G47" t="str">
            <v>ETCHEVERRY Pauline</v>
          </cell>
          <cell r="V47">
            <v>46</v>
          </cell>
          <cell r="W47" t="str">
            <v>LM-7,5</v>
          </cell>
          <cell r="X47" t="str">
            <v>S</v>
          </cell>
        </row>
        <row r="48">
          <cell r="C48">
            <v>43377</v>
          </cell>
          <cell r="D48">
            <v>43377</v>
          </cell>
          <cell r="G48" t="str">
            <v>ETCHEVERRY Pauline</v>
          </cell>
          <cell r="V48">
            <v>47</v>
          </cell>
          <cell r="W48" t="str">
            <v>LM-7,5</v>
          </cell>
          <cell r="X48" t="str">
            <v>S</v>
          </cell>
        </row>
        <row r="49">
          <cell r="C49">
            <v>43435</v>
          </cell>
          <cell r="D49">
            <v>43437</v>
          </cell>
          <cell r="G49" t="str">
            <v>FERREIRA JEAN ROLLAND</v>
          </cell>
          <cell r="V49">
            <v>48</v>
          </cell>
          <cell r="W49" t="str">
            <v>SM-10</v>
          </cell>
          <cell r="X49" t="str">
            <v>N</v>
          </cell>
        </row>
        <row r="50">
          <cell r="C50">
            <v>43403</v>
          </cell>
          <cell r="D50">
            <v>43403</v>
          </cell>
          <cell r="G50" t="str">
            <v>LE TRETOLLEC KATIA</v>
          </cell>
          <cell r="V50">
            <v>49</v>
          </cell>
          <cell r="W50" t="str">
            <v>LS-6</v>
          </cell>
          <cell r="X50" t="str">
            <v>S</v>
          </cell>
        </row>
        <row r="51">
          <cell r="C51">
            <v>43395</v>
          </cell>
          <cell r="D51">
            <v>43395</v>
          </cell>
          <cell r="G51" t="str">
            <v>LE TRETOLLEC KATIA</v>
          </cell>
          <cell r="V51">
            <v>50</v>
          </cell>
          <cell r="W51" t="str">
            <v>LS-7,25</v>
          </cell>
          <cell r="X51" t="str">
            <v>S</v>
          </cell>
        </row>
        <row r="52">
          <cell r="C52">
            <v>43388</v>
          </cell>
          <cell r="D52">
            <v>43388</v>
          </cell>
          <cell r="G52" t="str">
            <v>LE TRETOLLEC KATIA</v>
          </cell>
          <cell r="V52">
            <v>51</v>
          </cell>
          <cell r="W52" t="str">
            <v>LS-7,25</v>
          </cell>
          <cell r="X52" t="str">
            <v>S</v>
          </cell>
        </row>
        <row r="53">
          <cell r="C53">
            <v>43386</v>
          </cell>
          <cell r="D53">
            <v>43386</v>
          </cell>
          <cell r="G53" t="str">
            <v>LE TRETOLLEC KATIA</v>
          </cell>
          <cell r="V53">
            <v>52</v>
          </cell>
          <cell r="W53" t="str">
            <v>O-7</v>
          </cell>
          <cell r="X53" t="str">
            <v>S</v>
          </cell>
        </row>
        <row r="54">
          <cell r="C54">
            <v>43374</v>
          </cell>
          <cell r="D54">
            <v>43374</v>
          </cell>
          <cell r="G54" t="str">
            <v>LE TRETOLLEC KATIA</v>
          </cell>
          <cell r="V54">
            <v>53</v>
          </cell>
          <cell r="W54" t="str">
            <v>LM-7</v>
          </cell>
          <cell r="X54" t="str">
            <v>M</v>
          </cell>
        </row>
        <row r="55">
          <cell r="C55">
            <v>43396</v>
          </cell>
          <cell r="D55">
            <v>43397</v>
          </cell>
          <cell r="G55" t="str">
            <v>MARTINEZ LOPEZ MYRIAM</v>
          </cell>
          <cell r="V55">
            <v>54</v>
          </cell>
          <cell r="W55" t="str">
            <v>BE-10</v>
          </cell>
          <cell r="X55" t="str">
            <v>N</v>
          </cell>
        </row>
        <row r="56">
          <cell r="C56">
            <v>43395</v>
          </cell>
          <cell r="D56">
            <v>43396</v>
          </cell>
          <cell r="G56" t="str">
            <v>MARTINEZ LOPEZ MYRIAM</v>
          </cell>
          <cell r="V56">
            <v>55</v>
          </cell>
          <cell r="W56" t="str">
            <v>BE-10</v>
          </cell>
          <cell r="X56" t="str">
            <v>N</v>
          </cell>
        </row>
        <row r="57">
          <cell r="C57">
            <v>43392</v>
          </cell>
          <cell r="D57">
            <v>43393</v>
          </cell>
          <cell r="G57" t="str">
            <v>MARTINEZ LOPEZ MYRIAM</v>
          </cell>
          <cell r="V57">
            <v>56</v>
          </cell>
          <cell r="W57" t="str">
            <v>BE-10</v>
          </cell>
          <cell r="X57" t="str">
            <v>N</v>
          </cell>
        </row>
        <row r="58">
          <cell r="C58">
            <v>43391</v>
          </cell>
          <cell r="D58">
            <v>43392</v>
          </cell>
          <cell r="G58" t="str">
            <v>MARTINEZ LOPEZ MYRIAM</v>
          </cell>
          <cell r="V58">
            <v>57</v>
          </cell>
          <cell r="W58" t="str">
            <v>BE-10</v>
          </cell>
          <cell r="X58" t="str">
            <v>N</v>
          </cell>
        </row>
        <row r="59">
          <cell r="C59">
            <v>43390</v>
          </cell>
          <cell r="D59">
            <v>43391</v>
          </cell>
          <cell r="G59" t="str">
            <v>MARTINEZ LOPEZ MYRIAM</v>
          </cell>
          <cell r="V59">
            <v>58</v>
          </cell>
          <cell r="W59" t="str">
            <v>BE-10</v>
          </cell>
          <cell r="X59" t="str">
            <v>N</v>
          </cell>
        </row>
        <row r="60">
          <cell r="C60">
            <v>43386</v>
          </cell>
          <cell r="D60">
            <v>43387</v>
          </cell>
          <cell r="G60" t="str">
            <v>MARTINEZ LOPEZ MYRIAM</v>
          </cell>
          <cell r="V60">
            <v>59</v>
          </cell>
          <cell r="W60" t="str">
            <v>BO-10,5</v>
          </cell>
          <cell r="X60" t="str">
            <v>N</v>
          </cell>
        </row>
        <row r="61">
          <cell r="C61">
            <v>43401</v>
          </cell>
          <cell r="D61">
            <v>43401</v>
          </cell>
          <cell r="G61" t="str">
            <v>MIGUEL MARIE HELENE</v>
          </cell>
          <cell r="V61">
            <v>60</v>
          </cell>
          <cell r="W61" t="str">
            <v>LS-7,75</v>
          </cell>
          <cell r="X61" t="str">
            <v>S</v>
          </cell>
        </row>
        <row r="62">
          <cell r="C62">
            <v>43400</v>
          </cell>
          <cell r="D62">
            <v>43400</v>
          </cell>
          <cell r="G62" t="str">
            <v>MIGUEL MARIE HELENE</v>
          </cell>
          <cell r="V62">
            <v>61</v>
          </cell>
          <cell r="W62" t="str">
            <v>LS-7,75</v>
          </cell>
          <cell r="X62" t="str">
            <v>S</v>
          </cell>
        </row>
        <row r="63">
          <cell r="C63">
            <v>43398</v>
          </cell>
          <cell r="D63">
            <v>43398</v>
          </cell>
          <cell r="G63" t="str">
            <v>MIGUEL MARIE HELENE</v>
          </cell>
          <cell r="V63">
            <v>62</v>
          </cell>
          <cell r="W63" t="str">
            <v>LS-7,75</v>
          </cell>
          <cell r="X63" t="str">
            <v>M</v>
          </cell>
        </row>
        <row r="64">
          <cell r="C64">
            <v>43381</v>
          </cell>
          <cell r="D64">
            <v>43381</v>
          </cell>
          <cell r="G64" t="str">
            <v>MIGUEL MARIE HELENE</v>
          </cell>
          <cell r="V64">
            <v>63</v>
          </cell>
          <cell r="W64" t="str">
            <v>LS-7,25</v>
          </cell>
          <cell r="X64" t="str">
            <v>S</v>
          </cell>
        </row>
        <row r="65">
          <cell r="C65">
            <v>43380</v>
          </cell>
          <cell r="D65">
            <v>43380</v>
          </cell>
          <cell r="G65" t="str">
            <v>MIGUEL MARIE HELENE</v>
          </cell>
          <cell r="V65">
            <v>64</v>
          </cell>
          <cell r="W65" t="str">
            <v>LS-7,25</v>
          </cell>
          <cell r="X65" t="str">
            <v>S</v>
          </cell>
        </row>
        <row r="66">
          <cell r="C66">
            <v>43378</v>
          </cell>
          <cell r="D66">
            <v>43378</v>
          </cell>
          <cell r="G66" t="str">
            <v>MIGUEL MARIE HELENE</v>
          </cell>
          <cell r="V66">
            <v>65</v>
          </cell>
          <cell r="W66" t="str">
            <v>LS-7,75</v>
          </cell>
          <cell r="X66" t="str">
            <v>M</v>
          </cell>
        </row>
        <row r="67">
          <cell r="C67">
            <v>43376</v>
          </cell>
          <cell r="D67">
            <v>43376</v>
          </cell>
          <cell r="G67" t="str">
            <v>MIGUEL MARIE HELENE</v>
          </cell>
          <cell r="V67">
            <v>66</v>
          </cell>
          <cell r="W67" t="str">
            <v>LS-7,25</v>
          </cell>
          <cell r="X67" t="str">
            <v>S</v>
          </cell>
        </row>
        <row r="68">
          <cell r="C68">
            <v>43375</v>
          </cell>
          <cell r="D68">
            <v>43375</v>
          </cell>
          <cell r="G68" t="str">
            <v>MIGUEL MARIE HELENE</v>
          </cell>
          <cell r="V68">
            <v>67</v>
          </cell>
          <cell r="W68" t="str">
            <v>LS-7,75</v>
          </cell>
          <cell r="X68" t="str">
            <v>S</v>
          </cell>
        </row>
        <row r="69">
          <cell r="C69">
            <v>43398</v>
          </cell>
          <cell r="D69">
            <v>43398</v>
          </cell>
          <cell r="G69" t="str">
            <v>MIRANDE Nasolo</v>
          </cell>
          <cell r="V69">
            <v>68</v>
          </cell>
          <cell r="W69" t="str">
            <v>BO-4</v>
          </cell>
          <cell r="X69" t="str">
            <v>M</v>
          </cell>
        </row>
        <row r="70">
          <cell r="C70">
            <v>43397</v>
          </cell>
          <cell r="D70">
            <v>43397</v>
          </cell>
          <cell r="G70" t="str">
            <v>MIRANDE Nasolo</v>
          </cell>
          <cell r="V70">
            <v>69</v>
          </cell>
          <cell r="W70" t="str">
            <v>BO-6,25</v>
          </cell>
          <cell r="X70" t="str">
            <v>J</v>
          </cell>
        </row>
        <row r="71">
          <cell r="C71">
            <v>43396</v>
          </cell>
          <cell r="D71">
            <v>43396</v>
          </cell>
          <cell r="G71" t="str">
            <v>MIRANDE Nasolo</v>
          </cell>
          <cell r="V71">
            <v>70</v>
          </cell>
          <cell r="W71" t="str">
            <v>BO-6,25</v>
          </cell>
          <cell r="X71" t="str">
            <v>M</v>
          </cell>
        </row>
        <row r="72">
          <cell r="C72">
            <v>43402</v>
          </cell>
          <cell r="D72">
            <v>43403</v>
          </cell>
          <cell r="G72" t="str">
            <v>PAYET Marie Ariann</v>
          </cell>
          <cell r="V72">
            <v>71</v>
          </cell>
          <cell r="W72" t="str">
            <v>H-10,5</v>
          </cell>
          <cell r="X72" t="str">
            <v>N</v>
          </cell>
        </row>
        <row r="73">
          <cell r="C73">
            <v>43382</v>
          </cell>
          <cell r="D73">
            <v>43383</v>
          </cell>
          <cell r="G73" t="str">
            <v>PAYET Marie Ariann</v>
          </cell>
          <cell r="V73">
            <v>72</v>
          </cell>
          <cell r="W73" t="str">
            <v>ADA-10</v>
          </cell>
          <cell r="X73" t="str">
            <v>N</v>
          </cell>
        </row>
        <row r="74">
          <cell r="C74">
            <v>43379</v>
          </cell>
          <cell r="D74">
            <v>43380</v>
          </cell>
          <cell r="G74" t="str">
            <v>PAYET Marie Ariann</v>
          </cell>
          <cell r="V74">
            <v>73</v>
          </cell>
          <cell r="W74" t="str">
            <v>BO-10,5</v>
          </cell>
          <cell r="X74" t="str">
            <v>N</v>
          </cell>
        </row>
        <row r="75">
          <cell r="C75">
            <v>43375</v>
          </cell>
          <cell r="D75">
            <v>43376</v>
          </cell>
          <cell r="G75" t="str">
            <v>PAYET Marie Ariann</v>
          </cell>
          <cell r="V75">
            <v>74</v>
          </cell>
          <cell r="W75" t="str">
            <v>H-10,5</v>
          </cell>
          <cell r="X75" t="str">
            <v>N</v>
          </cell>
        </row>
        <row r="76">
          <cell r="C76">
            <v>43374</v>
          </cell>
          <cell r="D76">
            <v>43375</v>
          </cell>
          <cell r="G76" t="str">
            <v>PAYET Marie Ariann</v>
          </cell>
          <cell r="V76">
            <v>75</v>
          </cell>
          <cell r="W76" t="str">
            <v>H-10,5</v>
          </cell>
          <cell r="X76" t="str">
            <v>N</v>
          </cell>
        </row>
        <row r="77">
          <cell r="C77">
            <v>43400</v>
          </cell>
          <cell r="D77">
            <v>43400</v>
          </cell>
          <cell r="G77" t="str">
            <v>POMMIEZ Séverine</v>
          </cell>
          <cell r="V77">
            <v>76</v>
          </cell>
          <cell r="W77" t="str">
            <v>LS-9,5</v>
          </cell>
          <cell r="X77" t="str">
            <v>J</v>
          </cell>
        </row>
        <row r="78">
          <cell r="C78">
            <v>43386</v>
          </cell>
          <cell r="D78">
            <v>43386</v>
          </cell>
          <cell r="G78" t="str">
            <v>POMMIEZ Séverine</v>
          </cell>
          <cell r="V78">
            <v>77</v>
          </cell>
          <cell r="W78" t="str">
            <v>LS-9,5</v>
          </cell>
          <cell r="X78" t="str">
            <v>J</v>
          </cell>
        </row>
        <row r="79">
          <cell r="C79">
            <v>43383</v>
          </cell>
          <cell r="D79">
            <v>43383</v>
          </cell>
          <cell r="G79" t="str">
            <v>POMMIEZ Séverine</v>
          </cell>
          <cell r="V79">
            <v>78</v>
          </cell>
          <cell r="W79" t="str">
            <v>LS-7,75</v>
          </cell>
          <cell r="X79" t="str">
            <v>M</v>
          </cell>
        </row>
        <row r="80">
          <cell r="C80">
            <v>43378</v>
          </cell>
          <cell r="D80">
            <v>43378</v>
          </cell>
          <cell r="G80" t="str">
            <v>POMMIEZ Séverine</v>
          </cell>
          <cell r="V80">
            <v>79</v>
          </cell>
          <cell r="W80" t="str">
            <v>LS-7,75</v>
          </cell>
          <cell r="X80" t="str">
            <v>M</v>
          </cell>
        </row>
        <row r="81">
          <cell r="C81">
            <v>43374</v>
          </cell>
          <cell r="D81">
            <v>43374</v>
          </cell>
          <cell r="G81" t="str">
            <v>POMMIEZ Séverine</v>
          </cell>
          <cell r="V81">
            <v>80</v>
          </cell>
          <cell r="W81" t="str">
            <v>LS-6,75</v>
          </cell>
          <cell r="X81" t="str">
            <v>M</v>
          </cell>
        </row>
        <row r="82">
          <cell r="C82">
            <v>43403</v>
          </cell>
          <cell r="D82">
            <v>43403</v>
          </cell>
          <cell r="G82" t="str">
            <v>SAINTE MARIE CECILE</v>
          </cell>
          <cell r="V82">
            <v>81</v>
          </cell>
          <cell r="W82" t="str">
            <v>BO-11</v>
          </cell>
          <cell r="X82" t="str">
            <v>J</v>
          </cell>
        </row>
        <row r="83">
          <cell r="C83">
            <v>43435</v>
          </cell>
          <cell r="D83">
            <v>43436</v>
          </cell>
          <cell r="V83">
            <v>82</v>
          </cell>
          <cell r="W83" t="str">
            <v>C-11</v>
          </cell>
          <cell r="X83" t="str">
            <v>N</v>
          </cell>
        </row>
        <row r="84">
          <cell r="C84">
            <v>43405</v>
          </cell>
          <cell r="D84">
            <v>43406</v>
          </cell>
          <cell r="V84">
            <v>83</v>
          </cell>
          <cell r="W84" t="str">
            <v>BE-10</v>
          </cell>
          <cell r="X84" t="str">
            <v>N</v>
          </cell>
        </row>
        <row r="85">
          <cell r="C85">
            <v>43404</v>
          </cell>
          <cell r="D85">
            <v>43404</v>
          </cell>
          <cell r="V85">
            <v>84</v>
          </cell>
          <cell r="W85" t="str">
            <v>JD-7</v>
          </cell>
          <cell r="X85" t="str">
            <v>M</v>
          </cell>
        </row>
        <row r="86">
          <cell r="C86">
            <v>43403</v>
          </cell>
          <cell r="D86">
            <v>43403</v>
          </cell>
          <cell r="V86">
            <v>85</v>
          </cell>
          <cell r="W86" t="str">
            <v>JD-7</v>
          </cell>
          <cell r="X86" t="str">
            <v>M</v>
          </cell>
        </row>
        <row r="87">
          <cell r="C87">
            <v>43403</v>
          </cell>
          <cell r="D87">
            <v>43403</v>
          </cell>
          <cell r="V87">
            <v>86</v>
          </cell>
          <cell r="W87" t="str">
            <v>O-10</v>
          </cell>
          <cell r="X87" t="str">
            <v>J</v>
          </cell>
        </row>
        <row r="88">
          <cell r="C88">
            <v>43402</v>
          </cell>
          <cell r="D88">
            <v>43402</v>
          </cell>
          <cell r="V88">
            <v>87</v>
          </cell>
          <cell r="W88" t="str">
            <v>O-10</v>
          </cell>
          <cell r="X88" t="str">
            <v>J</v>
          </cell>
        </row>
        <row r="89">
          <cell r="C89">
            <v>43402</v>
          </cell>
          <cell r="D89">
            <v>43402</v>
          </cell>
          <cell r="V89">
            <v>88</v>
          </cell>
          <cell r="W89" t="str">
            <v>BO-11</v>
          </cell>
          <cell r="X89" t="str">
            <v>J</v>
          </cell>
        </row>
        <row r="90">
          <cell r="C90">
            <v>43402</v>
          </cell>
          <cell r="D90">
            <v>43402</v>
          </cell>
          <cell r="V90">
            <v>89</v>
          </cell>
          <cell r="W90" t="str">
            <v>BO-9,5</v>
          </cell>
          <cell r="X90" t="str">
            <v>J</v>
          </cell>
        </row>
        <row r="91">
          <cell r="C91">
            <v>43402</v>
          </cell>
          <cell r="D91">
            <v>43402</v>
          </cell>
          <cell r="V91">
            <v>90</v>
          </cell>
          <cell r="W91" t="str">
            <v>BO-11</v>
          </cell>
          <cell r="X91" t="str">
            <v>J</v>
          </cell>
        </row>
        <row r="92">
          <cell r="C92">
            <v>43401</v>
          </cell>
          <cell r="D92">
            <v>43401</v>
          </cell>
          <cell r="V92">
            <v>91</v>
          </cell>
          <cell r="W92" t="str">
            <v>JD-7</v>
          </cell>
          <cell r="X92" t="str">
            <v>S</v>
          </cell>
        </row>
        <row r="93">
          <cell r="C93">
            <v>43401</v>
          </cell>
          <cell r="D93">
            <v>43401</v>
          </cell>
          <cell r="V93">
            <v>92</v>
          </cell>
          <cell r="W93" t="str">
            <v>JD-7</v>
          </cell>
          <cell r="X93" t="str">
            <v>M</v>
          </cell>
        </row>
        <row r="94">
          <cell r="C94">
            <v>43401</v>
          </cell>
          <cell r="D94">
            <v>43401</v>
          </cell>
          <cell r="V94">
            <v>93</v>
          </cell>
          <cell r="W94" t="str">
            <v>JD-7</v>
          </cell>
          <cell r="X94" t="str">
            <v>M</v>
          </cell>
        </row>
        <row r="95">
          <cell r="C95">
            <v>43400</v>
          </cell>
          <cell r="D95">
            <v>43400</v>
          </cell>
          <cell r="V95">
            <v>94</v>
          </cell>
          <cell r="W95" t="str">
            <v>JD-7</v>
          </cell>
          <cell r="X95" t="str">
            <v>S</v>
          </cell>
        </row>
        <row r="96">
          <cell r="C96">
            <v>43400</v>
          </cell>
          <cell r="D96">
            <v>43400</v>
          </cell>
          <cell r="V96">
            <v>95</v>
          </cell>
          <cell r="W96" t="str">
            <v>JD-7</v>
          </cell>
          <cell r="X96" t="str">
            <v>M</v>
          </cell>
        </row>
        <row r="97">
          <cell r="C97">
            <v>43400</v>
          </cell>
          <cell r="D97">
            <v>43400</v>
          </cell>
          <cell r="V97">
            <v>96</v>
          </cell>
          <cell r="W97" t="str">
            <v>A-7</v>
          </cell>
          <cell r="X97" t="str">
            <v>M</v>
          </cell>
        </row>
        <row r="98">
          <cell r="C98">
            <v>43398</v>
          </cell>
          <cell r="D98">
            <v>43398</v>
          </cell>
          <cell r="V98">
            <v>97</v>
          </cell>
          <cell r="W98" t="str">
            <v>O-10</v>
          </cell>
          <cell r="X98" t="str">
            <v>J</v>
          </cell>
        </row>
        <row r="99">
          <cell r="C99">
            <v>43398</v>
          </cell>
          <cell r="D99">
            <v>43398</v>
          </cell>
          <cell r="V99">
            <v>98</v>
          </cell>
          <cell r="W99" t="str">
            <v>BO-11</v>
          </cell>
          <cell r="X99" t="str">
            <v>J</v>
          </cell>
        </row>
        <row r="100">
          <cell r="C100">
            <v>43397</v>
          </cell>
          <cell r="D100">
            <v>43397</v>
          </cell>
          <cell r="V100">
            <v>99</v>
          </cell>
          <cell r="W100" t="str">
            <v>O-10</v>
          </cell>
          <cell r="X100" t="str">
            <v>J</v>
          </cell>
        </row>
        <row r="101">
          <cell r="C101">
            <v>43396</v>
          </cell>
          <cell r="D101">
            <v>43396</v>
          </cell>
          <cell r="V101">
            <v>100</v>
          </cell>
          <cell r="W101" t="str">
            <v>JD-7</v>
          </cell>
          <cell r="X101" t="str">
            <v>M</v>
          </cell>
        </row>
        <row r="102">
          <cell r="C102">
            <v>43396</v>
          </cell>
          <cell r="D102">
            <v>43396</v>
          </cell>
          <cell r="V102">
            <v>101</v>
          </cell>
          <cell r="W102" t="str">
            <v>JD-7</v>
          </cell>
          <cell r="X102" t="str">
            <v>M</v>
          </cell>
        </row>
        <row r="103">
          <cell r="C103">
            <v>43395</v>
          </cell>
          <cell r="D103">
            <v>43395</v>
          </cell>
          <cell r="V103">
            <v>102</v>
          </cell>
          <cell r="W103" t="str">
            <v>JD-7</v>
          </cell>
          <cell r="X103" t="str">
            <v>M</v>
          </cell>
        </row>
        <row r="104">
          <cell r="C104">
            <v>43394</v>
          </cell>
          <cell r="D104">
            <v>43394</v>
          </cell>
          <cell r="V104">
            <v>103</v>
          </cell>
          <cell r="W104" t="str">
            <v>BO-6</v>
          </cell>
          <cell r="X104" t="str">
            <v>J</v>
          </cell>
        </row>
        <row r="105">
          <cell r="C105">
            <v>43393</v>
          </cell>
          <cell r="D105">
            <v>43393</v>
          </cell>
          <cell r="V105">
            <v>104</v>
          </cell>
          <cell r="W105" t="str">
            <v>A-7</v>
          </cell>
          <cell r="X105" t="str">
            <v>M</v>
          </cell>
        </row>
        <row r="106">
          <cell r="C106">
            <v>43390</v>
          </cell>
          <cell r="D106">
            <v>43390</v>
          </cell>
          <cell r="V106">
            <v>105</v>
          </cell>
          <cell r="W106" t="str">
            <v>JD-7</v>
          </cell>
          <cell r="X106" t="str">
            <v>S</v>
          </cell>
        </row>
        <row r="107">
          <cell r="C107">
            <v>43387</v>
          </cell>
          <cell r="D107">
            <v>43387</v>
          </cell>
          <cell r="V107">
            <v>106</v>
          </cell>
          <cell r="W107" t="str">
            <v>JD-7</v>
          </cell>
          <cell r="X107" t="str">
            <v>M</v>
          </cell>
        </row>
        <row r="108">
          <cell r="C108">
            <v>43387</v>
          </cell>
          <cell r="D108">
            <v>43387</v>
          </cell>
          <cell r="V108">
            <v>107</v>
          </cell>
          <cell r="W108" t="str">
            <v>JD-7</v>
          </cell>
          <cell r="X108" t="str">
            <v>M</v>
          </cell>
        </row>
        <row r="109">
          <cell r="C109">
            <v>43387</v>
          </cell>
          <cell r="D109">
            <v>43387</v>
          </cell>
          <cell r="V109">
            <v>108</v>
          </cell>
          <cell r="W109" t="str">
            <v>JD-7</v>
          </cell>
          <cell r="X109" t="str">
            <v>S</v>
          </cell>
        </row>
        <row r="110">
          <cell r="C110">
            <v>43387</v>
          </cell>
          <cell r="D110">
            <v>43387</v>
          </cell>
          <cell r="V110">
            <v>109</v>
          </cell>
          <cell r="W110" t="str">
            <v>O-7</v>
          </cell>
          <cell r="X110" t="str">
            <v>J</v>
          </cell>
        </row>
        <row r="111">
          <cell r="C111">
            <v>43386</v>
          </cell>
          <cell r="D111">
            <v>43386</v>
          </cell>
          <cell r="V111">
            <v>110</v>
          </cell>
          <cell r="W111" t="str">
            <v>JD-7</v>
          </cell>
          <cell r="X111" t="str">
            <v>M</v>
          </cell>
        </row>
        <row r="112">
          <cell r="C112">
            <v>43384</v>
          </cell>
          <cell r="D112">
            <v>43384</v>
          </cell>
          <cell r="V112">
            <v>111</v>
          </cell>
          <cell r="W112" t="str">
            <v>JD-7</v>
          </cell>
          <cell r="X112" t="str">
            <v>M</v>
          </cell>
        </row>
      </sheetData>
      <sheetData sheetId="8">
        <row r="2">
          <cell r="D2">
            <v>2018</v>
          </cell>
        </row>
      </sheetData>
      <sheetData sheetId="9"/>
      <sheetData sheetId="10"/>
      <sheetData sheetId="11">
        <row r="1">
          <cell r="C1" t="str">
            <v>Nom&amp;Prenom</v>
          </cell>
          <cell r="I1" t="str">
            <v>N° TEL</v>
          </cell>
          <cell r="V1" t="str">
            <v>CDI</v>
          </cell>
        </row>
        <row r="2">
          <cell r="C2" t="str">
            <v>ALSUGUREN CAMILLE</v>
          </cell>
        </row>
        <row r="3">
          <cell r="C3" t="str">
            <v>BAGOT DENIS</v>
          </cell>
        </row>
        <row r="4">
          <cell r="C4" t="str">
            <v>BARBOSA PEREIRA MARTA</v>
          </cell>
        </row>
        <row r="5">
          <cell r="C5" t="str">
            <v>BEAUFILS LAURENCE</v>
          </cell>
        </row>
        <row r="6">
          <cell r="C6" t="str">
            <v>BONNIN CLAIRE</v>
          </cell>
        </row>
        <row r="7">
          <cell r="C7" t="str">
            <v>CASASSUS SOPHIE</v>
          </cell>
        </row>
        <row r="8">
          <cell r="C8" t="str">
            <v>CHAUVIN AURORE</v>
          </cell>
        </row>
        <row r="9">
          <cell r="C9" t="str">
            <v>CHOUQUET JUSTINE</v>
          </cell>
        </row>
        <row r="10">
          <cell r="C10" t="str">
            <v>CRUZ IRALOUR JENNY</v>
          </cell>
        </row>
        <row r="11">
          <cell r="C11" t="str">
            <v>CUEFF COLINE</v>
          </cell>
        </row>
        <row r="12">
          <cell r="C12" t="str">
            <v>DA SILVA PEIXOTO SANTOS ANA PAULA</v>
          </cell>
        </row>
        <row r="13">
          <cell r="C13" t="str">
            <v>DESLIERS BEATRICE</v>
          </cell>
        </row>
        <row r="14">
          <cell r="C14" t="str">
            <v>DIHARTCE MAIDER</v>
          </cell>
        </row>
        <row r="15">
          <cell r="C15" t="str">
            <v>DUBOUE SOPHIE</v>
          </cell>
        </row>
        <row r="16">
          <cell r="C16" t="str">
            <v>ETCHEVERRY Pauline</v>
          </cell>
        </row>
        <row r="17">
          <cell r="C17" t="str">
            <v>FACKEURE MELISSA</v>
          </cell>
        </row>
        <row r="18">
          <cell r="C18" t="str">
            <v>FERREIRA JEAN ROLLAND</v>
          </cell>
        </row>
        <row r="19">
          <cell r="C19" t="str">
            <v>GAUTIER NADINE</v>
          </cell>
        </row>
        <row r="20">
          <cell r="C20" t="str">
            <v>GUILLEMIN FANNY</v>
          </cell>
        </row>
        <row r="21">
          <cell r="C21" t="str">
            <v>HUYGHE MARTINHO ILDA</v>
          </cell>
        </row>
        <row r="22">
          <cell r="C22" t="str">
            <v>IRIART GAELLE</v>
          </cell>
        </row>
        <row r="23">
          <cell r="C23" t="str">
            <v>IRIGOIN PIERRE</v>
          </cell>
        </row>
        <row r="24">
          <cell r="C24" t="str">
            <v>LAMOUREUX MARIE</v>
          </cell>
        </row>
        <row r="25">
          <cell r="C25" t="str">
            <v>LATOURNERY DAVID</v>
          </cell>
        </row>
        <row r="26">
          <cell r="C26" t="str">
            <v>LAURIN AURELIE</v>
          </cell>
        </row>
        <row r="27">
          <cell r="C27" t="str">
            <v>LE TRETOLLEC KATIA</v>
          </cell>
        </row>
        <row r="28">
          <cell r="C28" t="str">
            <v>MARQUES PIRES BERNADETTE</v>
          </cell>
        </row>
        <row r="29">
          <cell r="C29" t="str">
            <v>MARTINEZ LOPEZ MYRIAM</v>
          </cell>
        </row>
        <row r="30">
          <cell r="C30" t="str">
            <v>MEHDID KAJEIOU Afrah</v>
          </cell>
        </row>
        <row r="31">
          <cell r="C31" t="str">
            <v>MEHDID KAJEIOU AFRAH</v>
          </cell>
        </row>
        <row r="32">
          <cell r="C32" t="str">
            <v>MESTRES NATHALIE</v>
          </cell>
        </row>
        <row r="33">
          <cell r="C33" t="str">
            <v>MICHAUD SAMANTHA</v>
          </cell>
        </row>
        <row r="34">
          <cell r="C34" t="str">
            <v>MIGUEL MARIE HELENE</v>
          </cell>
        </row>
        <row r="35">
          <cell r="C35" t="str">
            <v>MILLOX FRANCOISE</v>
          </cell>
        </row>
        <row r="36">
          <cell r="C36" t="str">
            <v>MIRANDE Nasolo</v>
          </cell>
        </row>
        <row r="37">
          <cell r="C37" t="str">
            <v>MUZICA ELISABETH</v>
          </cell>
        </row>
        <row r="38">
          <cell r="C38" t="str">
            <v>PAYET Marie Ariann</v>
          </cell>
        </row>
        <row r="39">
          <cell r="C39" t="str">
            <v>PIQUEREY BASTIEN</v>
          </cell>
        </row>
        <row r="40">
          <cell r="C40" t="str">
            <v>POINTEAU LUCILLE</v>
          </cell>
        </row>
        <row r="41">
          <cell r="C41" t="str">
            <v>POMMIEZ Séverine</v>
          </cell>
        </row>
        <row r="42">
          <cell r="C42" t="str">
            <v>RIGOLLET CAMILLE</v>
          </cell>
        </row>
        <row r="43">
          <cell r="C43" t="str">
            <v>ROUX SOPHIE</v>
          </cell>
        </row>
        <row r="44">
          <cell r="C44" t="str">
            <v>SAINTE MARIE CECILE</v>
          </cell>
        </row>
        <row r="45">
          <cell r="C45" t="str">
            <v>SCHENCK NATHALIE</v>
          </cell>
        </row>
        <row r="46">
          <cell r="C46" t="str">
            <v>THEYSE ELSA</v>
          </cell>
        </row>
        <row r="47">
          <cell r="C47" t="str">
            <v>TILLY THIPHAINE</v>
          </cell>
        </row>
        <row r="48">
          <cell r="C48" t="str">
            <v>TISSIE BEATRICE</v>
          </cell>
        </row>
        <row r="49">
          <cell r="C49" t="str">
            <v>TOURE FATOUMATA</v>
          </cell>
        </row>
        <row r="50">
          <cell r="C50" t="str">
            <v>URRUTIA GRACIANNE</v>
          </cell>
        </row>
      </sheetData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98B99A-589C-4EAD-801F-D97916120DAA}" name="TabRemplacements" displayName="TabRemplacements" ref="A1:Z20" headerRowDxfId="54" dataDxfId="53" tableBorderDxfId="52" headerRowCellStyle="Normal 2" dataCellStyle="Normal 2">
  <autoFilter ref="A1:Z20" xr:uid="{00000000-0009-0000-0100-00000E000000}">
    <filterColumn colId="4">
      <filters>
        <filter val="AB"/>
      </filters>
    </filterColumn>
  </autoFilter>
  <sortState xmlns:xlrd2="http://schemas.microsoft.com/office/spreadsheetml/2017/richdata2" ref="A2:Z20">
    <sortCondition descending="1" ref="C1:C20"/>
  </sortState>
  <tableColumns count="26">
    <tableColumn id="1" xr3:uid="{C67800E3-6989-42E9-AE32-465247740EB4}" name="Colonne1" totalsRowLabel="Total" dataDxfId="51" totalsRowDxfId="50" dataCellStyle="Normal 2"/>
    <tableColumn id="2" xr3:uid="{5787B8A4-A93E-4E30-8ED0-C33DC380E83E}" name="Colonne2" dataDxfId="49" totalsRowDxfId="48" dataCellStyle="Normal 2"/>
    <tableColumn id="12" xr3:uid="{C6E931D0-E24C-4721-9CFD-434984A9EA36}" name="Colonne3" dataDxfId="47" totalsRowDxfId="46" dataCellStyle="Normal 2"/>
    <tableColumn id="13" xr3:uid="{910AF0F5-2B7C-43AB-B328-6D80DFF39943}" name="Colonne4" dataDxfId="45" totalsRowDxfId="44" dataCellStyle="Normal 2"/>
    <tableColumn id="3" xr3:uid="{25239611-421E-4F31-8F14-73EE7592AC7A}" name="COLONNE A TRIER" dataDxfId="43" totalsRowDxfId="42" dataCellStyle="Normal 2"/>
    <tableColumn id="4" xr3:uid="{846A9E16-BEFE-4F70-BA4F-7428BF2F2308}" name="Colonne6" dataDxfId="41" totalsRowDxfId="40" dataCellStyle="Normal 2"/>
    <tableColumn id="5" xr3:uid="{BABB8C0F-AAA9-4E37-926B-3ECF0C0732F2}" name="Colonne7" dataDxfId="39" totalsRowDxfId="38" dataCellStyle="Normal 2"/>
    <tableColumn id="6" xr3:uid="{FD022DE5-2A64-4DB4-B628-5FFB9A65EB6F}" name="Colonne8" dataDxfId="37" totalsRowDxfId="36" dataCellStyle="Normal 2"/>
    <tableColumn id="7" xr3:uid="{83B1C125-42B0-4A6F-B8F6-6FDE6C2B1586}" name="Colonne9" dataDxfId="35" totalsRowDxfId="34" dataCellStyle="Normal 2"/>
    <tableColumn id="8" xr3:uid="{046A3053-A500-4BDB-BF92-17C352770812}" name="Colonne10" dataDxfId="33" totalsRowDxfId="32" dataCellStyle="Normal 2"/>
    <tableColumn id="9" xr3:uid="{5ABE4C9B-3E87-4E0E-97A6-6ACD484911BD}" name="Colonne11" dataDxfId="31" totalsRowDxfId="30" dataCellStyle="Normal 2"/>
    <tableColumn id="10" xr3:uid="{EE577584-A3C0-49A8-8570-997F12E05ED6}" name="Colonne12" dataDxfId="29" totalsRowDxfId="28" dataCellStyle="Normal 2"/>
    <tableColumn id="11" xr3:uid="{175F6287-20FE-49A4-B947-C91ED06D8F38}" name="Colonne13" dataDxfId="27" totalsRowDxfId="26" dataCellStyle="Normal 2"/>
    <tableColumn id="14" xr3:uid="{C0061190-AC27-4AB7-9BD5-EB83C224A68B}" name="Colonne14" dataDxfId="25" totalsRowDxfId="24" dataCellStyle="Normal 2"/>
    <tableColumn id="15" xr3:uid="{DD0B6255-AAF1-4001-83BE-5B42692D102B}" name="Colonne15" dataDxfId="23" totalsRowDxfId="22" dataCellStyle="Normal 2"/>
    <tableColumn id="16" xr3:uid="{C5C83F10-0A9F-4DF4-988C-5B2F4557CD5E}" name="Colonne16" dataDxfId="21" totalsRowDxfId="20" dataCellStyle="Normal 2"/>
    <tableColumn id="17" xr3:uid="{9B7281C1-2F58-46B7-BC6B-4295D245F005}" name="Colonne17" dataDxfId="19" totalsRowDxfId="18" dataCellStyle="Normal 2"/>
    <tableColumn id="18" xr3:uid="{6887321C-3E26-49C0-BC4E-863A62DD00D0}" name="Colonne18" dataDxfId="17" totalsRowDxfId="16" dataCellStyle="Normal 2">
      <calculatedColumnFormula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calculatedColumnFormula>
    </tableColumn>
    <tableColumn id="19" xr3:uid="{9128DA9C-A407-4616-9173-8A84B89E1041}" name="Colonne19" dataDxfId="15" totalsRowDxfId="14" dataCellStyle="Normal 2">
      <calculatedColumnFormula>IF(TabRemplacements[[#This Row],[COLONNE A TRIER]]="","",INDEX([1]!TabClients[#All],MATCH(TabRemplacements[[#This Row],[COLONNE A TRIER]],[1]!TabClients[[#All],[Nom_client]],0),MATCH(TabClients_Diminutif,[1]!TabClients[#Headers],0)))</calculatedColumnFormula>
    </tableColumn>
    <tableColumn id="20" xr3:uid="{81278134-90DA-418C-90C4-602EECEAF39A}" name="Colonne20" dataDxfId="13" totalsRowDxfId="12" dataCellStyle="Normal 2"/>
    <tableColumn id="21" xr3:uid="{85CD1718-86C3-43C0-B5B0-9EE11A874885}" name="Colonne21" dataDxfId="11" totalsRowDxfId="10" dataCellStyle="Normal 2"/>
    <tableColumn id="22" xr3:uid="{231A0DA6-D468-4BB7-9291-F31650D38272}" name="Colonne22" dataDxfId="9" totalsRowDxfId="8" dataCellStyle="Normal 2">
      <calculatedColumnFormula>ROW()-1</calculatedColumnFormula>
    </tableColumn>
    <tableColumn id="23" xr3:uid="{23F0A6C8-4782-4297-916A-8639DA0B9265}" name="Colonne23" dataDxfId="7" totalsRowDxfId="6" dataCellStyle="Normal 2">
      <calculatedColumnFormula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calculatedColumnFormula>
    </tableColumn>
    <tableColumn id="24" xr3:uid="{325925FE-AAEB-443E-A2E4-D41964E79AE1}" name="Colonne24" dataDxfId="5" totalsRowDxfId="4" dataCellStyle="Normal 2">
      <calculatedColumnFormula>IF(TabRemplacements[[#This Row],[Colonne20]]="","",INDEX([1]!Tableau9[#All],MATCH(TabRemplacements[[#This Row],[Colonne20]],[1]!Tableau9[[#All],[horaire]],0),MATCH([1]!Tableau9[[#Headers],[Tranches horaires]],[1]!Tableau9[#Headers],0)))</calculatedColumnFormula>
    </tableColumn>
    <tableColumn id="25" xr3:uid="{8AF3B823-CAED-4770-A0F4-D97F30D9D8D7}" name="Colonne25" dataDxfId="3" totalsRowDxfId="2" dataCellStyle="Normal 2">
      <calculatedColumnFormula>IF(TabRemplacements[[#This Row],[Colonne16]]="Salarié non-présenté","",IF(TabRemplacements[[#This Row],[Colonne11]]&lt;&gt;"",TabRemplacements[[#This Row],[Colonne11]],TabRemplacements[[#This Row],[Colonne21]]))</calculatedColumnFormula>
    </tableColumn>
    <tableColumn id="26" xr3:uid="{77215088-B072-49C8-A37A-B37609A95470}" name="Colonne26" totalsRowFunction="count" dataDxfId="1" totalsRowDxfId="0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64604-6545-44B5-84B5-F83D5C6513F2}">
  <sheetPr codeName="wksTrameConfRemp">
    <pageSetUpPr fitToPage="1"/>
  </sheetPr>
  <dimension ref="A1:M111"/>
  <sheetViews>
    <sheetView topLeftCell="B1" workbookViewId="0">
      <selection activeCell="G3" sqref="G3"/>
    </sheetView>
  </sheetViews>
  <sheetFormatPr baseColWidth="10" defaultRowHeight="14.5" x14ac:dyDescent="0.35"/>
  <cols>
    <col min="1" max="1" width="15.453125" hidden="1" customWidth="1"/>
    <col min="2" max="2" width="7.54296875" customWidth="1"/>
    <col min="3" max="4" width="10.453125" bestFit="1" customWidth="1"/>
    <col min="5" max="7" width="8.7265625" bestFit="1" customWidth="1"/>
    <col min="8" max="8" width="5.26953125" bestFit="1" customWidth="1"/>
    <col min="9" max="9" width="8.7265625" bestFit="1" customWidth="1"/>
    <col min="10" max="10" width="34.26953125" bestFit="1" customWidth="1"/>
    <col min="11" max="11" width="8.7265625" bestFit="1" customWidth="1"/>
    <col min="12" max="13" width="9.7265625" bestFit="1" customWidth="1"/>
  </cols>
  <sheetData>
    <row r="1" spans="3:13" x14ac:dyDescent="0.35">
      <c r="C1" s="29">
        <f ca="1">TODAY()</f>
        <v>43447</v>
      </c>
    </row>
    <row r="2" spans="3:13" x14ac:dyDescent="0.35">
      <c r="C2" s="29"/>
    </row>
    <row r="3" spans="3:13" x14ac:dyDescent="0.35">
      <c r="C3" s="29"/>
    </row>
    <row r="5" spans="3:13" ht="20" x14ac:dyDescent="0.35">
      <c r="C5" s="30" t="s">
        <v>96</v>
      </c>
      <c r="D5" s="30" t="s">
        <v>97</v>
      </c>
      <c r="E5" s="30" t="s">
        <v>98</v>
      </c>
      <c r="F5" s="30" t="s">
        <v>99</v>
      </c>
      <c r="G5" s="30" t="s">
        <v>100</v>
      </c>
      <c r="H5" s="30" t="s">
        <v>101</v>
      </c>
      <c r="I5" s="30" t="s">
        <v>102</v>
      </c>
      <c r="J5" s="30" t="s">
        <v>103</v>
      </c>
      <c r="K5" s="30" t="s">
        <v>104</v>
      </c>
      <c r="L5" s="30" t="s">
        <v>105</v>
      </c>
      <c r="M5" s="30" t="s">
        <v>106</v>
      </c>
    </row>
    <row r="6" spans="3:13" x14ac:dyDescent="0.35">
      <c r="C6" s="31">
        <v>43436</v>
      </c>
      <c r="D6" s="31">
        <v>43436</v>
      </c>
      <c r="E6" t="s">
        <v>52</v>
      </c>
      <c r="G6" t="s">
        <v>58</v>
      </c>
      <c r="H6" t="s">
        <v>0</v>
      </c>
      <c r="I6">
        <v>1</v>
      </c>
      <c r="J6" t="s">
        <v>1</v>
      </c>
      <c r="K6" t="s">
        <v>2</v>
      </c>
      <c r="L6" t="s">
        <v>107</v>
      </c>
      <c r="M6" t="s">
        <v>77</v>
      </c>
    </row>
    <row r="7" spans="3:13" x14ac:dyDescent="0.35">
      <c r="C7" s="31">
        <v>43435</v>
      </c>
      <c r="D7" s="31">
        <v>43435</v>
      </c>
      <c r="E7" t="s">
        <v>53</v>
      </c>
      <c r="G7" t="s">
        <v>59</v>
      </c>
      <c r="H7" t="s">
        <v>0</v>
      </c>
      <c r="I7">
        <v>1</v>
      </c>
      <c r="J7" t="s">
        <v>5</v>
      </c>
      <c r="K7">
        <v>6</v>
      </c>
      <c r="L7" t="s">
        <v>108</v>
      </c>
      <c r="M7" t="s">
        <v>78</v>
      </c>
    </row>
    <row r="8" spans="3:13" x14ac:dyDescent="0.35">
      <c r="C8" s="31">
        <v>43435</v>
      </c>
      <c r="D8" s="31">
        <v>43437</v>
      </c>
      <c r="E8" t="s">
        <v>54</v>
      </c>
      <c r="G8" t="s">
        <v>60</v>
      </c>
      <c r="H8" t="s">
        <v>8</v>
      </c>
      <c r="I8">
        <v>1</v>
      </c>
      <c r="J8" t="s">
        <v>9</v>
      </c>
      <c r="K8">
        <v>10</v>
      </c>
      <c r="L8" t="s">
        <v>109</v>
      </c>
      <c r="M8" t="s">
        <v>79</v>
      </c>
    </row>
    <row r="9" spans="3:13" x14ac:dyDescent="0.35">
      <c r="C9" s="31">
        <v>43435</v>
      </c>
      <c r="D9" s="31">
        <v>43436</v>
      </c>
      <c r="E9" t="s">
        <v>55</v>
      </c>
      <c r="G9" t="s">
        <v>61</v>
      </c>
      <c r="H9" t="s">
        <v>11</v>
      </c>
      <c r="I9">
        <v>1</v>
      </c>
      <c r="J9" t="s">
        <v>12</v>
      </c>
      <c r="K9">
        <v>11</v>
      </c>
      <c r="L9" t="s">
        <v>110</v>
      </c>
      <c r="M9" t="s">
        <v>80</v>
      </c>
    </row>
    <row r="10" spans="3:13" x14ac:dyDescent="0.35">
      <c r="C10" s="31">
        <v>43429</v>
      </c>
      <c r="D10" s="31">
        <v>43431</v>
      </c>
      <c r="E10" t="s">
        <v>56</v>
      </c>
      <c r="G10" t="s">
        <v>62</v>
      </c>
      <c r="I10">
        <v>1</v>
      </c>
      <c r="J10" t="s">
        <v>13</v>
      </c>
      <c r="K10">
        <v>10</v>
      </c>
      <c r="L10" t="s">
        <v>111</v>
      </c>
      <c r="M10" t="s">
        <v>81</v>
      </c>
    </row>
    <row r="11" spans="3:13" x14ac:dyDescent="0.35">
      <c r="C11" s="31">
        <v>43408</v>
      </c>
      <c r="D11" s="31">
        <v>43408</v>
      </c>
      <c r="E11" t="s">
        <v>57</v>
      </c>
      <c r="G11" t="s">
        <v>63</v>
      </c>
      <c r="H11" t="s">
        <v>0</v>
      </c>
      <c r="I11">
        <v>1</v>
      </c>
      <c r="J11" t="s">
        <v>14</v>
      </c>
      <c r="K11">
        <v>7</v>
      </c>
      <c r="L11" t="s">
        <v>112</v>
      </c>
      <c r="M11" t="s">
        <v>82</v>
      </c>
    </row>
    <row r="12" spans="3:13" x14ac:dyDescent="0.35">
      <c r="C12" s="31">
        <v>43407</v>
      </c>
      <c r="D12" s="31">
        <v>43407</v>
      </c>
      <c r="E12" t="s">
        <v>52</v>
      </c>
      <c r="G12" t="s">
        <v>64</v>
      </c>
      <c r="H12" t="s">
        <v>0</v>
      </c>
      <c r="I12">
        <v>1</v>
      </c>
      <c r="J12" t="s">
        <v>14</v>
      </c>
      <c r="K12">
        <v>7</v>
      </c>
      <c r="L12" t="s">
        <v>113</v>
      </c>
      <c r="M12" t="s">
        <v>83</v>
      </c>
    </row>
    <row r="13" spans="3:13" x14ac:dyDescent="0.35">
      <c r="C13" s="31"/>
      <c r="D13" s="31"/>
    </row>
    <row r="14" spans="3:13" x14ac:dyDescent="0.35">
      <c r="C14" s="31"/>
      <c r="D14" s="31"/>
    </row>
    <row r="15" spans="3:13" x14ac:dyDescent="0.35">
      <c r="C15" s="31"/>
      <c r="D15" s="31"/>
    </row>
    <row r="16" spans="3:13" x14ac:dyDescent="0.35">
      <c r="C16" s="31"/>
      <c r="D16" s="31"/>
    </row>
    <row r="17" spans="3:4" x14ac:dyDescent="0.35">
      <c r="C17" s="31"/>
      <c r="D17" s="31"/>
    </row>
    <row r="18" spans="3:4" x14ac:dyDescent="0.35">
      <c r="C18" s="31"/>
      <c r="D18" s="31"/>
    </row>
    <row r="19" spans="3:4" x14ac:dyDescent="0.35">
      <c r="C19" s="31"/>
      <c r="D19" s="31"/>
    </row>
    <row r="20" spans="3:4" x14ac:dyDescent="0.35">
      <c r="C20" s="31"/>
      <c r="D20" s="31"/>
    </row>
    <row r="21" spans="3:4" x14ac:dyDescent="0.35">
      <c r="C21" s="31"/>
      <c r="D21" s="31"/>
    </row>
    <row r="22" spans="3:4" x14ac:dyDescent="0.35">
      <c r="C22" s="31"/>
      <c r="D22" s="31"/>
    </row>
    <row r="23" spans="3:4" x14ac:dyDescent="0.35">
      <c r="C23" s="31"/>
      <c r="D23" s="31"/>
    </row>
    <row r="24" spans="3:4" x14ac:dyDescent="0.35">
      <c r="C24" s="31"/>
      <c r="D24" s="31"/>
    </row>
    <row r="25" spans="3:4" x14ac:dyDescent="0.35">
      <c r="C25" s="31"/>
      <c r="D25" s="31"/>
    </row>
    <row r="26" spans="3:4" x14ac:dyDescent="0.35">
      <c r="C26" s="31"/>
      <c r="D26" s="31"/>
    </row>
    <row r="27" spans="3:4" x14ac:dyDescent="0.35">
      <c r="C27" s="31"/>
      <c r="D27" s="31"/>
    </row>
    <row r="28" spans="3:4" x14ac:dyDescent="0.35">
      <c r="C28" s="31"/>
      <c r="D28" s="31"/>
    </row>
    <row r="29" spans="3:4" x14ac:dyDescent="0.35">
      <c r="C29" s="31"/>
      <c r="D29" s="31"/>
    </row>
    <row r="30" spans="3:4" x14ac:dyDescent="0.35">
      <c r="C30" s="31"/>
      <c r="D30" s="31"/>
    </row>
    <row r="31" spans="3:4" x14ac:dyDescent="0.35">
      <c r="C31" s="31"/>
      <c r="D31" s="31"/>
    </row>
    <row r="32" spans="3:4" x14ac:dyDescent="0.35">
      <c r="C32" s="31"/>
      <c r="D32" s="31"/>
    </row>
    <row r="33" spans="3:4" x14ac:dyDescent="0.35">
      <c r="C33" s="31"/>
      <c r="D33" s="31"/>
    </row>
    <row r="34" spans="3:4" x14ac:dyDescent="0.35">
      <c r="C34" s="31"/>
      <c r="D34" s="31"/>
    </row>
    <row r="35" spans="3:4" x14ac:dyDescent="0.35">
      <c r="C35" s="31"/>
      <c r="D35" s="31"/>
    </row>
    <row r="36" spans="3:4" x14ac:dyDescent="0.35">
      <c r="C36" s="31"/>
      <c r="D36" s="31"/>
    </row>
    <row r="37" spans="3:4" x14ac:dyDescent="0.35">
      <c r="C37" s="31"/>
      <c r="D37" s="31"/>
    </row>
    <row r="38" spans="3:4" x14ac:dyDescent="0.35">
      <c r="C38" s="31"/>
      <c r="D38" s="31"/>
    </row>
    <row r="39" spans="3:4" x14ac:dyDescent="0.35">
      <c r="C39" s="31"/>
      <c r="D39" s="31"/>
    </row>
    <row r="40" spans="3:4" x14ac:dyDescent="0.35">
      <c r="C40" s="31"/>
      <c r="D40" s="31"/>
    </row>
    <row r="41" spans="3:4" x14ac:dyDescent="0.35">
      <c r="C41" s="31"/>
      <c r="D41" s="31"/>
    </row>
    <row r="42" spans="3:4" x14ac:dyDescent="0.35">
      <c r="C42" s="31"/>
      <c r="D42" s="31"/>
    </row>
    <row r="43" spans="3:4" x14ac:dyDescent="0.35">
      <c r="C43" s="31"/>
      <c r="D43" s="31"/>
    </row>
    <row r="44" spans="3:4" x14ac:dyDescent="0.35">
      <c r="C44" s="31"/>
      <c r="D44" s="31"/>
    </row>
    <row r="45" spans="3:4" x14ac:dyDescent="0.35">
      <c r="C45" s="31"/>
      <c r="D45" s="31"/>
    </row>
    <row r="46" spans="3:4" x14ac:dyDescent="0.35">
      <c r="C46" s="31"/>
      <c r="D46" s="31"/>
    </row>
    <row r="47" spans="3:4" x14ac:dyDescent="0.35">
      <c r="C47" s="31"/>
      <c r="D47" s="31"/>
    </row>
    <row r="48" spans="3:4" x14ac:dyDescent="0.35">
      <c r="C48" s="31"/>
      <c r="D48" s="31"/>
    </row>
    <row r="49" spans="3:4" x14ac:dyDescent="0.35">
      <c r="C49" s="31"/>
      <c r="D49" s="31"/>
    </row>
    <row r="50" spans="3:4" x14ac:dyDescent="0.35">
      <c r="C50" s="31"/>
      <c r="D50" s="31"/>
    </row>
    <row r="51" spans="3:4" x14ac:dyDescent="0.35">
      <c r="C51" s="31"/>
      <c r="D51" s="31"/>
    </row>
    <row r="52" spans="3:4" x14ac:dyDescent="0.35">
      <c r="C52" s="31"/>
      <c r="D52" s="31"/>
    </row>
    <row r="53" spans="3:4" x14ac:dyDescent="0.35">
      <c r="C53" s="31"/>
      <c r="D53" s="31"/>
    </row>
    <row r="54" spans="3:4" x14ac:dyDescent="0.35">
      <c r="C54" s="31"/>
      <c r="D54" s="31"/>
    </row>
    <row r="55" spans="3:4" x14ac:dyDescent="0.35">
      <c r="C55" s="31"/>
      <c r="D55" s="31"/>
    </row>
    <row r="56" spans="3:4" x14ac:dyDescent="0.35">
      <c r="C56" s="31"/>
      <c r="D56" s="31"/>
    </row>
    <row r="57" spans="3:4" x14ac:dyDescent="0.35">
      <c r="C57" s="31"/>
      <c r="D57" s="31"/>
    </row>
    <row r="58" spans="3:4" x14ac:dyDescent="0.35">
      <c r="C58" s="31"/>
      <c r="D58" s="31"/>
    </row>
    <row r="59" spans="3:4" x14ac:dyDescent="0.35">
      <c r="C59" s="31"/>
      <c r="D59" s="31"/>
    </row>
    <row r="60" spans="3:4" x14ac:dyDescent="0.35">
      <c r="C60" s="31"/>
      <c r="D60" s="31"/>
    </row>
    <row r="61" spans="3:4" x14ac:dyDescent="0.35">
      <c r="C61" s="31"/>
      <c r="D61" s="31"/>
    </row>
    <row r="62" spans="3:4" x14ac:dyDescent="0.35">
      <c r="C62" s="31"/>
      <c r="D62" s="31"/>
    </row>
    <row r="63" spans="3:4" x14ac:dyDescent="0.35">
      <c r="C63" s="31"/>
      <c r="D63" s="31"/>
    </row>
    <row r="64" spans="3:4" x14ac:dyDescent="0.35">
      <c r="C64" s="31"/>
      <c r="D64" s="31"/>
    </row>
    <row r="65" spans="3:4" x14ac:dyDescent="0.35">
      <c r="C65" s="31"/>
      <c r="D65" s="31"/>
    </row>
    <row r="66" spans="3:4" x14ac:dyDescent="0.35">
      <c r="C66" s="31"/>
      <c r="D66" s="31"/>
    </row>
    <row r="67" spans="3:4" x14ac:dyDescent="0.35">
      <c r="C67" s="31"/>
      <c r="D67" s="31"/>
    </row>
    <row r="68" spans="3:4" x14ac:dyDescent="0.35">
      <c r="C68" s="31"/>
      <c r="D68" s="31"/>
    </row>
    <row r="69" spans="3:4" x14ac:dyDescent="0.35">
      <c r="C69" s="31"/>
      <c r="D69" s="31"/>
    </row>
    <row r="70" spans="3:4" x14ac:dyDescent="0.35">
      <c r="C70" s="31"/>
      <c r="D70" s="31"/>
    </row>
    <row r="71" spans="3:4" x14ac:dyDescent="0.35">
      <c r="C71" s="31"/>
      <c r="D71" s="31"/>
    </row>
    <row r="72" spans="3:4" x14ac:dyDescent="0.35">
      <c r="C72" s="31"/>
      <c r="D72" s="31"/>
    </row>
    <row r="73" spans="3:4" x14ac:dyDescent="0.35">
      <c r="C73" s="31"/>
      <c r="D73" s="31"/>
    </row>
    <row r="74" spans="3:4" x14ac:dyDescent="0.35">
      <c r="C74" s="31"/>
      <c r="D74" s="31"/>
    </row>
    <row r="75" spans="3:4" x14ac:dyDescent="0.35">
      <c r="C75" s="31"/>
      <c r="D75" s="31"/>
    </row>
    <row r="76" spans="3:4" x14ac:dyDescent="0.35">
      <c r="C76" s="31"/>
      <c r="D76" s="31"/>
    </row>
    <row r="77" spans="3:4" x14ac:dyDescent="0.35">
      <c r="C77" s="31"/>
      <c r="D77" s="31"/>
    </row>
    <row r="78" spans="3:4" x14ac:dyDescent="0.35">
      <c r="C78" s="31"/>
      <c r="D78" s="31"/>
    </row>
    <row r="79" spans="3:4" x14ac:dyDescent="0.35">
      <c r="C79" s="31"/>
      <c r="D79" s="31"/>
    </row>
    <row r="80" spans="3:4" x14ac:dyDescent="0.35">
      <c r="C80" s="31"/>
      <c r="D80" s="31"/>
    </row>
    <row r="81" spans="3:4" x14ac:dyDescent="0.35">
      <c r="C81" s="31"/>
      <c r="D81" s="31"/>
    </row>
    <row r="82" spans="3:4" x14ac:dyDescent="0.35">
      <c r="C82" s="31"/>
      <c r="D82" s="31"/>
    </row>
    <row r="83" spans="3:4" x14ac:dyDescent="0.35">
      <c r="C83" s="31"/>
      <c r="D83" s="31"/>
    </row>
    <row r="84" spans="3:4" x14ac:dyDescent="0.35">
      <c r="C84" s="31"/>
      <c r="D84" s="31"/>
    </row>
    <row r="85" spans="3:4" x14ac:dyDescent="0.35">
      <c r="C85" s="31"/>
      <c r="D85" s="31"/>
    </row>
    <row r="86" spans="3:4" x14ac:dyDescent="0.35">
      <c r="C86" s="31"/>
      <c r="D86" s="31"/>
    </row>
    <row r="87" spans="3:4" x14ac:dyDescent="0.35">
      <c r="C87" s="31"/>
      <c r="D87" s="31"/>
    </row>
    <row r="88" spans="3:4" x14ac:dyDescent="0.35">
      <c r="C88" s="31"/>
      <c r="D88" s="31"/>
    </row>
    <row r="89" spans="3:4" x14ac:dyDescent="0.35">
      <c r="C89" s="31"/>
      <c r="D89" s="31"/>
    </row>
    <row r="90" spans="3:4" x14ac:dyDescent="0.35">
      <c r="C90" s="31"/>
      <c r="D90" s="31"/>
    </row>
    <row r="91" spans="3:4" x14ac:dyDescent="0.35">
      <c r="C91" s="31"/>
      <c r="D91" s="31"/>
    </row>
    <row r="92" spans="3:4" x14ac:dyDescent="0.35">
      <c r="C92" s="31"/>
      <c r="D92" s="31"/>
    </row>
    <row r="93" spans="3:4" x14ac:dyDescent="0.35">
      <c r="C93" s="31"/>
      <c r="D93" s="31"/>
    </row>
    <row r="94" spans="3:4" x14ac:dyDescent="0.35">
      <c r="C94" s="31"/>
      <c r="D94" s="31"/>
    </row>
    <row r="95" spans="3:4" x14ac:dyDescent="0.35">
      <c r="C95" s="31"/>
      <c r="D95" s="31"/>
    </row>
    <row r="96" spans="3:4" x14ac:dyDescent="0.35">
      <c r="C96" s="31"/>
      <c r="D96" s="31"/>
    </row>
    <row r="97" spans="3:4" x14ac:dyDescent="0.35">
      <c r="C97" s="31"/>
      <c r="D97" s="31"/>
    </row>
    <row r="98" spans="3:4" x14ac:dyDescent="0.35">
      <c r="C98" s="31"/>
      <c r="D98" s="31"/>
    </row>
    <row r="99" spans="3:4" x14ac:dyDescent="0.35">
      <c r="C99" s="31"/>
      <c r="D99" s="31"/>
    </row>
    <row r="100" spans="3:4" x14ac:dyDescent="0.35">
      <c r="C100" s="31"/>
      <c r="D100" s="31"/>
    </row>
    <row r="101" spans="3:4" x14ac:dyDescent="0.35">
      <c r="C101" s="31"/>
      <c r="D101" s="31"/>
    </row>
    <row r="102" spans="3:4" x14ac:dyDescent="0.35">
      <c r="C102" s="31"/>
      <c r="D102" s="31"/>
    </row>
    <row r="103" spans="3:4" x14ac:dyDescent="0.35">
      <c r="C103" s="31"/>
      <c r="D103" s="31"/>
    </row>
    <row r="104" spans="3:4" x14ac:dyDescent="0.35">
      <c r="C104" s="31"/>
      <c r="D104" s="31"/>
    </row>
    <row r="105" spans="3:4" x14ac:dyDescent="0.35">
      <c r="C105" s="31"/>
      <c r="D105" s="31"/>
    </row>
    <row r="106" spans="3:4" x14ac:dyDescent="0.35">
      <c r="C106" s="31"/>
      <c r="D106" s="31"/>
    </row>
    <row r="107" spans="3:4" x14ac:dyDescent="0.35">
      <c r="C107" s="31"/>
      <c r="D107" s="31"/>
    </row>
    <row r="108" spans="3:4" x14ac:dyDescent="0.35">
      <c r="C108" s="31"/>
      <c r="D108" s="31"/>
    </row>
    <row r="109" spans="3:4" x14ac:dyDescent="0.35">
      <c r="C109" s="31"/>
      <c r="D109" s="31"/>
    </row>
    <row r="110" spans="3:4" x14ac:dyDescent="0.35">
      <c r="C110" s="31"/>
      <c r="D110" s="31"/>
    </row>
    <row r="111" spans="3:4" x14ac:dyDescent="0.35">
      <c r="C111" s="31"/>
      <c r="D111" s="3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FBA8-0A44-49BD-BDFF-E1ECDB847A20}">
  <sheetPr codeName="wksBD"/>
  <dimension ref="A1:AJ20"/>
  <sheetViews>
    <sheetView showGridLines="0" showZeros="0" tabSelected="1" zoomScale="75" zoomScaleNormal="75" workbookViewId="0">
      <selection activeCell="F28" sqref="F28"/>
    </sheetView>
  </sheetViews>
  <sheetFormatPr baseColWidth="10" defaultColWidth="20" defaultRowHeight="14.5" x14ac:dyDescent="0.35"/>
  <cols>
    <col min="1" max="1" width="22.90625" style="2" customWidth="1"/>
    <col min="2" max="2" width="21.08984375" style="13" customWidth="1"/>
    <col min="3" max="3" width="23.08984375" customWidth="1"/>
    <col min="4" max="4" width="20.54296875" customWidth="1"/>
    <col min="5" max="5" width="20" style="13"/>
    <col min="6" max="6" width="20" style="2"/>
    <col min="7" max="7" width="27.453125" style="13" customWidth="1"/>
    <col min="8" max="8" width="20" style="13"/>
    <col min="9" max="9" width="20" style="12"/>
    <col min="10" max="10" width="21.453125" style="12" customWidth="1"/>
    <col min="11" max="11" width="26.36328125" style="28" customWidth="1"/>
    <col min="12" max="12" width="20" style="12"/>
    <col min="13" max="13" width="29.90625" style="12" customWidth="1"/>
    <col min="18" max="18" width="27.36328125" customWidth="1"/>
    <col min="19" max="19" width="21.90625" customWidth="1"/>
    <col min="20" max="20" width="22.453125" customWidth="1"/>
    <col min="21" max="21" width="20" style="13"/>
    <col min="23" max="23" width="32.08984375" style="13" customWidth="1"/>
    <col min="25" max="25" width="27.453125" customWidth="1"/>
    <col min="26" max="26" width="31.453125" customWidth="1"/>
    <col min="27" max="28" width="20" style="13"/>
    <col min="29" max="29" width="20" style="12"/>
    <col min="32" max="32" width="20" style="13"/>
    <col min="33" max="33" width="20" style="14"/>
    <col min="35" max="35" width="20" style="13"/>
    <col min="36" max="36" width="20" style="15"/>
    <col min="37" max="16384" width="20" style="13"/>
  </cols>
  <sheetData>
    <row r="1" spans="1:36" s="2" customFormat="1" ht="83.4" customHeight="1" x14ac:dyDescent="0.2">
      <c r="A1" s="1" t="s">
        <v>26</v>
      </c>
      <c r="B1" s="1" t="s">
        <v>27</v>
      </c>
      <c r="C1" s="1" t="s">
        <v>28</v>
      </c>
      <c r="D1" s="1" t="s">
        <v>29</v>
      </c>
      <c r="E1" s="1" t="s">
        <v>145</v>
      </c>
      <c r="F1" s="1" t="s">
        <v>30</v>
      </c>
      <c r="G1" s="1" t="s">
        <v>31</v>
      </c>
      <c r="H1" s="1" t="s">
        <v>32</v>
      </c>
      <c r="I1" s="1" t="s">
        <v>33</v>
      </c>
      <c r="J1" s="1" t="s">
        <v>34</v>
      </c>
      <c r="K1" s="1" t="s">
        <v>35</v>
      </c>
      <c r="L1" s="1" t="s">
        <v>36</v>
      </c>
      <c r="M1" s="1" t="s">
        <v>37</v>
      </c>
      <c r="N1" s="1" t="s">
        <v>38</v>
      </c>
      <c r="O1" s="1" t="s">
        <v>39</v>
      </c>
      <c r="P1" s="1" t="s">
        <v>40</v>
      </c>
      <c r="Q1" s="1" t="s">
        <v>41</v>
      </c>
      <c r="R1" s="1" t="s">
        <v>42</v>
      </c>
      <c r="S1" s="1" t="s">
        <v>43</v>
      </c>
      <c r="T1" s="1" t="s">
        <v>44</v>
      </c>
      <c r="U1" s="1" t="s">
        <v>45</v>
      </c>
      <c r="V1" s="1" t="s">
        <v>46</v>
      </c>
      <c r="W1" s="1" t="s">
        <v>47</v>
      </c>
      <c r="X1" s="1" t="s">
        <v>48</v>
      </c>
      <c r="Y1" s="1" t="s">
        <v>49</v>
      </c>
      <c r="Z1" s="1" t="s">
        <v>50</v>
      </c>
    </row>
    <row r="2" spans="1:36" x14ac:dyDescent="0.35">
      <c r="A2" s="3" t="s">
        <v>51</v>
      </c>
      <c r="B2" s="4">
        <v>43434</v>
      </c>
      <c r="C2" s="5">
        <v>43436</v>
      </c>
      <c r="D2" s="5">
        <v>43436</v>
      </c>
      <c r="E2" s="4" t="s">
        <v>52</v>
      </c>
      <c r="F2" s="6"/>
      <c r="G2" s="6" t="s">
        <v>58</v>
      </c>
      <c r="H2" s="6" t="s">
        <v>0</v>
      </c>
      <c r="I2" s="7">
        <v>1</v>
      </c>
      <c r="J2" s="7" t="s">
        <v>1</v>
      </c>
      <c r="K2" s="8" t="s">
        <v>2</v>
      </c>
      <c r="L2" s="7" t="s">
        <v>107</v>
      </c>
      <c r="M2" s="7" t="s">
        <v>77</v>
      </c>
      <c r="N2" s="5" t="s">
        <v>3</v>
      </c>
      <c r="O2" s="5" t="s">
        <v>3</v>
      </c>
      <c r="P2" s="5" t="s">
        <v>126</v>
      </c>
      <c r="Q2" s="9"/>
      <c r="R2" s="10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2" s="6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2" s="10" t="s">
        <v>4</v>
      </c>
      <c r="U2" s="11"/>
      <c r="V2" s="6">
        <f t="shared" ref="V2:V20" si="0">ROW()-1</f>
        <v>1</v>
      </c>
      <c r="W2" s="10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2" s="6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2" s="11" t="str">
        <f>IF(TabRemplacements[[#This Row],[Colonne16]]="Salarié non-présenté","",IF(TabRemplacements[[#This Row],[Colonne11]]&lt;&gt;"",TabRemplacements[[#This Row],[Colonne11]],TabRemplacements[[#This Row],[Colonne21]]))</f>
        <v>8,5</v>
      </c>
      <c r="Z2" s="6"/>
      <c r="AA2" s="12"/>
      <c r="AB2"/>
      <c r="AC2"/>
      <c r="AD2" s="13"/>
      <c r="AE2" s="14"/>
      <c r="AF2"/>
      <c r="AG2" s="13"/>
      <c r="AH2" s="15"/>
      <c r="AJ2" s="13"/>
    </row>
    <row r="3" spans="1:36" hidden="1" x14ac:dyDescent="0.35">
      <c r="A3" s="3" t="s">
        <v>51</v>
      </c>
      <c r="B3" s="4">
        <v>43416</v>
      </c>
      <c r="C3" s="5">
        <v>43435</v>
      </c>
      <c r="D3" s="5">
        <v>43435</v>
      </c>
      <c r="E3" s="4" t="s">
        <v>53</v>
      </c>
      <c r="F3" s="6"/>
      <c r="G3" s="6" t="s">
        <v>59</v>
      </c>
      <c r="H3" s="6" t="s">
        <v>0</v>
      </c>
      <c r="I3" s="7">
        <v>1</v>
      </c>
      <c r="J3" s="7" t="s">
        <v>5</v>
      </c>
      <c r="K3" s="8">
        <v>6</v>
      </c>
      <c r="L3" s="7" t="s">
        <v>108</v>
      </c>
      <c r="M3" s="7" t="s">
        <v>78</v>
      </c>
      <c r="N3" s="5" t="s">
        <v>3</v>
      </c>
      <c r="O3" s="5" t="s">
        <v>6</v>
      </c>
      <c r="P3" s="5" t="s">
        <v>127</v>
      </c>
      <c r="Q3" s="9"/>
      <c r="R3" s="10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3" s="6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3" s="10" t="s">
        <v>7</v>
      </c>
      <c r="U3" s="11"/>
      <c r="V3" s="6">
        <f t="shared" si="0"/>
        <v>2</v>
      </c>
      <c r="W3" s="10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3" s="6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3" s="11">
        <f>IF(TabRemplacements[[#This Row],[Colonne16]]="Salarié non-présenté","",IF(TabRemplacements[[#This Row],[Colonne11]]&lt;&gt;"",TabRemplacements[[#This Row],[Colonne11]],TabRemplacements[[#This Row],[Colonne21]]))</f>
        <v>6</v>
      </c>
      <c r="Z3" s="6"/>
      <c r="AA3" s="12"/>
      <c r="AB3"/>
      <c r="AC3"/>
      <c r="AD3" s="13"/>
      <c r="AE3" s="14"/>
      <c r="AF3"/>
      <c r="AG3" s="13"/>
      <c r="AH3" s="15"/>
      <c r="AJ3" s="13"/>
    </row>
    <row r="4" spans="1:36" hidden="1" x14ac:dyDescent="0.35">
      <c r="A4" s="3" t="s">
        <v>51</v>
      </c>
      <c r="B4" s="4">
        <v>43434</v>
      </c>
      <c r="C4" s="5">
        <v>43435</v>
      </c>
      <c r="D4" s="5">
        <v>43437</v>
      </c>
      <c r="E4" s="4" t="s">
        <v>54</v>
      </c>
      <c r="F4" s="6"/>
      <c r="G4" s="6" t="s">
        <v>60</v>
      </c>
      <c r="H4" s="6" t="s">
        <v>8</v>
      </c>
      <c r="I4" s="7">
        <v>1</v>
      </c>
      <c r="J4" s="7" t="s">
        <v>9</v>
      </c>
      <c r="K4" s="8">
        <v>10</v>
      </c>
      <c r="L4" s="7" t="s">
        <v>109</v>
      </c>
      <c r="M4" s="7" t="s">
        <v>79</v>
      </c>
      <c r="N4" s="5" t="s">
        <v>3</v>
      </c>
      <c r="O4" s="5" t="s">
        <v>6</v>
      </c>
      <c r="P4" s="5" t="s">
        <v>128</v>
      </c>
      <c r="Q4" s="9"/>
      <c r="R4" s="10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4" s="6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4" s="10" t="s">
        <v>10</v>
      </c>
      <c r="U4" s="11"/>
      <c r="V4" s="6">
        <f t="shared" si="0"/>
        <v>3</v>
      </c>
      <c r="W4" s="10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4" s="6" t="str">
        <f>IF(TabRemplacements[[#This Row],[Colonne20]]="","",INDEX([1]!Tableau9[#All],MATCH(TabRemplacements[[#This Row],[Colonne20]],[1]!Tableau9[[#All],[horaire]],0),MATCH([1]!Tableau9[[#Headers],[Tranches horaires]],[1]!Tableau9[#Headers],0)))</f>
        <v>N</v>
      </c>
      <c r="Y4" s="11">
        <f>IF(TabRemplacements[[#This Row],[Colonne16]]="Salarié non-présenté","",IF(TabRemplacements[[#This Row],[Colonne11]]&lt;&gt;"",TabRemplacements[[#This Row],[Colonne11]],TabRemplacements[[#This Row],[Colonne21]]))</f>
        <v>10</v>
      </c>
      <c r="Z4" s="6"/>
      <c r="AA4" s="12"/>
      <c r="AB4"/>
      <c r="AC4"/>
      <c r="AD4" s="13"/>
      <c r="AE4" s="14"/>
      <c r="AF4"/>
      <c r="AG4" s="13"/>
      <c r="AH4" s="15"/>
      <c r="AJ4" s="13"/>
    </row>
    <row r="5" spans="1:36" hidden="1" x14ac:dyDescent="0.35">
      <c r="A5" s="3" t="s">
        <v>51</v>
      </c>
      <c r="B5" s="4">
        <v>43430</v>
      </c>
      <c r="C5" s="5">
        <v>43435</v>
      </c>
      <c r="D5" s="5">
        <v>43436</v>
      </c>
      <c r="E5" s="4" t="s">
        <v>55</v>
      </c>
      <c r="F5" s="6"/>
      <c r="G5" s="6" t="s">
        <v>61</v>
      </c>
      <c r="H5" s="6" t="s">
        <v>11</v>
      </c>
      <c r="I5" s="7">
        <v>1</v>
      </c>
      <c r="J5" s="7" t="s">
        <v>12</v>
      </c>
      <c r="K5" s="8">
        <v>11</v>
      </c>
      <c r="L5" s="7" t="s">
        <v>110</v>
      </c>
      <c r="M5" s="7" t="s">
        <v>80</v>
      </c>
      <c r="N5" s="5" t="s">
        <v>3</v>
      </c>
      <c r="O5" s="5" t="s">
        <v>3</v>
      </c>
      <c r="P5" s="5" t="s">
        <v>129</v>
      </c>
      <c r="Q5" s="9"/>
      <c r="R5" s="10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5" s="6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5" s="10" t="s">
        <v>10</v>
      </c>
      <c r="U5" s="11"/>
      <c r="V5" s="6">
        <f t="shared" si="0"/>
        <v>4</v>
      </c>
      <c r="W5" s="10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5" s="6" t="str">
        <f>IF(TabRemplacements[[#This Row],[Colonne20]]="","",INDEX([1]!Tableau9[#All],MATCH(TabRemplacements[[#This Row],[Colonne20]],[1]!Tableau9[[#All],[horaire]],0),MATCH([1]!Tableau9[[#Headers],[Tranches horaires]],[1]!Tableau9[#Headers],0)))</f>
        <v>N</v>
      </c>
      <c r="Y5" s="11">
        <f>IF(TabRemplacements[[#This Row],[Colonne16]]="Salarié non-présenté","",IF(TabRemplacements[[#This Row],[Colonne11]]&lt;&gt;"",TabRemplacements[[#This Row],[Colonne11]],TabRemplacements[[#This Row],[Colonne21]]))</f>
        <v>11</v>
      </c>
      <c r="Z5" s="6"/>
      <c r="AA5" s="12"/>
      <c r="AB5"/>
      <c r="AC5"/>
      <c r="AD5" s="13"/>
      <c r="AE5" s="14"/>
      <c r="AF5"/>
      <c r="AG5" s="13"/>
      <c r="AH5" s="15"/>
      <c r="AJ5" s="13"/>
    </row>
    <row r="6" spans="1:36" hidden="1" x14ac:dyDescent="0.35">
      <c r="A6" s="3" t="s">
        <v>51</v>
      </c>
      <c r="B6" s="16">
        <v>43427</v>
      </c>
      <c r="C6" s="17">
        <v>43429</v>
      </c>
      <c r="D6" s="17">
        <v>43431</v>
      </c>
      <c r="E6" s="16" t="s">
        <v>56</v>
      </c>
      <c r="F6" s="18"/>
      <c r="G6" s="18" t="s">
        <v>62</v>
      </c>
      <c r="H6" s="18"/>
      <c r="I6" s="7">
        <v>1</v>
      </c>
      <c r="J6" s="19" t="s">
        <v>13</v>
      </c>
      <c r="K6" s="20">
        <v>10</v>
      </c>
      <c r="L6" s="7" t="s">
        <v>111</v>
      </c>
      <c r="M6" s="19" t="s">
        <v>81</v>
      </c>
      <c r="N6" s="17" t="s">
        <v>6</v>
      </c>
      <c r="O6" s="17" t="s">
        <v>6</v>
      </c>
      <c r="P6" s="5" t="s">
        <v>130</v>
      </c>
      <c r="Q6" s="21"/>
      <c r="R6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6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6" s="22" t="s">
        <v>7</v>
      </c>
      <c r="U6" s="23"/>
      <c r="V6" s="18">
        <f t="shared" si="0"/>
        <v>5</v>
      </c>
      <c r="W6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6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6" s="23">
        <f>IF(TabRemplacements[[#This Row],[Colonne16]]="Salarié non-présenté","",IF(TabRemplacements[[#This Row],[Colonne11]]&lt;&gt;"",TabRemplacements[[#This Row],[Colonne11]],TabRemplacements[[#This Row],[Colonne21]]))</f>
        <v>10</v>
      </c>
      <c r="Z6" s="18"/>
      <c r="AA6" s="12"/>
      <c r="AB6"/>
      <c r="AC6"/>
      <c r="AD6" s="13"/>
      <c r="AE6" s="14"/>
      <c r="AF6"/>
      <c r="AG6" s="13"/>
      <c r="AH6" s="15"/>
      <c r="AJ6" s="13"/>
    </row>
    <row r="7" spans="1:36" hidden="1" x14ac:dyDescent="0.35">
      <c r="A7" s="3" t="s">
        <v>51</v>
      </c>
      <c r="B7" s="24">
        <v>43370</v>
      </c>
      <c r="C7" s="25">
        <v>43408</v>
      </c>
      <c r="D7" s="25">
        <v>43408</v>
      </c>
      <c r="E7" s="24" t="s">
        <v>57</v>
      </c>
      <c r="F7" s="18"/>
      <c r="G7" s="26" t="s">
        <v>63</v>
      </c>
      <c r="H7" s="26" t="s">
        <v>0</v>
      </c>
      <c r="I7" s="7">
        <v>1</v>
      </c>
      <c r="J7" s="19" t="s">
        <v>14</v>
      </c>
      <c r="K7" s="20">
        <v>7</v>
      </c>
      <c r="L7" s="7" t="s">
        <v>112</v>
      </c>
      <c r="M7" s="19" t="s">
        <v>82</v>
      </c>
      <c r="N7" s="25" t="s">
        <v>3</v>
      </c>
      <c r="O7" s="25" t="s">
        <v>3</v>
      </c>
      <c r="P7" s="5" t="s">
        <v>131</v>
      </c>
      <c r="Q7" s="27"/>
      <c r="R7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7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7" s="22" t="s">
        <v>4</v>
      </c>
      <c r="U7" s="23"/>
      <c r="V7" s="26">
        <f t="shared" si="0"/>
        <v>6</v>
      </c>
      <c r="W7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7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7" s="23">
        <f>IF(TabRemplacements[[#This Row],[Colonne16]]="Salarié non-présenté","",IF(TabRemplacements[[#This Row],[Colonne11]]&lt;&gt;"",TabRemplacements[[#This Row],[Colonne11]],TabRemplacements[[#This Row],[Colonne21]]))</f>
        <v>7</v>
      </c>
      <c r="Z7" s="26"/>
      <c r="AA7" s="12"/>
      <c r="AB7"/>
      <c r="AC7"/>
      <c r="AD7" s="13"/>
      <c r="AE7" s="14"/>
      <c r="AF7"/>
      <c r="AG7" s="13"/>
      <c r="AH7" s="15"/>
      <c r="AJ7" s="13"/>
    </row>
    <row r="8" spans="1:36" x14ac:dyDescent="0.35">
      <c r="A8" s="3" t="s">
        <v>51</v>
      </c>
      <c r="B8" s="24">
        <v>43370</v>
      </c>
      <c r="C8" s="25">
        <v>43407</v>
      </c>
      <c r="D8" s="25">
        <v>43407</v>
      </c>
      <c r="E8" s="4" t="s">
        <v>52</v>
      </c>
      <c r="F8" s="18"/>
      <c r="G8" s="26" t="s">
        <v>64</v>
      </c>
      <c r="H8" s="26" t="s">
        <v>0</v>
      </c>
      <c r="I8" s="7">
        <v>1</v>
      </c>
      <c r="J8" s="19" t="s">
        <v>14</v>
      </c>
      <c r="K8" s="20">
        <v>7</v>
      </c>
      <c r="L8" s="7" t="s">
        <v>113</v>
      </c>
      <c r="M8" s="19" t="s">
        <v>83</v>
      </c>
      <c r="N8" s="25" t="s">
        <v>3</v>
      </c>
      <c r="O8" s="25" t="s">
        <v>3</v>
      </c>
      <c r="P8" s="5" t="s">
        <v>132</v>
      </c>
      <c r="Q8" s="27"/>
      <c r="R8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8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8" s="22" t="s">
        <v>4</v>
      </c>
      <c r="U8" s="23"/>
      <c r="V8" s="26">
        <f t="shared" si="0"/>
        <v>7</v>
      </c>
      <c r="W8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8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8" s="23">
        <f>IF(TabRemplacements[[#This Row],[Colonne16]]="Salarié non-présenté","",IF(TabRemplacements[[#This Row],[Colonne11]]&lt;&gt;"",TabRemplacements[[#This Row],[Colonne11]],TabRemplacements[[#This Row],[Colonne21]]))</f>
        <v>7</v>
      </c>
      <c r="Z8" s="26"/>
      <c r="AA8" s="12"/>
      <c r="AB8"/>
      <c r="AC8"/>
      <c r="AD8" s="13"/>
      <c r="AE8" s="14"/>
      <c r="AF8"/>
      <c r="AG8" s="13"/>
      <c r="AH8" s="15"/>
      <c r="AJ8" s="13"/>
    </row>
    <row r="9" spans="1:36" hidden="1" x14ac:dyDescent="0.35">
      <c r="A9" s="3" t="s">
        <v>51</v>
      </c>
      <c r="B9" s="24">
        <v>43370</v>
      </c>
      <c r="C9" s="25">
        <v>43405</v>
      </c>
      <c r="D9" s="25">
        <v>43405</v>
      </c>
      <c r="E9" s="4" t="s">
        <v>53</v>
      </c>
      <c r="F9" s="18"/>
      <c r="G9" s="26" t="s">
        <v>65</v>
      </c>
      <c r="H9" s="26" t="s">
        <v>0</v>
      </c>
      <c r="I9" s="7">
        <v>1</v>
      </c>
      <c r="J9" s="19" t="s">
        <v>14</v>
      </c>
      <c r="K9" s="20">
        <v>7</v>
      </c>
      <c r="L9" s="7" t="s">
        <v>114</v>
      </c>
      <c r="M9" s="19" t="s">
        <v>85</v>
      </c>
      <c r="N9" s="25" t="s">
        <v>3</v>
      </c>
      <c r="O9" s="25" t="s">
        <v>3</v>
      </c>
      <c r="P9" s="5" t="s">
        <v>133</v>
      </c>
      <c r="Q9" s="27"/>
      <c r="R9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9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9" s="22" t="s">
        <v>4</v>
      </c>
      <c r="U9" s="23"/>
      <c r="V9" s="26">
        <f t="shared" si="0"/>
        <v>8</v>
      </c>
      <c r="W9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9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9" s="23">
        <f>IF(TabRemplacements[[#This Row],[Colonne16]]="Salarié non-présenté","",IF(TabRemplacements[[#This Row],[Colonne11]]&lt;&gt;"",TabRemplacements[[#This Row],[Colonne11]],TabRemplacements[[#This Row],[Colonne21]]))</f>
        <v>7</v>
      </c>
      <c r="Z9" s="26"/>
      <c r="AA9" s="12"/>
      <c r="AB9"/>
      <c r="AC9"/>
      <c r="AD9" s="13"/>
      <c r="AE9" s="14"/>
      <c r="AF9"/>
      <c r="AG9" s="13"/>
      <c r="AH9" s="15"/>
      <c r="AJ9" s="13"/>
    </row>
    <row r="10" spans="1:36" hidden="1" x14ac:dyDescent="0.35">
      <c r="A10" s="3" t="s">
        <v>51</v>
      </c>
      <c r="B10" s="24">
        <v>43200</v>
      </c>
      <c r="C10" s="25">
        <v>43405</v>
      </c>
      <c r="D10" s="25">
        <v>43406</v>
      </c>
      <c r="E10" s="4" t="s">
        <v>54</v>
      </c>
      <c r="F10" s="18"/>
      <c r="G10" s="26" t="s">
        <v>66</v>
      </c>
      <c r="H10" s="26" t="s">
        <v>15</v>
      </c>
      <c r="I10" s="7">
        <v>1</v>
      </c>
      <c r="J10" s="19" t="s">
        <v>16</v>
      </c>
      <c r="K10" s="20">
        <v>10</v>
      </c>
      <c r="L10" s="7" t="s">
        <v>115</v>
      </c>
      <c r="M10" s="19" t="s">
        <v>84</v>
      </c>
      <c r="N10" s="25" t="s">
        <v>3</v>
      </c>
      <c r="O10" s="25" t="s">
        <v>3</v>
      </c>
      <c r="P10" s="5" t="s">
        <v>134</v>
      </c>
      <c r="Q10" s="27"/>
      <c r="R10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0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0" s="22" t="s">
        <v>10</v>
      </c>
      <c r="U10" s="23"/>
      <c r="V10" s="26">
        <f t="shared" si="0"/>
        <v>9</v>
      </c>
      <c r="W10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0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N</v>
      </c>
      <c r="Y10" s="23">
        <f>IF(TabRemplacements[[#This Row],[Colonne16]]="Salarié non-présenté","",IF(TabRemplacements[[#This Row],[Colonne11]]&lt;&gt;"",TabRemplacements[[#This Row],[Colonne11]],TabRemplacements[[#This Row],[Colonne21]]))</f>
        <v>10</v>
      </c>
      <c r="Z10" s="26"/>
      <c r="AA10" s="12"/>
      <c r="AB10"/>
      <c r="AC10"/>
      <c r="AD10" s="13"/>
      <c r="AE10" s="14"/>
      <c r="AF10"/>
      <c r="AG10" s="13"/>
      <c r="AH10" s="15"/>
      <c r="AJ10" s="13"/>
    </row>
    <row r="11" spans="1:36" hidden="1" x14ac:dyDescent="0.35">
      <c r="A11" s="3" t="s">
        <v>51</v>
      </c>
      <c r="B11" s="24">
        <v>43353</v>
      </c>
      <c r="C11" s="25">
        <v>43404</v>
      </c>
      <c r="D11" s="25">
        <v>43404</v>
      </c>
      <c r="E11" s="4" t="s">
        <v>55</v>
      </c>
      <c r="F11" s="18"/>
      <c r="G11" s="26" t="s">
        <v>67</v>
      </c>
      <c r="H11" s="26" t="s">
        <v>0</v>
      </c>
      <c r="I11" s="7">
        <v>1</v>
      </c>
      <c r="J11" s="19" t="s">
        <v>14</v>
      </c>
      <c r="K11" s="20">
        <v>7</v>
      </c>
      <c r="L11" s="7" t="s">
        <v>116</v>
      </c>
      <c r="M11" s="19" t="s">
        <v>86</v>
      </c>
      <c r="N11" s="25" t="s">
        <v>6</v>
      </c>
      <c r="O11" s="25" t="s">
        <v>6</v>
      </c>
      <c r="P11" s="5" t="s">
        <v>135</v>
      </c>
      <c r="Q11" s="27"/>
      <c r="R11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1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1" s="22" t="s">
        <v>4</v>
      </c>
      <c r="U11" s="23"/>
      <c r="V11" s="26">
        <f t="shared" si="0"/>
        <v>10</v>
      </c>
      <c r="W11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1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11" s="23">
        <f>IF(TabRemplacements[[#This Row],[Colonne16]]="Salarié non-présenté","",IF(TabRemplacements[[#This Row],[Colonne11]]&lt;&gt;"",TabRemplacements[[#This Row],[Colonne11]],TabRemplacements[[#This Row],[Colonne21]]))</f>
        <v>7</v>
      </c>
      <c r="Z11" s="26"/>
      <c r="AA11" s="12"/>
      <c r="AB11"/>
      <c r="AC11"/>
      <c r="AD11" s="13"/>
      <c r="AE11" s="14"/>
      <c r="AF11"/>
      <c r="AG11" s="13"/>
      <c r="AH11" s="15"/>
      <c r="AJ11" s="13"/>
    </row>
    <row r="12" spans="1:36" hidden="1" x14ac:dyDescent="0.35">
      <c r="A12" s="3" t="s">
        <v>51</v>
      </c>
      <c r="B12" s="24">
        <v>43377</v>
      </c>
      <c r="C12" s="25">
        <v>43404</v>
      </c>
      <c r="D12" s="25">
        <v>43404</v>
      </c>
      <c r="E12" s="16" t="s">
        <v>56</v>
      </c>
      <c r="F12" s="18"/>
      <c r="G12" s="26" t="s">
        <v>68</v>
      </c>
      <c r="H12" s="26" t="s">
        <v>0</v>
      </c>
      <c r="I12" s="7">
        <v>1</v>
      </c>
      <c r="J12" s="19" t="s">
        <v>17</v>
      </c>
      <c r="K12" s="20">
        <v>7</v>
      </c>
      <c r="L12" s="7" t="s">
        <v>117</v>
      </c>
      <c r="M12" s="19" t="s">
        <v>87</v>
      </c>
      <c r="N12" s="25" t="s">
        <v>3</v>
      </c>
      <c r="O12" s="25" t="s">
        <v>3</v>
      </c>
      <c r="P12" s="5" t="s">
        <v>136</v>
      </c>
      <c r="Q12" s="27"/>
      <c r="R12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2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2" s="22" t="s">
        <v>4</v>
      </c>
      <c r="U12" s="23"/>
      <c r="V12" s="26">
        <f t="shared" si="0"/>
        <v>11</v>
      </c>
      <c r="W12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2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12" s="23">
        <f>IF(TabRemplacements[[#This Row],[Colonne16]]="Salarié non-présenté","",IF(TabRemplacements[[#This Row],[Colonne11]]&lt;&gt;"",TabRemplacements[[#This Row],[Colonne11]],TabRemplacements[[#This Row],[Colonne21]]))</f>
        <v>7</v>
      </c>
      <c r="Z12" s="26"/>
      <c r="AA12" s="12"/>
      <c r="AB12"/>
      <c r="AC12"/>
      <c r="AD12" s="13"/>
      <c r="AE12" s="14"/>
      <c r="AF12"/>
      <c r="AG12" s="13"/>
      <c r="AH12" s="15"/>
      <c r="AJ12" s="13"/>
    </row>
    <row r="13" spans="1:36" hidden="1" x14ac:dyDescent="0.35">
      <c r="A13" s="3" t="s">
        <v>51</v>
      </c>
      <c r="B13" s="24">
        <v>43376</v>
      </c>
      <c r="C13" s="25">
        <v>43403</v>
      </c>
      <c r="D13" s="25">
        <v>43403</v>
      </c>
      <c r="E13" s="24" t="s">
        <v>57</v>
      </c>
      <c r="F13" s="18"/>
      <c r="G13" s="26" t="s">
        <v>69</v>
      </c>
      <c r="H13" s="26" t="s">
        <v>0</v>
      </c>
      <c r="I13" s="7">
        <v>1</v>
      </c>
      <c r="J13" s="19" t="s">
        <v>18</v>
      </c>
      <c r="K13" s="20">
        <v>6</v>
      </c>
      <c r="L13" s="7" t="s">
        <v>118</v>
      </c>
      <c r="M13" s="19" t="s">
        <v>88</v>
      </c>
      <c r="N13" s="25" t="s">
        <v>6</v>
      </c>
      <c r="O13" s="25" t="s">
        <v>6</v>
      </c>
      <c r="P13" s="5" t="s">
        <v>137</v>
      </c>
      <c r="Q13" s="27"/>
      <c r="R13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3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3" s="22" t="s">
        <v>19</v>
      </c>
      <c r="U13" s="23"/>
      <c r="V13" s="26">
        <f t="shared" si="0"/>
        <v>12</v>
      </c>
      <c r="W13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3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S</v>
      </c>
      <c r="Y13" s="23">
        <f>IF(TabRemplacements[[#This Row],[Colonne16]]="Salarié non-présenté","",IF(TabRemplacements[[#This Row],[Colonne11]]&lt;&gt;"",TabRemplacements[[#This Row],[Colonne11]],TabRemplacements[[#This Row],[Colonne21]]))</f>
        <v>6</v>
      </c>
      <c r="Z13" s="26"/>
      <c r="AA13" s="12"/>
      <c r="AB13"/>
      <c r="AC13"/>
      <c r="AD13" s="13"/>
      <c r="AE13" s="14"/>
      <c r="AF13"/>
      <c r="AG13" s="13"/>
      <c r="AH13" s="15"/>
      <c r="AJ13" s="13"/>
    </row>
    <row r="14" spans="1:36" x14ac:dyDescent="0.35">
      <c r="A14" s="3" t="s">
        <v>51</v>
      </c>
      <c r="B14" s="24">
        <v>43353</v>
      </c>
      <c r="C14" s="25">
        <v>43403</v>
      </c>
      <c r="D14" s="25">
        <v>43403</v>
      </c>
      <c r="E14" s="4" t="s">
        <v>52</v>
      </c>
      <c r="F14" s="18"/>
      <c r="G14" s="26" t="s">
        <v>70</v>
      </c>
      <c r="H14" s="26" t="s">
        <v>0</v>
      </c>
      <c r="I14" s="7">
        <v>1</v>
      </c>
      <c r="J14" s="19" t="s">
        <v>20</v>
      </c>
      <c r="K14" s="20">
        <v>11</v>
      </c>
      <c r="L14" s="7" t="s">
        <v>119</v>
      </c>
      <c r="M14" s="19" t="s">
        <v>89</v>
      </c>
      <c r="N14" s="25" t="s">
        <v>6</v>
      </c>
      <c r="O14" s="25" t="s">
        <v>6</v>
      </c>
      <c r="P14" s="5" t="s">
        <v>138</v>
      </c>
      <c r="Q14" s="27"/>
      <c r="R14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4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4" s="22" t="s">
        <v>7</v>
      </c>
      <c r="U14" s="23"/>
      <c r="V14" s="26">
        <f t="shared" si="0"/>
        <v>13</v>
      </c>
      <c r="W14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4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14" s="23">
        <f>IF(TabRemplacements[[#This Row],[Colonne16]]="Salarié non-présenté","",IF(TabRemplacements[[#This Row],[Colonne11]]&lt;&gt;"",TabRemplacements[[#This Row],[Colonne11]],TabRemplacements[[#This Row],[Colonne21]]))</f>
        <v>11</v>
      </c>
      <c r="Z14" s="26"/>
      <c r="AA14" s="12"/>
      <c r="AB14"/>
      <c r="AC14"/>
      <c r="AD14" s="13"/>
      <c r="AE14" s="14"/>
      <c r="AF14"/>
      <c r="AG14" s="13"/>
      <c r="AH14" s="15"/>
      <c r="AJ14" s="13"/>
    </row>
    <row r="15" spans="1:36" hidden="1" x14ac:dyDescent="0.35">
      <c r="A15" s="3" t="s">
        <v>51</v>
      </c>
      <c r="B15" s="24">
        <v>43377</v>
      </c>
      <c r="C15" s="25">
        <v>43403</v>
      </c>
      <c r="D15" s="25">
        <v>43403</v>
      </c>
      <c r="E15" s="4" t="s">
        <v>53</v>
      </c>
      <c r="F15" s="18"/>
      <c r="G15" s="26" t="s">
        <v>71</v>
      </c>
      <c r="H15" s="26" t="s">
        <v>0</v>
      </c>
      <c r="I15" s="7">
        <v>1</v>
      </c>
      <c r="J15" s="19" t="s">
        <v>17</v>
      </c>
      <c r="K15" s="20">
        <v>7</v>
      </c>
      <c r="L15" s="7" t="s">
        <v>120</v>
      </c>
      <c r="M15" s="19" t="s">
        <v>90</v>
      </c>
      <c r="N15" s="25" t="s">
        <v>3</v>
      </c>
      <c r="O15" s="25" t="s">
        <v>3</v>
      </c>
      <c r="P15" s="5" t="s">
        <v>139</v>
      </c>
      <c r="Q15" s="27"/>
      <c r="R15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5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5" s="22" t="s">
        <v>4</v>
      </c>
      <c r="U15" s="23"/>
      <c r="V15" s="26">
        <f t="shared" si="0"/>
        <v>14</v>
      </c>
      <c r="W15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5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M</v>
      </c>
      <c r="Y15" s="23">
        <f>IF(TabRemplacements[[#This Row],[Colonne16]]="Salarié non-présenté","",IF(TabRemplacements[[#This Row],[Colonne11]]&lt;&gt;"",TabRemplacements[[#This Row],[Colonne11]],TabRemplacements[[#This Row],[Colonne21]]))</f>
        <v>7</v>
      </c>
      <c r="Z15" s="26"/>
      <c r="AA15" s="12"/>
      <c r="AB15"/>
      <c r="AC15"/>
      <c r="AD15" s="13"/>
      <c r="AE15" s="14"/>
      <c r="AF15"/>
      <c r="AG15" s="13"/>
      <c r="AH15" s="15"/>
      <c r="AJ15" s="13"/>
    </row>
    <row r="16" spans="1:36" hidden="1" x14ac:dyDescent="0.35">
      <c r="A16" s="3" t="s">
        <v>51</v>
      </c>
      <c r="B16" s="24">
        <v>43374</v>
      </c>
      <c r="C16" s="25">
        <v>43403</v>
      </c>
      <c r="D16" s="25">
        <v>43403</v>
      </c>
      <c r="E16" s="4" t="s">
        <v>54</v>
      </c>
      <c r="F16" s="18"/>
      <c r="G16" s="26" t="s">
        <v>72</v>
      </c>
      <c r="H16" s="26" t="s">
        <v>0</v>
      </c>
      <c r="I16" s="7">
        <v>1</v>
      </c>
      <c r="J16" s="19" t="s">
        <v>21</v>
      </c>
      <c r="K16" s="20">
        <v>10</v>
      </c>
      <c r="L16" s="7" t="s">
        <v>121</v>
      </c>
      <c r="M16" s="19" t="s">
        <v>91</v>
      </c>
      <c r="N16" s="25" t="s">
        <v>3</v>
      </c>
      <c r="O16" s="25" t="s">
        <v>3</v>
      </c>
      <c r="P16" s="5" t="s">
        <v>140</v>
      </c>
      <c r="Q16" s="27"/>
      <c r="R16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6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6" s="22" t="s">
        <v>7</v>
      </c>
      <c r="U16" s="23"/>
      <c r="V16" s="26">
        <f t="shared" si="0"/>
        <v>15</v>
      </c>
      <c r="W16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6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16" s="23">
        <f>IF(TabRemplacements[[#This Row],[Colonne16]]="Salarié non-présenté","",IF(TabRemplacements[[#This Row],[Colonne11]]&lt;&gt;"",TabRemplacements[[#This Row],[Colonne11]],TabRemplacements[[#This Row],[Colonne21]]))</f>
        <v>10</v>
      </c>
      <c r="Z16" s="26"/>
      <c r="AA16" s="12"/>
      <c r="AB16"/>
      <c r="AC16"/>
      <c r="AD16" s="13"/>
      <c r="AE16" s="14"/>
      <c r="AF16"/>
      <c r="AG16" s="13"/>
      <c r="AH16" s="15"/>
      <c r="AJ16" s="13"/>
    </row>
    <row r="17" spans="1:36" hidden="1" x14ac:dyDescent="0.35">
      <c r="A17" s="3" t="s">
        <v>51</v>
      </c>
      <c r="B17" s="24">
        <v>43363</v>
      </c>
      <c r="C17" s="25">
        <v>43402</v>
      </c>
      <c r="D17" s="25">
        <v>43403</v>
      </c>
      <c r="E17" s="4" t="s">
        <v>55</v>
      </c>
      <c r="F17" s="18"/>
      <c r="G17" s="26" t="s">
        <v>73</v>
      </c>
      <c r="H17" s="26" t="s">
        <v>0</v>
      </c>
      <c r="I17" s="7">
        <v>1</v>
      </c>
      <c r="J17" s="19" t="s">
        <v>22</v>
      </c>
      <c r="K17" s="20" t="s">
        <v>23</v>
      </c>
      <c r="L17" s="7" t="s">
        <v>122</v>
      </c>
      <c r="M17" s="19" t="s">
        <v>92</v>
      </c>
      <c r="N17" s="25" t="s">
        <v>6</v>
      </c>
      <c r="O17" s="25" t="s">
        <v>6</v>
      </c>
      <c r="P17" s="5" t="s">
        <v>141</v>
      </c>
      <c r="Q17" s="27"/>
      <c r="R17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7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7" s="22" t="s">
        <v>10</v>
      </c>
      <c r="U17" s="23"/>
      <c r="V17" s="26">
        <f t="shared" si="0"/>
        <v>16</v>
      </c>
      <c r="W17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7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N</v>
      </c>
      <c r="Y17" s="23" t="str">
        <f>IF(TabRemplacements[[#This Row],[Colonne16]]="Salarié non-présenté","",IF(TabRemplacements[[#This Row],[Colonne11]]&lt;&gt;"",TabRemplacements[[#This Row],[Colonne11]],TabRemplacements[[#This Row],[Colonne21]]))</f>
        <v>10,5</v>
      </c>
      <c r="Z17" s="26"/>
      <c r="AA17" s="12"/>
      <c r="AB17"/>
      <c r="AC17"/>
      <c r="AD17" s="13"/>
      <c r="AE17" s="14"/>
      <c r="AF17"/>
      <c r="AG17" s="13"/>
      <c r="AH17" s="15"/>
      <c r="AJ17" s="13"/>
    </row>
    <row r="18" spans="1:36" hidden="1" x14ac:dyDescent="0.35">
      <c r="A18" s="3" t="s">
        <v>51</v>
      </c>
      <c r="B18" s="24">
        <v>43374</v>
      </c>
      <c r="C18" s="25">
        <v>43402</v>
      </c>
      <c r="D18" s="25">
        <v>43402</v>
      </c>
      <c r="E18" s="16" t="s">
        <v>56</v>
      </c>
      <c r="F18" s="18"/>
      <c r="G18" s="26" t="s">
        <v>74</v>
      </c>
      <c r="H18" s="26" t="s">
        <v>0</v>
      </c>
      <c r="I18" s="7">
        <v>1</v>
      </c>
      <c r="J18" s="19" t="s">
        <v>21</v>
      </c>
      <c r="K18" s="20">
        <v>10</v>
      </c>
      <c r="L18" s="7" t="s">
        <v>123</v>
      </c>
      <c r="M18" s="19" t="s">
        <v>93</v>
      </c>
      <c r="N18" s="25" t="s">
        <v>3</v>
      </c>
      <c r="O18" s="25" t="s">
        <v>3</v>
      </c>
      <c r="P18" s="5" t="s">
        <v>142</v>
      </c>
      <c r="Q18" s="27"/>
      <c r="R18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8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8" s="22" t="s">
        <v>7</v>
      </c>
      <c r="U18" s="23"/>
      <c r="V18" s="26">
        <f t="shared" si="0"/>
        <v>17</v>
      </c>
      <c r="W18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8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18" s="23">
        <f>IF(TabRemplacements[[#This Row],[Colonne16]]="Salarié non-présenté","",IF(TabRemplacements[[#This Row],[Colonne11]]&lt;&gt;"",TabRemplacements[[#This Row],[Colonne11]],TabRemplacements[[#This Row],[Colonne21]]))</f>
        <v>10</v>
      </c>
      <c r="Z18" s="26"/>
      <c r="AA18" s="12"/>
      <c r="AB18"/>
      <c r="AC18"/>
      <c r="AD18" s="13"/>
      <c r="AE18" s="14"/>
      <c r="AF18"/>
      <c r="AG18" s="13"/>
      <c r="AH18" s="15"/>
      <c r="AJ18" s="13"/>
    </row>
    <row r="19" spans="1:36" hidden="1" x14ac:dyDescent="0.35">
      <c r="A19" s="3" t="s">
        <v>51</v>
      </c>
      <c r="B19" s="24">
        <v>43353</v>
      </c>
      <c r="C19" s="25">
        <v>43402</v>
      </c>
      <c r="D19" s="25">
        <v>43402</v>
      </c>
      <c r="E19" s="24" t="s">
        <v>57</v>
      </c>
      <c r="F19" s="18"/>
      <c r="G19" s="26" t="s">
        <v>75</v>
      </c>
      <c r="H19" s="26" t="s">
        <v>0</v>
      </c>
      <c r="I19" s="7">
        <v>1</v>
      </c>
      <c r="J19" s="19" t="s">
        <v>20</v>
      </c>
      <c r="K19" s="20">
        <v>11</v>
      </c>
      <c r="L19" s="7" t="s">
        <v>124</v>
      </c>
      <c r="M19" s="19" t="s">
        <v>94</v>
      </c>
      <c r="N19" s="25" t="s">
        <v>3</v>
      </c>
      <c r="O19" s="25" t="s">
        <v>3</v>
      </c>
      <c r="P19" s="5" t="s">
        <v>143</v>
      </c>
      <c r="Q19" s="27"/>
      <c r="R19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19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19" s="22" t="s">
        <v>7</v>
      </c>
      <c r="U19" s="23"/>
      <c r="V19" s="26">
        <f t="shared" si="0"/>
        <v>18</v>
      </c>
      <c r="W19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19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19" s="23">
        <f>IF(TabRemplacements[[#This Row],[Colonne16]]="Salarié non-présenté","",IF(TabRemplacements[[#This Row],[Colonne11]]&lt;&gt;"",TabRemplacements[[#This Row],[Colonne11]],TabRemplacements[[#This Row],[Colonne21]]))</f>
        <v>11</v>
      </c>
      <c r="Z19" s="26"/>
      <c r="AA19" s="12"/>
      <c r="AB19"/>
      <c r="AC19"/>
      <c r="AD19" s="13"/>
      <c r="AE19" s="14"/>
      <c r="AF19"/>
      <c r="AG19" s="13"/>
      <c r="AH19" s="15"/>
      <c r="AJ19" s="13"/>
    </row>
    <row r="20" spans="1:36" x14ac:dyDescent="0.35">
      <c r="A20" s="3" t="s">
        <v>51</v>
      </c>
      <c r="B20" s="24">
        <v>43353</v>
      </c>
      <c r="C20" s="25">
        <v>43402</v>
      </c>
      <c r="D20" s="25">
        <v>43402</v>
      </c>
      <c r="E20" s="4" t="s">
        <v>52</v>
      </c>
      <c r="F20" s="18"/>
      <c r="G20" s="26" t="s">
        <v>76</v>
      </c>
      <c r="H20" s="26" t="s">
        <v>0</v>
      </c>
      <c r="I20" s="7">
        <v>1</v>
      </c>
      <c r="J20" s="19" t="s">
        <v>24</v>
      </c>
      <c r="K20" s="20" t="s">
        <v>25</v>
      </c>
      <c r="L20" s="7" t="s">
        <v>125</v>
      </c>
      <c r="M20" s="19" t="s">
        <v>95</v>
      </c>
      <c r="N20" s="25" t="s">
        <v>3</v>
      </c>
      <c r="O20" s="25" t="s">
        <v>3</v>
      </c>
      <c r="P20" s="5" t="s">
        <v>144</v>
      </c>
      <c r="Q20" s="27"/>
      <c r="R20" s="22" t="str">
        <f>IF(TabRemplacements[[#This Row],[Colonne1]]="Déclaration de disponibilité","",IF(TabRemplacements[[#This Row],[Colonne16]]="Annulation client","Demande annulée",IF(TabRemplacements[[#This Row],[Colonne16]]&lt;&gt;"","Pourvu",IF(TabRemplacements[[#This Row],[Colonne16]]="En cours","En cours","Non-pourvu"))))</f>
        <v>Pourvu</v>
      </c>
      <c r="S20" s="18" t="e">
        <f>IF(TabRemplacements[[#This Row],[COLONNE A TRIER]]="","",INDEX([1]!TabClients[#All],MATCH(TabRemplacements[[#This Row],[COLONNE A TRIER]],[1]!TabClients[[#All],[Nom_client]],0),MATCH(TabClients_Diminutif,[1]!TabClients[#Headers],0)))</f>
        <v>#N/A</v>
      </c>
      <c r="T20" s="22" t="s">
        <v>7</v>
      </c>
      <c r="U20" s="23"/>
      <c r="V20" s="26">
        <f t="shared" si="0"/>
        <v>19</v>
      </c>
      <c r="W20" s="22" t="e">
        <f>IF(TabRemplacements[[#This Row],[Colonne1]]="Déclaration de disponibilité",TabRemplacements[[#This Row],[Colonne17]],IF(TabRemplacements[[#This Row],[Colonne16]]="Salarié non-présenté","NP",CONCATENATE(TabRemplacements[[#This Row],[Colonne19]],"-",TabRemplacements[[#This Row],[Colonne11]])))</f>
        <v>#N/A</v>
      </c>
      <c r="X20" s="18" t="str">
        <f>IF(TabRemplacements[[#This Row],[Colonne20]]="","",INDEX([1]!Tableau9[#All],MATCH(TabRemplacements[[#This Row],[Colonne20]],[1]!Tableau9[[#All],[horaire]],0),MATCH([1]!Tableau9[[#Headers],[Tranches horaires]],[1]!Tableau9[#Headers],0)))</f>
        <v>J</v>
      </c>
      <c r="Y20" s="23" t="str">
        <f>IF(TabRemplacements[[#This Row],[Colonne16]]="Salarié non-présenté","",IF(TabRemplacements[[#This Row],[Colonne11]]&lt;&gt;"",TabRemplacements[[#This Row],[Colonne11]],TabRemplacements[[#This Row],[Colonne21]]))</f>
        <v>9,5</v>
      </c>
      <c r="Z20" s="26"/>
      <c r="AA20" s="12"/>
      <c r="AB20"/>
      <c r="AC20"/>
      <c r="AD20" s="13"/>
      <c r="AE20" s="14"/>
      <c r="AF20"/>
      <c r="AG20" s="13"/>
      <c r="AH20" s="15"/>
      <c r="AJ20" s="13"/>
    </row>
  </sheetData>
  <sheetProtection sort="0" autoFilter="0"/>
  <dataValidations count="1">
    <dataValidation type="list" allowBlank="1" showInputMessage="1" showErrorMessage="1" sqref="Q2:Q20" xr:uid="{8FE05AEC-060B-4D3E-B6BE-E3C04339568C}">
      <formula1>"D,Dm,Dam"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A323E-AEA5-4F5C-98C4-2EEB12379ED6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Trame</vt:lpstr>
      <vt:lpstr>BD</vt:lpstr>
      <vt:lpstr>Feuil2</vt:lpstr>
      <vt:lpstr>Avancement_de_la_demande</vt:lpstr>
      <vt:lpstr>BdCommentaires</vt:lpstr>
      <vt:lpstr>BDLigne</vt:lpstr>
      <vt:lpstr>Client_demandeur</vt:lpstr>
      <vt:lpstr>Code_horaire</vt:lpstr>
      <vt:lpstr>colAvancement_demande</vt:lpstr>
      <vt:lpstr>Concat_pav_heures</vt:lpstr>
      <vt:lpstr>Contrat_fait</vt:lpstr>
      <vt:lpstr>Creneau_horaire</vt:lpstr>
      <vt:lpstr>Date_de_la_demande</vt:lpstr>
      <vt:lpstr>Date_début_remplacement</vt:lpstr>
      <vt:lpstr>Date_fin_remplacement</vt:lpstr>
      <vt:lpstr>Début</vt:lpstr>
      <vt:lpstr>Description_de_l_horaire</vt:lpstr>
      <vt:lpstr>DUE_faite</vt:lpstr>
      <vt:lpstr>Etage_pavillon</vt:lpstr>
      <vt:lpstr>Fin</vt:lpstr>
      <vt:lpstr>Motif_du_contrat</vt:lpstr>
      <vt:lpstr>Nom_personne_remplacee</vt:lpstr>
      <vt:lpstr>Nombre_d_heures_par_jour</vt:lpstr>
      <vt:lpstr>Noms</vt:lpstr>
      <vt:lpstr>Poste</vt:lpstr>
      <vt:lpstr>Salarie</vt:lpstr>
      <vt:lpstr>TabRemplacementCreneauHoraire</vt:lpstr>
      <vt:lpstr>TabRemplacementTrancheHoraire</vt:lpstr>
      <vt:lpstr>Titre_export_client</vt:lpstr>
      <vt:lpstr>Tranche_horaire</vt:lpstr>
      <vt:lpstr>Type_de_disponibilité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2018-12-13T19:14:45Z</dcterms:created>
  <dcterms:modified xsi:type="dcterms:W3CDTF">2018-12-13T19:47:32Z</dcterms:modified>
</cp:coreProperties>
</file>