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ate1904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OneDrive - La canopée sprl\Horaires 2018\"/>
    </mc:Choice>
  </mc:AlternateContent>
  <xr:revisionPtr revIDLastSave="1081" documentId="5_{8BF2444F-B2D7-468C-B87A-79AC3D4E164F}" xr6:coauthVersionLast="43" xr6:coauthVersionMax="43" xr10:uidLastSave="{05402429-3303-4D3A-B22D-BBBF78D1651F}"/>
  <bookViews>
    <workbookView xWindow="-120" yWindow="-120" windowWidth="29040" windowHeight="15840" firstSheet="3" activeTab="3" xr2:uid="{00000000-000D-0000-FFFF-FFFF00000000}"/>
  </bookViews>
  <sheets>
    <sheet name="Cuisine" sheetId="9" state="hidden" r:id="rId1"/>
    <sheet name="H base novembre 2017" sheetId="4" state="hidden" r:id="rId2"/>
    <sheet name="Cuisine 2" sheetId="6" state="hidden" r:id="rId3"/>
    <sheet name="Horaire" sheetId="17" r:id="rId4"/>
  </sheets>
  <definedNames>
    <definedName name="_xlnm.Print_Area" localSheetId="3">Horaire!$A$1:$C$6</definedName>
  </definedNames>
  <calcPr calcId="191028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5" i="17" l="1"/>
  <c r="B36" i="17"/>
  <c r="B33" i="17"/>
  <c r="B30" i="17"/>
  <c r="B27" i="17"/>
  <c r="B24" i="17"/>
  <c r="B21" i="17"/>
  <c r="B18" i="17"/>
  <c r="B15" i="17"/>
  <c r="B12" i="17"/>
  <c r="B9" i="17"/>
  <c r="B6" i="17" l="1"/>
  <c r="B3" i="17"/>
  <c r="J20" i="6" l="1"/>
  <c r="D20" i="6"/>
  <c r="N15" i="6"/>
  <c r="L15" i="6"/>
  <c r="J10" i="6"/>
  <c r="D10" i="6"/>
  <c r="J25" i="9"/>
  <c r="D25" i="9"/>
  <c r="N20" i="9"/>
  <c r="L20" i="9"/>
  <c r="J15" i="9"/>
  <c r="H15" i="9"/>
  <c r="F15" i="9"/>
  <c r="D15" i="9"/>
  <c r="N10" i="9"/>
  <c r="L10" i="9"/>
  <c r="BB55" i="4"/>
  <c r="BB53" i="4"/>
  <c r="BL53" i="4"/>
  <c r="V55" i="4"/>
  <c r="V53" i="4"/>
  <c r="AF53" i="4"/>
  <c r="L5" i="6"/>
  <c r="N5" i="6"/>
  <c r="S55" i="4"/>
  <c r="U55" i="4"/>
  <c r="AF55" i="4"/>
  <c r="AY55" i="4"/>
  <c r="BA55" i="4"/>
  <c r="BL55" i="4"/>
  <c r="AM55" i="4"/>
  <c r="AO55" i="4"/>
  <c r="AQ55" i="4"/>
  <c r="AS55" i="4"/>
  <c r="AU55" i="4"/>
  <c r="G55" i="4"/>
  <c r="I55" i="4"/>
  <c r="K55" i="4"/>
  <c r="M55" i="4"/>
  <c r="O55" i="4"/>
  <c r="BS55" i="4"/>
  <c r="BU55" i="4"/>
  <c r="AV53" i="4"/>
  <c r="AV51" i="4"/>
  <c r="BL51" i="4"/>
  <c r="AF51" i="4"/>
  <c r="CD51" i="4"/>
  <c r="BC49" i="4"/>
  <c r="BE49" i="4"/>
  <c r="BG49" i="4"/>
  <c r="BI49" i="4"/>
  <c r="BL49" i="4"/>
  <c r="AI49" i="4"/>
  <c r="AK49" i="4"/>
  <c r="AV49" i="4"/>
  <c r="W49" i="4"/>
  <c r="Y49" i="4"/>
  <c r="AA49" i="4"/>
  <c r="AC49" i="4"/>
  <c r="AE49" i="4"/>
  <c r="AF49" i="4"/>
  <c r="BO49" i="4"/>
  <c r="BQ49" i="4"/>
  <c r="CB49" i="4"/>
  <c r="AX6" i="4"/>
  <c r="BB6" i="4"/>
  <c r="BD6" i="4"/>
  <c r="BH6" i="4"/>
  <c r="BJ6" i="4"/>
  <c r="AH6" i="4"/>
  <c r="AJ6" i="4"/>
  <c r="AL6" i="4"/>
  <c r="AN6" i="4"/>
  <c r="AV6" i="4"/>
  <c r="R6" i="4"/>
  <c r="V6" i="4"/>
  <c r="AB6" i="4"/>
  <c r="AD6" i="4"/>
  <c r="AF6" i="4"/>
  <c r="F6" i="4"/>
  <c r="D6" i="4"/>
  <c r="H6" i="4"/>
  <c r="J6" i="4"/>
  <c r="P6" i="4"/>
  <c r="BP6" i="4"/>
  <c r="BR6" i="4"/>
  <c r="BT6" i="4"/>
  <c r="BV6" i="4"/>
  <c r="CB6" i="4"/>
  <c r="AZ24" i="4"/>
  <c r="BB24" i="4"/>
  <c r="BD24" i="4"/>
  <c r="BF24" i="4"/>
  <c r="BH24" i="4"/>
  <c r="BL24" i="4"/>
  <c r="AZ18" i="4"/>
  <c r="AX18" i="4"/>
  <c r="BD18" i="4"/>
  <c r="BF18" i="4"/>
  <c r="BJ18" i="4"/>
  <c r="BL18" i="4"/>
  <c r="AN24" i="4"/>
  <c r="AN12" i="4"/>
  <c r="Z44" i="4"/>
  <c r="T44" i="4"/>
  <c r="AF44" i="4"/>
  <c r="AZ69" i="4"/>
  <c r="BF69" i="4"/>
  <c r="AR69" i="4"/>
  <c r="AT69" i="4"/>
  <c r="T69" i="4"/>
  <c r="Z69" i="4"/>
  <c r="L69" i="4"/>
  <c r="N69" i="4"/>
  <c r="P69" i="4"/>
  <c r="AX67" i="4"/>
  <c r="BB67" i="4"/>
  <c r="BD67" i="4"/>
  <c r="BH67" i="4"/>
  <c r="BJ67" i="4"/>
  <c r="BL67" i="4"/>
  <c r="AH67" i="4"/>
  <c r="AJ67" i="4"/>
  <c r="AL67" i="4"/>
  <c r="AN67" i="4"/>
  <c r="AP67" i="4"/>
  <c r="R67" i="4"/>
  <c r="V67" i="4"/>
  <c r="X67" i="4"/>
  <c r="AB67" i="4"/>
  <c r="AD67" i="4"/>
  <c r="F67" i="4"/>
  <c r="H67" i="4"/>
  <c r="J67" i="4"/>
  <c r="BN67" i="4"/>
  <c r="BP67" i="4"/>
  <c r="BR67" i="4"/>
  <c r="BT67" i="4"/>
  <c r="BV67" i="4"/>
  <c r="CB67" i="4"/>
  <c r="AX64" i="4"/>
  <c r="AZ64" i="4"/>
  <c r="BB64" i="4"/>
  <c r="BD64" i="4"/>
  <c r="BF64" i="4"/>
  <c r="AH64" i="4"/>
  <c r="AJ64" i="4"/>
  <c r="AL64" i="4"/>
  <c r="AN64" i="4"/>
  <c r="AP64" i="4"/>
  <c r="R64" i="4"/>
  <c r="T64" i="4"/>
  <c r="V64" i="4"/>
  <c r="X64" i="4"/>
  <c r="Z64" i="4"/>
  <c r="AF64" i="4"/>
  <c r="F64" i="4"/>
  <c r="H64" i="4"/>
  <c r="J64" i="4"/>
  <c r="BN64" i="4"/>
  <c r="BP64" i="4"/>
  <c r="BR64" i="4"/>
  <c r="BT64" i="4"/>
  <c r="AX62" i="4"/>
  <c r="AZ62" i="4"/>
  <c r="BB62" i="4"/>
  <c r="BD62" i="4"/>
  <c r="BF62" i="4"/>
  <c r="AH62" i="4"/>
  <c r="AJ62" i="4"/>
  <c r="AL62" i="4"/>
  <c r="AR62" i="4"/>
  <c r="AT62" i="4"/>
  <c r="R62" i="4"/>
  <c r="T62" i="4"/>
  <c r="V62" i="4"/>
  <c r="X62" i="4"/>
  <c r="Z62" i="4"/>
  <c r="F62" i="4"/>
  <c r="B62" i="4"/>
  <c r="D62" i="4"/>
  <c r="H62" i="4"/>
  <c r="J62" i="4"/>
  <c r="P62" i="4"/>
  <c r="BN62" i="4"/>
  <c r="BP62" i="4"/>
  <c r="BR62" i="4"/>
  <c r="BT62" i="4"/>
  <c r="BV62" i="4"/>
  <c r="CB62" i="4"/>
  <c r="AX60" i="4"/>
  <c r="AZ60" i="4"/>
  <c r="BB60" i="4"/>
  <c r="BD60" i="4"/>
  <c r="BF60" i="4"/>
  <c r="AH60" i="4"/>
  <c r="AJ60" i="4"/>
  <c r="AL60" i="4"/>
  <c r="AN60" i="4"/>
  <c r="AP60" i="4"/>
  <c r="R60" i="4"/>
  <c r="T60" i="4"/>
  <c r="V60" i="4"/>
  <c r="AB60" i="4"/>
  <c r="AD60" i="4"/>
  <c r="AF60" i="4"/>
  <c r="F60" i="4"/>
  <c r="H60" i="4"/>
  <c r="L60" i="4"/>
  <c r="N60" i="4"/>
  <c r="BN60" i="4"/>
  <c r="BP60" i="4"/>
  <c r="BR60" i="4"/>
  <c r="BT60" i="4"/>
  <c r="AX58" i="4"/>
  <c r="AZ58" i="4"/>
  <c r="BB58" i="4"/>
  <c r="BH58" i="4"/>
  <c r="BJ58" i="4"/>
  <c r="AH58" i="4"/>
  <c r="AJ58" i="4"/>
  <c r="AL58" i="4"/>
  <c r="AN58" i="4"/>
  <c r="AP58" i="4"/>
  <c r="AV58" i="4"/>
  <c r="R58" i="4"/>
  <c r="T58" i="4"/>
  <c r="V58" i="4"/>
  <c r="X58" i="4"/>
  <c r="Z58" i="4"/>
  <c r="L58" i="4"/>
  <c r="N58" i="4"/>
  <c r="BN58" i="4"/>
  <c r="BP58" i="4"/>
  <c r="AX46" i="4"/>
  <c r="AZ46" i="4"/>
  <c r="BB46" i="4"/>
  <c r="BD46" i="4"/>
  <c r="BF46" i="4"/>
  <c r="AH46" i="4"/>
  <c r="AJ46" i="4"/>
  <c r="AL46" i="4"/>
  <c r="AN46" i="4"/>
  <c r="AP46" i="4"/>
  <c r="R46" i="4"/>
  <c r="T46" i="4"/>
  <c r="V46" i="4"/>
  <c r="X46" i="4"/>
  <c r="Z46" i="4"/>
  <c r="F46" i="4"/>
  <c r="H46" i="4"/>
  <c r="J46" i="4"/>
  <c r="BN46" i="4"/>
  <c r="BP46" i="4"/>
  <c r="BR46" i="4"/>
  <c r="BT46" i="4"/>
  <c r="BV46" i="4"/>
  <c r="CB46" i="4"/>
  <c r="AX44" i="4"/>
  <c r="BB44" i="4"/>
  <c r="BD44" i="4"/>
  <c r="BH44" i="4"/>
  <c r="BJ44" i="4"/>
  <c r="BL44" i="4"/>
  <c r="AV44" i="4"/>
  <c r="F44" i="4"/>
  <c r="L44" i="4"/>
  <c r="N44" i="4"/>
  <c r="BN44" i="4"/>
  <c r="BP44" i="4"/>
  <c r="BR44" i="4"/>
  <c r="CD44" i="4"/>
  <c r="AX42" i="4"/>
  <c r="BB42" i="4"/>
  <c r="BD42" i="4"/>
  <c r="BH42" i="4"/>
  <c r="BJ42" i="4"/>
  <c r="AH42" i="4"/>
  <c r="AJ42" i="4"/>
  <c r="AL42" i="4"/>
  <c r="AN42" i="4"/>
  <c r="AP42" i="4"/>
  <c r="R42" i="4"/>
  <c r="V42" i="4"/>
  <c r="X42" i="4"/>
  <c r="AB42" i="4"/>
  <c r="AD42" i="4"/>
  <c r="AF42" i="4"/>
  <c r="F42" i="4"/>
  <c r="H42" i="4"/>
  <c r="J42" i="4"/>
  <c r="B42" i="4"/>
  <c r="D42" i="4"/>
  <c r="P42" i="4"/>
  <c r="BN42" i="4"/>
  <c r="BP42" i="4"/>
  <c r="BR42" i="4"/>
  <c r="BT42" i="4"/>
  <c r="BV42" i="4"/>
  <c r="CB42" i="4"/>
  <c r="BH39" i="4"/>
  <c r="BJ39" i="4"/>
  <c r="BL39" i="4"/>
  <c r="AR39" i="4"/>
  <c r="AT39" i="4"/>
  <c r="AB39" i="4"/>
  <c r="AD39" i="4"/>
  <c r="L39" i="4"/>
  <c r="N39" i="4"/>
  <c r="P39" i="4"/>
  <c r="BH37" i="4"/>
  <c r="BJ37" i="4"/>
  <c r="BL37" i="4"/>
  <c r="AR37" i="4"/>
  <c r="AT37" i="4"/>
  <c r="AV37" i="4"/>
  <c r="AB37" i="4"/>
  <c r="AD37" i="4"/>
  <c r="AF37" i="4"/>
  <c r="L37" i="4"/>
  <c r="N37" i="4"/>
  <c r="BH35" i="4"/>
  <c r="BJ35" i="4"/>
  <c r="BL35" i="4"/>
  <c r="AR35" i="4"/>
  <c r="AT35" i="4"/>
  <c r="AB35" i="4"/>
  <c r="AD35" i="4"/>
  <c r="L35" i="4"/>
  <c r="N35" i="4"/>
  <c r="P35" i="4"/>
  <c r="AZ32" i="4"/>
  <c r="BB32" i="4"/>
  <c r="BD32" i="4"/>
  <c r="BF32" i="4"/>
  <c r="BH32" i="4"/>
  <c r="BL32" i="4"/>
  <c r="AH32" i="4"/>
  <c r="AL32" i="4"/>
  <c r="AP32" i="4"/>
  <c r="AR32" i="4"/>
  <c r="AT32" i="4"/>
  <c r="AV32" i="4"/>
  <c r="R32" i="4"/>
  <c r="T32" i="4"/>
  <c r="V32" i="4"/>
  <c r="X32" i="4"/>
  <c r="Z32" i="4"/>
  <c r="AF32" i="4"/>
  <c r="F32" i="4"/>
  <c r="J32" i="4"/>
  <c r="L32" i="4"/>
  <c r="BN32" i="4"/>
  <c r="BR32" i="4"/>
  <c r="BV32" i="4"/>
  <c r="BX32" i="4"/>
  <c r="CB32" i="4"/>
  <c r="CD32" i="4"/>
  <c r="AZ30" i="4"/>
  <c r="BB30" i="4"/>
  <c r="BD30" i="4"/>
  <c r="BF30" i="4"/>
  <c r="BL30" i="4"/>
  <c r="AH30" i="4"/>
  <c r="AN30" i="4"/>
  <c r="AP30" i="4"/>
  <c r="AR30" i="4"/>
  <c r="R30" i="4"/>
  <c r="T30" i="4"/>
  <c r="V30" i="4"/>
  <c r="AB30" i="4"/>
  <c r="AD30" i="4"/>
  <c r="AF30" i="4"/>
  <c r="F30" i="4"/>
  <c r="H30" i="4"/>
  <c r="D30" i="4"/>
  <c r="L30" i="4"/>
  <c r="N30" i="4"/>
  <c r="P30" i="4"/>
  <c r="BP30" i="4"/>
  <c r="BR30" i="4"/>
  <c r="BT30" i="4"/>
  <c r="AX28" i="4"/>
  <c r="BB28" i="4"/>
  <c r="BD28" i="4"/>
  <c r="BH28" i="4"/>
  <c r="BJ28" i="4"/>
  <c r="AH28" i="4"/>
  <c r="AJ28" i="4"/>
  <c r="AL28" i="4"/>
  <c r="AP28" i="4"/>
  <c r="V28" i="4"/>
  <c r="Z28" i="4"/>
  <c r="AB28" i="4"/>
  <c r="AD28" i="4"/>
  <c r="AF28" i="4"/>
  <c r="H28" i="4"/>
  <c r="J28" i="4"/>
  <c r="P28" i="4"/>
  <c r="BT28" i="4"/>
  <c r="BV28" i="4"/>
  <c r="CB28" i="4"/>
  <c r="AZ26" i="4"/>
  <c r="BB26" i="4"/>
  <c r="BF26" i="4"/>
  <c r="BL26" i="4"/>
  <c r="AH26" i="4"/>
  <c r="AN26" i="4"/>
  <c r="AP26" i="4"/>
  <c r="AR26" i="4"/>
  <c r="AT26" i="4"/>
  <c r="AV26" i="4"/>
  <c r="T26" i="4"/>
  <c r="V26" i="4"/>
  <c r="X26" i="4"/>
  <c r="Z26" i="4"/>
  <c r="J26" i="4"/>
  <c r="L26" i="4"/>
  <c r="BN26" i="4"/>
  <c r="BP26" i="4"/>
  <c r="BV26" i="4"/>
  <c r="BX26" i="4"/>
  <c r="CB26" i="4"/>
  <c r="AJ24" i="4"/>
  <c r="AL24" i="4"/>
  <c r="AR24" i="4"/>
  <c r="AT24" i="4"/>
  <c r="R24" i="4"/>
  <c r="T24" i="4"/>
  <c r="V24" i="4"/>
  <c r="X24" i="4"/>
  <c r="Z24" i="4"/>
  <c r="AF24" i="4"/>
  <c r="F24" i="4"/>
  <c r="H24" i="4"/>
  <c r="J24" i="4"/>
  <c r="BN24" i="4"/>
  <c r="BP24" i="4"/>
  <c r="BR24" i="4"/>
  <c r="BT24" i="4"/>
  <c r="AX22" i="4"/>
  <c r="AZ22" i="4"/>
  <c r="BB22" i="4"/>
  <c r="BD22" i="4"/>
  <c r="BF22" i="4"/>
  <c r="AH22" i="4"/>
  <c r="AJ22" i="4"/>
  <c r="AL22" i="4"/>
  <c r="AP22" i="4"/>
  <c r="AR22" i="4"/>
  <c r="R22" i="4"/>
  <c r="T22" i="4"/>
  <c r="V22" i="4"/>
  <c r="X22" i="4"/>
  <c r="Z22" i="4"/>
  <c r="F22" i="4"/>
  <c r="H22" i="4"/>
  <c r="J22" i="4"/>
  <c r="L22" i="4"/>
  <c r="N22" i="4"/>
  <c r="BN22" i="4"/>
  <c r="BR22" i="4"/>
  <c r="BT22" i="4"/>
  <c r="BV22" i="4"/>
  <c r="BX22" i="4"/>
  <c r="BZ22" i="4"/>
  <c r="CB22" i="4"/>
  <c r="AX20" i="4"/>
  <c r="BB20" i="4"/>
  <c r="BD20" i="4"/>
  <c r="BJ20" i="4"/>
  <c r="AH20" i="4"/>
  <c r="AL20" i="4"/>
  <c r="AN20" i="4"/>
  <c r="AP20" i="4"/>
  <c r="R20" i="4"/>
  <c r="T20" i="4"/>
  <c r="V20" i="4"/>
  <c r="AB20" i="4"/>
  <c r="AD20" i="4"/>
  <c r="H20" i="4"/>
  <c r="J20" i="4"/>
  <c r="BN20" i="4"/>
  <c r="BP20" i="4"/>
  <c r="BT20" i="4"/>
  <c r="AH18" i="4"/>
  <c r="AJ18" i="4"/>
  <c r="AN18" i="4"/>
  <c r="AP18" i="4"/>
  <c r="AV18" i="4"/>
  <c r="R18" i="4"/>
  <c r="V18" i="4"/>
  <c r="X18" i="4"/>
  <c r="Z18" i="4"/>
  <c r="AB18" i="4"/>
  <c r="AD18" i="4"/>
  <c r="F18" i="4"/>
  <c r="B18" i="4"/>
  <c r="D18" i="4"/>
  <c r="J18" i="4"/>
  <c r="P18" i="4"/>
  <c r="BN18" i="4"/>
  <c r="BP18" i="4"/>
  <c r="BR18" i="4"/>
  <c r="BV18" i="4"/>
  <c r="CB18" i="4"/>
  <c r="AX16" i="4"/>
  <c r="BB16" i="4"/>
  <c r="BF16" i="4"/>
  <c r="BH16" i="4"/>
  <c r="BJ16" i="4"/>
  <c r="AJ16" i="4"/>
  <c r="AL16" i="4"/>
  <c r="AN16" i="4"/>
  <c r="AP16" i="4"/>
  <c r="AV16" i="4"/>
  <c r="R16" i="4"/>
  <c r="V16" i="4"/>
  <c r="X16" i="4"/>
  <c r="Z16" i="4"/>
  <c r="AB16" i="4"/>
  <c r="AD16" i="4"/>
  <c r="AF16" i="4"/>
  <c r="F16" i="4"/>
  <c r="H16" i="4"/>
  <c r="N16" i="4"/>
  <c r="BN16" i="4"/>
  <c r="BP16" i="4"/>
  <c r="BR16" i="4"/>
  <c r="BT16" i="4"/>
  <c r="BZ16" i="4"/>
  <c r="CB16" i="4"/>
  <c r="AX14" i="4"/>
  <c r="AZ14" i="4"/>
  <c r="BB14" i="4"/>
  <c r="BD14" i="4"/>
  <c r="BH14" i="4"/>
  <c r="BJ14" i="4"/>
  <c r="BL14" i="4"/>
  <c r="AH14" i="4"/>
  <c r="AJ14" i="4"/>
  <c r="AL14" i="4"/>
  <c r="AT14" i="4"/>
  <c r="T14" i="4"/>
  <c r="V14" i="4"/>
  <c r="X14" i="4"/>
  <c r="AF14" i="4"/>
  <c r="H14" i="4"/>
  <c r="J14" i="4"/>
  <c r="N14" i="4"/>
  <c r="D14" i="4"/>
  <c r="P14" i="4"/>
  <c r="BP14" i="4"/>
  <c r="BT14" i="4"/>
  <c r="AH12" i="4"/>
  <c r="AJ12" i="4"/>
  <c r="AR12" i="4"/>
  <c r="AT12" i="4"/>
  <c r="AV12" i="4"/>
  <c r="AX12" i="4"/>
  <c r="AZ12" i="4"/>
  <c r="BB12" i="4"/>
  <c r="BF12" i="4"/>
  <c r="BL12" i="4"/>
  <c r="R12" i="4"/>
  <c r="T12" i="4"/>
  <c r="V12" i="4"/>
  <c r="X12" i="4"/>
  <c r="Z12" i="4"/>
  <c r="AF12" i="4"/>
  <c r="F12" i="4"/>
  <c r="H12" i="4"/>
  <c r="L12" i="4"/>
  <c r="N12" i="4"/>
  <c r="BN12" i="4"/>
  <c r="BR12" i="4"/>
  <c r="BT12" i="4"/>
  <c r="CD12" i="4"/>
  <c r="BX12" i="4"/>
  <c r="BZ12" i="4"/>
  <c r="AX8" i="4"/>
  <c r="AZ8" i="4"/>
  <c r="BB8" i="4"/>
  <c r="BF8" i="4"/>
  <c r="BL8" i="4"/>
  <c r="AJ8" i="4"/>
  <c r="AL8" i="4"/>
  <c r="AN8" i="4"/>
  <c r="AP8" i="4"/>
  <c r="AT8" i="4"/>
  <c r="AV8" i="4"/>
  <c r="T8" i="4"/>
  <c r="V8" i="4"/>
  <c r="X8" i="4"/>
  <c r="Z8" i="4"/>
  <c r="AF8" i="4"/>
  <c r="F8" i="4"/>
  <c r="L8" i="4"/>
  <c r="N8" i="4"/>
  <c r="BN8" i="4"/>
  <c r="BP8" i="4"/>
  <c r="BR8" i="4"/>
  <c r="BX8" i="4"/>
  <c r="BZ8" i="4"/>
  <c r="CB8" i="4"/>
  <c r="CB10" i="4"/>
  <c r="BV14" i="4"/>
  <c r="BZ14" i="4"/>
  <c r="BV20" i="4"/>
  <c r="BV24" i="4"/>
  <c r="BX30" i="4"/>
  <c r="BZ30" i="4"/>
  <c r="BX35" i="4"/>
  <c r="BZ35" i="4"/>
  <c r="CB35" i="4"/>
  <c r="BX37" i="4"/>
  <c r="BZ37" i="4"/>
  <c r="CB37" i="4"/>
  <c r="BX39" i="4"/>
  <c r="BZ39" i="4"/>
  <c r="CB39" i="4"/>
  <c r="BX44" i="4"/>
  <c r="BZ44" i="4"/>
  <c r="CB51" i="4"/>
  <c r="CB53" i="4"/>
  <c r="BW55" i="4"/>
  <c r="BY55" i="4"/>
  <c r="CA55" i="4"/>
  <c r="CB55" i="4"/>
  <c r="BX58" i="4"/>
  <c r="BZ58" i="4"/>
  <c r="BX60" i="4"/>
  <c r="BZ60" i="4"/>
  <c r="BV64" i="4"/>
  <c r="BX69" i="4"/>
  <c r="BZ69" i="4"/>
  <c r="BL10" i="4"/>
  <c r="AV10" i="4"/>
  <c r="AF10" i="4"/>
  <c r="B8" i="4"/>
  <c r="D8" i="4"/>
  <c r="B12" i="4"/>
  <c r="P12" i="4"/>
  <c r="B16" i="4"/>
  <c r="D16" i="4"/>
  <c r="B20" i="4"/>
  <c r="D20" i="4"/>
  <c r="P20" i="4"/>
  <c r="B22" i="4"/>
  <c r="B24" i="4"/>
  <c r="D24" i="4"/>
  <c r="P24" i="4"/>
  <c r="B26" i="4"/>
  <c r="D26" i="4"/>
  <c r="B32" i="4"/>
  <c r="P32" i="4"/>
  <c r="B44" i="4"/>
  <c r="D44" i="4"/>
  <c r="P44" i="4"/>
  <c r="B46" i="4"/>
  <c r="D46" i="4"/>
  <c r="C49" i="4"/>
  <c r="E49" i="4"/>
  <c r="P49" i="4"/>
  <c r="B58" i="4"/>
  <c r="D58" i="4"/>
  <c r="P58" i="4"/>
  <c r="B60" i="4"/>
  <c r="D60" i="4"/>
  <c r="B64" i="4"/>
  <c r="D64" i="4"/>
  <c r="P64" i="4"/>
  <c r="B67" i="4"/>
  <c r="D67" i="4"/>
  <c r="P67" i="4"/>
  <c r="P10" i="4"/>
  <c r="P51" i="4"/>
  <c r="P53" i="4"/>
  <c r="AF20" i="4"/>
  <c r="BL69" i="4"/>
  <c r="P37" i="4"/>
  <c r="CB69" i="4"/>
  <c r="CD53" i="4"/>
  <c r="AV35" i="4"/>
  <c r="AF69" i="4"/>
  <c r="CB14" i="4"/>
  <c r="AF58" i="4"/>
  <c r="CB24" i="4"/>
  <c r="P26" i="4"/>
  <c r="P60" i="4"/>
  <c r="CD49" i="4"/>
  <c r="P46" i="4"/>
  <c r="P55" i="4"/>
  <c r="AF35" i="4"/>
  <c r="AF67" i="4"/>
  <c r="CB20" i="4"/>
  <c r="CB30" i="4"/>
  <c r="CB44" i="4"/>
  <c r="CB58" i="4"/>
  <c r="CB64" i="4"/>
  <c r="AV60" i="4"/>
  <c r="BL6" i="4"/>
  <c r="BL42" i="4"/>
  <c r="AV46" i="4"/>
  <c r="BL62" i="4"/>
  <c r="AV69" i="4"/>
  <c r="CD69" i="4"/>
  <c r="AV55" i="4"/>
  <c r="CD55" i="4"/>
  <c r="AV64" i="4"/>
  <c r="AV24" i="4"/>
  <c r="CD24" i="4"/>
  <c r="AV39" i="4"/>
  <c r="BL58" i="4"/>
  <c r="CD58" i="4"/>
  <c r="AV20" i="4"/>
  <c r="CD6" i="4"/>
  <c r="CD8" i="4"/>
  <c r="P22" i="4"/>
  <c r="CD35" i="4"/>
  <c r="CD37" i="4"/>
  <c r="BL46" i="4"/>
  <c r="CB60" i="4"/>
  <c r="AV67" i="4"/>
  <c r="CD67" i="4"/>
  <c r="BL28" i="4"/>
  <c r="AV14" i="4"/>
  <c r="CD14" i="4"/>
  <c r="P8" i="4"/>
  <c r="CB12" i="4"/>
  <c r="CB71" i="4"/>
  <c r="BL16" i="4"/>
  <c r="AF22" i="4"/>
  <c r="P16" i="4"/>
  <c r="AV22" i="4"/>
  <c r="AV28" i="4"/>
  <c r="AV30" i="4"/>
  <c r="AV42" i="4"/>
  <c r="AV62" i="4"/>
  <c r="AV71" i="4"/>
  <c r="BL20" i="4"/>
  <c r="CD20" i="4"/>
  <c r="AF26" i="4"/>
  <c r="CD26" i="4"/>
  <c r="CD30" i="4"/>
  <c r="AF39" i="4"/>
  <c r="CD39" i="4"/>
  <c r="AF46" i="4"/>
  <c r="AF62" i="4"/>
  <c r="BL64" i="4"/>
  <c r="CD64" i="4"/>
  <c r="AF18" i="4"/>
  <c r="AF71" i="4"/>
  <c r="BL22" i="4"/>
  <c r="CD22" i="4"/>
  <c r="CD42" i="4"/>
  <c r="BL60" i="4"/>
  <c r="CD60" i="4"/>
  <c r="CD62" i="4"/>
  <c r="P71" i="4"/>
  <c r="CD28" i="4"/>
  <c r="CD18" i="4"/>
  <c r="CD16" i="4"/>
  <c r="BL71" i="4"/>
  <c r="CD46" i="4"/>
  <c r="CD71" i="4"/>
  <c r="CD75" i="4"/>
</calcChain>
</file>

<file path=xl/sharedStrings.xml><?xml version="1.0" encoding="utf-8"?>
<sst xmlns="http://schemas.openxmlformats.org/spreadsheetml/2006/main" count="292" uniqueCount="92">
  <si>
    <t>LUNDI</t>
  </si>
  <si>
    <t xml:space="preserve">MARDI </t>
  </si>
  <si>
    <t xml:space="preserve">MERCREDI </t>
  </si>
  <si>
    <t xml:space="preserve">JEUDI </t>
  </si>
  <si>
    <t xml:space="preserve">VENDREDI </t>
  </si>
  <si>
    <t xml:space="preserve">SAMEDI </t>
  </si>
  <si>
    <t xml:space="preserve">DIMANCHE </t>
  </si>
  <si>
    <t>Cuisine</t>
  </si>
  <si>
    <t>OUHAMED Yesmila</t>
  </si>
  <si>
    <t>JEUDI</t>
  </si>
  <si>
    <t>VENDREDI</t>
  </si>
  <si>
    <t>SAMEDI</t>
  </si>
  <si>
    <t>DIMANCHE</t>
  </si>
  <si>
    <t>Garde Direction</t>
  </si>
  <si>
    <t>Garde R.U.</t>
  </si>
  <si>
    <t>TOTAL SEMAINE</t>
  </si>
  <si>
    <t>TOTAL mois de 22 plages 167,2h</t>
  </si>
  <si>
    <t>Equipe Educative</t>
  </si>
  <si>
    <t>MINELLA Letizia</t>
  </si>
  <si>
    <t>Educ 1</t>
  </si>
  <si>
    <t>VANDEN HOUDEN Jessyca</t>
  </si>
  <si>
    <t>Férié</t>
  </si>
  <si>
    <t>Educ 2</t>
  </si>
  <si>
    <t>KOURAOS Irena</t>
  </si>
  <si>
    <t>HERZET Nathalie</t>
  </si>
  <si>
    <t>Educ 3</t>
  </si>
  <si>
    <t>BENIT Véronique</t>
  </si>
  <si>
    <t>Educ 4</t>
  </si>
  <si>
    <t>COSTALONGA Lisa</t>
  </si>
  <si>
    <t>Educ 5</t>
  </si>
  <si>
    <r>
      <t>BOLEN Yves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(27h/sem)</t>
    </r>
  </si>
  <si>
    <t>Educ 6</t>
  </si>
  <si>
    <t>GLINEUR Audrey</t>
  </si>
  <si>
    <t>Educ 7</t>
  </si>
  <si>
    <t>GODAUX Viorica</t>
  </si>
  <si>
    <t>Educ 8</t>
  </si>
  <si>
    <t>SPELEERS Justine</t>
  </si>
  <si>
    <t>Educ 9</t>
  </si>
  <si>
    <t>MOREELS Kevin</t>
  </si>
  <si>
    <t>Educ 10</t>
  </si>
  <si>
    <t>MARCHESE Gaelle</t>
  </si>
  <si>
    <t>Educ 11</t>
  </si>
  <si>
    <t>MOULART Marine</t>
  </si>
  <si>
    <t>Educ 12</t>
  </si>
  <si>
    <t>MONCOUSIN Quentin</t>
  </si>
  <si>
    <t>Educ 13</t>
  </si>
  <si>
    <t>ETUDIANTS EDUC</t>
  </si>
  <si>
    <t>FALCONI Fiona</t>
  </si>
  <si>
    <t>Etudiant 1</t>
  </si>
  <si>
    <t>Etudiant 2</t>
  </si>
  <si>
    <t>EL HANKOURI Oimaya</t>
  </si>
  <si>
    <t>Etudiant 3</t>
  </si>
  <si>
    <t>MEDICAL / PARAMEDICAL</t>
  </si>
  <si>
    <t>TOUZAYNI Naïma</t>
  </si>
  <si>
    <t xml:space="preserve"> -</t>
  </si>
  <si>
    <t>Infirmière</t>
  </si>
  <si>
    <t>BIONDO Maria</t>
  </si>
  <si>
    <t>PIANINI Déborah</t>
  </si>
  <si>
    <t>Ergothérapeute</t>
  </si>
  <si>
    <t>NUIT</t>
  </si>
  <si>
    <t>ARNOULD Brieux</t>
  </si>
  <si>
    <t>Veilleur 1</t>
  </si>
  <si>
    <t xml:space="preserve">BEAUTRY Stéphanie </t>
  </si>
  <si>
    <t>Veilleur 2</t>
  </si>
  <si>
    <t>LEROY Aurore</t>
  </si>
  <si>
    <t>rec Férié</t>
  </si>
  <si>
    <t>Veilleur 3</t>
  </si>
  <si>
    <t>AIELLO Mélanie</t>
  </si>
  <si>
    <t>Veilleur 4</t>
  </si>
  <si>
    <t>Ouvrier / ENTRETIEN</t>
  </si>
  <si>
    <t>KARKO Marie-Jeanne</t>
  </si>
  <si>
    <t>UFITAKA YOGA Jeanne</t>
  </si>
  <si>
    <t>BOUSHABA Houria</t>
  </si>
  <si>
    <t>MATHOT Didier</t>
  </si>
  <si>
    <t>PALASCINO Tina</t>
  </si>
  <si>
    <t>Sous total</t>
  </si>
  <si>
    <t>Direction et sous direction</t>
  </si>
  <si>
    <t>sous réserve de prolongation</t>
  </si>
  <si>
    <t>fin CDD le 14/11/2017</t>
  </si>
  <si>
    <t>ACTIVITÉS</t>
  </si>
  <si>
    <t xml:space="preserve"> VEILLEURS DE NUIT</t>
  </si>
  <si>
    <t>VA</t>
  </si>
  <si>
    <t>CM</t>
  </si>
  <si>
    <t>VAS</t>
  </si>
  <si>
    <t>VJ</t>
  </si>
  <si>
    <t>VSS</t>
  </si>
  <si>
    <t>ML</t>
  </si>
  <si>
    <t>JF</t>
  </si>
  <si>
    <t>RF</t>
  </si>
  <si>
    <t>SV</t>
  </si>
  <si>
    <t>RSV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</si>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</sst>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b/>
      <i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15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34">
    <xf numFmtId="0" fontId="0" fillId="0" borderId="0" xfId="0"/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9" fillId="5" borderId="1" xfId="0" applyFont="1" applyFill="1" applyBorder="1" applyAlignment="1">
      <alignment vertical="center"/>
    </xf>
    <xf numFmtId="17" fontId="9" fillId="2" borderId="1" xfId="0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17" fontId="9" fillId="3" borderId="1" xfId="0" applyNumberFormat="1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17" fontId="9" fillId="4" borderId="1" xfId="0" applyNumberFormat="1" applyFont="1" applyFill="1" applyBorder="1" applyAlignment="1">
      <alignment vertical="center"/>
    </xf>
    <xf numFmtId="0" fontId="9" fillId="4" borderId="1" xfId="0" applyFont="1" applyFill="1" applyBorder="1" applyAlignment="1">
      <alignment vertical="center"/>
    </xf>
    <xf numFmtId="17" fontId="9" fillId="5" borderId="1" xfId="0" applyNumberFormat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2" fontId="12" fillId="6" borderId="1" xfId="0" applyNumberFormat="1" applyFont="1" applyFill="1" applyBorder="1" applyAlignment="1">
      <alignment horizontal="center" vertical="center"/>
    </xf>
    <xf numFmtId="2" fontId="11" fillId="6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2" fontId="11" fillId="12" borderId="1" xfId="0" applyNumberFormat="1" applyFont="1" applyFill="1" applyBorder="1" applyAlignment="1">
      <alignment horizontal="center" vertical="center"/>
    </xf>
    <xf numFmtId="2" fontId="11" fillId="11" borderId="1" xfId="0" applyNumberFormat="1" applyFont="1" applyFill="1" applyBorder="1" applyAlignment="1">
      <alignment horizontal="center" vertical="center"/>
    </xf>
    <xf numFmtId="2" fontId="12" fillId="11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vertical="center"/>
    </xf>
    <xf numFmtId="2" fontId="12" fillId="12" borderId="1" xfId="0" applyNumberFormat="1" applyFont="1" applyFill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2" fontId="7" fillId="7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Border="1" applyAlignment="1">
      <alignment vertical="center"/>
    </xf>
    <xf numFmtId="0" fontId="7" fillId="8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/>
    </xf>
    <xf numFmtId="2" fontId="11" fillId="0" borderId="1" xfId="0" applyNumberFormat="1" applyFont="1" applyBorder="1"/>
    <xf numFmtId="2" fontId="13" fillId="0" borderId="1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0" fillId="11" borderId="0" xfId="0" applyFont="1" applyFill="1" applyAlignment="1">
      <alignment horizontal="left" vertical="center"/>
    </xf>
    <xf numFmtId="0" fontId="7" fillId="10" borderId="3" xfId="0" applyFont="1" applyFill="1" applyBorder="1" applyAlignment="1">
      <alignment horizontal="center" vertical="center"/>
    </xf>
    <xf numFmtId="2" fontId="11" fillId="0" borderId="11" xfId="0" applyNumberFormat="1" applyFont="1" applyBorder="1" applyAlignment="1">
      <alignment horizontal="center" vertical="center"/>
    </xf>
    <xf numFmtId="2" fontId="11" fillId="0" borderId="12" xfId="0" applyNumberFormat="1" applyFont="1" applyBorder="1" applyAlignment="1">
      <alignment horizontal="center" vertical="center"/>
    </xf>
    <xf numFmtId="2" fontId="11" fillId="0" borderId="12" xfId="0" applyNumberFormat="1" applyFont="1" applyBorder="1" applyAlignment="1">
      <alignment vertical="center"/>
    </xf>
    <xf numFmtId="0" fontId="7" fillId="10" borderId="11" xfId="0" applyFont="1" applyFill="1" applyBorder="1" applyAlignment="1">
      <alignment horizontal="center" vertical="center"/>
    </xf>
    <xf numFmtId="0" fontId="7" fillId="10" borderId="12" xfId="0" applyFont="1" applyFill="1" applyBorder="1" applyAlignment="1">
      <alignment horizontal="center" vertical="center"/>
    </xf>
    <xf numFmtId="2" fontId="12" fillId="0" borderId="12" xfId="0" applyNumberFormat="1" applyFont="1" applyBorder="1" applyAlignment="1">
      <alignment vertical="center"/>
    </xf>
    <xf numFmtId="2" fontId="12" fillId="0" borderId="14" xfId="0" applyNumberFormat="1" applyFont="1" applyBorder="1" applyAlignment="1">
      <alignment vertical="center"/>
    </xf>
    <xf numFmtId="17" fontId="7" fillId="0" borderId="16" xfId="0" applyNumberFormat="1" applyFont="1" applyBorder="1" applyAlignment="1">
      <alignment horizontal="left" vertical="center"/>
    </xf>
    <xf numFmtId="0" fontId="8" fillId="0" borderId="17" xfId="0" applyFont="1" applyBorder="1" applyAlignment="1">
      <alignment vertical="center"/>
    </xf>
    <xf numFmtId="0" fontId="16" fillId="0" borderId="17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7" fillId="0" borderId="17" xfId="0" applyFont="1" applyBorder="1" applyAlignment="1">
      <alignment horizontal="left" vertical="center"/>
    </xf>
    <xf numFmtId="0" fontId="18" fillId="8" borderId="17" xfId="0" applyFont="1" applyFill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16" fillId="9" borderId="17" xfId="0" applyFont="1" applyFill="1" applyBorder="1" applyAlignment="1">
      <alignment horizontal="left" vertical="center"/>
    </xf>
    <xf numFmtId="0" fontId="7" fillId="0" borderId="17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16" fillId="10" borderId="17" xfId="0" applyFont="1" applyFill="1" applyBorder="1" applyAlignment="1">
      <alignment horizontal="left" vertical="center"/>
    </xf>
    <xf numFmtId="0" fontId="14" fillId="0" borderId="17" xfId="0" applyFont="1" applyBorder="1" applyAlignment="1">
      <alignment vertical="center"/>
    </xf>
    <xf numFmtId="0" fontId="14" fillId="0" borderId="18" xfId="0" applyFont="1" applyBorder="1" applyAlignment="1">
      <alignment horizontal="left" vertical="center"/>
    </xf>
    <xf numFmtId="2" fontId="11" fillId="0" borderId="13" xfId="0" applyNumberFormat="1" applyFont="1" applyBorder="1" applyAlignment="1">
      <alignment vertical="center"/>
    </xf>
    <xf numFmtId="2" fontId="11" fillId="0" borderId="15" xfId="0" applyNumberFormat="1" applyFont="1" applyBorder="1" applyAlignment="1">
      <alignment vertical="center"/>
    </xf>
    <xf numFmtId="2" fontId="13" fillId="0" borderId="12" xfId="0" applyNumberFormat="1" applyFont="1" applyBorder="1" applyAlignment="1">
      <alignment vertical="center"/>
    </xf>
    <xf numFmtId="2" fontId="13" fillId="0" borderId="14" xfId="0" applyNumberFormat="1" applyFont="1" applyBorder="1" applyAlignment="1">
      <alignment vertical="center"/>
    </xf>
    <xf numFmtId="2" fontId="11" fillId="0" borderId="14" xfId="0" applyNumberFormat="1" applyFont="1" applyBorder="1" applyAlignment="1">
      <alignment vertical="center"/>
    </xf>
    <xf numFmtId="2" fontId="11" fillId="0" borderId="14" xfId="0" applyNumberFormat="1" applyFont="1" applyBorder="1"/>
    <xf numFmtId="2" fontId="12" fillId="0" borderId="11" xfId="0" applyNumberFormat="1" applyFont="1" applyBorder="1" applyAlignment="1">
      <alignment vertical="center"/>
    </xf>
    <xf numFmtId="2" fontId="12" fillId="0" borderId="13" xfId="0" applyNumberFormat="1" applyFont="1" applyBorder="1" applyAlignment="1">
      <alignment vertical="center"/>
    </xf>
    <xf numFmtId="2" fontId="13" fillId="0" borderId="13" xfId="0" applyNumberFormat="1" applyFont="1" applyBorder="1" applyAlignment="1">
      <alignment horizontal="center" vertical="center"/>
    </xf>
    <xf numFmtId="2" fontId="13" fillId="0" borderId="14" xfId="0" applyNumberFormat="1" applyFont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2" fontId="12" fillId="0" borderId="2" xfId="0" applyNumberFormat="1" applyFont="1" applyBorder="1" applyAlignment="1">
      <alignment vertical="center"/>
    </xf>
    <xf numFmtId="2" fontId="12" fillId="0" borderId="27" xfId="0" applyNumberFormat="1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17" fontId="9" fillId="0" borderId="1" xfId="0" applyNumberFormat="1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7" fontId="7" fillId="0" borderId="20" xfId="0" applyNumberFormat="1" applyFont="1" applyBorder="1" applyAlignment="1">
      <alignment horizontal="left" vertical="center"/>
    </xf>
    <xf numFmtId="0" fontId="16" fillId="10" borderId="9" xfId="0" applyFont="1" applyFill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4" fillId="0" borderId="28" xfId="0" applyFont="1" applyBorder="1" applyAlignment="1">
      <alignment horizontal="left" vertical="center"/>
    </xf>
    <xf numFmtId="2" fontId="12" fillId="0" borderId="15" xfId="0" applyNumberFormat="1" applyFont="1" applyBorder="1" applyAlignment="1">
      <alignment vertical="center"/>
    </xf>
    <xf numFmtId="2" fontId="11" fillId="0" borderId="11" xfId="0" applyNumberFormat="1" applyFont="1" applyBorder="1" applyAlignment="1">
      <alignment horizontal="center"/>
    </xf>
    <xf numFmtId="2" fontId="11" fillId="0" borderId="13" xfId="0" applyNumberFormat="1" applyFont="1" applyBorder="1"/>
    <xf numFmtId="0" fontId="24" fillId="0" borderId="9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2" fontId="27" fillId="11" borderId="1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2" fontId="29" fillId="0" borderId="2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left" vertical="center"/>
    </xf>
    <xf numFmtId="0" fontId="8" fillId="0" borderId="9" xfId="0" applyFont="1" applyBorder="1" applyAlignment="1">
      <alignment vertical="center"/>
    </xf>
    <xf numFmtId="2" fontId="11" fillId="0" borderId="11" xfId="0" applyNumberFormat="1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9" fillId="3" borderId="12" xfId="0" applyFont="1" applyFill="1" applyBorder="1" applyAlignment="1">
      <alignment vertical="center"/>
    </xf>
    <xf numFmtId="0" fontId="9" fillId="3" borderId="11" xfId="0" applyFont="1" applyFill="1" applyBorder="1" applyAlignment="1">
      <alignment vertical="center"/>
    </xf>
    <xf numFmtId="2" fontId="15" fillId="13" borderId="1" xfId="0" applyNumberFormat="1" applyFont="1" applyFill="1" applyBorder="1" applyAlignment="1">
      <alignment horizontal="center" vertical="center"/>
    </xf>
    <xf numFmtId="2" fontId="15" fillId="13" borderId="12" xfId="0" applyNumberFormat="1" applyFont="1" applyFill="1" applyBorder="1" applyAlignment="1">
      <alignment horizontal="center" vertical="center"/>
    </xf>
    <xf numFmtId="2" fontId="11" fillId="12" borderId="11" xfId="0" applyNumberFormat="1" applyFont="1" applyFill="1" applyBorder="1" applyAlignment="1">
      <alignment horizontal="center" vertical="center"/>
    </xf>
    <xf numFmtId="2" fontId="11" fillId="12" borderId="3" xfId="0" applyNumberFormat="1" applyFont="1" applyFill="1" applyBorder="1" applyAlignment="1">
      <alignment horizontal="center" vertical="center"/>
    </xf>
    <xf numFmtId="2" fontId="15" fillId="13" borderId="2" xfId="0" applyNumberFormat="1" applyFont="1" applyFill="1" applyBorder="1" applyAlignment="1">
      <alignment horizontal="center" vertical="center"/>
    </xf>
    <xf numFmtId="2" fontId="11" fillId="11" borderId="11" xfId="0" applyNumberFormat="1" applyFont="1" applyFill="1" applyBorder="1" applyAlignment="1">
      <alignment horizontal="center" vertical="center"/>
    </xf>
    <xf numFmtId="2" fontId="11" fillId="12" borderId="12" xfId="0" applyNumberFormat="1" applyFont="1" applyFill="1" applyBorder="1" applyAlignment="1">
      <alignment horizontal="center" vertical="center"/>
    </xf>
    <xf numFmtId="2" fontId="11" fillId="11" borderId="3" xfId="0" applyNumberFormat="1" applyFont="1" applyFill="1" applyBorder="1" applyAlignment="1">
      <alignment horizontal="center" vertical="center"/>
    </xf>
    <xf numFmtId="2" fontId="12" fillId="0" borderId="12" xfId="0" applyNumberFormat="1" applyFont="1" applyBorder="1" applyAlignment="1">
      <alignment horizontal="center" vertical="center"/>
    </xf>
    <xf numFmtId="2" fontId="12" fillId="11" borderId="11" xfId="0" applyNumberFormat="1" applyFont="1" applyFill="1" applyBorder="1" applyAlignment="1">
      <alignment horizontal="center" vertical="center"/>
    </xf>
    <xf numFmtId="2" fontId="11" fillId="4" borderId="1" xfId="0" applyNumberFormat="1" applyFont="1" applyFill="1" applyBorder="1" applyAlignment="1">
      <alignment horizontal="center" vertical="center"/>
    </xf>
    <xf numFmtId="2" fontId="12" fillId="4" borderId="1" xfId="0" applyNumberFormat="1" applyFont="1" applyFill="1" applyBorder="1" applyAlignment="1">
      <alignment horizontal="center" vertical="center"/>
    </xf>
    <xf numFmtId="2" fontId="12" fillId="11" borderId="3" xfId="0" applyNumberFormat="1" applyFont="1" applyFill="1" applyBorder="1" applyAlignment="1">
      <alignment horizontal="center" vertical="center"/>
    </xf>
    <xf numFmtId="2" fontId="12" fillId="11" borderId="2" xfId="0" applyNumberFormat="1" applyFont="1" applyFill="1" applyBorder="1" applyAlignment="1">
      <alignment horizontal="center" vertical="center"/>
    </xf>
    <xf numFmtId="2" fontId="12" fillId="11" borderId="12" xfId="0" applyNumberFormat="1" applyFont="1" applyFill="1" applyBorder="1" applyAlignment="1">
      <alignment horizontal="center" vertical="center"/>
    </xf>
    <xf numFmtId="2" fontId="11" fillId="11" borderId="2" xfId="0" applyNumberFormat="1" applyFont="1" applyFill="1" applyBorder="1" applyAlignment="1">
      <alignment horizontal="center" vertical="center"/>
    </xf>
    <xf numFmtId="2" fontId="13" fillId="0" borderId="11" xfId="0" applyNumberFormat="1" applyFont="1" applyBorder="1" applyAlignment="1">
      <alignment horizontal="center" vertical="center"/>
    </xf>
    <xf numFmtId="2" fontId="11" fillId="12" borderId="2" xfId="0" applyNumberFormat="1" applyFont="1" applyFill="1" applyBorder="1" applyAlignment="1">
      <alignment horizontal="center" vertical="center"/>
    </xf>
    <xf numFmtId="2" fontId="12" fillId="0" borderId="11" xfId="0" applyNumberFormat="1" applyFont="1" applyBorder="1" applyAlignment="1">
      <alignment horizontal="center" vertical="center"/>
    </xf>
    <xf numFmtId="2" fontId="11" fillId="11" borderId="12" xfId="0" applyNumberFormat="1" applyFont="1" applyFill="1" applyBorder="1" applyAlignment="1">
      <alignment horizontal="center" vertical="center"/>
    </xf>
    <xf numFmtId="2" fontId="21" fillId="11" borderId="1" xfId="0" applyNumberFormat="1" applyFont="1" applyFill="1" applyBorder="1" applyAlignment="1">
      <alignment horizontal="center" vertical="center"/>
    </xf>
    <xf numFmtId="2" fontId="12" fillId="12" borderId="11" xfId="0" applyNumberFormat="1" applyFont="1" applyFill="1" applyBorder="1" applyAlignment="1">
      <alignment horizontal="center" vertical="center"/>
    </xf>
    <xf numFmtId="2" fontId="12" fillId="12" borderId="12" xfId="0" applyNumberFormat="1" applyFont="1" applyFill="1" applyBorder="1" applyAlignment="1">
      <alignment horizontal="center" vertical="center"/>
    </xf>
    <xf numFmtId="2" fontId="15" fillId="13" borderId="11" xfId="0" applyNumberFormat="1" applyFont="1" applyFill="1" applyBorder="1" applyAlignment="1">
      <alignment horizontal="center" vertical="center"/>
    </xf>
    <xf numFmtId="2" fontId="15" fillId="13" borderId="3" xfId="0" applyNumberFormat="1" applyFont="1" applyFill="1" applyBorder="1" applyAlignment="1">
      <alignment horizontal="center" vertical="center"/>
    </xf>
    <xf numFmtId="2" fontId="7" fillId="7" borderId="12" xfId="0" applyNumberFormat="1" applyFont="1" applyFill="1" applyBorder="1" applyAlignment="1">
      <alignment horizontal="center" vertical="center"/>
    </xf>
    <xf numFmtId="2" fontId="7" fillId="7" borderId="11" xfId="0" applyNumberFormat="1" applyFont="1" applyFill="1" applyBorder="1" applyAlignment="1">
      <alignment horizontal="center" vertical="center"/>
    </xf>
    <xf numFmtId="2" fontId="7" fillId="7" borderId="3" xfId="0" applyNumberFormat="1" applyFont="1" applyFill="1" applyBorder="1" applyAlignment="1">
      <alignment horizontal="center" vertical="center"/>
    </xf>
    <xf numFmtId="2" fontId="7" fillId="7" borderId="2" xfId="0" applyNumberFormat="1" applyFont="1" applyFill="1" applyBorder="1" applyAlignment="1">
      <alignment horizontal="center" vertical="center"/>
    </xf>
    <xf numFmtId="0" fontId="14" fillId="4" borderId="17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9" borderId="12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2" fontId="11" fillId="0" borderId="2" xfId="0" applyNumberFormat="1" applyFont="1" applyBorder="1" applyAlignment="1">
      <alignment vertical="center"/>
    </xf>
    <xf numFmtId="2" fontId="11" fillId="0" borderId="3" xfId="0" applyNumberFormat="1" applyFont="1" applyBorder="1" applyAlignment="1">
      <alignment vertical="center"/>
    </xf>
    <xf numFmtId="0" fontId="7" fillId="14" borderId="0" xfId="0" applyFont="1" applyFill="1" applyAlignment="1">
      <alignment horizontal="left" vertical="center"/>
    </xf>
    <xf numFmtId="0" fontId="7" fillId="15" borderId="0" xfId="0" applyFont="1" applyFill="1" applyAlignment="1">
      <alignment horizontal="left" vertical="center"/>
    </xf>
    <xf numFmtId="2" fontId="12" fillId="0" borderId="2" xfId="0" applyNumberFormat="1" applyFont="1" applyBorder="1" applyAlignment="1">
      <alignment horizontal="center" vertical="center"/>
    </xf>
    <xf numFmtId="2" fontId="12" fillId="0" borderId="3" xfId="0" applyNumberFormat="1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9" fillId="0" borderId="3" xfId="0" applyFont="1" applyBorder="1" applyAlignment="1">
      <alignment vertical="center"/>
    </xf>
    <xf numFmtId="2" fontId="13" fillId="0" borderId="3" xfId="0" applyNumberFormat="1" applyFont="1" applyBorder="1" applyAlignment="1">
      <alignment horizontal="center" vertical="center"/>
    </xf>
    <xf numFmtId="0" fontId="9" fillId="3" borderId="3" xfId="0" applyFont="1" applyFill="1" applyBorder="1" applyAlignment="1">
      <alignment vertical="center"/>
    </xf>
    <xf numFmtId="2" fontId="29" fillId="0" borderId="1" xfId="0" applyNumberFormat="1" applyFont="1" applyBorder="1" applyAlignment="1">
      <alignment horizontal="center" vertical="center"/>
    </xf>
    <xf numFmtId="0" fontId="1" fillId="16" borderId="0" xfId="0" applyFont="1" applyFill="1" applyAlignment="1">
      <alignment horizontal="left" vertical="center"/>
    </xf>
    <xf numFmtId="0" fontId="31" fillId="5" borderId="30" xfId="0" applyFont="1" applyFill="1" applyBorder="1" applyAlignment="1">
      <alignment horizontal="center" vertical="center"/>
    </xf>
    <xf numFmtId="0" fontId="30" fillId="5" borderId="31" xfId="0" applyFont="1" applyFill="1" applyBorder="1" applyAlignment="1">
      <alignment horizontal="center" vertical="center"/>
    </xf>
    <xf numFmtId="0" fontId="16" fillId="16" borderId="29" xfId="0" applyFont="1" applyFill="1" applyBorder="1" applyAlignment="1">
      <alignment horizontal="right" vertical="center"/>
    </xf>
    <xf numFmtId="2" fontId="11" fillId="5" borderId="32" xfId="0" applyNumberFormat="1" applyFont="1" applyFill="1" applyBorder="1" applyAlignment="1">
      <alignment vertical="center"/>
    </xf>
    <xf numFmtId="20" fontId="12" fillId="18" borderId="33" xfId="0" applyNumberFormat="1" applyFont="1" applyFill="1" applyBorder="1" applyAlignment="1">
      <alignment horizontal="center" vertical="center"/>
    </xf>
    <xf numFmtId="20" fontId="12" fillId="18" borderId="34" xfId="0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vertical="center"/>
    </xf>
    <xf numFmtId="16" fontId="7" fillId="0" borderId="8" xfId="0" applyNumberFormat="1" applyFont="1" applyBorder="1" applyAlignment="1">
      <alignment horizontal="left" vertical="center"/>
    </xf>
    <xf numFmtId="16" fontId="7" fillId="0" borderId="23" xfId="0" applyNumberFormat="1" applyFont="1" applyBorder="1" applyAlignment="1">
      <alignment horizontal="left" vertical="center"/>
    </xf>
    <xf numFmtId="16" fontId="7" fillId="0" borderId="22" xfId="0" applyNumberFormat="1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2" fontId="13" fillId="0" borderId="9" xfId="0" applyNumberFormat="1" applyFont="1" applyBorder="1" applyAlignment="1">
      <alignment horizontal="center" vertical="center"/>
    </xf>
    <xf numFmtId="2" fontId="13" fillId="0" borderId="3" xfId="0" applyNumberFormat="1" applyFont="1" applyBorder="1" applyAlignment="1">
      <alignment horizontal="center" vertical="center"/>
    </xf>
    <xf numFmtId="2" fontId="13" fillId="0" borderId="24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2" fontId="10" fillId="0" borderId="12" xfId="0" applyNumberFormat="1" applyFont="1" applyBorder="1" applyAlignment="1">
      <alignment horizontal="center" vertical="center"/>
    </xf>
    <xf numFmtId="2" fontId="10" fillId="0" borderId="14" xfId="0" applyNumberFormat="1" applyFont="1" applyBorder="1" applyAlignment="1">
      <alignment horizontal="center" vertical="center"/>
    </xf>
    <xf numFmtId="2" fontId="10" fillId="0" borderId="15" xfId="0" applyNumberFormat="1" applyFont="1" applyBorder="1" applyAlignment="1">
      <alignment horizontal="center" vertical="center"/>
    </xf>
    <xf numFmtId="2" fontId="7" fillId="14" borderId="4" xfId="0" applyNumberFormat="1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0" fontId="7" fillId="15" borderId="4" xfId="0" applyFont="1" applyFill="1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2" fontId="10" fillId="0" borderId="2" xfId="0" applyNumberFormat="1" applyFont="1" applyBorder="1" applyAlignment="1">
      <alignment horizontal="center" vertical="center"/>
    </xf>
    <xf numFmtId="2" fontId="10" fillId="0" borderId="10" xfId="0" applyNumberFormat="1" applyFont="1" applyBorder="1" applyAlignment="1">
      <alignment horizontal="center" vertical="center"/>
    </xf>
    <xf numFmtId="16" fontId="7" fillId="0" borderId="26" xfId="0" applyNumberFormat="1" applyFont="1" applyBorder="1" applyAlignment="1">
      <alignment horizontal="left" vertical="center"/>
    </xf>
    <xf numFmtId="16" fontId="1" fillId="0" borderId="8" xfId="0" applyNumberFormat="1" applyFont="1" applyBorder="1" applyAlignment="1">
      <alignment horizontal="center" vertical="center" wrapText="1"/>
    </xf>
    <xf numFmtId="16" fontId="1" fillId="0" borderId="23" xfId="0" applyNumberFormat="1" applyFont="1" applyBorder="1" applyAlignment="1">
      <alignment horizontal="center" vertical="center" wrapText="1"/>
    </xf>
    <xf numFmtId="16" fontId="1" fillId="0" borderId="1" xfId="0" applyNumberFormat="1" applyFont="1" applyBorder="1" applyAlignment="1">
      <alignment horizontal="center" vertical="center" wrapText="1"/>
    </xf>
    <xf numFmtId="16" fontId="1" fillId="0" borderId="12" xfId="0" applyNumberFormat="1" applyFont="1" applyBorder="1" applyAlignment="1">
      <alignment horizontal="center" vertical="center" wrapText="1"/>
    </xf>
    <xf numFmtId="0" fontId="9" fillId="3" borderId="2" xfId="0" applyFont="1" applyFill="1" applyBorder="1" applyAlignment="1">
      <alignment vertical="center"/>
    </xf>
    <xf numFmtId="0" fontId="9" fillId="3" borderId="24" xfId="0" applyFont="1" applyFill="1" applyBorder="1" applyAlignment="1">
      <alignment vertical="center"/>
    </xf>
    <xf numFmtId="2" fontId="7" fillId="14" borderId="5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vertical="center"/>
    </xf>
    <xf numFmtId="2" fontId="10" fillId="0" borderId="3" xfId="0" applyNumberFormat="1" applyFont="1" applyBorder="1" applyAlignment="1">
      <alignment horizontal="center" vertical="center"/>
    </xf>
    <xf numFmtId="2" fontId="10" fillId="0" borderId="19" xfId="0" applyNumberFormat="1" applyFont="1" applyBorder="1" applyAlignment="1">
      <alignment horizontal="center" vertical="center"/>
    </xf>
    <xf numFmtId="16" fontId="7" fillId="16" borderId="8" xfId="0" applyNumberFormat="1" applyFont="1" applyFill="1" applyBorder="1" applyAlignment="1">
      <alignment horizontal="left" vertical="center"/>
    </xf>
    <xf numFmtId="0" fontId="9" fillId="2" borderId="2" xfId="0" applyFont="1" applyFill="1" applyBorder="1" applyAlignment="1">
      <alignment vertical="center"/>
    </xf>
    <xf numFmtId="0" fontId="9" fillId="2" borderId="3" xfId="0" applyFont="1" applyFill="1" applyBorder="1" applyAlignment="1">
      <alignment vertical="center"/>
    </xf>
    <xf numFmtId="16" fontId="1" fillId="0" borderId="25" xfId="0" applyNumberFormat="1" applyFont="1" applyBorder="1" applyAlignment="1">
      <alignment horizontal="center" vertical="center" wrapText="1"/>
    </xf>
    <xf numFmtId="16" fontId="1" fillId="0" borderId="3" xfId="0" applyNumberFormat="1" applyFont="1" applyBorder="1" applyAlignment="1">
      <alignment horizontal="center" vertical="center" wrapText="1"/>
    </xf>
    <xf numFmtId="2" fontId="5" fillId="11" borderId="0" xfId="0" applyNumberFormat="1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6" fontId="7" fillId="6" borderId="8" xfId="0" applyNumberFormat="1" applyFont="1" applyFill="1" applyBorder="1" applyAlignment="1">
      <alignment horizontal="left" vertical="center"/>
    </xf>
    <xf numFmtId="16" fontId="7" fillId="17" borderId="8" xfId="0" applyNumberFormat="1" applyFont="1" applyFill="1" applyBorder="1" applyAlignment="1">
      <alignment horizontal="left" vertical="center"/>
    </xf>
    <xf numFmtId="0" fontId="9" fillId="4" borderId="2" xfId="0" applyFont="1" applyFill="1" applyBorder="1" applyAlignment="1">
      <alignment vertical="center"/>
    </xf>
    <xf numFmtId="0" fontId="9" fillId="4" borderId="3" xfId="0" applyFont="1" applyFill="1" applyBorder="1" applyAlignment="1">
      <alignment vertical="center"/>
    </xf>
    <xf numFmtId="0" fontId="9" fillId="5" borderId="2" xfId="0" applyFont="1" applyFill="1" applyBorder="1" applyAlignment="1">
      <alignment vertical="center"/>
    </xf>
    <xf numFmtId="0" fontId="9" fillId="5" borderId="3" xfId="0" applyFont="1" applyFill="1" applyBorder="1" applyAlignment="1">
      <alignment vertical="center"/>
    </xf>
    <xf numFmtId="2" fontId="14" fillId="14" borderId="0" xfId="0" applyNumberFormat="1" applyFont="1" applyFill="1" applyAlignment="1">
      <alignment horizontal="center" vertical="center"/>
    </xf>
    <xf numFmtId="0" fontId="14" fillId="14" borderId="0" xfId="0" applyFont="1" applyFill="1" applyAlignment="1">
      <alignment horizontal="center" vertical="center"/>
    </xf>
    <xf numFmtId="0" fontId="7" fillId="15" borderId="0" xfId="0" applyFont="1" applyFill="1" applyAlignment="1">
      <alignment horizontal="center" vertical="center"/>
    </xf>
    <xf numFmtId="2" fontId="29" fillId="0" borderId="1" xfId="0" applyNumberFormat="1" applyFont="1" applyBorder="1" applyAlignment="1">
      <alignment horizontal="center" vertical="center"/>
    </xf>
    <xf numFmtId="2" fontId="29" fillId="0" borderId="12" xfId="0" applyNumberFormat="1" applyFont="1" applyBorder="1" applyAlignment="1">
      <alignment horizontal="center" vertical="center"/>
    </xf>
    <xf numFmtId="2" fontId="28" fillId="0" borderId="9" xfId="0" applyNumberFormat="1" applyFont="1" applyBorder="1" applyAlignment="1">
      <alignment horizontal="center" vertical="center"/>
    </xf>
    <xf numFmtId="2" fontId="28" fillId="0" borderId="3" xfId="0" applyNumberFormat="1" applyFont="1" applyBorder="1" applyAlignment="1">
      <alignment horizontal="center" vertical="center"/>
    </xf>
    <xf numFmtId="2" fontId="10" fillId="0" borderId="24" xfId="0" applyNumberFormat="1" applyFont="1" applyBorder="1" applyAlignment="1">
      <alignment horizontal="center" vertical="center"/>
    </xf>
    <xf numFmtId="16" fontId="19" fillId="0" borderId="3" xfId="0" applyNumberFormat="1" applyFont="1" applyBorder="1" applyAlignment="1">
      <alignment horizontal="center" vertical="center" wrapText="1"/>
    </xf>
    <xf numFmtId="16" fontId="19" fillId="0" borderId="1" xfId="0" applyNumberFormat="1" applyFont="1" applyBorder="1" applyAlignment="1">
      <alignment horizontal="center" vertical="center" wrapText="1"/>
    </xf>
    <xf numFmtId="16" fontId="7" fillId="17" borderId="22" xfId="0" applyNumberFormat="1" applyFont="1" applyFill="1" applyBorder="1" applyAlignment="1">
      <alignment horizontal="left" vertical="center"/>
    </xf>
    <xf numFmtId="16" fontId="7" fillId="16" borderId="23" xfId="0" applyNumberFormat="1" applyFont="1" applyFill="1" applyBorder="1" applyAlignment="1">
      <alignment horizontal="left" vertical="center"/>
    </xf>
    <xf numFmtId="16" fontId="7" fillId="16" borderId="22" xfId="0" applyNumberFormat="1" applyFont="1" applyFill="1" applyBorder="1" applyAlignment="1">
      <alignment horizontal="left" vertical="center"/>
    </xf>
    <xf numFmtId="0" fontId="9" fillId="0" borderId="24" xfId="0" applyFont="1" applyBorder="1" applyAlignment="1">
      <alignment vertical="center"/>
    </xf>
    <xf numFmtId="20" fontId="12" fillId="16" borderId="37" xfId="0" applyNumberFormat="1" applyFont="1" applyFill="1" applyBorder="1" applyAlignment="1">
      <alignment horizontal="center" vertical="center"/>
    </xf>
    <xf numFmtId="20" fontId="12" fillId="16" borderId="38" xfId="0" applyNumberFormat="1" applyFont="1" applyFill="1" applyBorder="1" applyAlignment="1">
      <alignment horizontal="center" vertical="center"/>
    </xf>
    <xf numFmtId="20" fontId="12" fillId="16" borderId="35" xfId="0" applyNumberFormat="1" applyFont="1" applyFill="1" applyBorder="1" applyAlignment="1">
      <alignment horizontal="center" vertical="center"/>
    </xf>
    <xf numFmtId="20" fontId="12" fillId="16" borderId="36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155">
    <cellStyle name="Lien hypertexte" xfId="49" builtinId="8" hidden="1"/>
    <cellStyle name="Lien hypertexte" xfId="83" builtinId="8" hidden="1"/>
    <cellStyle name="Lien hypertexte" xfId="63" builtinId="8" hidden="1"/>
    <cellStyle name="Lien hypertexte" xfId="93" builtinId="8" hidden="1"/>
    <cellStyle name="Lien hypertexte" xfId="55" builtinId="8" hidden="1"/>
    <cellStyle name="Lien hypertexte" xfId="53" builtinId="8" hidden="1"/>
    <cellStyle name="Lien hypertexte" xfId="51" builtinId="8" hidden="1"/>
    <cellStyle name="Lien hypertexte" xfId="67" builtinId="8" hidden="1"/>
    <cellStyle name="Lien hypertexte" xfId="101" builtinId="8" hidden="1"/>
    <cellStyle name="Lien hypertexte" xfId="97" builtinId="8" hidden="1"/>
    <cellStyle name="Lien hypertexte" xfId="113" builtinId="8" hidden="1"/>
    <cellStyle name="Lien hypertexte" xfId="151" builtinId="8" hidden="1"/>
    <cellStyle name="Lien hypertexte" xfId="41" builtinId="8" hidden="1"/>
    <cellStyle name="Lien hypertexte" xfId="81" builtinId="8" hidden="1"/>
    <cellStyle name="Lien hypertexte" xfId="47" builtinId="8" hidden="1"/>
    <cellStyle name="Lien hypertexte" xfId="1" builtinId="8" hidden="1"/>
    <cellStyle name="Lien hypertexte" xfId="65" builtinId="8" hidden="1"/>
    <cellStyle name="Lien hypertexte" xfId="73" builtinId="8" hidden="1"/>
    <cellStyle name="Lien hypertexte" xfId="121" builtinId="8" hidden="1"/>
    <cellStyle name="Lien hypertexte" xfId="37" builtinId="8" hidden="1"/>
    <cellStyle name="Lien hypertexte" xfId="137" builtinId="8" hidden="1"/>
    <cellStyle name="Lien hypertexte" xfId="57" builtinId="8" hidden="1"/>
    <cellStyle name="Lien hypertexte" xfId="105" builtinId="8" hidden="1"/>
    <cellStyle name="Lien hypertexte" xfId="21" builtinId="8" hidden="1"/>
    <cellStyle name="Lien hypertexte" xfId="119" builtinId="8" hidden="1"/>
    <cellStyle name="Lien hypertexte" xfId="135" builtinId="8" hidden="1"/>
    <cellStyle name="Lien hypertexte" xfId="59" builtinId="8" hidden="1"/>
    <cellStyle name="Lien hypertexte" xfId="91" builtinId="8" hidden="1"/>
    <cellStyle name="Lien hypertexte" xfId="69" builtinId="8" hidden="1"/>
    <cellStyle name="Lien hypertexte" xfId="99" builtinId="8" hidden="1"/>
    <cellStyle name="Lien hypertexte" xfId="75" builtinId="8" hidden="1"/>
    <cellStyle name="Lien hypertexte" xfId="79" builtinId="8" hidden="1"/>
    <cellStyle name="Lien hypertexte" xfId="109" builtinId="8" hidden="1"/>
    <cellStyle name="Lien hypertexte" xfId="31" builtinId="8" hidden="1"/>
    <cellStyle name="Lien hypertexte" xfId="71" builtinId="8" hidden="1"/>
    <cellStyle name="Lien hypertexte" xfId="129" builtinId="8" hidden="1"/>
    <cellStyle name="Lien hypertexte" xfId="141" builtinId="8" hidden="1"/>
    <cellStyle name="Lien hypertexte" xfId="9" builtinId="8" hidden="1"/>
    <cellStyle name="Lien hypertexte" xfId="107" builtinId="8" hidden="1"/>
    <cellStyle name="Lien hypertexte" xfId="115" builtinId="8" hidden="1"/>
    <cellStyle name="Lien hypertexte" xfId="33" builtinId="8" hidden="1"/>
    <cellStyle name="Lien hypertexte" xfId="89" builtinId="8" hidden="1"/>
    <cellStyle name="Lien hypertexte" xfId="23" builtinId="8" hidden="1"/>
    <cellStyle name="Lien hypertexte" xfId="19" builtinId="8" hidden="1"/>
    <cellStyle name="Lien hypertexte" xfId="35" builtinId="8" hidden="1"/>
    <cellStyle name="Lien hypertexte" xfId="29" builtinId="8" hidden="1"/>
    <cellStyle name="Lien hypertexte" xfId="149" builtinId="8" hidden="1"/>
    <cellStyle name="Lien hypertexte" xfId="85" builtinId="8" hidden="1"/>
    <cellStyle name="Lien hypertexte" xfId="95" builtinId="8" hidden="1"/>
    <cellStyle name="Lien hypertexte" xfId="133" builtinId="8" hidden="1"/>
    <cellStyle name="Lien hypertexte" xfId="61" builtinId="8" hidden="1"/>
    <cellStyle name="Lien hypertexte" xfId="43" builtinId="8" hidden="1"/>
    <cellStyle name="Lien hypertexte" xfId="111" builtinId="8" hidden="1"/>
    <cellStyle name="Lien hypertexte" xfId="143" builtinId="8" hidden="1"/>
    <cellStyle name="Lien hypertexte" xfId="15" builtinId="8" hidden="1"/>
    <cellStyle name="Lien hypertexte" xfId="103" builtinId="8" hidden="1"/>
    <cellStyle name="Lien hypertexte" xfId="3" builtinId="8" hidden="1"/>
    <cellStyle name="Lien hypertexte" xfId="153" builtinId="8" hidden="1"/>
    <cellStyle name="Lien hypertexte" xfId="11" builtinId="8" hidden="1"/>
    <cellStyle name="Lien hypertexte" xfId="139" builtinId="8" hidden="1"/>
    <cellStyle name="Lien hypertexte" xfId="125" builtinId="8" hidden="1"/>
    <cellStyle name="Lien hypertexte" xfId="45" builtinId="8" hidden="1"/>
    <cellStyle name="Lien hypertexte" xfId="147" builtinId="8" hidden="1"/>
    <cellStyle name="Lien hypertexte" xfId="145" builtinId="8" hidden="1"/>
    <cellStyle name="Lien hypertexte" xfId="5" builtinId="8" hidden="1"/>
    <cellStyle name="Lien hypertexte" xfId="117" builtinId="8" hidden="1"/>
    <cellStyle name="Lien hypertexte" xfId="39" builtinId="8" hidden="1"/>
    <cellStyle name="Lien hypertexte" xfId="27" builtinId="8" hidden="1"/>
    <cellStyle name="Lien hypertexte" xfId="13" builtinId="8" hidden="1"/>
    <cellStyle name="Lien hypertexte" xfId="25" builtinId="8" hidden="1"/>
    <cellStyle name="Lien hypertexte" xfId="7" builtinId="8" hidden="1"/>
    <cellStyle name="Lien hypertexte" xfId="127" builtinId="8" hidden="1"/>
    <cellStyle name="Lien hypertexte" xfId="77" builtinId="8" hidden="1"/>
    <cellStyle name="Lien hypertexte" xfId="131" builtinId="8" hidden="1"/>
    <cellStyle name="Lien hypertexte" xfId="123" builtinId="8" hidden="1"/>
    <cellStyle name="Lien hypertexte" xfId="17" builtinId="8" hidden="1"/>
    <cellStyle name="Lien hypertexte" xfId="87" builtinId="8" hidden="1"/>
    <cellStyle name="Lien hypertexte visité" xfId="146" builtinId="9" hidden="1"/>
    <cellStyle name="Lien hypertexte visité" xfId="46" builtinId="9" hidden="1"/>
    <cellStyle name="Lien hypertexte visité" xfId="128" builtinId="9" hidden="1"/>
    <cellStyle name="Lien hypertexte visité" xfId="148" builtinId="9" hidden="1"/>
    <cellStyle name="Lien hypertexte visité" xfId="118" builtinId="9" hidden="1"/>
    <cellStyle name="Lien hypertexte visité" xfId="54" builtinId="9" hidden="1"/>
    <cellStyle name="Lien hypertexte visité" xfId="36" builtinId="9" hidden="1"/>
    <cellStyle name="Lien hypertexte visité" xfId="42" builtinId="9" hidden="1"/>
    <cellStyle name="Lien hypertexte visité" xfId="104" builtinId="9" hidden="1"/>
    <cellStyle name="Lien hypertexte visité" xfId="136" builtinId="9" hidden="1"/>
    <cellStyle name="Lien hypertexte visité" xfId="96" builtinId="9" hidden="1"/>
    <cellStyle name="Lien hypertexte visité" xfId="64" builtinId="9" hidden="1"/>
    <cellStyle name="Lien hypertexte visité" xfId="22" builtinId="9" hidden="1"/>
    <cellStyle name="Lien hypertexte visité" xfId="44" builtinId="9" hidden="1"/>
    <cellStyle name="Lien hypertexte visité" xfId="72" builtinId="9" hidden="1"/>
    <cellStyle name="Lien hypertexte visité" xfId="140" builtinId="9" hidden="1"/>
    <cellStyle name="Lien hypertexte visité" xfId="90" builtinId="9" hidden="1"/>
    <cellStyle name="Lien hypertexte visité" xfId="58" builtinId="9" hidden="1"/>
    <cellStyle name="Lien hypertexte visité" xfId="122" builtinId="9" hidden="1"/>
    <cellStyle name="Lien hypertexte visité" xfId="6" builtinId="9" hidden="1"/>
    <cellStyle name="Lien hypertexte visité" xfId="10" builtinId="9" hidden="1"/>
    <cellStyle name="Lien hypertexte visité" xfId="16" builtinId="9" hidden="1"/>
    <cellStyle name="Lien hypertexte visité" xfId="152" builtinId="9" hidden="1"/>
    <cellStyle name="Lien hypertexte visité" xfId="82" builtinId="9" hidden="1"/>
    <cellStyle name="Lien hypertexte visité" xfId="28" builtinId="9" hidden="1"/>
    <cellStyle name="Lien hypertexte visité" xfId="110" builtinId="9" hidden="1"/>
    <cellStyle name="Lien hypertexte visité" xfId="154" builtinId="9" hidden="1"/>
    <cellStyle name="Lien hypertexte visité" xfId="40" builtinId="9" hidden="1"/>
    <cellStyle name="Lien hypertexte visité" xfId="68" builtinId="9" hidden="1"/>
    <cellStyle name="Lien hypertexte visité" xfId="98" builtinId="9" hidden="1"/>
    <cellStyle name="Lien hypertexte visité" xfId="130" builtinId="9" hidden="1"/>
    <cellStyle name="Lien hypertexte visité" xfId="26" builtinId="9" hidden="1"/>
    <cellStyle name="Lien hypertexte visité" xfId="88" builtinId="9" hidden="1"/>
    <cellStyle name="Lien hypertexte visité" xfId="38" builtinId="9" hidden="1"/>
    <cellStyle name="Lien hypertexte visité" xfId="12" builtinId="9" hidden="1"/>
    <cellStyle name="Lien hypertexte visité" xfId="144" builtinId="9" hidden="1"/>
    <cellStyle name="Lien hypertexte visité" xfId="32" builtinId="9" hidden="1"/>
    <cellStyle name="Lien hypertexte visité" xfId="30" builtinId="9" hidden="1"/>
    <cellStyle name="Lien hypertexte visité" xfId="92" builtinId="9" hidden="1"/>
    <cellStyle name="Lien hypertexte visité" xfId="102" builtinId="9" hidden="1"/>
    <cellStyle name="Lien hypertexte visité" xfId="106" builtinId="9" hidden="1"/>
    <cellStyle name="Lien hypertexte visité" xfId="14" builtinId="9" hidden="1"/>
    <cellStyle name="Lien hypertexte visité" xfId="114" builtinId="9" hidden="1"/>
    <cellStyle name="Lien hypertexte visité" xfId="94" builtinId="9" hidden="1"/>
    <cellStyle name="Lien hypertexte visité" xfId="62" builtinId="9" hidden="1"/>
    <cellStyle name="Lien hypertexte visité" xfId="76" builtinId="9" hidden="1"/>
    <cellStyle name="Lien hypertexte visité" xfId="56" builtinId="9" hidden="1"/>
    <cellStyle name="Lien hypertexte visité" xfId="120" builtinId="9" hidden="1"/>
    <cellStyle name="Lien hypertexte visité" xfId="52" builtinId="9" hidden="1"/>
    <cellStyle name="Lien hypertexte visité" xfId="18" builtinId="9" hidden="1"/>
    <cellStyle name="Lien hypertexte visité" xfId="84" builtinId="9" hidden="1"/>
    <cellStyle name="Lien hypertexte visité" xfId="100" builtinId="9" hidden="1"/>
    <cellStyle name="Lien hypertexte visité" xfId="86" builtinId="9" hidden="1"/>
    <cellStyle name="Lien hypertexte visité" xfId="50" builtinId="9" hidden="1"/>
    <cellStyle name="Lien hypertexte visité" xfId="124" builtinId="9" hidden="1"/>
    <cellStyle name="Lien hypertexte visité" xfId="126" builtinId="9" hidden="1"/>
    <cellStyle name="Lien hypertexte visité" xfId="8" builtinId="9" hidden="1"/>
    <cellStyle name="Lien hypertexte visité" xfId="132" builtinId="9" hidden="1"/>
    <cellStyle name="Lien hypertexte visité" xfId="4" builtinId="9" hidden="1"/>
    <cellStyle name="Lien hypertexte visité" xfId="80" builtinId="9" hidden="1"/>
    <cellStyle name="Lien hypertexte visité" xfId="134" builtinId="9" hidden="1"/>
    <cellStyle name="Lien hypertexte visité" xfId="150" builtinId="9" hidden="1"/>
    <cellStyle name="Lien hypertexte visité" xfId="108" builtinId="9" hidden="1"/>
    <cellStyle name="Lien hypertexte visité" xfId="60" builtinId="9" hidden="1"/>
    <cellStyle name="Lien hypertexte visité" xfId="142" builtinId="9" hidden="1"/>
    <cellStyle name="Lien hypertexte visité" xfId="48" builtinId="9" hidden="1"/>
    <cellStyle name="Lien hypertexte visité" xfId="70" builtinId="9" hidden="1"/>
    <cellStyle name="Lien hypertexte visité" xfId="66" builtinId="9" hidden="1"/>
    <cellStyle name="Lien hypertexte visité" xfId="112" builtinId="9" hidden="1"/>
    <cellStyle name="Lien hypertexte visité" xfId="138" builtinId="9" hidden="1"/>
    <cellStyle name="Lien hypertexte visité" xfId="24" builtinId="9" hidden="1"/>
    <cellStyle name="Lien hypertexte visité" xfId="116" builtinId="9" hidden="1"/>
    <cellStyle name="Lien hypertexte visité" xfId="78" builtinId="9" hidden="1"/>
    <cellStyle name="Lien hypertexte visité" xfId="74" builtinId="9" hidden="1"/>
    <cellStyle name="Lien hypertexte visité" xfId="2" builtinId="9" hidden="1"/>
    <cellStyle name="Lien hypertexte visité" xfId="20" builtinId="9" hidden="1"/>
    <cellStyle name="Lien hypertexte visité" xfId="34" builtinId="9" hidden="1"/>
    <cellStyle name="Normal" xfId="0" builtinId="0"/>
  </cellStyles>
  <dxfs count="143"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</dxfs>
  <tableStyles count="0" defaultTableStyle="TableStyleMedium9" defaultPivotStyle="PivotStyleLight16"/>
  <colors>
    <mruColors>
      <color rgb="FF00FF00"/>
      <color rgb="FFF632ED"/>
      <color rgb="FFC30D8F"/>
      <color rgb="FFFF2D2D"/>
      <color rgb="FF00CC00"/>
      <color rgb="FF00FB92"/>
      <color rgb="FF66FF66"/>
      <color rgb="FF00FC61"/>
      <color rgb="FFFF9300"/>
      <color rgb="FF00F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0"/>
  <sheetViews>
    <sheetView workbookViewId="0">
      <selection activeCell="A2" sqref="A2"/>
    </sheetView>
  </sheetViews>
  <sheetFormatPr baseColWidth="10" defaultColWidth="11" defaultRowHeight="15" x14ac:dyDescent="0.25"/>
  <cols>
    <col min="1" max="1" width="29" style="71" customWidth="1"/>
    <col min="2" max="15" width="4.7109375" style="70" customWidth="1"/>
    <col min="16" max="16384" width="11" style="70"/>
  </cols>
  <sheetData>
    <row r="1" spans="1:15" s="71" customFormat="1" ht="15" customHeight="1" x14ac:dyDescent="0.25">
      <c r="A1" s="78">
        <v>43009</v>
      </c>
      <c r="B1" s="173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2"/>
      <c r="N1" s="173">
        <v>43009</v>
      </c>
      <c r="O1" s="172"/>
    </row>
    <row r="2" spans="1:15" s="73" customFormat="1" ht="15.75" x14ac:dyDescent="0.25">
      <c r="A2" s="93"/>
      <c r="B2" s="174" t="s">
        <v>0</v>
      </c>
      <c r="C2" s="175"/>
      <c r="D2" s="74" t="s">
        <v>1</v>
      </c>
      <c r="E2" s="77"/>
      <c r="F2" s="77" t="s">
        <v>2</v>
      </c>
      <c r="G2" s="77"/>
      <c r="H2" s="176" t="s">
        <v>3</v>
      </c>
      <c r="I2" s="175"/>
      <c r="J2" s="77" t="s">
        <v>4</v>
      </c>
      <c r="K2" s="77"/>
      <c r="L2" s="77" t="s">
        <v>5</v>
      </c>
      <c r="M2" s="75"/>
      <c r="N2" s="76" t="s">
        <v>6</v>
      </c>
      <c r="O2" s="75"/>
    </row>
    <row r="3" spans="1:15" x14ac:dyDescent="0.25">
      <c r="A3" s="79" t="s">
        <v>7</v>
      </c>
      <c r="B3" s="40"/>
      <c r="C3" s="26"/>
      <c r="D3" s="26"/>
      <c r="E3" s="26"/>
      <c r="F3" s="26"/>
      <c r="G3" s="26"/>
      <c r="H3" s="26"/>
      <c r="I3" s="26"/>
      <c r="J3" s="26"/>
      <c r="K3" s="26"/>
      <c r="L3" s="26"/>
      <c r="M3" s="41"/>
      <c r="N3" s="40"/>
      <c r="O3" s="41"/>
    </row>
    <row r="4" spans="1:15" s="72" customFormat="1" x14ac:dyDescent="0.25">
      <c r="A4" s="80" t="s">
        <v>8</v>
      </c>
      <c r="B4" s="63"/>
      <c r="C4" s="18"/>
      <c r="D4" s="18"/>
      <c r="E4" s="18"/>
      <c r="F4" s="18"/>
      <c r="G4" s="18"/>
      <c r="H4" s="18"/>
      <c r="I4" s="18"/>
      <c r="J4" s="18"/>
      <c r="K4" s="18"/>
      <c r="L4" s="29"/>
      <c r="M4" s="59"/>
      <c r="N4" s="94"/>
      <c r="O4" s="39"/>
    </row>
    <row r="5" spans="1:15" ht="15.75" thickBot="1" x14ac:dyDescent="0.3">
      <c r="A5" s="81"/>
      <c r="B5" s="64"/>
      <c r="C5" s="43"/>
      <c r="D5" s="43"/>
      <c r="E5" s="43"/>
      <c r="F5" s="43"/>
      <c r="G5" s="43"/>
      <c r="H5" s="43"/>
      <c r="I5" s="43"/>
      <c r="J5" s="43"/>
      <c r="K5" s="43"/>
      <c r="L5" s="60"/>
      <c r="M5" s="58"/>
      <c r="N5" s="57"/>
      <c r="O5" s="58"/>
    </row>
    <row r="6" spans="1:15" x14ac:dyDescent="0.25">
      <c r="A6" s="2"/>
      <c r="B6" s="173">
        <v>43010</v>
      </c>
      <c r="C6" s="171"/>
      <c r="D6" s="171">
        <v>43011</v>
      </c>
      <c r="E6" s="171"/>
      <c r="F6" s="171">
        <v>43012</v>
      </c>
      <c r="G6" s="171"/>
      <c r="H6" s="171">
        <v>43013</v>
      </c>
      <c r="I6" s="171"/>
      <c r="J6" s="171">
        <v>43014</v>
      </c>
      <c r="K6" s="171"/>
      <c r="L6" s="171">
        <v>43015</v>
      </c>
      <c r="M6" s="171"/>
      <c r="N6" s="171">
        <v>43016</v>
      </c>
      <c r="O6" s="172"/>
    </row>
    <row r="7" spans="1:15" x14ac:dyDescent="0.25">
      <c r="A7" s="2"/>
      <c r="B7" s="174" t="s">
        <v>0</v>
      </c>
      <c r="C7" s="175"/>
      <c r="D7" s="74" t="s">
        <v>1</v>
      </c>
      <c r="E7" s="77"/>
      <c r="F7" s="77" t="s">
        <v>2</v>
      </c>
      <c r="G7" s="77"/>
      <c r="H7" s="176" t="s">
        <v>9</v>
      </c>
      <c r="I7" s="175"/>
      <c r="J7" s="77" t="s">
        <v>10</v>
      </c>
      <c r="K7" s="77"/>
      <c r="L7" s="74" t="s">
        <v>11</v>
      </c>
      <c r="M7" s="77"/>
      <c r="N7" s="77" t="s">
        <v>12</v>
      </c>
      <c r="O7" s="75"/>
    </row>
    <row r="8" spans="1:15" x14ac:dyDescent="0.25">
      <c r="A8" s="2"/>
      <c r="B8" s="40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41"/>
    </row>
    <row r="9" spans="1:15" x14ac:dyDescent="0.2">
      <c r="A9" s="2"/>
      <c r="B9" s="37"/>
      <c r="C9" s="151"/>
      <c r="D9" s="151"/>
      <c r="E9" s="151"/>
      <c r="F9" s="28"/>
      <c r="G9" s="28"/>
      <c r="H9" s="18"/>
      <c r="I9" s="18"/>
      <c r="J9" s="18"/>
      <c r="K9" s="18"/>
      <c r="L9" s="18">
        <v>8</v>
      </c>
      <c r="M9" s="18">
        <v>15.06</v>
      </c>
      <c r="N9" s="18">
        <v>8</v>
      </c>
      <c r="O9" s="42">
        <v>15.06</v>
      </c>
    </row>
    <row r="10" spans="1:15" ht="15.75" thickBot="1" x14ac:dyDescent="0.25">
      <c r="A10" s="2"/>
      <c r="B10" s="57"/>
      <c r="C10" s="61"/>
      <c r="D10" s="61"/>
      <c r="E10" s="61"/>
      <c r="F10" s="62"/>
      <c r="G10" s="62"/>
      <c r="H10" s="43"/>
      <c r="I10" s="43"/>
      <c r="J10" s="43"/>
      <c r="K10" s="43"/>
      <c r="L10" s="43">
        <f t="shared" ref="L10" si="0">(M9-L9)-0.5</f>
        <v>6.5600000000000005</v>
      </c>
      <c r="M10" s="43"/>
      <c r="N10" s="43">
        <f t="shared" ref="N10" si="1">(O9-N9)-0.5</f>
        <v>6.5600000000000005</v>
      </c>
      <c r="O10" s="82"/>
    </row>
    <row r="11" spans="1:15" x14ac:dyDescent="0.25">
      <c r="A11" s="2"/>
      <c r="B11" s="173">
        <v>43017</v>
      </c>
      <c r="C11" s="171"/>
      <c r="D11" s="171">
        <v>43018</v>
      </c>
      <c r="E11" s="171"/>
      <c r="F11" s="171">
        <v>43019</v>
      </c>
      <c r="G11" s="171"/>
      <c r="H11" s="171">
        <v>43020</v>
      </c>
      <c r="I11" s="171"/>
      <c r="J11" s="171">
        <v>43021</v>
      </c>
      <c r="K11" s="171"/>
      <c r="L11" s="171">
        <v>43022</v>
      </c>
      <c r="M11" s="171"/>
      <c r="N11" s="171">
        <v>43023</v>
      </c>
      <c r="O11" s="172"/>
    </row>
    <row r="12" spans="1:15" x14ac:dyDescent="0.25">
      <c r="A12" s="2"/>
      <c r="B12" s="174" t="s">
        <v>0</v>
      </c>
      <c r="C12" s="175"/>
      <c r="D12" s="74" t="s">
        <v>1</v>
      </c>
      <c r="E12" s="77"/>
      <c r="F12" s="77" t="s">
        <v>2</v>
      </c>
      <c r="G12" s="77"/>
      <c r="H12" s="176" t="s">
        <v>3</v>
      </c>
      <c r="I12" s="175"/>
      <c r="J12" s="77" t="s">
        <v>4</v>
      </c>
      <c r="K12" s="77"/>
      <c r="L12" s="77" t="s">
        <v>5</v>
      </c>
      <c r="M12" s="77"/>
      <c r="N12" s="77" t="s">
        <v>6</v>
      </c>
      <c r="O12" s="75"/>
    </row>
    <row r="13" spans="1:15" x14ac:dyDescent="0.25">
      <c r="A13" s="2"/>
      <c r="B13" s="40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41"/>
    </row>
    <row r="14" spans="1:15" x14ac:dyDescent="0.25">
      <c r="A14" s="2"/>
      <c r="B14" s="63"/>
      <c r="C14" s="18"/>
      <c r="D14" s="18">
        <v>8</v>
      </c>
      <c r="E14" s="18">
        <v>15.06</v>
      </c>
      <c r="F14" s="18">
        <v>8</v>
      </c>
      <c r="G14" s="18">
        <v>15.06</v>
      </c>
      <c r="H14" s="18">
        <v>8</v>
      </c>
      <c r="I14" s="18">
        <v>15.06</v>
      </c>
      <c r="J14" s="18">
        <v>8</v>
      </c>
      <c r="K14" s="18">
        <v>15.06</v>
      </c>
      <c r="L14" s="18"/>
      <c r="M14" s="18"/>
      <c r="N14" s="18"/>
      <c r="O14" s="42"/>
    </row>
    <row r="15" spans="1:15" ht="15.75" thickBot="1" x14ac:dyDescent="0.3">
      <c r="A15" s="2"/>
      <c r="B15" s="64"/>
      <c r="C15" s="43"/>
      <c r="D15" s="43">
        <f t="shared" ref="D15" si="2">(E14-D14)-0.5</f>
        <v>6.5600000000000005</v>
      </c>
      <c r="E15" s="43"/>
      <c r="F15" s="43">
        <f t="shared" ref="F15" si="3">(G14-F14)-0.5</f>
        <v>6.5600000000000005</v>
      </c>
      <c r="G15" s="43"/>
      <c r="H15" s="43">
        <f t="shared" ref="H15" si="4">(I14-H14)-0.5</f>
        <v>6.5600000000000005</v>
      </c>
      <c r="I15" s="43"/>
      <c r="J15" s="43">
        <f t="shared" ref="J15" si="5">(K14-J14)-0.5</f>
        <v>6.5600000000000005</v>
      </c>
      <c r="K15" s="43"/>
      <c r="L15" s="43"/>
      <c r="M15" s="43"/>
      <c r="N15" s="43"/>
      <c r="O15" s="82"/>
    </row>
    <row r="16" spans="1:15" x14ac:dyDescent="0.25">
      <c r="A16" s="2"/>
      <c r="B16" s="173">
        <v>43024</v>
      </c>
      <c r="C16" s="171"/>
      <c r="D16" s="171">
        <v>43025</v>
      </c>
      <c r="E16" s="171"/>
      <c r="F16" s="171">
        <v>43026</v>
      </c>
      <c r="G16" s="171"/>
      <c r="H16" s="171">
        <v>43027</v>
      </c>
      <c r="I16" s="171"/>
      <c r="J16" s="171">
        <v>43028</v>
      </c>
      <c r="K16" s="171"/>
      <c r="L16" s="171">
        <v>43029</v>
      </c>
      <c r="M16" s="171"/>
      <c r="N16" s="171">
        <v>43030</v>
      </c>
      <c r="O16" s="172"/>
    </row>
    <row r="17" spans="2:15" x14ac:dyDescent="0.25">
      <c r="B17" s="174" t="s">
        <v>0</v>
      </c>
      <c r="C17" s="175"/>
      <c r="D17" s="74" t="s">
        <v>1</v>
      </c>
      <c r="E17" s="77"/>
      <c r="F17" s="77" t="s">
        <v>2</v>
      </c>
      <c r="G17" s="77"/>
      <c r="H17" s="176" t="s">
        <v>3</v>
      </c>
      <c r="I17" s="175"/>
      <c r="J17" s="77" t="s">
        <v>4</v>
      </c>
      <c r="K17" s="77"/>
      <c r="L17" s="77" t="s">
        <v>5</v>
      </c>
      <c r="M17" s="77"/>
      <c r="N17" s="77" t="s">
        <v>6</v>
      </c>
      <c r="O17" s="75"/>
    </row>
    <row r="18" spans="2:15" x14ac:dyDescent="0.25">
      <c r="B18" s="40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41"/>
    </row>
    <row r="19" spans="2:15" x14ac:dyDescent="0.2">
      <c r="B19" s="83"/>
      <c r="C19" s="27"/>
      <c r="D19" s="27"/>
      <c r="E19" s="27"/>
      <c r="F19" s="28"/>
      <c r="G19" s="28"/>
      <c r="H19" s="18"/>
      <c r="I19" s="18"/>
      <c r="J19" s="18"/>
      <c r="K19" s="18"/>
      <c r="L19" s="18">
        <v>8</v>
      </c>
      <c r="M19" s="18">
        <v>15.06</v>
      </c>
      <c r="N19" s="18">
        <v>8</v>
      </c>
      <c r="O19" s="42">
        <v>15.06</v>
      </c>
    </row>
    <row r="20" spans="2:15" ht="15.75" thickBot="1" x14ac:dyDescent="0.25">
      <c r="B20" s="84"/>
      <c r="C20" s="62"/>
      <c r="D20" s="62"/>
      <c r="E20" s="62"/>
      <c r="F20" s="62"/>
      <c r="G20" s="62"/>
      <c r="H20" s="43"/>
      <c r="I20" s="43"/>
      <c r="J20" s="43"/>
      <c r="K20" s="43"/>
      <c r="L20" s="43">
        <f t="shared" ref="L20" si="6">(M19-L19)-0.5</f>
        <v>6.5600000000000005</v>
      </c>
      <c r="M20" s="43"/>
      <c r="N20" s="43">
        <f t="shared" ref="N20" si="7">(O19-N19)-0.5</f>
        <v>6.5600000000000005</v>
      </c>
      <c r="O20" s="82"/>
    </row>
    <row r="21" spans="2:15" x14ac:dyDescent="0.25">
      <c r="B21" s="173">
        <v>43031</v>
      </c>
      <c r="C21" s="171"/>
      <c r="D21" s="171">
        <v>43032</v>
      </c>
      <c r="E21" s="171"/>
      <c r="F21" s="171">
        <v>43033</v>
      </c>
      <c r="G21" s="171"/>
      <c r="H21" s="171">
        <v>43034</v>
      </c>
      <c r="I21" s="171"/>
      <c r="J21" s="171">
        <v>43035</v>
      </c>
      <c r="K21" s="171"/>
      <c r="L21" s="171">
        <v>43036</v>
      </c>
      <c r="M21" s="171"/>
      <c r="N21" s="171">
        <v>43037</v>
      </c>
      <c r="O21" s="172"/>
    </row>
    <row r="22" spans="2:15" x14ac:dyDescent="0.25">
      <c r="B22" s="174" t="s">
        <v>0</v>
      </c>
      <c r="C22" s="175"/>
      <c r="D22" s="74" t="s">
        <v>1</v>
      </c>
      <c r="E22" s="77"/>
      <c r="F22" s="77" t="s">
        <v>2</v>
      </c>
      <c r="G22" s="77"/>
      <c r="H22" s="176" t="s">
        <v>3</v>
      </c>
      <c r="I22" s="175"/>
      <c r="J22" s="77" t="s">
        <v>4</v>
      </c>
      <c r="K22" s="77"/>
      <c r="L22" s="77" t="s">
        <v>5</v>
      </c>
      <c r="M22" s="77"/>
      <c r="N22" s="77" t="s">
        <v>6</v>
      </c>
      <c r="O22" s="75"/>
    </row>
    <row r="23" spans="2:15" x14ac:dyDescent="0.25">
      <c r="B23" s="40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41"/>
    </row>
    <row r="24" spans="2:15" x14ac:dyDescent="0.25">
      <c r="B24" s="63"/>
      <c r="C24" s="18"/>
      <c r="D24" s="18">
        <v>8</v>
      </c>
      <c r="E24" s="18">
        <v>15.06</v>
      </c>
      <c r="F24" s="18"/>
      <c r="G24" s="18"/>
      <c r="H24" s="18"/>
      <c r="I24" s="18"/>
      <c r="J24" s="18">
        <v>8</v>
      </c>
      <c r="K24" s="18">
        <v>15.06</v>
      </c>
      <c r="L24" s="29"/>
      <c r="M24" s="29"/>
      <c r="N24" s="23"/>
      <c r="O24" s="39"/>
    </row>
    <row r="25" spans="2:15" ht="15.75" thickBot="1" x14ac:dyDescent="0.3">
      <c r="B25" s="64"/>
      <c r="C25" s="43"/>
      <c r="D25" s="43">
        <f t="shared" ref="D25" si="8">(E24-D24)-0.5</f>
        <v>6.5600000000000005</v>
      </c>
      <c r="E25" s="43"/>
      <c r="F25" s="43"/>
      <c r="G25" s="43"/>
      <c r="H25" s="43"/>
      <c r="I25" s="43"/>
      <c r="J25" s="43">
        <f t="shared" ref="J25" si="9">(K24-J24)-0.5</f>
        <v>6.5600000000000005</v>
      </c>
      <c r="K25" s="43"/>
      <c r="L25" s="60"/>
      <c r="M25" s="61"/>
      <c r="N25" s="61"/>
      <c r="O25" s="58"/>
    </row>
    <row r="26" spans="2:15" x14ac:dyDescent="0.25">
      <c r="B26" s="173">
        <v>43038</v>
      </c>
      <c r="C26" s="171"/>
      <c r="D26" s="171">
        <v>43039</v>
      </c>
      <c r="E26" s="172"/>
      <c r="F26" s="173"/>
      <c r="G26" s="171"/>
      <c r="H26" s="171"/>
      <c r="I26" s="171"/>
      <c r="J26" s="171"/>
      <c r="K26" s="171"/>
      <c r="L26" s="171"/>
      <c r="M26" s="171"/>
      <c r="N26" s="171"/>
      <c r="O26" s="172"/>
    </row>
    <row r="27" spans="2:15" x14ac:dyDescent="0.25">
      <c r="B27" s="174" t="s">
        <v>0</v>
      </c>
      <c r="C27" s="175"/>
      <c r="D27" s="74" t="s">
        <v>1</v>
      </c>
      <c r="E27" s="75"/>
      <c r="F27" s="76" t="s">
        <v>2</v>
      </c>
      <c r="G27" s="77"/>
      <c r="H27" s="176" t="s">
        <v>9</v>
      </c>
      <c r="I27" s="175"/>
      <c r="J27" s="77" t="s">
        <v>10</v>
      </c>
      <c r="K27" s="77"/>
      <c r="L27" s="74" t="s">
        <v>11</v>
      </c>
      <c r="M27" s="77"/>
      <c r="N27" s="77" t="s">
        <v>12</v>
      </c>
      <c r="O27" s="75"/>
    </row>
    <row r="28" spans="2:15" x14ac:dyDescent="0.25">
      <c r="B28" s="40"/>
      <c r="C28" s="26"/>
      <c r="D28" s="26"/>
      <c r="E28" s="41"/>
      <c r="F28" s="40"/>
      <c r="G28" s="26"/>
      <c r="H28" s="26"/>
      <c r="I28" s="26"/>
      <c r="J28" s="26"/>
      <c r="K28" s="26"/>
      <c r="L28" s="26"/>
      <c r="M28" s="26"/>
      <c r="N28" s="26"/>
      <c r="O28" s="41"/>
    </row>
    <row r="29" spans="2:15" x14ac:dyDescent="0.25">
      <c r="B29" s="37"/>
      <c r="C29" s="151"/>
      <c r="D29" s="151"/>
      <c r="E29" s="38"/>
      <c r="F29" s="177"/>
      <c r="G29" s="178"/>
      <c r="H29" s="18"/>
      <c r="I29" s="18"/>
      <c r="J29" s="18"/>
      <c r="K29" s="18"/>
      <c r="L29" s="18"/>
      <c r="M29" s="18"/>
      <c r="N29" s="18"/>
      <c r="O29" s="42"/>
    </row>
    <row r="30" spans="2:15" ht="15.75" thickBot="1" x14ac:dyDescent="0.3">
      <c r="B30" s="57"/>
      <c r="C30" s="61"/>
      <c r="D30" s="61"/>
      <c r="E30" s="58"/>
      <c r="F30" s="65"/>
      <c r="G30" s="66"/>
      <c r="H30" s="43"/>
      <c r="I30" s="43"/>
      <c r="J30" s="43"/>
      <c r="K30" s="43"/>
      <c r="L30" s="43"/>
      <c r="M30" s="43"/>
      <c r="N30" s="43"/>
      <c r="O30" s="82"/>
    </row>
  </sheetData>
  <mergeCells count="55">
    <mergeCell ref="L21:M21"/>
    <mergeCell ref="J26:K26"/>
    <mergeCell ref="L26:M26"/>
    <mergeCell ref="N26:O26"/>
    <mergeCell ref="B27:C27"/>
    <mergeCell ref="H27:I27"/>
    <mergeCell ref="B26:C26"/>
    <mergeCell ref="D26:E26"/>
    <mergeCell ref="F26:G26"/>
    <mergeCell ref="H26:I26"/>
    <mergeCell ref="B22:C22"/>
    <mergeCell ref="H22:I22"/>
    <mergeCell ref="D21:E21"/>
    <mergeCell ref="F21:G21"/>
    <mergeCell ref="H21:I21"/>
    <mergeCell ref="H6:I6"/>
    <mergeCell ref="J6:K6"/>
    <mergeCell ref="F11:G11"/>
    <mergeCell ref="H11:I11"/>
    <mergeCell ref="F29:G29"/>
    <mergeCell ref="J21:K21"/>
    <mergeCell ref="J11:K11"/>
    <mergeCell ref="H17:I17"/>
    <mergeCell ref="L11:M11"/>
    <mergeCell ref="N11:O11"/>
    <mergeCell ref="B21:C21"/>
    <mergeCell ref="N21:O21"/>
    <mergeCell ref="B11:C11"/>
    <mergeCell ref="D11:E11"/>
    <mergeCell ref="B12:C12"/>
    <mergeCell ref="H12:I12"/>
    <mergeCell ref="B16:C16"/>
    <mergeCell ref="D16:E16"/>
    <mergeCell ref="F16:G16"/>
    <mergeCell ref="H16:I16"/>
    <mergeCell ref="J16:K16"/>
    <mergeCell ref="L16:M16"/>
    <mergeCell ref="N16:O16"/>
    <mergeCell ref="B17:C17"/>
    <mergeCell ref="J1:K1"/>
    <mergeCell ref="L1:M1"/>
    <mergeCell ref="N1:O1"/>
    <mergeCell ref="N6:O6"/>
    <mergeCell ref="B7:C7"/>
    <mergeCell ref="H7:I7"/>
    <mergeCell ref="B2:C2"/>
    <mergeCell ref="H2:I2"/>
    <mergeCell ref="B1:C1"/>
    <mergeCell ref="D1:E1"/>
    <mergeCell ref="F1:G1"/>
    <mergeCell ref="H1:I1"/>
    <mergeCell ref="L6:M6"/>
    <mergeCell ref="B6:C6"/>
    <mergeCell ref="D6:E6"/>
    <mergeCell ref="F6:G6"/>
  </mergeCells>
  <pageMargins left="0.7" right="0.7" top="0.75" bottom="0.75" header="0.3" footer="0.3"/>
  <pageSetup paperSize="9" scale="92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75"/>
  <sheetViews>
    <sheetView workbookViewId="0">
      <pane xSplit="1" ySplit="4" topLeftCell="Y5" activePane="bottomRight" state="frozen"/>
      <selection pane="topRight" activeCell="B1" sqref="B1"/>
      <selection pane="bottomLeft" activeCell="A5" sqref="A5"/>
      <selection pane="bottomRight" activeCell="CD11" sqref="CD11:CE11"/>
    </sheetView>
  </sheetViews>
  <sheetFormatPr baseColWidth="10" defaultColWidth="11" defaultRowHeight="15" x14ac:dyDescent="0.25"/>
  <cols>
    <col min="1" max="1" width="29" style="87" customWidth="1"/>
    <col min="2" max="2" width="4.85546875" style="86" customWidth="1"/>
    <col min="3" max="3" width="5.42578125" style="86" customWidth="1"/>
    <col min="4" max="6" width="4.7109375" style="86" customWidth="1"/>
    <col min="7" max="7" width="4.85546875" style="86" customWidth="1"/>
    <col min="8" max="18" width="4.7109375" style="86" customWidth="1"/>
    <col min="19" max="19" width="5" style="86" customWidth="1"/>
    <col min="20" max="20" width="4.7109375" style="86" customWidth="1"/>
    <col min="21" max="21" width="5.42578125" style="86" customWidth="1"/>
    <col min="22" max="34" width="4.7109375" style="86" customWidth="1"/>
    <col min="35" max="35" width="5.42578125" style="86" bestFit="1" customWidth="1"/>
    <col min="36" max="65" width="4.7109375" style="86" customWidth="1"/>
    <col min="66" max="66" width="4.85546875" style="86" customWidth="1"/>
    <col min="67" max="67" width="5.42578125" style="86" customWidth="1"/>
    <col min="68" max="70" width="4.7109375" style="86" customWidth="1"/>
    <col min="71" max="71" width="4.85546875" style="86" customWidth="1"/>
    <col min="72" max="82" width="4.7109375" style="86" customWidth="1"/>
    <col min="83" max="83" width="5.7109375" style="86" customWidth="1"/>
    <col min="84" max="16384" width="11" style="86"/>
  </cols>
  <sheetData>
    <row r="1" spans="1:83" x14ac:dyDescent="0.25">
      <c r="A1" s="95" t="s">
        <v>13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</row>
    <row r="2" spans="1:83" ht="15.75" thickBot="1" x14ac:dyDescent="0.3">
      <c r="A2" s="96" t="s">
        <v>14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11"/>
      <c r="S2" s="11"/>
      <c r="T2" s="11"/>
      <c r="U2" s="11"/>
      <c r="V2" s="11"/>
      <c r="W2" s="11"/>
      <c r="X2" s="11"/>
      <c r="Y2" s="11"/>
      <c r="Z2" s="11"/>
      <c r="AA2" s="11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208"/>
      <c r="AS2" s="208"/>
      <c r="AT2" s="208"/>
      <c r="AU2" s="208"/>
      <c r="AV2" s="208"/>
      <c r="AW2" s="208"/>
      <c r="AX2" s="208"/>
      <c r="AY2" s="208"/>
      <c r="AZ2" s="208"/>
      <c r="BA2" s="208"/>
      <c r="BB2" s="208"/>
      <c r="BC2" s="208"/>
      <c r="BD2" s="208"/>
      <c r="BE2" s="208"/>
      <c r="BF2" s="208"/>
      <c r="BG2" s="208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</row>
    <row r="3" spans="1:83" s="87" customFormat="1" ht="15" customHeight="1" x14ac:dyDescent="0.25">
      <c r="A3" s="44"/>
      <c r="B3" s="171">
        <v>43038</v>
      </c>
      <c r="C3" s="171"/>
      <c r="D3" s="171">
        <v>43039</v>
      </c>
      <c r="E3" s="172"/>
      <c r="F3" s="225">
        <v>43040</v>
      </c>
      <c r="G3" s="210"/>
      <c r="H3" s="171">
        <v>43041</v>
      </c>
      <c r="I3" s="171"/>
      <c r="J3" s="171">
        <v>43042</v>
      </c>
      <c r="K3" s="171"/>
      <c r="L3" s="171">
        <v>43043</v>
      </c>
      <c r="M3" s="171"/>
      <c r="N3" s="171">
        <v>43044</v>
      </c>
      <c r="O3" s="171"/>
      <c r="P3" s="191" t="s">
        <v>15</v>
      </c>
      <c r="Q3" s="192"/>
      <c r="R3" s="171">
        <v>43045</v>
      </c>
      <c r="S3" s="171"/>
      <c r="T3" s="171">
        <v>43046</v>
      </c>
      <c r="U3" s="171"/>
      <c r="V3" s="209">
        <v>43047</v>
      </c>
      <c r="W3" s="209"/>
      <c r="X3" s="201">
        <v>43048</v>
      </c>
      <c r="Y3" s="201"/>
      <c r="Z3" s="201">
        <v>43049</v>
      </c>
      <c r="AA3" s="201"/>
      <c r="AB3" s="210">
        <v>43050</v>
      </c>
      <c r="AC3" s="210"/>
      <c r="AD3" s="201">
        <v>43051</v>
      </c>
      <c r="AE3" s="201"/>
      <c r="AF3" s="191" t="s">
        <v>15</v>
      </c>
      <c r="AG3" s="191"/>
      <c r="AH3" s="201">
        <v>43052</v>
      </c>
      <c r="AI3" s="201"/>
      <c r="AJ3" s="201">
        <v>43053</v>
      </c>
      <c r="AK3" s="201"/>
      <c r="AL3" s="201">
        <v>43054</v>
      </c>
      <c r="AM3" s="201"/>
      <c r="AN3" s="201">
        <v>43055</v>
      </c>
      <c r="AO3" s="201"/>
      <c r="AP3" s="201">
        <v>43056</v>
      </c>
      <c r="AQ3" s="201"/>
      <c r="AR3" s="201">
        <v>43057</v>
      </c>
      <c r="AS3" s="201"/>
      <c r="AT3" s="201">
        <v>43058</v>
      </c>
      <c r="AU3" s="201"/>
      <c r="AV3" s="191" t="s">
        <v>15</v>
      </c>
      <c r="AW3" s="191"/>
      <c r="AX3" s="171">
        <v>43059</v>
      </c>
      <c r="AY3" s="171"/>
      <c r="AZ3" s="171">
        <v>43060</v>
      </c>
      <c r="BA3" s="171"/>
      <c r="BB3" s="171">
        <v>43061</v>
      </c>
      <c r="BC3" s="171"/>
      <c r="BD3" s="171">
        <v>43062</v>
      </c>
      <c r="BE3" s="171"/>
      <c r="BF3" s="171">
        <v>43063</v>
      </c>
      <c r="BG3" s="171"/>
      <c r="BH3" s="171">
        <v>43064</v>
      </c>
      <c r="BI3" s="171"/>
      <c r="BJ3" s="171">
        <v>43065</v>
      </c>
      <c r="BK3" s="171"/>
      <c r="BL3" s="204" t="s">
        <v>15</v>
      </c>
      <c r="BM3" s="191"/>
      <c r="BN3" s="171">
        <v>43066</v>
      </c>
      <c r="BO3" s="171"/>
      <c r="BP3" s="171">
        <v>43067</v>
      </c>
      <c r="BQ3" s="171"/>
      <c r="BR3" s="171">
        <v>43068</v>
      </c>
      <c r="BS3" s="171"/>
      <c r="BT3" s="171">
        <v>43069</v>
      </c>
      <c r="BU3" s="190"/>
      <c r="BV3" s="173">
        <v>43070</v>
      </c>
      <c r="BW3" s="171"/>
      <c r="BX3" s="171">
        <v>43071</v>
      </c>
      <c r="BY3" s="171"/>
      <c r="BZ3" s="171">
        <v>43072</v>
      </c>
      <c r="CA3" s="171"/>
      <c r="CB3" s="191" t="s">
        <v>15</v>
      </c>
      <c r="CC3" s="192"/>
      <c r="CD3" s="223" t="s">
        <v>16</v>
      </c>
      <c r="CE3" s="224"/>
    </row>
    <row r="4" spans="1:83" s="88" customFormat="1" ht="15.75" x14ac:dyDescent="0.25">
      <c r="A4" s="45" t="s">
        <v>17</v>
      </c>
      <c r="B4" s="195" t="s">
        <v>0</v>
      </c>
      <c r="C4" s="198"/>
      <c r="D4" s="6" t="s">
        <v>1</v>
      </c>
      <c r="E4" s="97"/>
      <c r="F4" s="98" t="s">
        <v>2</v>
      </c>
      <c r="G4" s="7"/>
      <c r="H4" s="195" t="s">
        <v>9</v>
      </c>
      <c r="I4" s="198"/>
      <c r="J4" s="7" t="s">
        <v>10</v>
      </c>
      <c r="K4" s="7"/>
      <c r="L4" s="6" t="s">
        <v>11</v>
      </c>
      <c r="M4" s="7"/>
      <c r="N4" s="7" t="s">
        <v>12</v>
      </c>
      <c r="O4" s="7"/>
      <c r="P4" s="193"/>
      <c r="Q4" s="194"/>
      <c r="R4" s="211" t="s">
        <v>0</v>
      </c>
      <c r="S4" s="212"/>
      <c r="T4" s="8" t="s">
        <v>1</v>
      </c>
      <c r="U4" s="9"/>
      <c r="V4" s="9" t="s">
        <v>2</v>
      </c>
      <c r="W4" s="9"/>
      <c r="X4" s="211" t="s">
        <v>3</v>
      </c>
      <c r="Y4" s="212"/>
      <c r="Z4" s="9" t="s">
        <v>4</v>
      </c>
      <c r="AA4" s="9"/>
      <c r="AB4" s="9" t="s">
        <v>5</v>
      </c>
      <c r="AC4" s="9"/>
      <c r="AD4" s="9" t="s">
        <v>6</v>
      </c>
      <c r="AE4" s="9"/>
      <c r="AF4" s="193"/>
      <c r="AG4" s="193"/>
      <c r="AH4" s="213" t="s">
        <v>0</v>
      </c>
      <c r="AI4" s="214"/>
      <c r="AJ4" s="10" t="s">
        <v>1</v>
      </c>
      <c r="AK4" s="3"/>
      <c r="AL4" s="3" t="s">
        <v>2</v>
      </c>
      <c r="AM4" s="3"/>
      <c r="AN4" s="213" t="s">
        <v>3</v>
      </c>
      <c r="AO4" s="214"/>
      <c r="AP4" s="3" t="s">
        <v>4</v>
      </c>
      <c r="AQ4" s="3"/>
      <c r="AR4" s="3" t="s">
        <v>5</v>
      </c>
      <c r="AS4" s="3"/>
      <c r="AT4" s="3" t="s">
        <v>6</v>
      </c>
      <c r="AU4" s="3"/>
      <c r="AV4" s="193"/>
      <c r="AW4" s="193"/>
      <c r="AX4" s="202" t="s">
        <v>0</v>
      </c>
      <c r="AY4" s="203"/>
      <c r="AZ4" s="4" t="s">
        <v>1</v>
      </c>
      <c r="BA4" s="5"/>
      <c r="BB4" s="5" t="s">
        <v>2</v>
      </c>
      <c r="BC4" s="5"/>
      <c r="BD4" s="202" t="s">
        <v>3</v>
      </c>
      <c r="BE4" s="203"/>
      <c r="BF4" s="5" t="s">
        <v>4</v>
      </c>
      <c r="BG4" s="5"/>
      <c r="BH4" s="5" t="s">
        <v>5</v>
      </c>
      <c r="BI4" s="5"/>
      <c r="BJ4" s="5" t="s">
        <v>6</v>
      </c>
      <c r="BK4" s="5"/>
      <c r="BL4" s="205"/>
      <c r="BM4" s="193"/>
      <c r="BN4" s="195" t="s">
        <v>0</v>
      </c>
      <c r="BO4" s="198"/>
      <c r="BP4" s="6" t="s">
        <v>1</v>
      </c>
      <c r="BQ4" s="7"/>
      <c r="BR4" s="161" t="s">
        <v>2</v>
      </c>
      <c r="BS4" s="7"/>
      <c r="BT4" s="195" t="s">
        <v>9</v>
      </c>
      <c r="BU4" s="196"/>
      <c r="BV4" s="98" t="s">
        <v>10</v>
      </c>
      <c r="BW4" s="7"/>
      <c r="BX4" s="6" t="s">
        <v>11</v>
      </c>
      <c r="BY4" s="7"/>
      <c r="BZ4" s="7" t="s">
        <v>12</v>
      </c>
      <c r="CA4" s="7"/>
      <c r="CB4" s="193"/>
      <c r="CC4" s="194"/>
      <c r="CD4" s="223"/>
      <c r="CE4" s="224"/>
    </row>
    <row r="5" spans="1:83" x14ac:dyDescent="0.25">
      <c r="A5" s="46" t="s">
        <v>18</v>
      </c>
      <c r="B5" s="14"/>
      <c r="C5" s="14"/>
      <c r="D5" s="99">
        <v>8</v>
      </c>
      <c r="E5" s="100">
        <v>19.2</v>
      </c>
      <c r="F5" s="101">
        <v>6</v>
      </c>
      <c r="G5" s="15">
        <v>13.15</v>
      </c>
      <c r="H5" s="99">
        <v>8</v>
      </c>
      <c r="I5" s="99">
        <v>19.2</v>
      </c>
      <c r="J5" s="16">
        <v>13</v>
      </c>
      <c r="K5" s="16">
        <v>20.149999999999999</v>
      </c>
      <c r="L5" s="151"/>
      <c r="M5" s="151"/>
      <c r="N5" s="151"/>
      <c r="O5" s="151"/>
      <c r="P5" s="180"/>
      <c r="Q5" s="181"/>
      <c r="R5" s="17">
        <v>6</v>
      </c>
      <c r="S5" s="17">
        <v>10</v>
      </c>
      <c r="T5" s="14"/>
      <c r="U5" s="14"/>
      <c r="V5" s="16">
        <v>14</v>
      </c>
      <c r="W5" s="17">
        <v>21.15</v>
      </c>
      <c r="X5" s="20"/>
      <c r="Y5" s="20"/>
      <c r="Z5" s="20"/>
      <c r="AA5" s="20"/>
      <c r="AB5" s="16">
        <v>13</v>
      </c>
      <c r="AC5" s="16">
        <v>20.149999999999999</v>
      </c>
      <c r="AD5" s="99">
        <v>8</v>
      </c>
      <c r="AE5" s="99">
        <v>19.2</v>
      </c>
      <c r="AF5" s="180"/>
      <c r="AG5" s="180"/>
      <c r="AH5" s="99">
        <v>8</v>
      </c>
      <c r="AI5" s="99">
        <v>19.2</v>
      </c>
      <c r="AJ5" s="15">
        <v>6</v>
      </c>
      <c r="AK5" s="15">
        <v>13.15</v>
      </c>
      <c r="AL5" s="19">
        <v>7</v>
      </c>
      <c r="AM5" s="19">
        <v>14.15</v>
      </c>
      <c r="AN5" s="16">
        <v>7</v>
      </c>
      <c r="AO5" s="16">
        <v>14.15</v>
      </c>
      <c r="AP5" s="20"/>
      <c r="AQ5" s="20"/>
      <c r="AR5" s="151"/>
      <c r="AS5" s="151"/>
      <c r="AT5" s="151"/>
      <c r="AU5" s="151"/>
      <c r="AV5" s="180"/>
      <c r="AW5" s="180"/>
      <c r="AX5" s="16">
        <v>14</v>
      </c>
      <c r="AY5" s="16">
        <v>21.15</v>
      </c>
      <c r="AZ5" s="151"/>
      <c r="BA5" s="151"/>
      <c r="BB5" s="12">
        <v>14</v>
      </c>
      <c r="BC5" s="12">
        <v>17</v>
      </c>
      <c r="BD5" s="99">
        <v>8</v>
      </c>
      <c r="BE5" s="99">
        <v>19.2</v>
      </c>
      <c r="BF5" s="151"/>
      <c r="BG5" s="151"/>
      <c r="BH5" s="16">
        <v>7</v>
      </c>
      <c r="BI5" s="16">
        <v>13.15</v>
      </c>
      <c r="BJ5" s="19">
        <v>7</v>
      </c>
      <c r="BK5" s="19">
        <v>14.15</v>
      </c>
      <c r="BL5" s="199"/>
      <c r="BM5" s="180"/>
      <c r="BN5" s="14"/>
      <c r="BO5" s="14"/>
      <c r="BP5" s="99">
        <v>8</v>
      </c>
      <c r="BQ5" s="99">
        <v>19.2</v>
      </c>
      <c r="BR5" s="102">
        <v>6</v>
      </c>
      <c r="BS5" s="15">
        <v>13.15</v>
      </c>
      <c r="BT5" s="99">
        <v>8</v>
      </c>
      <c r="BU5" s="103">
        <v>19.2</v>
      </c>
      <c r="BV5" s="104">
        <v>13</v>
      </c>
      <c r="BW5" s="16">
        <v>20.149999999999999</v>
      </c>
      <c r="BX5" s="151"/>
      <c r="BY5" s="151"/>
      <c r="BZ5" s="151"/>
      <c r="CA5" s="151"/>
      <c r="CB5" s="180"/>
      <c r="CC5" s="181"/>
      <c r="CD5" s="199"/>
      <c r="CE5" s="180"/>
    </row>
    <row r="6" spans="1:83" x14ac:dyDescent="0.25">
      <c r="A6" s="47" t="s">
        <v>19</v>
      </c>
      <c r="B6" s="151"/>
      <c r="C6" s="151"/>
      <c r="D6" s="151">
        <f>(E5-D5)-0.2</f>
        <v>11</v>
      </c>
      <c r="E6" s="38"/>
      <c r="F6" s="37">
        <f t="shared" ref="F6" si="0">(G5-F5)-0.15</f>
        <v>7</v>
      </c>
      <c r="G6" s="151"/>
      <c r="H6" s="151">
        <f>(I5-H5)-0.2</f>
        <v>11</v>
      </c>
      <c r="I6" s="151"/>
      <c r="J6" s="151">
        <f t="shared" ref="J6" si="1">(K5-J5)-0.15</f>
        <v>6.9999999999999982</v>
      </c>
      <c r="K6" s="151"/>
      <c r="L6" s="151"/>
      <c r="M6" s="151"/>
      <c r="N6" s="151"/>
      <c r="O6" s="151"/>
      <c r="P6" s="180">
        <f>SUM(B6:O6)</f>
        <v>36</v>
      </c>
      <c r="Q6" s="181"/>
      <c r="R6" s="151">
        <f>(S5-R5)</f>
        <v>4</v>
      </c>
      <c r="S6" s="151"/>
      <c r="T6" s="151"/>
      <c r="U6" s="151"/>
      <c r="V6" s="151">
        <f t="shared" ref="V6" si="2">(W5-V5)-0.15</f>
        <v>6.9999999999999982</v>
      </c>
      <c r="W6" s="151"/>
      <c r="X6" s="151"/>
      <c r="Y6" s="151"/>
      <c r="Z6" s="151"/>
      <c r="AA6" s="151"/>
      <c r="AB6" s="151">
        <f t="shared" ref="AB6" si="3">(AC5-AB5)-0.15</f>
        <v>6.9999999999999982</v>
      </c>
      <c r="AC6" s="151"/>
      <c r="AD6" s="151">
        <f>(AE5-AD5)-0.2</f>
        <v>11</v>
      </c>
      <c r="AE6" s="151"/>
      <c r="AF6" s="180">
        <f>SUM(R6:AE6)</f>
        <v>28.999999999999996</v>
      </c>
      <c r="AG6" s="180"/>
      <c r="AH6" s="151">
        <f>(AI5-AH5)-0.2</f>
        <v>11</v>
      </c>
      <c r="AI6" s="151"/>
      <c r="AJ6" s="151">
        <f t="shared" ref="AJ6" si="4">(AK5-AJ5)-0.15</f>
        <v>7</v>
      </c>
      <c r="AK6" s="151"/>
      <c r="AL6" s="151">
        <f t="shared" ref="AL6" si="5">(AM5-AL5)-0.15</f>
        <v>7</v>
      </c>
      <c r="AM6" s="151"/>
      <c r="AN6" s="151">
        <f t="shared" ref="AN6" si="6">(AO5-AN5)-0.15</f>
        <v>7</v>
      </c>
      <c r="AO6" s="151"/>
      <c r="AP6" s="151"/>
      <c r="AQ6" s="151"/>
      <c r="AR6" s="151"/>
      <c r="AS6" s="151"/>
      <c r="AT6" s="151"/>
      <c r="AU6" s="151"/>
      <c r="AV6" s="180">
        <f>SUM(AH6:AU6)</f>
        <v>32</v>
      </c>
      <c r="AW6" s="180"/>
      <c r="AX6" s="151">
        <f t="shared" ref="AX6" si="7">(AY5-AX5)-0.15</f>
        <v>6.9999999999999982</v>
      </c>
      <c r="AY6" s="151"/>
      <c r="AZ6" s="151"/>
      <c r="BA6" s="151"/>
      <c r="BB6" s="151">
        <f>SUM(BC5-BB5)</f>
        <v>3</v>
      </c>
      <c r="BC6" s="151"/>
      <c r="BD6" s="151">
        <f>(BE5-BD5)-0.2</f>
        <v>11</v>
      </c>
      <c r="BE6" s="151"/>
      <c r="BF6" s="151"/>
      <c r="BG6" s="151"/>
      <c r="BH6" s="151">
        <f t="shared" ref="BH6" si="8">(BI5-BH5)-0.15</f>
        <v>6</v>
      </c>
      <c r="BI6" s="151"/>
      <c r="BJ6" s="151">
        <f t="shared" ref="BJ6" si="9">(BK5-BJ5)-0.15</f>
        <v>7</v>
      </c>
      <c r="BK6" s="151"/>
      <c r="BL6" s="199">
        <f>SUM(AX6:BK6)</f>
        <v>34</v>
      </c>
      <c r="BM6" s="180"/>
      <c r="BN6" s="151"/>
      <c r="BO6" s="151"/>
      <c r="BP6" s="151">
        <f>(BQ5-BP5)-0.2</f>
        <v>11</v>
      </c>
      <c r="BQ6" s="151"/>
      <c r="BR6" s="150">
        <f t="shared" ref="BR6" si="10">(BS5-BR5)-0.15</f>
        <v>7</v>
      </c>
      <c r="BS6" s="151"/>
      <c r="BT6" s="151">
        <f>(BU5-BT5)-0.2</f>
        <v>11</v>
      </c>
      <c r="BU6" s="149"/>
      <c r="BV6" s="37">
        <f t="shared" ref="BV6" si="11">(BW5-BV5)-0.15</f>
        <v>6.9999999999999982</v>
      </c>
      <c r="BW6" s="151"/>
      <c r="BX6" s="151"/>
      <c r="BY6" s="151"/>
      <c r="BZ6" s="151"/>
      <c r="CA6" s="151"/>
      <c r="CB6" s="180">
        <f>SUM(BN6:CA6)</f>
        <v>36</v>
      </c>
      <c r="CC6" s="181"/>
      <c r="CD6" s="199">
        <f>SUM(BL6+AV6+AF6)+F6+H6+J6+L6+N6+BN6+BP6+BR6+BT6</f>
        <v>149</v>
      </c>
      <c r="CE6" s="180"/>
    </row>
    <row r="7" spans="1:83" x14ac:dyDescent="0.25">
      <c r="A7" s="50" t="s">
        <v>20</v>
      </c>
      <c r="B7" s="16">
        <v>14</v>
      </c>
      <c r="C7" s="16">
        <v>21.15</v>
      </c>
      <c r="D7" s="15">
        <v>15</v>
      </c>
      <c r="E7" s="105">
        <v>22.15</v>
      </c>
      <c r="F7" s="104">
        <v>14</v>
      </c>
      <c r="G7" s="16">
        <v>21.15</v>
      </c>
      <c r="H7" s="151"/>
      <c r="I7" s="151"/>
      <c r="J7" s="151"/>
      <c r="K7" s="151"/>
      <c r="L7" s="15">
        <v>7</v>
      </c>
      <c r="M7" s="15">
        <v>14.15</v>
      </c>
      <c r="N7" s="99">
        <v>8</v>
      </c>
      <c r="O7" s="99">
        <v>19.2</v>
      </c>
      <c r="P7" s="180"/>
      <c r="Q7" s="181"/>
      <c r="R7" s="14"/>
      <c r="S7" s="14"/>
      <c r="T7" s="19">
        <v>7</v>
      </c>
      <c r="U7" s="19">
        <v>14.15</v>
      </c>
      <c r="V7" s="15">
        <v>6</v>
      </c>
      <c r="W7" s="12">
        <v>17</v>
      </c>
      <c r="X7" s="99">
        <v>8</v>
      </c>
      <c r="Y7" s="99">
        <v>19.2</v>
      </c>
      <c r="Z7" s="16">
        <v>13</v>
      </c>
      <c r="AA7" s="16">
        <v>20.149999999999999</v>
      </c>
      <c r="AB7" s="179" t="s">
        <v>21</v>
      </c>
      <c r="AC7" s="178"/>
      <c r="AD7" s="151"/>
      <c r="AE7" s="151"/>
      <c r="AF7" s="180"/>
      <c r="AG7" s="180"/>
      <c r="AH7" s="151"/>
      <c r="AI7" s="151"/>
      <c r="AJ7" s="19">
        <v>7</v>
      </c>
      <c r="AK7" s="19">
        <v>14.15</v>
      </c>
      <c r="AL7" s="16">
        <v>7</v>
      </c>
      <c r="AM7" s="16">
        <v>13.15</v>
      </c>
      <c r="AN7" s="15">
        <v>7</v>
      </c>
      <c r="AO7" s="15">
        <v>14.15</v>
      </c>
      <c r="AP7" s="15">
        <v>15</v>
      </c>
      <c r="AQ7" s="15">
        <v>22.15</v>
      </c>
      <c r="AR7" s="151"/>
      <c r="AS7" s="151"/>
      <c r="AT7" s="19">
        <v>7</v>
      </c>
      <c r="AU7" s="19">
        <v>14.15</v>
      </c>
      <c r="AV7" s="180"/>
      <c r="AW7" s="180"/>
      <c r="AX7" s="15">
        <v>15</v>
      </c>
      <c r="AY7" s="15">
        <v>22.15</v>
      </c>
      <c r="AZ7" s="16">
        <v>13</v>
      </c>
      <c r="BA7" s="16">
        <v>20.149999999999999</v>
      </c>
      <c r="BB7" s="12">
        <v>14</v>
      </c>
      <c r="BC7" s="19">
        <v>22.15</v>
      </c>
      <c r="BD7" s="151"/>
      <c r="BE7" s="151"/>
      <c r="BF7" s="16">
        <v>7</v>
      </c>
      <c r="BG7" s="16">
        <v>13.15</v>
      </c>
      <c r="BH7" s="151"/>
      <c r="BI7" s="151"/>
      <c r="BJ7" s="151"/>
      <c r="BK7" s="151"/>
      <c r="BL7" s="199"/>
      <c r="BM7" s="180"/>
      <c r="BN7" s="16">
        <v>14</v>
      </c>
      <c r="BO7" s="16">
        <v>21.15</v>
      </c>
      <c r="BP7" s="15">
        <v>15</v>
      </c>
      <c r="BQ7" s="15">
        <v>22.15</v>
      </c>
      <c r="BR7" s="106">
        <v>14</v>
      </c>
      <c r="BS7" s="16">
        <v>21.15</v>
      </c>
      <c r="BT7" s="151"/>
      <c r="BU7" s="149"/>
      <c r="BV7" s="37"/>
      <c r="BW7" s="151"/>
      <c r="BX7" s="15">
        <v>7</v>
      </c>
      <c r="BY7" s="15">
        <v>14.15</v>
      </c>
      <c r="BZ7" s="99">
        <v>8</v>
      </c>
      <c r="CA7" s="99">
        <v>19.2</v>
      </c>
      <c r="CB7" s="180"/>
      <c r="CC7" s="181"/>
      <c r="CD7" s="199"/>
      <c r="CE7" s="180"/>
    </row>
    <row r="8" spans="1:83" x14ac:dyDescent="0.25">
      <c r="A8" s="92" t="s">
        <v>22</v>
      </c>
      <c r="B8" s="151">
        <f t="shared" ref="B8" si="12">(C7-B7)-0.15</f>
        <v>6.9999999999999982</v>
      </c>
      <c r="C8" s="151"/>
      <c r="D8" s="151">
        <f t="shared" ref="D8" si="13">(E7-D7)-0.15</f>
        <v>6.9999999999999982</v>
      </c>
      <c r="E8" s="38"/>
      <c r="F8" s="37">
        <f t="shared" ref="F8" si="14">(G7-F7)-0.15</f>
        <v>6.9999999999999982</v>
      </c>
      <c r="G8" s="151"/>
      <c r="H8" s="151"/>
      <c r="I8" s="151"/>
      <c r="J8" s="151"/>
      <c r="K8" s="151"/>
      <c r="L8" s="151">
        <f t="shared" ref="L8" si="15">(M7-L7)-0.15</f>
        <v>7</v>
      </c>
      <c r="M8" s="151"/>
      <c r="N8" s="151">
        <f>(O7-N7)-0.2</f>
        <v>11</v>
      </c>
      <c r="O8" s="151"/>
      <c r="P8" s="180">
        <f>SUM(B8:O8)</f>
        <v>38.999999999999993</v>
      </c>
      <c r="Q8" s="181"/>
      <c r="R8" s="151"/>
      <c r="S8" s="151"/>
      <c r="T8" s="151">
        <f t="shared" ref="T8" si="16">(U7-T7)-0.15</f>
        <v>7</v>
      </c>
      <c r="U8" s="151"/>
      <c r="V8" s="151">
        <f t="shared" ref="V8" si="17">(W7-V7)-0.15</f>
        <v>10.85</v>
      </c>
      <c r="W8" s="151"/>
      <c r="X8" s="151">
        <f>(Y7-X7)-0.2</f>
        <v>11</v>
      </c>
      <c r="Y8" s="151"/>
      <c r="Z8" s="151">
        <f t="shared" ref="Z8" si="18">(AA7-Z7)-0.15</f>
        <v>6.9999999999999982</v>
      </c>
      <c r="AA8" s="151"/>
      <c r="AB8" s="160">
        <v>7.6</v>
      </c>
      <c r="AC8" s="20"/>
      <c r="AD8" s="151"/>
      <c r="AE8" s="151"/>
      <c r="AF8" s="180">
        <f>SUM(R8:AE8)</f>
        <v>43.45</v>
      </c>
      <c r="AG8" s="180"/>
      <c r="AH8" s="151"/>
      <c r="AI8" s="151"/>
      <c r="AJ8" s="151">
        <f t="shared" ref="AJ8" si="19">(AK7-AJ7)-0.15</f>
        <v>7</v>
      </c>
      <c r="AK8" s="151"/>
      <c r="AL8" s="151">
        <f t="shared" ref="AL8" si="20">(AM7-AL7)-0.15</f>
        <v>6</v>
      </c>
      <c r="AM8" s="151"/>
      <c r="AN8" s="151">
        <f t="shared" ref="AN8" si="21">(AO7-AN7)-0.15</f>
        <v>7</v>
      </c>
      <c r="AO8" s="151"/>
      <c r="AP8" s="151">
        <f t="shared" ref="AP8" si="22">(AQ7-AP7)-0.15</f>
        <v>6.9999999999999982</v>
      </c>
      <c r="AQ8" s="151"/>
      <c r="AR8" s="151"/>
      <c r="AS8" s="151"/>
      <c r="AT8" s="151">
        <f t="shared" ref="AT8" si="23">(AU7-AT7)-0.15</f>
        <v>7</v>
      </c>
      <c r="AU8" s="151"/>
      <c r="AV8" s="180">
        <f>SUM(AH8:AU8)</f>
        <v>34</v>
      </c>
      <c r="AW8" s="180"/>
      <c r="AX8" s="151">
        <f t="shared" ref="AX8" si="24">(AY7-AX7)-0.15</f>
        <v>6.9999999999999982</v>
      </c>
      <c r="AY8" s="151"/>
      <c r="AZ8" s="151">
        <f t="shared" ref="AZ8" si="25">(BA7-AZ7)-0.15</f>
        <v>6.9999999999999982</v>
      </c>
      <c r="BA8" s="151"/>
      <c r="BB8" s="151">
        <f>(BC7-BB7)-0.15</f>
        <v>7.9999999999999982</v>
      </c>
      <c r="BC8" s="151"/>
      <c r="BD8" s="151"/>
      <c r="BE8" s="151"/>
      <c r="BF8" s="151">
        <f t="shared" ref="BF8" si="26">(BG7-BF7)-0.15</f>
        <v>6</v>
      </c>
      <c r="BG8" s="151"/>
      <c r="BH8" s="151"/>
      <c r="BI8" s="151"/>
      <c r="BJ8" s="151"/>
      <c r="BK8" s="151"/>
      <c r="BL8" s="199">
        <f>SUM(AX8:BK8)</f>
        <v>27.999999999999993</v>
      </c>
      <c r="BM8" s="180"/>
      <c r="BN8" s="151">
        <f t="shared" ref="BN8" si="27">(BO7-BN7)-0.15</f>
        <v>6.9999999999999982</v>
      </c>
      <c r="BO8" s="151"/>
      <c r="BP8" s="151">
        <f t="shared" ref="BP8" si="28">(BQ7-BP7)-0.15</f>
        <v>6.9999999999999982</v>
      </c>
      <c r="BQ8" s="151"/>
      <c r="BR8" s="150">
        <f t="shared" ref="BR8" si="29">(BS7-BR7)-0.15</f>
        <v>6.9999999999999982</v>
      </c>
      <c r="BS8" s="151"/>
      <c r="BT8" s="151"/>
      <c r="BU8" s="149"/>
      <c r="BV8" s="37"/>
      <c r="BW8" s="151"/>
      <c r="BX8" s="151">
        <f t="shared" ref="BX8" si="30">(BY7-BX7)-0.15</f>
        <v>7</v>
      </c>
      <c r="BY8" s="151"/>
      <c r="BZ8" s="151">
        <f>(CA7-BZ7)-0.2</f>
        <v>11</v>
      </c>
      <c r="CA8" s="151"/>
      <c r="CB8" s="180">
        <f>SUM(BN8:CA8)</f>
        <v>38.999999999999993</v>
      </c>
      <c r="CC8" s="181"/>
      <c r="CD8" s="199">
        <f>SUM(BL8+AV8+AF8)+F8+H8+J8+L8+N8+BN8+BP8+BR8+BT8</f>
        <v>151.44999999999999</v>
      </c>
      <c r="CE8" s="180"/>
    </row>
    <row r="9" spans="1:83" ht="15" customHeight="1" x14ac:dyDescent="0.25">
      <c r="A9" s="50" t="s">
        <v>23</v>
      </c>
      <c r="B9" s="151"/>
      <c r="C9" s="151"/>
      <c r="D9" s="14"/>
      <c r="E9" s="107"/>
      <c r="F9" s="37"/>
      <c r="G9" s="151"/>
      <c r="H9" s="151"/>
      <c r="I9" s="151"/>
      <c r="J9" s="151"/>
      <c r="K9" s="151"/>
      <c r="L9" s="151"/>
      <c r="M9" s="151"/>
      <c r="N9" s="151"/>
      <c r="O9" s="151"/>
      <c r="P9" s="180"/>
      <c r="Q9" s="181"/>
      <c r="R9" s="14"/>
      <c r="S9" s="14"/>
      <c r="T9" s="14"/>
      <c r="U9" s="14"/>
      <c r="V9" s="14"/>
      <c r="W9" s="14"/>
      <c r="X9" s="14"/>
      <c r="Y9" s="14"/>
      <c r="Z9" s="14"/>
      <c r="AA9" s="14"/>
      <c r="AB9" s="179" t="s">
        <v>21</v>
      </c>
      <c r="AC9" s="178"/>
      <c r="AD9" s="151"/>
      <c r="AE9" s="151"/>
      <c r="AF9" s="180"/>
      <c r="AG9" s="180"/>
      <c r="AH9" s="151"/>
      <c r="AI9" s="151"/>
      <c r="AJ9" s="151"/>
      <c r="AK9" s="151"/>
      <c r="AL9" s="151"/>
      <c r="AM9" s="151"/>
      <c r="AN9" s="151"/>
      <c r="AO9" s="151"/>
      <c r="AP9" s="151"/>
      <c r="AQ9" s="151"/>
      <c r="AR9" s="151"/>
      <c r="AS9" s="151"/>
      <c r="AT9" s="151"/>
      <c r="AU9" s="151"/>
      <c r="AV9" s="180"/>
      <c r="AW9" s="180"/>
      <c r="AX9" s="151"/>
      <c r="AY9" s="151"/>
      <c r="AZ9" s="14"/>
      <c r="BA9" s="14"/>
      <c r="BB9" s="151"/>
      <c r="BC9" s="151"/>
      <c r="BD9" s="151"/>
      <c r="BE9" s="151"/>
      <c r="BF9" s="151"/>
      <c r="BG9" s="151"/>
      <c r="BH9" s="151"/>
      <c r="BI9" s="151"/>
      <c r="BJ9" s="151"/>
      <c r="BK9" s="151"/>
      <c r="BL9" s="199"/>
      <c r="BM9" s="180"/>
      <c r="BN9" s="151"/>
      <c r="BO9" s="151"/>
      <c r="BP9" s="14"/>
      <c r="BQ9" s="14"/>
      <c r="BR9" s="150"/>
      <c r="BS9" s="151"/>
      <c r="BT9" s="151"/>
      <c r="BU9" s="149"/>
      <c r="BV9" s="37"/>
      <c r="BW9" s="151"/>
      <c r="BX9" s="151"/>
      <c r="BY9" s="151"/>
      <c r="BZ9" s="151"/>
      <c r="CA9" s="151"/>
      <c r="CB9" s="180"/>
      <c r="CC9" s="181"/>
      <c r="CD9" s="199"/>
      <c r="CE9" s="180"/>
    </row>
    <row r="10" spans="1:83" ht="15" customHeight="1" x14ac:dyDescent="0.25">
      <c r="A10" s="92" t="s">
        <v>22</v>
      </c>
      <c r="B10" s="151"/>
      <c r="C10" s="151"/>
      <c r="D10" s="151"/>
      <c r="E10" s="38"/>
      <c r="F10" s="37"/>
      <c r="G10" s="151"/>
      <c r="H10" s="151"/>
      <c r="I10" s="151"/>
      <c r="J10" s="151"/>
      <c r="K10" s="151"/>
      <c r="L10" s="151"/>
      <c r="M10" s="151"/>
      <c r="N10" s="151"/>
      <c r="O10" s="151"/>
      <c r="P10" s="180">
        <f>SUM(B10:O10)</f>
        <v>0</v>
      </c>
      <c r="Q10" s="181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60">
        <v>7.6</v>
      </c>
      <c r="AC10" s="20"/>
      <c r="AD10" s="151"/>
      <c r="AE10" s="151"/>
      <c r="AF10" s="180">
        <f>SUM(R10:AE10)</f>
        <v>7.6</v>
      </c>
      <c r="AG10" s="180"/>
      <c r="AH10" s="151"/>
      <c r="AI10" s="151"/>
      <c r="AJ10" s="151"/>
      <c r="AK10" s="151"/>
      <c r="AL10" s="151"/>
      <c r="AM10" s="151"/>
      <c r="AN10" s="151"/>
      <c r="AO10" s="151"/>
      <c r="AP10" s="151"/>
      <c r="AQ10" s="151"/>
      <c r="AR10" s="151"/>
      <c r="AS10" s="151"/>
      <c r="AT10" s="151"/>
      <c r="AU10" s="151"/>
      <c r="AV10" s="180">
        <f>SUM(AH10:AU10)</f>
        <v>0</v>
      </c>
      <c r="AW10" s="180"/>
      <c r="AX10" s="151"/>
      <c r="AY10" s="151"/>
      <c r="AZ10" s="151"/>
      <c r="BA10" s="151"/>
      <c r="BB10" s="151"/>
      <c r="BC10" s="151"/>
      <c r="BD10" s="151"/>
      <c r="BE10" s="151"/>
      <c r="BF10" s="151"/>
      <c r="BG10" s="151"/>
      <c r="BH10" s="151"/>
      <c r="BI10" s="151"/>
      <c r="BJ10" s="151"/>
      <c r="BK10" s="151"/>
      <c r="BL10" s="199">
        <f>SUM(AX10:BK10)</f>
        <v>0</v>
      </c>
      <c r="BM10" s="180"/>
      <c r="BN10" s="151"/>
      <c r="BO10" s="151"/>
      <c r="BP10" s="151"/>
      <c r="BQ10" s="151"/>
      <c r="BR10" s="150"/>
      <c r="BS10" s="151"/>
      <c r="BT10" s="151"/>
      <c r="BU10" s="149"/>
      <c r="BV10" s="37"/>
      <c r="BW10" s="151"/>
      <c r="BX10" s="151"/>
      <c r="BY10" s="151"/>
      <c r="BZ10" s="151"/>
      <c r="CA10" s="151"/>
      <c r="CB10" s="180">
        <f>SUM(BN10:CA10)</f>
        <v>0</v>
      </c>
      <c r="CC10" s="181"/>
      <c r="CD10" s="199"/>
      <c r="CE10" s="180"/>
    </row>
    <row r="11" spans="1:83" x14ac:dyDescent="0.25">
      <c r="A11" s="46" t="s">
        <v>24</v>
      </c>
      <c r="B11" s="15">
        <v>15</v>
      </c>
      <c r="C11" s="15">
        <v>22.15</v>
      </c>
      <c r="D11" s="14"/>
      <c r="E11" s="107"/>
      <c r="F11" s="108">
        <v>7</v>
      </c>
      <c r="G11" s="17">
        <v>14.15</v>
      </c>
      <c r="H11" s="17">
        <v>6</v>
      </c>
      <c r="I11" s="17">
        <v>10</v>
      </c>
      <c r="J11" s="151"/>
      <c r="K11" s="151"/>
      <c r="L11" s="16">
        <v>7</v>
      </c>
      <c r="M11" s="16">
        <v>14.15</v>
      </c>
      <c r="N11" s="16">
        <v>7</v>
      </c>
      <c r="O11" s="16">
        <v>14.15</v>
      </c>
      <c r="P11" s="180"/>
      <c r="Q11" s="181"/>
      <c r="R11" s="15">
        <v>6</v>
      </c>
      <c r="S11" s="15">
        <v>13.15</v>
      </c>
      <c r="T11" s="109">
        <v>7</v>
      </c>
      <c r="U11" s="16">
        <v>13.15</v>
      </c>
      <c r="V11" s="16">
        <v>7</v>
      </c>
      <c r="W11" s="12">
        <v>17</v>
      </c>
      <c r="X11" s="16">
        <v>7</v>
      </c>
      <c r="Y11" s="16">
        <v>13.15</v>
      </c>
      <c r="Z11" s="110">
        <v>6</v>
      </c>
      <c r="AA11" s="17">
        <v>10</v>
      </c>
      <c r="AB11" s="179" t="s">
        <v>21</v>
      </c>
      <c r="AC11" s="178"/>
      <c r="AD11" s="151"/>
      <c r="AE11" s="151"/>
      <c r="AF11" s="180"/>
      <c r="AG11" s="180"/>
      <c r="AH11" s="16">
        <v>14</v>
      </c>
      <c r="AI11" s="16">
        <v>21.15</v>
      </c>
      <c r="AJ11" s="15">
        <v>15</v>
      </c>
      <c r="AK11" s="15">
        <v>22.15</v>
      </c>
      <c r="AL11" s="151"/>
      <c r="AM11" s="151"/>
      <c r="AN11" s="16">
        <v>14</v>
      </c>
      <c r="AO11" s="16">
        <v>21.15</v>
      </c>
      <c r="AP11" s="151"/>
      <c r="AQ11" s="151"/>
      <c r="AR11" s="109">
        <v>7</v>
      </c>
      <c r="AS11" s="16">
        <v>13.15</v>
      </c>
      <c r="AT11" s="109">
        <v>7</v>
      </c>
      <c r="AU11" s="16">
        <v>14.15</v>
      </c>
      <c r="AV11" s="180"/>
      <c r="AW11" s="180"/>
      <c r="AX11" s="15">
        <v>6</v>
      </c>
      <c r="AY11" s="15">
        <v>13.15</v>
      </c>
      <c r="AZ11" s="109">
        <v>7</v>
      </c>
      <c r="BA11" s="16">
        <v>13.15</v>
      </c>
      <c r="BB11" s="17">
        <v>6</v>
      </c>
      <c r="BC11" s="17">
        <v>10</v>
      </c>
      <c r="BD11" s="151"/>
      <c r="BE11" s="151"/>
      <c r="BF11" s="110">
        <v>6</v>
      </c>
      <c r="BG11" s="17">
        <v>10</v>
      </c>
      <c r="BH11" s="151"/>
      <c r="BI11" s="151"/>
      <c r="BJ11" s="151"/>
      <c r="BK11" s="151"/>
      <c r="BL11" s="199"/>
      <c r="BM11" s="180"/>
      <c r="BN11" s="15">
        <v>15</v>
      </c>
      <c r="BO11" s="15">
        <v>22.15</v>
      </c>
      <c r="BP11" s="14"/>
      <c r="BQ11" s="14"/>
      <c r="BR11" s="111">
        <v>7</v>
      </c>
      <c r="BS11" s="17">
        <v>14.15</v>
      </c>
      <c r="BT11" s="17">
        <v>6</v>
      </c>
      <c r="BU11" s="112">
        <v>10</v>
      </c>
      <c r="BV11" s="37"/>
      <c r="BW11" s="151"/>
      <c r="BX11" s="16">
        <v>7</v>
      </c>
      <c r="BY11" s="16">
        <v>14.15</v>
      </c>
      <c r="BZ11" s="16">
        <v>7</v>
      </c>
      <c r="CA11" s="16">
        <v>14.15</v>
      </c>
      <c r="CB11" s="180"/>
      <c r="CC11" s="181"/>
      <c r="CD11" s="199"/>
      <c r="CE11" s="180"/>
    </row>
    <row r="12" spans="1:83" x14ac:dyDescent="0.25">
      <c r="A12" s="47" t="s">
        <v>25</v>
      </c>
      <c r="B12" s="151">
        <f t="shared" ref="B12" si="31">(C11-B11)-0.15</f>
        <v>6.9999999999999982</v>
      </c>
      <c r="C12" s="151"/>
      <c r="D12" s="151"/>
      <c r="E12" s="38"/>
      <c r="F12" s="37">
        <f t="shared" ref="F12" si="32">(G11-F11)-0.15</f>
        <v>7</v>
      </c>
      <c r="G12" s="151"/>
      <c r="H12" s="151">
        <f>(I11-H11)</f>
        <v>4</v>
      </c>
      <c r="I12" s="151"/>
      <c r="J12" s="151"/>
      <c r="K12" s="151"/>
      <c r="L12" s="151">
        <f t="shared" ref="L12" si="33">(M11-L11)-0.15</f>
        <v>7</v>
      </c>
      <c r="M12" s="151"/>
      <c r="N12" s="151">
        <f t="shared" ref="N12" si="34">(O11-N11)-0.15</f>
        <v>7</v>
      </c>
      <c r="O12" s="151"/>
      <c r="P12" s="180">
        <f>SUM(B12:O12)</f>
        <v>32</v>
      </c>
      <c r="Q12" s="181"/>
      <c r="R12" s="151">
        <f t="shared" ref="R12" si="35">(S11-R11)-0.15</f>
        <v>7</v>
      </c>
      <c r="S12" s="151"/>
      <c r="T12" s="151">
        <f t="shared" ref="T12" si="36">(U11-T11)-0.15</f>
        <v>6</v>
      </c>
      <c r="U12" s="151"/>
      <c r="V12" s="151">
        <f t="shared" ref="V12" si="37">(W11-V11)-0.15</f>
        <v>9.85</v>
      </c>
      <c r="W12" s="151"/>
      <c r="X12" s="151">
        <f t="shared" ref="X12" si="38">(Y11-X11)-0.15</f>
        <v>6</v>
      </c>
      <c r="Y12" s="151"/>
      <c r="Z12" s="151">
        <f>(AA11-Z11)</f>
        <v>4</v>
      </c>
      <c r="AA12" s="151"/>
      <c r="AB12" s="160">
        <v>7.6</v>
      </c>
      <c r="AC12" s="20"/>
      <c r="AD12" s="151"/>
      <c r="AE12" s="151"/>
      <c r="AF12" s="180">
        <f>SUM(R12:AE12)</f>
        <v>40.450000000000003</v>
      </c>
      <c r="AG12" s="180"/>
      <c r="AH12" s="151">
        <f t="shared" ref="AH12" si="39">(AI11-AH11)-0.15</f>
        <v>6.9999999999999982</v>
      </c>
      <c r="AI12" s="151"/>
      <c r="AJ12" s="151">
        <f t="shared" ref="AJ12" si="40">(AK11-AJ11)-0.15</f>
        <v>6.9999999999999982</v>
      </c>
      <c r="AK12" s="151"/>
      <c r="AL12" s="151"/>
      <c r="AM12" s="151"/>
      <c r="AN12" s="151">
        <f t="shared" ref="AN12" si="41">(AO11-AN11)-0.15</f>
        <v>6.9999999999999982</v>
      </c>
      <c r="AO12" s="151"/>
      <c r="AP12" s="151"/>
      <c r="AQ12" s="151"/>
      <c r="AR12" s="151">
        <f t="shared" ref="AR12" si="42">(AS11-AR11)-0.15</f>
        <v>6</v>
      </c>
      <c r="AS12" s="151"/>
      <c r="AT12" s="151">
        <f t="shared" ref="AT12" si="43">(AU11-AT11)-0.15</f>
        <v>7</v>
      </c>
      <c r="AU12" s="151"/>
      <c r="AV12" s="180">
        <f>SUM(AH12:AU12)</f>
        <v>33.999999999999993</v>
      </c>
      <c r="AW12" s="180"/>
      <c r="AX12" s="151">
        <f t="shared" ref="AX12" si="44">(AY11-AX11)-0.15</f>
        <v>7</v>
      </c>
      <c r="AY12" s="151"/>
      <c r="AZ12" s="151">
        <f t="shared" ref="AZ12" si="45">(BA11-AZ11)-0.15</f>
        <v>6</v>
      </c>
      <c r="BA12" s="151"/>
      <c r="BB12" s="151">
        <f>(BC11-BB11)</f>
        <v>4</v>
      </c>
      <c r="BC12" s="13">
        <v>3</v>
      </c>
      <c r="BD12" s="151"/>
      <c r="BE12" s="151"/>
      <c r="BF12" s="151">
        <f>(BG11-BF11)</f>
        <v>4</v>
      </c>
      <c r="BG12" s="151"/>
      <c r="BH12" s="151"/>
      <c r="BI12" s="151"/>
      <c r="BJ12" s="151"/>
      <c r="BK12" s="151"/>
      <c r="BL12" s="199">
        <f>SUM(AX12:BK12)</f>
        <v>24</v>
      </c>
      <c r="BM12" s="180"/>
      <c r="BN12" s="151">
        <f t="shared" ref="BN12" si="46">(BO11-BN11)-0.15</f>
        <v>6.9999999999999982</v>
      </c>
      <c r="BO12" s="151"/>
      <c r="BP12" s="151"/>
      <c r="BQ12" s="151"/>
      <c r="BR12" s="150">
        <f t="shared" ref="BR12" si="47">(BS11-BR11)-0.15</f>
        <v>7</v>
      </c>
      <c r="BS12" s="151"/>
      <c r="BT12" s="151">
        <f>(BU11-BT11)</f>
        <v>4</v>
      </c>
      <c r="BU12" s="149"/>
      <c r="BV12" s="37"/>
      <c r="BW12" s="151"/>
      <c r="BX12" s="151">
        <f t="shared" ref="BX12" si="48">(BY11-BX11)-0.15</f>
        <v>7</v>
      </c>
      <c r="BY12" s="151"/>
      <c r="BZ12" s="151">
        <f t="shared" ref="BZ12" si="49">(CA11-BZ11)-0.15</f>
        <v>7</v>
      </c>
      <c r="CA12" s="151"/>
      <c r="CB12" s="180">
        <f>SUM(BN12:CA12)</f>
        <v>32</v>
      </c>
      <c r="CC12" s="181"/>
      <c r="CD12" s="199">
        <f>SUM(BL12+AV12+AF12)+F12+H12+J12+L12+N12+BN12+BP12+BR12+BT12</f>
        <v>141.44999999999999</v>
      </c>
      <c r="CE12" s="180"/>
    </row>
    <row r="13" spans="1:83" x14ac:dyDescent="0.25">
      <c r="A13" s="46" t="s">
        <v>26</v>
      </c>
      <c r="B13" s="151"/>
      <c r="C13" s="151"/>
      <c r="D13" s="17">
        <v>7</v>
      </c>
      <c r="E13" s="113">
        <v>14.15</v>
      </c>
      <c r="F13" s="177" t="s">
        <v>21</v>
      </c>
      <c r="G13" s="178"/>
      <c r="H13" s="16">
        <v>7</v>
      </c>
      <c r="I13" s="16">
        <v>13.15</v>
      </c>
      <c r="J13" s="17">
        <v>6</v>
      </c>
      <c r="K13" s="17">
        <v>10</v>
      </c>
      <c r="L13" s="14"/>
      <c r="M13" s="14"/>
      <c r="N13" s="16">
        <v>13</v>
      </c>
      <c r="O13" s="16">
        <v>20.149999999999999</v>
      </c>
      <c r="P13" s="180"/>
      <c r="Q13" s="181"/>
      <c r="R13" s="14"/>
      <c r="S13" s="14"/>
      <c r="T13" s="99">
        <v>8</v>
      </c>
      <c r="U13" s="99">
        <v>19.2</v>
      </c>
      <c r="V13" s="12">
        <v>14</v>
      </c>
      <c r="W13" s="19">
        <v>22.15</v>
      </c>
      <c r="X13" s="16">
        <v>14</v>
      </c>
      <c r="Y13" s="17">
        <v>21.15</v>
      </c>
      <c r="Z13" s="151"/>
      <c r="AA13" s="151"/>
      <c r="AB13" s="179" t="s">
        <v>21</v>
      </c>
      <c r="AC13" s="178"/>
      <c r="AD13" s="151"/>
      <c r="AE13" s="151"/>
      <c r="AF13" s="180"/>
      <c r="AG13" s="180"/>
      <c r="AH13" s="16">
        <v>7</v>
      </c>
      <c r="AI13" s="16">
        <v>13.15</v>
      </c>
      <c r="AJ13" s="17">
        <v>7</v>
      </c>
      <c r="AK13" s="17">
        <v>14.15</v>
      </c>
      <c r="AL13" s="99">
        <v>8</v>
      </c>
      <c r="AM13" s="99">
        <v>19.2</v>
      </c>
      <c r="AN13" s="151"/>
      <c r="AO13" s="151"/>
      <c r="AP13" s="151"/>
      <c r="AQ13" s="151"/>
      <c r="AR13" s="151"/>
      <c r="AS13" s="151"/>
      <c r="AT13" s="99">
        <v>8</v>
      </c>
      <c r="AU13" s="99">
        <v>19.2</v>
      </c>
      <c r="AV13" s="180"/>
      <c r="AW13" s="180"/>
      <c r="AX13" s="16">
        <v>7</v>
      </c>
      <c r="AY13" s="16">
        <v>13.15</v>
      </c>
      <c r="AZ13" s="17">
        <v>6</v>
      </c>
      <c r="BA13" s="17">
        <v>10</v>
      </c>
      <c r="BB13" s="12">
        <v>14</v>
      </c>
      <c r="BC13" s="12">
        <v>17</v>
      </c>
      <c r="BD13" s="15">
        <v>15</v>
      </c>
      <c r="BE13" s="15">
        <v>22.15</v>
      </c>
      <c r="BF13" s="20"/>
      <c r="BG13" s="20"/>
      <c r="BH13" s="99">
        <v>8</v>
      </c>
      <c r="BI13" s="99">
        <v>19.2</v>
      </c>
      <c r="BJ13" s="16">
        <v>13</v>
      </c>
      <c r="BK13" s="16">
        <v>20.149999999999999</v>
      </c>
      <c r="BL13" s="199"/>
      <c r="BM13" s="180"/>
      <c r="BN13" s="151"/>
      <c r="BO13" s="151"/>
      <c r="BP13" s="17">
        <v>7</v>
      </c>
      <c r="BQ13" s="17">
        <v>14.15</v>
      </c>
      <c r="BR13" s="14"/>
      <c r="BS13" s="14"/>
      <c r="BT13" s="16">
        <v>7</v>
      </c>
      <c r="BU13" s="114">
        <v>13.15</v>
      </c>
      <c r="BV13" s="108">
        <v>6</v>
      </c>
      <c r="BW13" s="17">
        <v>10</v>
      </c>
      <c r="BX13" s="14"/>
      <c r="BY13" s="14"/>
      <c r="BZ13" s="16">
        <v>13</v>
      </c>
      <c r="CA13" s="16">
        <v>20.149999999999999</v>
      </c>
      <c r="CB13" s="180"/>
      <c r="CC13" s="181"/>
      <c r="CD13" s="199"/>
      <c r="CE13" s="180"/>
    </row>
    <row r="14" spans="1:83" x14ac:dyDescent="0.25">
      <c r="A14" s="47" t="s">
        <v>27</v>
      </c>
      <c r="B14" s="151"/>
      <c r="C14" s="151"/>
      <c r="D14" s="151">
        <f t="shared" ref="D14" si="50">(E13-D13)-0.15</f>
        <v>7</v>
      </c>
      <c r="E14" s="38"/>
      <c r="F14" s="115">
        <v>7.6</v>
      </c>
      <c r="G14" s="20"/>
      <c r="H14" s="151">
        <f t="shared" ref="H14" si="51">(I13-H13)-0.15</f>
        <v>6</v>
      </c>
      <c r="I14" s="151"/>
      <c r="J14" s="151">
        <f>(K13-J13)</f>
        <v>4</v>
      </c>
      <c r="K14" s="151"/>
      <c r="L14" s="151"/>
      <c r="M14" s="151"/>
      <c r="N14" s="151">
        <f t="shared" ref="N14" si="52">(O13-N13)-0.15</f>
        <v>6.9999999999999982</v>
      </c>
      <c r="O14" s="151"/>
      <c r="P14" s="180">
        <f>SUM(B14:O14)</f>
        <v>31.6</v>
      </c>
      <c r="Q14" s="181"/>
      <c r="R14" s="151"/>
      <c r="S14" s="151"/>
      <c r="T14" s="151">
        <f>(U13-T13)-0.2</f>
        <v>11</v>
      </c>
      <c r="U14" s="151"/>
      <c r="V14" s="151">
        <f>(W13-V13)-0.15</f>
        <v>7.9999999999999982</v>
      </c>
      <c r="W14" s="151"/>
      <c r="X14" s="151">
        <f t="shared" ref="X14" si="53">(Y13-X13)-0.15</f>
        <v>6.9999999999999982</v>
      </c>
      <c r="Y14" s="151"/>
      <c r="Z14" s="151"/>
      <c r="AA14" s="151"/>
      <c r="AB14" s="160">
        <v>7.6</v>
      </c>
      <c r="AC14" s="20"/>
      <c r="AD14" s="151"/>
      <c r="AE14" s="151"/>
      <c r="AF14" s="180">
        <f>SUM(R14:AE14)</f>
        <v>33.6</v>
      </c>
      <c r="AG14" s="180"/>
      <c r="AH14" s="151">
        <f t="shared" ref="AH14" si="54">(AI13-AH13)-0.15</f>
        <v>6</v>
      </c>
      <c r="AI14" s="151"/>
      <c r="AJ14" s="151">
        <f t="shared" ref="AJ14" si="55">(AK13-AJ13)-0.15</f>
        <v>7</v>
      </c>
      <c r="AK14" s="151"/>
      <c r="AL14" s="151">
        <f>(AM13-AL13)-0.2</f>
        <v>11</v>
      </c>
      <c r="AM14" s="151"/>
      <c r="AN14" s="151"/>
      <c r="AO14" s="151"/>
      <c r="AP14" s="151"/>
      <c r="AQ14" s="151"/>
      <c r="AR14" s="151"/>
      <c r="AS14" s="151"/>
      <c r="AT14" s="151">
        <f>(AU13-AT13)-0.2</f>
        <v>11</v>
      </c>
      <c r="AU14" s="151"/>
      <c r="AV14" s="180">
        <f>SUM(AH14:AU14)</f>
        <v>35</v>
      </c>
      <c r="AW14" s="180"/>
      <c r="AX14" s="151">
        <f t="shared" ref="AX14" si="56">(AY13-AX13)-0.15</f>
        <v>6</v>
      </c>
      <c r="AY14" s="151"/>
      <c r="AZ14" s="151">
        <f>(BA13-AZ13)</f>
        <v>4</v>
      </c>
      <c r="BA14" s="151"/>
      <c r="BB14" s="151">
        <f>SUM(BC13-BB13)</f>
        <v>3</v>
      </c>
      <c r="BC14" s="151"/>
      <c r="BD14" s="151">
        <f t="shared" ref="BD14" si="57">(BE13-BD13)-0.15</f>
        <v>6.9999999999999982</v>
      </c>
      <c r="BE14" s="151"/>
      <c r="BF14" s="151"/>
      <c r="BG14" s="151"/>
      <c r="BH14" s="151">
        <f>(BI13-BH13)-0.2</f>
        <v>11</v>
      </c>
      <c r="BI14" s="151"/>
      <c r="BJ14" s="151">
        <f t="shared" ref="BJ14" si="58">(BK13-BJ13)-0.15</f>
        <v>6.9999999999999982</v>
      </c>
      <c r="BK14" s="151"/>
      <c r="BL14" s="199">
        <f>SUM(AX14:BK14)</f>
        <v>38</v>
      </c>
      <c r="BM14" s="180"/>
      <c r="BN14" s="151"/>
      <c r="BO14" s="151"/>
      <c r="BP14" s="151">
        <f t="shared" ref="BP14" si="59">(BQ13-BP13)-0.15</f>
        <v>7</v>
      </c>
      <c r="BQ14" s="151"/>
      <c r="BR14" s="151"/>
      <c r="BS14" s="151"/>
      <c r="BT14" s="151">
        <f t="shared" ref="BT14" si="60">(BU13-BT13)-0.15</f>
        <v>6</v>
      </c>
      <c r="BU14" s="149"/>
      <c r="BV14" s="37">
        <f>(BW13-BV13)</f>
        <v>4</v>
      </c>
      <c r="BW14" s="151"/>
      <c r="BX14" s="151"/>
      <c r="BY14" s="151"/>
      <c r="BZ14" s="151">
        <f t="shared" ref="BZ14" si="61">(CA13-BZ13)-0.15</f>
        <v>6.9999999999999982</v>
      </c>
      <c r="CA14" s="151"/>
      <c r="CB14" s="180">
        <f>SUM(BN14:CA14)</f>
        <v>24</v>
      </c>
      <c r="CC14" s="181"/>
      <c r="CD14" s="199">
        <f>SUM(BL14+AV14+AF14)+F14+H14+J14+L14+N14+BN14+BP14+BR14+BT14</f>
        <v>144.19999999999999</v>
      </c>
      <c r="CE14" s="180"/>
    </row>
    <row r="15" spans="1:83" x14ac:dyDescent="0.25">
      <c r="A15" s="46" t="s">
        <v>28</v>
      </c>
      <c r="B15" s="16">
        <v>7</v>
      </c>
      <c r="C15" s="16">
        <v>13.15</v>
      </c>
      <c r="D15" s="17">
        <v>6</v>
      </c>
      <c r="E15" s="113">
        <v>10</v>
      </c>
      <c r="F15" s="104">
        <v>7</v>
      </c>
      <c r="G15" s="16">
        <v>13.15</v>
      </c>
      <c r="H15" s="15">
        <v>15</v>
      </c>
      <c r="I15" s="15">
        <v>22.15</v>
      </c>
      <c r="J15" s="14"/>
      <c r="K15" s="14"/>
      <c r="L15" s="14"/>
      <c r="M15" s="14"/>
      <c r="N15" s="19">
        <v>7</v>
      </c>
      <c r="O15" s="19">
        <v>14.15</v>
      </c>
      <c r="P15" s="180"/>
      <c r="Q15" s="181"/>
      <c r="R15" s="16">
        <v>14</v>
      </c>
      <c r="S15" s="16">
        <v>21.15</v>
      </c>
      <c r="T15" s="14"/>
      <c r="U15" s="14"/>
      <c r="V15" s="17">
        <v>6</v>
      </c>
      <c r="W15" s="17">
        <v>10</v>
      </c>
      <c r="X15" s="15">
        <v>7</v>
      </c>
      <c r="Y15" s="15">
        <v>14.15</v>
      </c>
      <c r="Z15" s="16">
        <v>7</v>
      </c>
      <c r="AA15" s="16">
        <v>13.15</v>
      </c>
      <c r="AB15" s="15">
        <v>7</v>
      </c>
      <c r="AC15" s="15">
        <v>14.15</v>
      </c>
      <c r="AD15" s="17">
        <v>6</v>
      </c>
      <c r="AE15" s="17">
        <v>10</v>
      </c>
      <c r="AF15" s="180"/>
      <c r="AG15" s="180"/>
      <c r="AH15" s="151"/>
      <c r="AI15" s="151"/>
      <c r="AJ15" s="17">
        <v>6</v>
      </c>
      <c r="AK15" s="17">
        <v>10</v>
      </c>
      <c r="AL15" s="16">
        <v>13</v>
      </c>
      <c r="AM15" s="16">
        <v>20.149999999999999</v>
      </c>
      <c r="AN15" s="16">
        <v>7</v>
      </c>
      <c r="AO15" s="16">
        <v>13.15</v>
      </c>
      <c r="AP15" s="16">
        <v>7</v>
      </c>
      <c r="AQ15" s="16">
        <v>13.15</v>
      </c>
      <c r="AR15" s="151"/>
      <c r="AS15" s="151"/>
      <c r="AT15" s="151"/>
      <c r="AU15" s="151"/>
      <c r="AV15" s="180"/>
      <c r="AW15" s="180"/>
      <c r="AX15" s="16">
        <v>13</v>
      </c>
      <c r="AY15" s="16">
        <v>20.149999999999999</v>
      </c>
      <c r="AZ15" s="151"/>
      <c r="BA15" s="151"/>
      <c r="BB15" s="16">
        <v>7</v>
      </c>
      <c r="BC15" s="12">
        <v>17</v>
      </c>
      <c r="BD15" s="151"/>
      <c r="BE15" s="151"/>
      <c r="BF15" s="15">
        <v>6</v>
      </c>
      <c r="BG15" s="15">
        <v>13.15</v>
      </c>
      <c r="BH15" s="15">
        <v>7</v>
      </c>
      <c r="BI15" s="15">
        <v>14.15</v>
      </c>
      <c r="BJ15" s="16">
        <v>7</v>
      </c>
      <c r="BK15" s="16">
        <v>14.15</v>
      </c>
      <c r="BL15" s="199"/>
      <c r="BM15" s="180"/>
      <c r="BN15" s="16">
        <v>7</v>
      </c>
      <c r="BO15" s="16">
        <v>13.15</v>
      </c>
      <c r="BP15" s="17">
        <v>6</v>
      </c>
      <c r="BQ15" s="17">
        <v>10</v>
      </c>
      <c r="BR15" s="106">
        <v>7</v>
      </c>
      <c r="BS15" s="16">
        <v>13.15</v>
      </c>
      <c r="BT15" s="15">
        <v>15</v>
      </c>
      <c r="BU15" s="116">
        <v>22.15</v>
      </c>
      <c r="BV15" s="117"/>
      <c r="BW15" s="14"/>
      <c r="BX15" s="14"/>
      <c r="BY15" s="14"/>
      <c r="BZ15" s="19">
        <v>7</v>
      </c>
      <c r="CA15" s="19">
        <v>14.15</v>
      </c>
      <c r="CB15" s="180"/>
      <c r="CC15" s="181"/>
      <c r="CD15" s="199"/>
      <c r="CE15" s="180"/>
    </row>
    <row r="16" spans="1:83" x14ac:dyDescent="0.25">
      <c r="A16" s="47" t="s">
        <v>29</v>
      </c>
      <c r="B16" s="151">
        <f t="shared" ref="B16" si="62">(C15-B15)-0.15</f>
        <v>6</v>
      </c>
      <c r="C16" s="151"/>
      <c r="D16" s="151">
        <f>(E15-D15)</f>
        <v>4</v>
      </c>
      <c r="E16" s="38"/>
      <c r="F16" s="37">
        <f t="shared" ref="F16" si="63">(G15-F15)-0.15</f>
        <v>6</v>
      </c>
      <c r="G16" s="151"/>
      <c r="H16" s="151">
        <f t="shared" ref="H16" si="64">(I15-H15)-0.15</f>
        <v>6.9999999999999982</v>
      </c>
      <c r="I16" s="151"/>
      <c r="J16" s="151"/>
      <c r="K16" s="151"/>
      <c r="L16" s="151"/>
      <c r="M16" s="151"/>
      <c r="N16" s="151">
        <f t="shared" ref="N16" si="65">(O15-N15)-0.15</f>
        <v>7</v>
      </c>
      <c r="O16" s="151"/>
      <c r="P16" s="180">
        <f>SUM(B16:O16)</f>
        <v>30</v>
      </c>
      <c r="Q16" s="181"/>
      <c r="R16" s="151">
        <f t="shared" ref="R16" si="66">(S15-R15)-0.15</f>
        <v>6.9999999999999982</v>
      </c>
      <c r="S16" s="151"/>
      <c r="T16" s="151"/>
      <c r="U16" s="151"/>
      <c r="V16" s="151">
        <f>(W15-V15)</f>
        <v>4</v>
      </c>
      <c r="W16" s="13">
        <v>3</v>
      </c>
      <c r="X16" s="151">
        <f t="shared" ref="X16" si="67">(Y15-X15)-0.15</f>
        <v>7</v>
      </c>
      <c r="Y16" s="151"/>
      <c r="Z16" s="151">
        <f t="shared" ref="Z16" si="68">(AA15-Z15)-0.15</f>
        <v>6</v>
      </c>
      <c r="AA16" s="151"/>
      <c r="AB16" s="151">
        <f t="shared" ref="AB16" si="69">(AC15-AB15)-0.15</f>
        <v>7</v>
      </c>
      <c r="AC16" s="151"/>
      <c r="AD16" s="151">
        <f>(AE15-AD15)</f>
        <v>4</v>
      </c>
      <c r="AE16" s="151"/>
      <c r="AF16" s="180">
        <f>SUM(R16:AE16)</f>
        <v>38</v>
      </c>
      <c r="AG16" s="180"/>
      <c r="AH16" s="151"/>
      <c r="AI16" s="151"/>
      <c r="AJ16" s="151">
        <f>(AK15-AJ15)</f>
        <v>4</v>
      </c>
      <c r="AK16" s="151"/>
      <c r="AL16" s="151">
        <f t="shared" ref="AL16" si="70">(AM15-AL15)-0.15</f>
        <v>6.9999999999999982</v>
      </c>
      <c r="AM16" s="151"/>
      <c r="AN16" s="151">
        <f t="shared" ref="AN16" si="71">(AO15-AN15)-0.15</f>
        <v>6</v>
      </c>
      <c r="AO16" s="151"/>
      <c r="AP16" s="151">
        <f t="shared" ref="AP16" si="72">(AQ15-AP15)-0.15</f>
        <v>6</v>
      </c>
      <c r="AQ16" s="151"/>
      <c r="AR16" s="151"/>
      <c r="AS16" s="151"/>
      <c r="AT16" s="151"/>
      <c r="AU16" s="151"/>
      <c r="AV16" s="180">
        <f>SUM(AH16:AU16)</f>
        <v>23</v>
      </c>
      <c r="AW16" s="180"/>
      <c r="AX16" s="151">
        <f t="shared" ref="AX16" si="73">(AY15-AX15)-0.15</f>
        <v>6.9999999999999982</v>
      </c>
      <c r="AY16" s="151"/>
      <c r="AZ16" s="151"/>
      <c r="BA16" s="151"/>
      <c r="BB16" s="151">
        <f t="shared" ref="BB16" si="74">(BC15-BB15)-0.15</f>
        <v>9.85</v>
      </c>
      <c r="BC16" s="151"/>
      <c r="BD16" s="151"/>
      <c r="BE16" s="151"/>
      <c r="BF16" s="151">
        <f t="shared" ref="BF16" si="75">(BG15-BF15)-0.15</f>
        <v>7</v>
      </c>
      <c r="BG16" s="151"/>
      <c r="BH16" s="151">
        <f t="shared" ref="BH16" si="76">(BI15-BH15)-0.15</f>
        <v>7</v>
      </c>
      <c r="BI16" s="151"/>
      <c r="BJ16" s="151">
        <f t="shared" ref="BJ16" si="77">(BK15-BJ15)-0.15</f>
        <v>7</v>
      </c>
      <c r="BK16" s="151"/>
      <c r="BL16" s="199">
        <f>SUM(AX16:BK16)</f>
        <v>37.849999999999994</v>
      </c>
      <c r="BM16" s="180"/>
      <c r="BN16" s="151">
        <f t="shared" ref="BN16" si="78">(BO15-BN15)-0.15</f>
        <v>6</v>
      </c>
      <c r="BO16" s="151"/>
      <c r="BP16" s="151">
        <f>(BQ15-BP15)</f>
        <v>4</v>
      </c>
      <c r="BQ16" s="151"/>
      <c r="BR16" s="150">
        <f t="shared" ref="BR16" si="79">(BS15-BR15)-0.15</f>
        <v>6</v>
      </c>
      <c r="BS16" s="151"/>
      <c r="BT16" s="151">
        <f t="shared" ref="BT16" si="80">(BU15-BT15)-0.15</f>
        <v>6.9999999999999982</v>
      </c>
      <c r="BU16" s="149"/>
      <c r="BV16" s="37"/>
      <c r="BW16" s="151"/>
      <c r="BX16" s="151"/>
      <c r="BY16" s="151"/>
      <c r="BZ16" s="151">
        <f t="shared" ref="BZ16" si="81">(CA15-BZ15)-0.15</f>
        <v>7</v>
      </c>
      <c r="CA16" s="151"/>
      <c r="CB16" s="180">
        <f>SUM(BN16:CA16)</f>
        <v>30</v>
      </c>
      <c r="CC16" s="181"/>
      <c r="CD16" s="199">
        <f>SUM(BL16+AV16+AF16)+F16+H16+J16+L16+N16+BN16+BP16+BR16+BT16</f>
        <v>141.85</v>
      </c>
      <c r="CE16" s="180"/>
    </row>
    <row r="17" spans="1:83" x14ac:dyDescent="0.25">
      <c r="A17" s="46" t="s">
        <v>30</v>
      </c>
      <c r="B17" s="16">
        <v>13</v>
      </c>
      <c r="C17" s="16">
        <v>20.149999999999999</v>
      </c>
      <c r="D17" s="16">
        <v>13</v>
      </c>
      <c r="E17" s="118">
        <v>20.149999999999999</v>
      </c>
      <c r="F17" s="108">
        <v>6</v>
      </c>
      <c r="G17" s="17">
        <v>10</v>
      </c>
      <c r="H17" s="151"/>
      <c r="I17" s="151"/>
      <c r="J17" s="15">
        <v>6</v>
      </c>
      <c r="K17" s="15">
        <v>13.15</v>
      </c>
      <c r="L17" s="14"/>
      <c r="M17" s="14"/>
      <c r="N17" s="14"/>
      <c r="O17" s="14"/>
      <c r="P17" s="180"/>
      <c r="Q17" s="181"/>
      <c r="R17" s="16">
        <v>7</v>
      </c>
      <c r="S17" s="16">
        <v>13.15</v>
      </c>
      <c r="T17" s="14"/>
      <c r="U17" s="14"/>
      <c r="V17" s="12">
        <v>14</v>
      </c>
      <c r="W17" s="12">
        <v>17</v>
      </c>
      <c r="X17" s="15">
        <v>15</v>
      </c>
      <c r="Y17" s="15">
        <v>22.15</v>
      </c>
      <c r="Z17" s="16">
        <v>14</v>
      </c>
      <c r="AA17" s="16">
        <v>21.15</v>
      </c>
      <c r="AB17" s="15">
        <v>15</v>
      </c>
      <c r="AC17" s="15">
        <v>22.15</v>
      </c>
      <c r="AD17" s="15">
        <v>15</v>
      </c>
      <c r="AE17" s="15">
        <v>22.15</v>
      </c>
      <c r="AF17" s="180"/>
      <c r="AG17" s="180"/>
      <c r="AH17" s="16">
        <v>13</v>
      </c>
      <c r="AI17" s="16">
        <v>20.149999999999999</v>
      </c>
      <c r="AJ17" s="16">
        <v>7</v>
      </c>
      <c r="AK17" s="16">
        <v>13.15</v>
      </c>
      <c r="AL17" s="151"/>
      <c r="AM17" s="151"/>
      <c r="AN17" s="17">
        <v>6</v>
      </c>
      <c r="AO17" s="17">
        <v>10</v>
      </c>
      <c r="AP17" s="17">
        <v>6</v>
      </c>
      <c r="AQ17" s="17">
        <v>10</v>
      </c>
      <c r="AR17" s="20"/>
      <c r="AS17" s="20"/>
      <c r="AT17" s="20"/>
      <c r="AU17" s="20"/>
      <c r="AV17" s="180"/>
      <c r="AW17" s="180"/>
      <c r="AX17" s="17">
        <v>7</v>
      </c>
      <c r="AY17" s="17">
        <v>14.15</v>
      </c>
      <c r="AZ17" s="16">
        <v>14</v>
      </c>
      <c r="BA17" s="16">
        <v>21.15</v>
      </c>
      <c r="BB17" s="151"/>
      <c r="BC17" s="151"/>
      <c r="BD17" s="17">
        <v>6</v>
      </c>
      <c r="BE17" s="17">
        <v>10</v>
      </c>
      <c r="BF17" s="17">
        <v>7</v>
      </c>
      <c r="BG17" s="17">
        <v>14.15</v>
      </c>
      <c r="BH17" s="14"/>
      <c r="BI17" s="14"/>
      <c r="BJ17" s="17">
        <v>6</v>
      </c>
      <c r="BK17" s="17">
        <v>10</v>
      </c>
      <c r="BL17" s="199"/>
      <c r="BM17" s="180"/>
      <c r="BN17" s="16">
        <v>13</v>
      </c>
      <c r="BO17" s="16">
        <v>20.149999999999999</v>
      </c>
      <c r="BP17" s="16">
        <v>13</v>
      </c>
      <c r="BQ17" s="16">
        <v>20.149999999999999</v>
      </c>
      <c r="BR17" s="111">
        <v>6</v>
      </c>
      <c r="BS17" s="17">
        <v>10</v>
      </c>
      <c r="BT17" s="151"/>
      <c r="BU17" s="149"/>
      <c r="BV17" s="101">
        <v>6</v>
      </c>
      <c r="BW17" s="15">
        <v>13.15</v>
      </c>
      <c r="BX17" s="14"/>
      <c r="BY17" s="14"/>
      <c r="BZ17" s="14"/>
      <c r="CA17" s="14"/>
      <c r="CB17" s="180"/>
      <c r="CC17" s="181"/>
      <c r="CD17" s="199"/>
      <c r="CE17" s="180"/>
    </row>
    <row r="18" spans="1:83" x14ac:dyDescent="0.25">
      <c r="A18" s="47" t="s">
        <v>31</v>
      </c>
      <c r="B18" s="151">
        <f t="shared" ref="B18" si="82">(C17-B17)-0.15</f>
        <v>6.9999999999999982</v>
      </c>
      <c r="C18" s="151"/>
      <c r="D18" s="151">
        <f t="shared" ref="D18" si="83">(E17-D17)-0.15</f>
        <v>6.9999999999999982</v>
      </c>
      <c r="E18" s="38"/>
      <c r="F18" s="37">
        <f>(G17-F17)</f>
        <v>4</v>
      </c>
      <c r="G18" s="151"/>
      <c r="H18" s="151"/>
      <c r="I18" s="151"/>
      <c r="J18" s="151">
        <f t="shared" ref="J18" si="84">(K17-J17)-0.15</f>
        <v>7</v>
      </c>
      <c r="K18" s="151"/>
      <c r="L18" s="151"/>
      <c r="M18" s="151"/>
      <c r="N18" s="151"/>
      <c r="O18" s="151"/>
      <c r="P18" s="180">
        <f>SUM(B18:O18)</f>
        <v>24.999999999999996</v>
      </c>
      <c r="Q18" s="181"/>
      <c r="R18" s="151">
        <f t="shared" ref="R18" si="85">(S17-R17)-0.15</f>
        <v>6</v>
      </c>
      <c r="S18" s="151"/>
      <c r="T18" s="14"/>
      <c r="U18" s="14"/>
      <c r="V18" s="151">
        <f>SUM(W17-V17)</f>
        <v>3</v>
      </c>
      <c r="W18" s="151"/>
      <c r="X18" s="151">
        <f t="shared" ref="X18" si="86">(Y17-X17)-0.15</f>
        <v>6.9999999999999982</v>
      </c>
      <c r="Y18" s="151"/>
      <c r="Z18" s="151">
        <f t="shared" ref="Z18" si="87">(AA17-Z17)-0.15</f>
        <v>6.9999999999999982</v>
      </c>
      <c r="AA18" s="151"/>
      <c r="AB18" s="151">
        <f t="shared" ref="AB18" si="88">(AC17-AB17)-0.15</f>
        <v>6.9999999999999982</v>
      </c>
      <c r="AC18" s="151"/>
      <c r="AD18" s="151">
        <f t="shared" ref="AD18" si="89">(AE17-AD17)-0.15</f>
        <v>6.9999999999999982</v>
      </c>
      <c r="AE18" s="151"/>
      <c r="AF18" s="180">
        <f>SUM(R18:AE18)</f>
        <v>36.999999999999993</v>
      </c>
      <c r="AG18" s="180"/>
      <c r="AH18" s="151">
        <f t="shared" ref="AH18" si="90">(AI17-AH17)-0.15</f>
        <v>6.9999999999999982</v>
      </c>
      <c r="AI18" s="151"/>
      <c r="AJ18" s="151">
        <f t="shared" ref="AJ18" si="91">(AK17-AJ17)-0.15</f>
        <v>6</v>
      </c>
      <c r="AK18" s="151"/>
      <c r="AL18" s="151"/>
      <c r="AM18" s="151"/>
      <c r="AN18" s="151">
        <f>(AO17-AN17)</f>
        <v>4</v>
      </c>
      <c r="AO18" s="151"/>
      <c r="AP18" s="151">
        <f>(AQ17-AP17)</f>
        <v>4</v>
      </c>
      <c r="AQ18" s="151"/>
      <c r="AR18" s="151"/>
      <c r="AS18" s="151"/>
      <c r="AT18" s="151"/>
      <c r="AU18" s="151"/>
      <c r="AV18" s="180">
        <f>SUM(AH18:AU18)</f>
        <v>21</v>
      </c>
      <c r="AW18" s="180"/>
      <c r="AX18" s="151">
        <f t="shared" ref="AX18" si="92">(AY17-AX17)-0.15</f>
        <v>7</v>
      </c>
      <c r="AY18" s="151"/>
      <c r="AZ18" s="151">
        <f t="shared" ref="AZ18" si="93">(BA17-AZ17)-0.15</f>
        <v>6.9999999999999982</v>
      </c>
      <c r="BA18" s="151"/>
      <c r="BB18" s="151"/>
      <c r="BC18" s="151"/>
      <c r="BD18" s="151">
        <f>(BE17-BD17)</f>
        <v>4</v>
      </c>
      <c r="BE18" s="151"/>
      <c r="BF18" s="151">
        <f t="shared" ref="BF18" si="94">(BG17-BF17)-0.15</f>
        <v>7</v>
      </c>
      <c r="BG18" s="151"/>
      <c r="BH18" s="151"/>
      <c r="BI18" s="151"/>
      <c r="BJ18" s="151">
        <f>(BK17-BJ17)</f>
        <v>4</v>
      </c>
      <c r="BK18" s="151"/>
      <c r="BL18" s="199">
        <f>SUM(AX18:BK18)</f>
        <v>29</v>
      </c>
      <c r="BM18" s="180"/>
      <c r="BN18" s="151">
        <f t="shared" ref="BN18" si="95">(BO17-BN17)-0.15</f>
        <v>6.9999999999999982</v>
      </c>
      <c r="BO18" s="151"/>
      <c r="BP18" s="151">
        <f t="shared" ref="BP18" si="96">(BQ17-BP17)-0.15</f>
        <v>6.9999999999999982</v>
      </c>
      <c r="BQ18" s="151"/>
      <c r="BR18" s="150">
        <f>(BS17-BR17)</f>
        <v>4</v>
      </c>
      <c r="BS18" s="151"/>
      <c r="BT18" s="151"/>
      <c r="BU18" s="149"/>
      <c r="BV18" s="37">
        <f t="shared" ref="BV18" si="97">(BW17-BV17)-0.15</f>
        <v>7</v>
      </c>
      <c r="BW18" s="151"/>
      <c r="BX18" s="151"/>
      <c r="BY18" s="151"/>
      <c r="BZ18" s="151"/>
      <c r="CA18" s="151"/>
      <c r="CB18" s="180">
        <f>SUM(BN18:CA18)</f>
        <v>24.999999999999996</v>
      </c>
      <c r="CC18" s="181"/>
      <c r="CD18" s="199">
        <f>SUM(BL18+AV18+AF18)+F18+H18+J18+L18+N18+BN18+BP18+BR18+BT18</f>
        <v>116</v>
      </c>
      <c r="CE18" s="180"/>
    </row>
    <row r="19" spans="1:83" x14ac:dyDescent="0.25">
      <c r="A19" s="50" t="s">
        <v>32</v>
      </c>
      <c r="B19" s="15">
        <v>6</v>
      </c>
      <c r="C19" s="15">
        <v>13.15</v>
      </c>
      <c r="D19" s="16">
        <v>7</v>
      </c>
      <c r="E19" s="118">
        <v>13.15</v>
      </c>
      <c r="F19" s="177" t="s">
        <v>21</v>
      </c>
      <c r="G19" s="178"/>
      <c r="H19" s="16">
        <v>14</v>
      </c>
      <c r="I19" s="16">
        <v>21.15</v>
      </c>
      <c r="J19" s="15">
        <v>15</v>
      </c>
      <c r="K19" s="15">
        <v>22.15</v>
      </c>
      <c r="L19" s="151"/>
      <c r="M19" s="151"/>
      <c r="N19" s="151"/>
      <c r="O19" s="151"/>
      <c r="P19" s="180"/>
      <c r="Q19" s="181"/>
      <c r="R19" s="99">
        <v>8</v>
      </c>
      <c r="S19" s="99">
        <v>19.2</v>
      </c>
      <c r="T19" s="15">
        <v>6</v>
      </c>
      <c r="U19" s="15">
        <v>13.15</v>
      </c>
      <c r="V19" s="12">
        <v>14</v>
      </c>
      <c r="W19" s="12">
        <v>17</v>
      </c>
      <c r="X19" s="151"/>
      <c r="Y19" s="151"/>
      <c r="Z19" s="151"/>
      <c r="AA19" s="151"/>
      <c r="AB19" s="16">
        <v>7</v>
      </c>
      <c r="AC19" s="16">
        <v>13.15</v>
      </c>
      <c r="AD19" s="19">
        <v>7</v>
      </c>
      <c r="AE19" s="19">
        <v>14.15</v>
      </c>
      <c r="AF19" s="180"/>
      <c r="AG19" s="180"/>
      <c r="AH19" s="89">
        <v>7</v>
      </c>
      <c r="AI19" s="119">
        <v>17.149999999999999</v>
      </c>
      <c r="AJ19" s="151"/>
      <c r="AK19" s="151"/>
      <c r="AL19" s="17">
        <v>6</v>
      </c>
      <c r="AM19" s="17">
        <v>10</v>
      </c>
      <c r="AN19" s="99">
        <v>8</v>
      </c>
      <c r="AO19" s="99">
        <v>19.2</v>
      </c>
      <c r="AP19" s="99">
        <v>8</v>
      </c>
      <c r="AQ19" s="99">
        <v>19.2</v>
      </c>
      <c r="AR19" s="14"/>
      <c r="AS19" s="14"/>
      <c r="AT19" s="151"/>
      <c r="AU19" s="151"/>
      <c r="AV19" s="180"/>
      <c r="AW19" s="180"/>
      <c r="AX19" s="99">
        <v>8</v>
      </c>
      <c r="AY19" s="99">
        <v>19.2</v>
      </c>
      <c r="AZ19" s="151"/>
      <c r="BA19" s="151"/>
      <c r="BB19" s="16">
        <v>13</v>
      </c>
      <c r="BC19" s="16">
        <v>20.149999999999999</v>
      </c>
      <c r="BD19" s="15">
        <v>7</v>
      </c>
      <c r="BE19" s="15">
        <v>14.15</v>
      </c>
      <c r="BF19" s="151"/>
      <c r="BG19" s="151"/>
      <c r="BH19" s="151"/>
      <c r="BI19" s="151"/>
      <c r="BJ19" s="99">
        <v>8</v>
      </c>
      <c r="BK19" s="99">
        <v>19.2</v>
      </c>
      <c r="BL19" s="199"/>
      <c r="BM19" s="180"/>
      <c r="BN19" s="15">
        <v>6</v>
      </c>
      <c r="BO19" s="15">
        <v>13.15</v>
      </c>
      <c r="BP19" s="16">
        <v>7</v>
      </c>
      <c r="BQ19" s="16">
        <v>13.15</v>
      </c>
      <c r="BR19" s="14"/>
      <c r="BS19" s="14"/>
      <c r="BT19" s="16">
        <v>14</v>
      </c>
      <c r="BU19" s="114">
        <v>21.15</v>
      </c>
      <c r="BV19" s="101">
        <v>15</v>
      </c>
      <c r="BW19" s="15">
        <v>22.15</v>
      </c>
      <c r="BX19" s="151"/>
      <c r="BY19" s="151"/>
      <c r="BZ19" s="151"/>
      <c r="CA19" s="151"/>
      <c r="CB19" s="180"/>
      <c r="CC19" s="181"/>
      <c r="CD19" s="199"/>
      <c r="CE19" s="180"/>
    </row>
    <row r="20" spans="1:83" x14ac:dyDescent="0.25">
      <c r="A20" s="47" t="s">
        <v>33</v>
      </c>
      <c r="B20" s="151">
        <f t="shared" ref="B20" si="98">(C19-B19)-0.15</f>
        <v>7</v>
      </c>
      <c r="C20" s="151"/>
      <c r="D20" s="151">
        <f t="shared" ref="D20" si="99">(E19-D19)-0.15</f>
        <v>6</v>
      </c>
      <c r="E20" s="38"/>
      <c r="F20" s="115">
        <v>7.6</v>
      </c>
      <c r="G20" s="20"/>
      <c r="H20" s="151">
        <f t="shared" ref="H20" si="100">(I19-H19)-0.15</f>
        <v>6.9999999999999982</v>
      </c>
      <c r="I20" s="151"/>
      <c r="J20" s="151">
        <f t="shared" ref="J20" si="101">(K19-J19)-0.15</f>
        <v>6.9999999999999982</v>
      </c>
      <c r="K20" s="151"/>
      <c r="L20" s="151"/>
      <c r="M20" s="151"/>
      <c r="N20" s="151"/>
      <c r="O20" s="151"/>
      <c r="P20" s="180">
        <f>SUM(B20:O20)</f>
        <v>34.6</v>
      </c>
      <c r="Q20" s="181"/>
      <c r="R20" s="151">
        <f>(S19-R19)-0.2</f>
        <v>11</v>
      </c>
      <c r="S20" s="151"/>
      <c r="T20" s="151">
        <f t="shared" ref="T20" si="102">(U19-T19)-0.15</f>
        <v>7</v>
      </c>
      <c r="U20" s="151"/>
      <c r="V20" s="151">
        <f>SUM(W19-V19)</f>
        <v>3</v>
      </c>
      <c r="W20" s="151"/>
      <c r="X20" s="151"/>
      <c r="Y20" s="151"/>
      <c r="Z20" s="151"/>
      <c r="AA20" s="151"/>
      <c r="AB20" s="151">
        <f t="shared" ref="AB20" si="103">(AC19-AB19)-0.15</f>
        <v>6</v>
      </c>
      <c r="AC20" s="151"/>
      <c r="AD20" s="151">
        <f t="shared" ref="AD20" si="104">(AE19-AD19)-0.15</f>
        <v>7</v>
      </c>
      <c r="AE20" s="151"/>
      <c r="AF20" s="180">
        <f>SUM(R20:AE20)</f>
        <v>34</v>
      </c>
      <c r="AG20" s="180"/>
      <c r="AH20" s="151">
        <f t="shared" ref="AH20" si="105">(AI19-AH19)-0.15</f>
        <v>9.9999999999999982</v>
      </c>
      <c r="AI20" s="151"/>
      <c r="AJ20" s="151"/>
      <c r="AK20" s="151"/>
      <c r="AL20" s="151">
        <f>(AM19-AL19)</f>
        <v>4</v>
      </c>
      <c r="AM20" s="151"/>
      <c r="AN20" s="151">
        <f>(AO19-AN19)-0.2</f>
        <v>11</v>
      </c>
      <c r="AO20" s="151"/>
      <c r="AP20" s="151">
        <f>(AQ19-AP19)-0.2</f>
        <v>11</v>
      </c>
      <c r="AQ20" s="151"/>
      <c r="AR20" s="151"/>
      <c r="AS20" s="151"/>
      <c r="AT20" s="151"/>
      <c r="AU20" s="151"/>
      <c r="AV20" s="180">
        <f>SUM(AH20:AU20)</f>
        <v>36</v>
      </c>
      <c r="AW20" s="180"/>
      <c r="AX20" s="151">
        <f>(AY19-AX19)-0.2</f>
        <v>11</v>
      </c>
      <c r="AY20" s="151"/>
      <c r="AZ20" s="151"/>
      <c r="BA20" s="151"/>
      <c r="BB20" s="151">
        <f t="shared" ref="BB20" si="106">(BC19-BB19)-0.15</f>
        <v>6.9999999999999982</v>
      </c>
      <c r="BC20" s="151"/>
      <c r="BD20" s="151">
        <f t="shared" ref="BD20" si="107">(BE19-BD19)-0.15</f>
        <v>7</v>
      </c>
      <c r="BE20" s="151"/>
      <c r="BF20" s="151"/>
      <c r="BG20" s="151"/>
      <c r="BH20" s="151"/>
      <c r="BI20" s="151"/>
      <c r="BJ20" s="151">
        <f>(BK19-BJ19)-0.2</f>
        <v>11</v>
      </c>
      <c r="BK20" s="151"/>
      <c r="BL20" s="199">
        <f>SUM(AX20:BK20)</f>
        <v>36</v>
      </c>
      <c r="BM20" s="180"/>
      <c r="BN20" s="151">
        <f t="shared" ref="BN20" si="108">(BO19-BN19)-0.15</f>
        <v>7</v>
      </c>
      <c r="BO20" s="151"/>
      <c r="BP20" s="151">
        <f t="shared" ref="BP20" si="109">(BQ19-BP19)-0.15</f>
        <v>6</v>
      </c>
      <c r="BQ20" s="151"/>
      <c r="BR20" s="151"/>
      <c r="BS20" s="151"/>
      <c r="BT20" s="151">
        <f t="shared" ref="BT20" si="110">(BU19-BT19)-0.15</f>
        <v>6.9999999999999982</v>
      </c>
      <c r="BU20" s="149"/>
      <c r="BV20" s="37">
        <f t="shared" ref="BV20" si="111">(BW19-BV19)-0.15</f>
        <v>6.9999999999999982</v>
      </c>
      <c r="BW20" s="151"/>
      <c r="BX20" s="151"/>
      <c r="BY20" s="151"/>
      <c r="BZ20" s="151"/>
      <c r="CA20" s="151"/>
      <c r="CB20" s="180">
        <f>SUM(BN20:CA20)</f>
        <v>27</v>
      </c>
      <c r="CC20" s="181"/>
      <c r="CD20" s="199">
        <f>SUM(BL20+AV20+AF20)+F20+H20+J20+L20+N20+BN20+BP20+BR20+BT20</f>
        <v>147.6</v>
      </c>
      <c r="CE20" s="180"/>
    </row>
    <row r="21" spans="1:83" x14ac:dyDescent="0.25">
      <c r="A21" s="46" t="s">
        <v>34</v>
      </c>
      <c r="B21" s="19">
        <v>7</v>
      </c>
      <c r="C21" s="19">
        <v>14.15</v>
      </c>
      <c r="D21" s="14"/>
      <c r="E21" s="107"/>
      <c r="F21" s="104">
        <v>13</v>
      </c>
      <c r="G21" s="16">
        <v>20.149999999999999</v>
      </c>
      <c r="H21" s="15">
        <v>7</v>
      </c>
      <c r="I21" s="15">
        <v>14.15</v>
      </c>
      <c r="J21" s="19">
        <v>7</v>
      </c>
      <c r="K21" s="19">
        <v>14.15</v>
      </c>
      <c r="L21" s="17">
        <v>6</v>
      </c>
      <c r="M21" s="17">
        <v>10</v>
      </c>
      <c r="N21" s="17">
        <v>6</v>
      </c>
      <c r="O21" s="17">
        <v>10</v>
      </c>
      <c r="P21" s="180"/>
      <c r="Q21" s="181"/>
      <c r="R21" s="17">
        <v>7</v>
      </c>
      <c r="S21" s="17">
        <v>14.15</v>
      </c>
      <c r="T21" s="17">
        <v>6</v>
      </c>
      <c r="U21" s="17">
        <v>10</v>
      </c>
      <c r="V21" s="19">
        <v>7</v>
      </c>
      <c r="W21" s="13">
        <v>17.149999999999999</v>
      </c>
      <c r="X21" s="17">
        <v>6</v>
      </c>
      <c r="Y21" s="17">
        <v>10</v>
      </c>
      <c r="Z21" s="19">
        <v>7</v>
      </c>
      <c r="AA21" s="19">
        <v>14.15</v>
      </c>
      <c r="AB21" s="179" t="s">
        <v>21</v>
      </c>
      <c r="AC21" s="178"/>
      <c r="AD21" s="14"/>
      <c r="AE21" s="14"/>
      <c r="AF21" s="180"/>
      <c r="AG21" s="180"/>
      <c r="AH21" s="15">
        <v>6</v>
      </c>
      <c r="AI21" s="15">
        <v>13.15</v>
      </c>
      <c r="AJ21" s="16">
        <v>13</v>
      </c>
      <c r="AK21" s="16">
        <v>20.149999999999999</v>
      </c>
      <c r="AL21" s="16">
        <v>14</v>
      </c>
      <c r="AM21" s="16">
        <v>21.15</v>
      </c>
      <c r="AN21" s="151"/>
      <c r="AO21" s="151"/>
      <c r="AP21" s="15">
        <v>6</v>
      </c>
      <c r="AQ21" s="15">
        <v>13.15</v>
      </c>
      <c r="AR21" s="15">
        <v>15</v>
      </c>
      <c r="AS21" s="15">
        <v>22.15</v>
      </c>
      <c r="AT21" s="14"/>
      <c r="AU21" s="14"/>
      <c r="AV21" s="180"/>
      <c r="AW21" s="180"/>
      <c r="AX21" s="19">
        <v>7</v>
      </c>
      <c r="AY21" s="19">
        <v>14.15</v>
      </c>
      <c r="AZ21" s="17">
        <v>7</v>
      </c>
      <c r="BA21" s="17">
        <v>14.15</v>
      </c>
      <c r="BB21" s="19">
        <v>7</v>
      </c>
      <c r="BC21" s="13">
        <v>17.149999999999999</v>
      </c>
      <c r="BD21" s="15">
        <v>6</v>
      </c>
      <c r="BE21" s="15">
        <v>13.15</v>
      </c>
      <c r="BF21" s="16">
        <v>14</v>
      </c>
      <c r="BG21" s="16">
        <v>21.15</v>
      </c>
      <c r="BH21" s="151"/>
      <c r="BI21" s="151"/>
      <c r="BJ21" s="151"/>
      <c r="BK21" s="151"/>
      <c r="BL21" s="199"/>
      <c r="BM21" s="180"/>
      <c r="BN21" s="19">
        <v>7</v>
      </c>
      <c r="BO21" s="19">
        <v>14.15</v>
      </c>
      <c r="BP21" s="14"/>
      <c r="BQ21" s="14"/>
      <c r="BR21" s="106">
        <v>13</v>
      </c>
      <c r="BS21" s="16">
        <v>20.149999999999999</v>
      </c>
      <c r="BT21" s="15">
        <v>7</v>
      </c>
      <c r="BU21" s="116">
        <v>14.15</v>
      </c>
      <c r="BV21" s="120">
        <v>7</v>
      </c>
      <c r="BW21" s="19">
        <v>14.15</v>
      </c>
      <c r="BX21" s="17">
        <v>6</v>
      </c>
      <c r="BY21" s="17">
        <v>10</v>
      </c>
      <c r="BZ21" s="17">
        <v>6</v>
      </c>
      <c r="CA21" s="17">
        <v>10</v>
      </c>
      <c r="CB21" s="180"/>
      <c r="CC21" s="181"/>
      <c r="CD21" s="199"/>
      <c r="CE21" s="180"/>
    </row>
    <row r="22" spans="1:83" x14ac:dyDescent="0.25">
      <c r="A22" s="47" t="s">
        <v>35</v>
      </c>
      <c r="B22" s="151">
        <f t="shared" ref="B22" si="112">(C21-B21)-0.15</f>
        <v>7</v>
      </c>
      <c r="C22" s="151"/>
      <c r="D22" s="151"/>
      <c r="E22" s="38"/>
      <c r="F22" s="37">
        <f t="shared" ref="F22" si="113">(G21-F21)-0.15</f>
        <v>6.9999999999999982</v>
      </c>
      <c r="G22" s="151"/>
      <c r="H22" s="151">
        <f t="shared" ref="H22" si="114">(I21-H21)-0.15</f>
        <v>7</v>
      </c>
      <c r="I22" s="151"/>
      <c r="J22" s="151">
        <f t="shared" ref="J22" si="115">(K21-J21)-0.15</f>
        <v>7</v>
      </c>
      <c r="K22" s="151"/>
      <c r="L22" s="151">
        <f>(M21-L21)</f>
        <v>4</v>
      </c>
      <c r="M22" s="151"/>
      <c r="N22" s="151">
        <f>(O21-N21)</f>
        <v>4</v>
      </c>
      <c r="O22" s="151"/>
      <c r="P22" s="180">
        <f>SUM(B22:O22)</f>
        <v>36</v>
      </c>
      <c r="Q22" s="181"/>
      <c r="R22" s="151">
        <f t="shared" ref="R22" si="116">(S21-R21)-0.15</f>
        <v>7</v>
      </c>
      <c r="S22" s="151"/>
      <c r="T22" s="151">
        <f>(U21-T21)</f>
        <v>4</v>
      </c>
      <c r="U22" s="151"/>
      <c r="V22" s="151">
        <f t="shared" ref="V22" si="117">(W21-V21)-0.15</f>
        <v>9.9999999999999982</v>
      </c>
      <c r="W22" s="151"/>
      <c r="X22" s="151">
        <f>(Y21-X21)</f>
        <v>4</v>
      </c>
      <c r="Y22" s="151"/>
      <c r="Z22" s="151">
        <f t="shared" ref="Z22" si="118">(AA21-Z21)-0.15</f>
        <v>7</v>
      </c>
      <c r="AA22" s="151"/>
      <c r="AB22" s="160">
        <v>7.6</v>
      </c>
      <c r="AC22" s="20"/>
      <c r="AD22" s="151"/>
      <c r="AE22" s="151"/>
      <c r="AF22" s="180">
        <f>SUM(R22:AE22)</f>
        <v>39.6</v>
      </c>
      <c r="AG22" s="180"/>
      <c r="AH22" s="151">
        <f t="shared" ref="AH22" si="119">(AI21-AH21)-0.15</f>
        <v>7</v>
      </c>
      <c r="AI22" s="151"/>
      <c r="AJ22" s="151">
        <f t="shared" ref="AJ22" si="120">(AK21-AJ21)-0.15</f>
        <v>6.9999999999999982</v>
      </c>
      <c r="AK22" s="151"/>
      <c r="AL22" s="151">
        <f t="shared" ref="AL22" si="121">(AM21-AL21)-0.15</f>
        <v>6.9999999999999982</v>
      </c>
      <c r="AM22" s="151"/>
      <c r="AN22" s="151"/>
      <c r="AO22" s="151"/>
      <c r="AP22" s="151">
        <f t="shared" ref="AP22" si="122">(AQ21-AP21)-0.15</f>
        <v>7</v>
      </c>
      <c r="AQ22" s="151"/>
      <c r="AR22" s="151">
        <f t="shared" ref="AR22" si="123">(AS21-AR21)-0.15</f>
        <v>6.9999999999999982</v>
      </c>
      <c r="AS22" s="151"/>
      <c r="AT22" s="151"/>
      <c r="AU22" s="151"/>
      <c r="AV22" s="180">
        <f>SUM(AH22:AU22)</f>
        <v>34.999999999999993</v>
      </c>
      <c r="AW22" s="180"/>
      <c r="AX22" s="151">
        <f t="shared" ref="AX22" si="124">(AY21-AX21)-0.15</f>
        <v>7</v>
      </c>
      <c r="AY22" s="151"/>
      <c r="AZ22" s="151">
        <f t="shared" ref="AZ22" si="125">(BA21-AZ21)-0.15</f>
        <v>7</v>
      </c>
      <c r="BA22" s="151"/>
      <c r="BB22" s="151">
        <f t="shared" ref="BB22" si="126">(BC21-BB21)-0.15</f>
        <v>9.9999999999999982</v>
      </c>
      <c r="BC22" s="151"/>
      <c r="BD22" s="151">
        <f t="shared" ref="BD22" si="127">(BE21-BD21)-0.15</f>
        <v>7</v>
      </c>
      <c r="BE22" s="151"/>
      <c r="BF22" s="151">
        <f t="shared" ref="BF22" si="128">(BG21-BF21)-0.15</f>
        <v>6.9999999999999982</v>
      </c>
      <c r="BG22" s="151"/>
      <c r="BH22" s="151"/>
      <c r="BI22" s="151"/>
      <c r="BJ22" s="151"/>
      <c r="BK22" s="151"/>
      <c r="BL22" s="199">
        <f>SUM(AX22:BK22)</f>
        <v>38</v>
      </c>
      <c r="BM22" s="180"/>
      <c r="BN22" s="151">
        <f t="shared" ref="BN22" si="129">(BO21-BN21)-0.15</f>
        <v>7</v>
      </c>
      <c r="BO22" s="151"/>
      <c r="BP22" s="151"/>
      <c r="BQ22" s="151"/>
      <c r="BR22" s="150">
        <f t="shared" ref="BR22" si="130">(BS21-BR21)-0.15</f>
        <v>6.9999999999999982</v>
      </c>
      <c r="BS22" s="151"/>
      <c r="BT22" s="151">
        <f t="shared" ref="BT22" si="131">(BU21-BT21)-0.15</f>
        <v>7</v>
      </c>
      <c r="BU22" s="149"/>
      <c r="BV22" s="37">
        <f t="shared" ref="BV22" si="132">(BW21-BV21)-0.15</f>
        <v>7</v>
      </c>
      <c r="BW22" s="151"/>
      <c r="BX22" s="151">
        <f>(BY21-BX21)</f>
        <v>4</v>
      </c>
      <c r="BY22" s="151"/>
      <c r="BZ22" s="151">
        <f>(CA21-BZ21)</f>
        <v>4</v>
      </c>
      <c r="CA22" s="151"/>
      <c r="CB22" s="180">
        <f>SUM(BN22:CA22)</f>
        <v>36</v>
      </c>
      <c r="CC22" s="181"/>
      <c r="CD22" s="199">
        <f>SUM(BL22+AV22+AF22)+F22+H22+J22+L22+N22+BN22+BP22+BR22+BT22</f>
        <v>162.6</v>
      </c>
      <c r="CE22" s="180"/>
    </row>
    <row r="23" spans="1:83" x14ac:dyDescent="0.25">
      <c r="A23" s="46" t="s">
        <v>36</v>
      </c>
      <c r="B23" s="17">
        <v>6</v>
      </c>
      <c r="C23" s="17">
        <v>10</v>
      </c>
      <c r="D23" s="19">
        <v>7</v>
      </c>
      <c r="E23" s="121">
        <v>14.15</v>
      </c>
      <c r="F23" s="101">
        <v>7</v>
      </c>
      <c r="G23" s="15">
        <v>14.15</v>
      </c>
      <c r="H23" s="15">
        <v>6</v>
      </c>
      <c r="I23" s="15">
        <v>13.15</v>
      </c>
      <c r="J23" s="16">
        <v>14</v>
      </c>
      <c r="K23" s="16">
        <v>21.15</v>
      </c>
      <c r="L23" s="151"/>
      <c r="M23" s="151"/>
      <c r="N23" s="151"/>
      <c r="O23" s="151"/>
      <c r="P23" s="180"/>
      <c r="Q23" s="181"/>
      <c r="R23" s="19">
        <v>7</v>
      </c>
      <c r="S23" s="19">
        <v>14.15</v>
      </c>
      <c r="T23" s="16">
        <v>14</v>
      </c>
      <c r="U23" s="16">
        <v>21.15</v>
      </c>
      <c r="V23" s="16">
        <v>13</v>
      </c>
      <c r="W23" s="16">
        <v>20.149999999999999</v>
      </c>
      <c r="X23" s="16">
        <v>13</v>
      </c>
      <c r="Y23" s="16">
        <v>20.149999999999999</v>
      </c>
      <c r="Z23" s="15">
        <v>15</v>
      </c>
      <c r="AA23" s="15">
        <v>22.15</v>
      </c>
      <c r="AB23" s="179" t="s">
        <v>21</v>
      </c>
      <c r="AC23" s="178"/>
      <c r="AD23" s="151"/>
      <c r="AE23" s="151"/>
      <c r="AF23" s="180"/>
      <c r="AG23" s="180"/>
      <c r="AH23" s="151"/>
      <c r="AI23" s="151"/>
      <c r="AJ23" s="16">
        <v>14</v>
      </c>
      <c r="AK23" s="16">
        <v>21.15</v>
      </c>
      <c r="AL23" s="15">
        <v>15</v>
      </c>
      <c r="AM23" s="15">
        <v>22.15</v>
      </c>
      <c r="AN23" s="15">
        <v>15</v>
      </c>
      <c r="AO23" s="15">
        <v>22.15</v>
      </c>
      <c r="AP23" s="14"/>
      <c r="AQ23" s="14"/>
      <c r="AR23" s="16">
        <v>13</v>
      </c>
      <c r="AS23" s="16">
        <v>20.149999999999999</v>
      </c>
      <c r="AT23" s="17">
        <v>6</v>
      </c>
      <c r="AU23" s="17">
        <v>10</v>
      </c>
      <c r="AV23" s="180"/>
      <c r="AW23" s="180"/>
      <c r="AX23" s="151"/>
      <c r="AY23" s="151"/>
      <c r="AZ23" s="15">
        <v>15</v>
      </c>
      <c r="BA23" s="15">
        <v>22.15</v>
      </c>
      <c r="BB23" s="12">
        <v>14</v>
      </c>
      <c r="BC23" s="12">
        <v>17</v>
      </c>
      <c r="BD23" s="16">
        <v>13</v>
      </c>
      <c r="BE23" s="16">
        <v>20.149999999999999</v>
      </c>
      <c r="BF23" s="19">
        <v>7</v>
      </c>
      <c r="BG23" s="19">
        <v>14.15</v>
      </c>
      <c r="BH23" s="17">
        <v>6</v>
      </c>
      <c r="BI23" s="17">
        <v>10</v>
      </c>
      <c r="BJ23" s="151"/>
      <c r="BK23" s="151"/>
      <c r="BL23" s="199"/>
      <c r="BM23" s="180"/>
      <c r="BN23" s="17">
        <v>6</v>
      </c>
      <c r="BO23" s="17">
        <v>10</v>
      </c>
      <c r="BP23" s="19">
        <v>7</v>
      </c>
      <c r="BQ23" s="19">
        <v>14.15</v>
      </c>
      <c r="BR23" s="102">
        <v>7</v>
      </c>
      <c r="BS23" s="15">
        <v>14.15</v>
      </c>
      <c r="BT23" s="15">
        <v>6</v>
      </c>
      <c r="BU23" s="116">
        <v>13.15</v>
      </c>
      <c r="BV23" s="104">
        <v>14</v>
      </c>
      <c r="BW23" s="16">
        <v>21.15</v>
      </c>
      <c r="BX23" s="151"/>
      <c r="BY23" s="151"/>
      <c r="BZ23" s="151"/>
      <c r="CA23" s="151"/>
      <c r="CB23" s="180"/>
      <c r="CC23" s="181"/>
      <c r="CD23" s="199"/>
      <c r="CE23" s="180"/>
    </row>
    <row r="24" spans="1:83" x14ac:dyDescent="0.25">
      <c r="A24" s="47" t="s">
        <v>37</v>
      </c>
      <c r="B24" s="151">
        <f>(C23-B23)</f>
        <v>4</v>
      </c>
      <c r="C24" s="151"/>
      <c r="D24" s="151">
        <f t="shared" ref="D24" si="133">(E23-D23)-0.15</f>
        <v>7</v>
      </c>
      <c r="E24" s="38"/>
      <c r="F24" s="37">
        <f t="shared" ref="F24" si="134">(G23-F23)-0.15</f>
        <v>7</v>
      </c>
      <c r="G24" s="151"/>
      <c r="H24" s="151">
        <f t="shared" ref="H24" si="135">(I23-H23)-0.15</f>
        <v>7</v>
      </c>
      <c r="I24" s="151"/>
      <c r="J24" s="151">
        <f t="shared" ref="J24" si="136">(K23-J23)-0.15</f>
        <v>6.9999999999999982</v>
      </c>
      <c r="K24" s="151"/>
      <c r="L24" s="151"/>
      <c r="M24" s="151"/>
      <c r="N24" s="151"/>
      <c r="O24" s="151"/>
      <c r="P24" s="180">
        <f>SUM(B24:O24)</f>
        <v>32</v>
      </c>
      <c r="Q24" s="181"/>
      <c r="R24" s="151">
        <f t="shared" ref="R24" si="137">(S23-R23)-0.15</f>
        <v>7</v>
      </c>
      <c r="S24" s="151"/>
      <c r="T24" s="151">
        <f t="shared" ref="T24" si="138">(U23-T23)-0.15</f>
        <v>6.9999999999999982</v>
      </c>
      <c r="U24" s="151"/>
      <c r="V24" s="151">
        <f t="shared" ref="V24" si="139">(W23-V23)-0.15</f>
        <v>6.9999999999999982</v>
      </c>
      <c r="W24" s="151"/>
      <c r="X24" s="151">
        <f t="shared" ref="X24" si="140">(Y23-X23)-0.15</f>
        <v>6.9999999999999982</v>
      </c>
      <c r="Y24" s="151"/>
      <c r="Z24" s="151">
        <f t="shared" ref="Z24" si="141">(AA23-Z23)-0.15</f>
        <v>6.9999999999999982</v>
      </c>
      <c r="AA24" s="151"/>
      <c r="AB24" s="160">
        <v>7.6</v>
      </c>
      <c r="AC24" s="20"/>
      <c r="AD24" s="151"/>
      <c r="AE24" s="151"/>
      <c r="AF24" s="180">
        <f>SUM(R24:AE24)</f>
        <v>42.599999999999994</v>
      </c>
      <c r="AG24" s="180"/>
      <c r="AH24" s="151"/>
      <c r="AI24" s="151"/>
      <c r="AJ24" s="151">
        <f t="shared" ref="AJ24" si="142">(AK23-AJ23)-0.15</f>
        <v>6.9999999999999982</v>
      </c>
      <c r="AK24" s="151"/>
      <c r="AL24" s="151">
        <f t="shared" ref="AL24" si="143">(AM23-AL23)-0.15</f>
        <v>6.9999999999999982</v>
      </c>
      <c r="AM24" s="151"/>
      <c r="AN24" s="151">
        <f t="shared" ref="AN24" si="144">(AO23-AN23)-0.15</f>
        <v>6.9999999999999982</v>
      </c>
      <c r="AO24" s="151"/>
      <c r="AP24" s="151"/>
      <c r="AQ24" s="151"/>
      <c r="AR24" s="151">
        <f t="shared" ref="AR24" si="145">(AS23-AR23)-0.15</f>
        <v>6.9999999999999982</v>
      </c>
      <c r="AS24" s="151"/>
      <c r="AT24" s="151">
        <f>(AU23-AT23)</f>
        <v>4</v>
      </c>
      <c r="AU24" s="151"/>
      <c r="AV24" s="180">
        <f>SUM(AH24:AU24)</f>
        <v>31.999999999999993</v>
      </c>
      <c r="AW24" s="180"/>
      <c r="AX24" s="151"/>
      <c r="AY24" s="151"/>
      <c r="AZ24" s="151">
        <f t="shared" ref="AZ24" si="146">(BA23-AZ23)-0.15</f>
        <v>6.9999999999999982</v>
      </c>
      <c r="BA24" s="151"/>
      <c r="BB24" s="151">
        <f>SUM(BC23-BB23)</f>
        <v>3</v>
      </c>
      <c r="BC24" s="151"/>
      <c r="BD24" s="151">
        <f t="shared" ref="BD24" si="147">(BE23-BD23)-0.15</f>
        <v>6.9999999999999982</v>
      </c>
      <c r="BE24" s="151"/>
      <c r="BF24" s="151">
        <f t="shared" ref="BF24" si="148">(BG23-BF23)-0.15</f>
        <v>7</v>
      </c>
      <c r="BG24" s="151"/>
      <c r="BH24" s="151">
        <f>(BI23-BH23)</f>
        <v>4</v>
      </c>
      <c r="BI24" s="151"/>
      <c r="BJ24" s="151"/>
      <c r="BK24" s="151"/>
      <c r="BL24" s="199">
        <f>SUM(AX24:BK24)</f>
        <v>27.999999999999996</v>
      </c>
      <c r="BM24" s="180"/>
      <c r="BN24" s="151">
        <f>(BO23-BN23)</f>
        <v>4</v>
      </c>
      <c r="BO24" s="151"/>
      <c r="BP24" s="151">
        <f t="shared" ref="BP24" si="149">(BQ23-BP23)-0.15</f>
        <v>7</v>
      </c>
      <c r="BQ24" s="151"/>
      <c r="BR24" s="150">
        <f t="shared" ref="BR24" si="150">(BS23-BR23)-0.15</f>
        <v>7</v>
      </c>
      <c r="BS24" s="151"/>
      <c r="BT24" s="151">
        <f t="shared" ref="BT24" si="151">(BU23-BT23)-0.15</f>
        <v>7</v>
      </c>
      <c r="BU24" s="149"/>
      <c r="BV24" s="37">
        <f t="shared" ref="BV24" si="152">(BW23-BV23)-0.15</f>
        <v>6.9999999999999982</v>
      </c>
      <c r="BW24" s="151"/>
      <c r="BX24" s="151"/>
      <c r="BY24" s="151"/>
      <c r="BZ24" s="151"/>
      <c r="CA24" s="151"/>
      <c r="CB24" s="180">
        <f>SUM(BN24:CA24)</f>
        <v>32</v>
      </c>
      <c r="CC24" s="181"/>
      <c r="CD24" s="199">
        <f>SUM(BL24+AV24+AF24)+F24+H24+J24+L24+N24+BN24+BP24+BR24+BT24</f>
        <v>148.59999999999997</v>
      </c>
      <c r="CE24" s="180"/>
    </row>
    <row r="25" spans="1:83" x14ac:dyDescent="0.25">
      <c r="A25" s="50" t="s">
        <v>38</v>
      </c>
      <c r="B25" s="99">
        <v>8</v>
      </c>
      <c r="C25" s="99">
        <v>19.2</v>
      </c>
      <c r="D25" s="16">
        <v>14</v>
      </c>
      <c r="E25" s="118">
        <v>21.15</v>
      </c>
      <c r="F25" s="177" t="s">
        <v>21</v>
      </c>
      <c r="G25" s="178"/>
      <c r="H25" s="151"/>
      <c r="I25" s="151"/>
      <c r="J25" s="17">
        <v>7</v>
      </c>
      <c r="K25" s="17">
        <v>14.15</v>
      </c>
      <c r="L25" s="99">
        <v>8</v>
      </c>
      <c r="M25" s="99">
        <v>19.2</v>
      </c>
      <c r="N25" s="151"/>
      <c r="O25" s="151"/>
      <c r="P25" s="180"/>
      <c r="Q25" s="181"/>
      <c r="R25" s="14"/>
      <c r="S25" s="14"/>
      <c r="T25" s="17">
        <v>7</v>
      </c>
      <c r="U25" s="17">
        <v>14.15</v>
      </c>
      <c r="V25" s="99">
        <v>8</v>
      </c>
      <c r="W25" s="99">
        <v>19.2</v>
      </c>
      <c r="X25" s="15">
        <v>6</v>
      </c>
      <c r="Y25" s="15">
        <v>13.15</v>
      </c>
      <c r="Z25" s="15">
        <v>6</v>
      </c>
      <c r="AA25" s="15">
        <v>13.15</v>
      </c>
      <c r="AB25" s="179" t="s">
        <v>21</v>
      </c>
      <c r="AC25" s="178"/>
      <c r="AD25" s="151"/>
      <c r="AE25" s="151"/>
      <c r="AF25" s="180"/>
      <c r="AG25" s="180"/>
      <c r="AH25" s="17">
        <v>6</v>
      </c>
      <c r="AI25" s="17">
        <v>10</v>
      </c>
      <c r="AJ25" s="151"/>
      <c r="AK25" s="151"/>
      <c r="AL25" s="151"/>
      <c r="AM25" s="151"/>
      <c r="AN25" s="15">
        <v>6</v>
      </c>
      <c r="AO25" s="15">
        <v>13.15</v>
      </c>
      <c r="AP25" s="19">
        <v>7</v>
      </c>
      <c r="AQ25" s="19">
        <v>14.15</v>
      </c>
      <c r="AR25" s="99">
        <v>8</v>
      </c>
      <c r="AS25" s="99">
        <v>19.2</v>
      </c>
      <c r="AT25" s="15">
        <v>15</v>
      </c>
      <c r="AU25" s="15">
        <v>22.15</v>
      </c>
      <c r="AV25" s="180"/>
      <c r="AW25" s="180"/>
      <c r="AX25" s="151"/>
      <c r="AY25" s="151"/>
      <c r="AZ25" s="99">
        <v>8</v>
      </c>
      <c r="BA25" s="99">
        <v>19.2</v>
      </c>
      <c r="BB25" s="16">
        <v>7</v>
      </c>
      <c r="BC25" s="12">
        <v>17</v>
      </c>
      <c r="BD25" s="151"/>
      <c r="BE25" s="151"/>
      <c r="BF25" s="99">
        <v>8</v>
      </c>
      <c r="BG25" s="99">
        <v>19.2</v>
      </c>
      <c r="BH25" s="151"/>
      <c r="BI25" s="151"/>
      <c r="BJ25" s="151"/>
      <c r="BK25" s="151"/>
      <c r="BL25" s="199"/>
      <c r="BM25" s="180"/>
      <c r="BN25" s="99">
        <v>8</v>
      </c>
      <c r="BO25" s="99">
        <v>19.2</v>
      </c>
      <c r="BP25" s="16">
        <v>14</v>
      </c>
      <c r="BQ25" s="16">
        <v>21.15</v>
      </c>
      <c r="BR25" s="14"/>
      <c r="BS25" s="14"/>
      <c r="BT25" s="151"/>
      <c r="BU25" s="149"/>
      <c r="BV25" s="108">
        <v>7</v>
      </c>
      <c r="BW25" s="17">
        <v>14.15</v>
      </c>
      <c r="BX25" s="99">
        <v>8</v>
      </c>
      <c r="BY25" s="99">
        <v>19.2</v>
      </c>
      <c r="BZ25" s="151"/>
      <c r="CA25" s="151"/>
      <c r="CB25" s="180"/>
      <c r="CC25" s="181"/>
      <c r="CD25" s="199"/>
      <c r="CE25" s="180"/>
    </row>
    <row r="26" spans="1:83" x14ac:dyDescent="0.25">
      <c r="A26" s="92" t="s">
        <v>39</v>
      </c>
      <c r="B26" s="151">
        <f>(C25-B25)-0.2</f>
        <v>11</v>
      </c>
      <c r="C26" s="151"/>
      <c r="D26" s="151">
        <f t="shared" ref="D26" si="153">(E25-D25)-0.15</f>
        <v>6.9999999999999982</v>
      </c>
      <c r="E26" s="38"/>
      <c r="F26" s="115">
        <v>7.6</v>
      </c>
      <c r="G26" s="20"/>
      <c r="H26" s="151"/>
      <c r="I26" s="151"/>
      <c r="J26" s="151">
        <f t="shared" ref="J26" si="154">(K25-J25)-0.15</f>
        <v>7</v>
      </c>
      <c r="K26" s="151"/>
      <c r="L26" s="151">
        <f>(M25-L25)-0.2</f>
        <v>11</v>
      </c>
      <c r="M26" s="151"/>
      <c r="N26" s="151"/>
      <c r="O26" s="151"/>
      <c r="P26" s="180">
        <f>SUM(B26:O26)</f>
        <v>43.6</v>
      </c>
      <c r="Q26" s="181"/>
      <c r="R26" s="151"/>
      <c r="S26" s="151"/>
      <c r="T26" s="151">
        <f t="shared" ref="T26" si="155">(U25-T25)-0.15</f>
        <v>7</v>
      </c>
      <c r="U26" s="151"/>
      <c r="V26" s="151">
        <f>(W25-V25)-0.2</f>
        <v>11</v>
      </c>
      <c r="W26" s="151"/>
      <c r="X26" s="151">
        <f t="shared" ref="X26" si="156">(Y25-X25)-0.15</f>
        <v>7</v>
      </c>
      <c r="Y26" s="151"/>
      <c r="Z26" s="151">
        <f t="shared" ref="Z26" si="157">(AA25-Z25)-0.15</f>
        <v>7</v>
      </c>
      <c r="AA26" s="151"/>
      <c r="AB26" s="160">
        <v>7.6</v>
      </c>
      <c r="AC26" s="20"/>
      <c r="AD26" s="151"/>
      <c r="AE26" s="151"/>
      <c r="AF26" s="180">
        <f>SUM(R26:AE26)</f>
        <v>39.6</v>
      </c>
      <c r="AG26" s="180"/>
      <c r="AH26" s="151">
        <f>(AI25-AH25)</f>
        <v>4</v>
      </c>
      <c r="AI26" s="151"/>
      <c r="AJ26" s="151"/>
      <c r="AK26" s="151"/>
      <c r="AL26" s="151"/>
      <c r="AM26" s="151"/>
      <c r="AN26" s="151">
        <f t="shared" ref="AN26" si="158">(AO25-AN25)-0.15</f>
        <v>7</v>
      </c>
      <c r="AO26" s="151"/>
      <c r="AP26" s="151">
        <f t="shared" ref="AP26" si="159">(AQ25-AP25)-0.15</f>
        <v>7</v>
      </c>
      <c r="AQ26" s="151"/>
      <c r="AR26" s="151">
        <f>(AS25-AR25)-0.2</f>
        <v>11</v>
      </c>
      <c r="AS26" s="151"/>
      <c r="AT26" s="151">
        <f t="shared" ref="AT26" si="160">(AU25-AT25)-0.15</f>
        <v>6.9999999999999982</v>
      </c>
      <c r="AU26" s="151"/>
      <c r="AV26" s="180">
        <f>SUM(AH26:AU26)</f>
        <v>36</v>
      </c>
      <c r="AW26" s="180"/>
      <c r="AX26" s="151"/>
      <c r="AY26" s="151"/>
      <c r="AZ26" s="151">
        <f>(BA25-AZ25)-0.2</f>
        <v>11</v>
      </c>
      <c r="BA26" s="151"/>
      <c r="BB26" s="151">
        <f t="shared" ref="BB26" si="161">(BC25-BB25)-0.15</f>
        <v>9.85</v>
      </c>
      <c r="BC26" s="151"/>
      <c r="BD26" s="151"/>
      <c r="BE26" s="151"/>
      <c r="BF26" s="151">
        <f>(BG25-BF25)-0.2</f>
        <v>11</v>
      </c>
      <c r="BG26" s="151"/>
      <c r="BH26" s="151"/>
      <c r="BI26" s="151"/>
      <c r="BJ26" s="151"/>
      <c r="BK26" s="151"/>
      <c r="BL26" s="199">
        <f>SUM(AX26:BK26)</f>
        <v>31.85</v>
      </c>
      <c r="BM26" s="180"/>
      <c r="BN26" s="151">
        <f>(BO25-BN25)-0.2</f>
        <v>11</v>
      </c>
      <c r="BO26" s="151"/>
      <c r="BP26" s="151">
        <f t="shared" ref="BP26" si="162">(BQ25-BP25)-0.15</f>
        <v>6.9999999999999982</v>
      </c>
      <c r="BQ26" s="151"/>
      <c r="BR26" s="151"/>
      <c r="BS26" s="151"/>
      <c r="BT26" s="151"/>
      <c r="BU26" s="149"/>
      <c r="BV26" s="37">
        <f t="shared" ref="BV26" si="163">(BW25-BV25)-0.15</f>
        <v>7</v>
      </c>
      <c r="BW26" s="151"/>
      <c r="BX26" s="151">
        <f>(BY25-BX25)-0.2</f>
        <v>11</v>
      </c>
      <c r="BY26" s="151"/>
      <c r="BZ26" s="151"/>
      <c r="CA26" s="151"/>
      <c r="CB26" s="180">
        <f>SUM(BN26:CA26)</f>
        <v>36</v>
      </c>
      <c r="CC26" s="181"/>
      <c r="CD26" s="199">
        <f>SUM(BL26+AV26+AF26)+F26+H26+J26+L26+N26+BN26+BP26+BR26+BT26</f>
        <v>151.04999999999998</v>
      </c>
      <c r="CE26" s="180"/>
    </row>
    <row r="27" spans="1:83" s="90" customFormat="1" x14ac:dyDescent="0.25">
      <c r="A27" s="46" t="s">
        <v>40</v>
      </c>
      <c r="B27" s="151"/>
      <c r="C27" s="151"/>
      <c r="D27" s="151"/>
      <c r="E27" s="38"/>
      <c r="F27" s="177" t="s">
        <v>21</v>
      </c>
      <c r="G27" s="178"/>
      <c r="H27" s="16">
        <v>13</v>
      </c>
      <c r="I27" s="16">
        <v>20.149999999999999</v>
      </c>
      <c r="J27" s="99">
        <v>8</v>
      </c>
      <c r="K27" s="99">
        <v>19.2</v>
      </c>
      <c r="L27" s="151"/>
      <c r="M27" s="151"/>
      <c r="N27" s="151"/>
      <c r="O27" s="151"/>
      <c r="P27" s="180"/>
      <c r="Q27" s="181"/>
      <c r="R27" s="14"/>
      <c r="S27" s="14"/>
      <c r="T27" s="14"/>
      <c r="U27" s="14"/>
      <c r="V27" s="12">
        <v>14</v>
      </c>
      <c r="W27" s="12">
        <v>17</v>
      </c>
      <c r="X27" s="14"/>
      <c r="Y27" s="14"/>
      <c r="Z27" s="99">
        <v>8</v>
      </c>
      <c r="AA27" s="99">
        <v>19.2</v>
      </c>
      <c r="AB27" s="99">
        <v>8</v>
      </c>
      <c r="AC27" s="99">
        <v>19.2</v>
      </c>
      <c r="AD27" s="15">
        <v>6</v>
      </c>
      <c r="AE27" s="15">
        <v>13.15</v>
      </c>
      <c r="AF27" s="180"/>
      <c r="AG27" s="180"/>
      <c r="AH27" s="17">
        <v>7</v>
      </c>
      <c r="AI27" s="17">
        <v>14.15</v>
      </c>
      <c r="AJ27" s="99">
        <v>8</v>
      </c>
      <c r="AK27" s="99">
        <v>19.2</v>
      </c>
      <c r="AL27" s="15">
        <v>6</v>
      </c>
      <c r="AM27" s="15">
        <v>13.15</v>
      </c>
      <c r="AN27" s="151"/>
      <c r="AO27" s="151"/>
      <c r="AP27" s="16">
        <v>14</v>
      </c>
      <c r="AQ27" s="16">
        <v>21.15</v>
      </c>
      <c r="AR27" s="151"/>
      <c r="AS27" s="151"/>
      <c r="AT27" s="151"/>
      <c r="AU27" s="151"/>
      <c r="AV27" s="180"/>
      <c r="AW27" s="180"/>
      <c r="AX27" s="17">
        <v>6</v>
      </c>
      <c r="AY27" s="17">
        <v>10</v>
      </c>
      <c r="AZ27" s="151"/>
      <c r="BA27" s="151"/>
      <c r="BB27" s="99">
        <v>8</v>
      </c>
      <c r="BC27" s="99">
        <v>19.2</v>
      </c>
      <c r="BD27" s="16">
        <v>7</v>
      </c>
      <c r="BE27" s="16">
        <v>14.15</v>
      </c>
      <c r="BF27" s="20"/>
      <c r="BG27" s="20"/>
      <c r="BH27" s="15">
        <v>15</v>
      </c>
      <c r="BI27" s="15">
        <v>22.15</v>
      </c>
      <c r="BJ27" s="15">
        <v>15</v>
      </c>
      <c r="BK27" s="15">
        <v>22.15</v>
      </c>
      <c r="BL27" s="199"/>
      <c r="BM27" s="180"/>
      <c r="BN27" s="151"/>
      <c r="BO27" s="151"/>
      <c r="BP27" s="151"/>
      <c r="BQ27" s="151"/>
      <c r="BR27" s="14"/>
      <c r="BS27" s="14"/>
      <c r="BT27" s="16">
        <v>13</v>
      </c>
      <c r="BU27" s="114">
        <v>20.149999999999999</v>
      </c>
      <c r="BV27" s="122">
        <v>8</v>
      </c>
      <c r="BW27" s="99">
        <v>19.2</v>
      </c>
      <c r="BX27" s="151"/>
      <c r="BY27" s="151"/>
      <c r="BZ27" s="151"/>
      <c r="CA27" s="151"/>
      <c r="CB27" s="180"/>
      <c r="CC27" s="181"/>
      <c r="CD27" s="199"/>
      <c r="CE27" s="180"/>
    </row>
    <row r="28" spans="1:83" x14ac:dyDescent="0.25">
      <c r="A28" s="47" t="s">
        <v>41</v>
      </c>
      <c r="B28" s="151"/>
      <c r="C28" s="151"/>
      <c r="D28" s="151"/>
      <c r="E28" s="38"/>
      <c r="F28" s="115">
        <v>7.6</v>
      </c>
      <c r="G28" s="20"/>
      <c r="H28" s="151">
        <f t="shared" ref="H28" si="164">(I27-H27)-0.15</f>
        <v>6.9999999999999982</v>
      </c>
      <c r="I28" s="151"/>
      <c r="J28" s="151">
        <f>(K27-J27)-0.2</f>
        <v>11</v>
      </c>
      <c r="K28" s="151"/>
      <c r="L28" s="151"/>
      <c r="M28" s="151"/>
      <c r="N28" s="151"/>
      <c r="O28" s="151"/>
      <c r="P28" s="180">
        <f>SUM(B28:O28)</f>
        <v>25.599999999999998</v>
      </c>
      <c r="Q28" s="181"/>
      <c r="R28" s="151"/>
      <c r="S28" s="151"/>
      <c r="T28" s="151"/>
      <c r="U28" s="151"/>
      <c r="V28" s="151">
        <f>SUM(W27-V27)</f>
        <v>3</v>
      </c>
      <c r="W28" s="151"/>
      <c r="X28" s="151"/>
      <c r="Y28" s="151"/>
      <c r="Z28" s="151">
        <f>(AA27-Z27)-0.2</f>
        <v>11</v>
      </c>
      <c r="AA28" s="151"/>
      <c r="AB28" s="151">
        <f>(AC27-AB27)-0.2</f>
        <v>11</v>
      </c>
      <c r="AC28" s="151"/>
      <c r="AD28" s="151">
        <f t="shared" ref="AD28" si="165">(AE27-AD27)-0.15</f>
        <v>7</v>
      </c>
      <c r="AE28" s="151"/>
      <c r="AF28" s="180">
        <f>SUM(R28:AE28)</f>
        <v>32</v>
      </c>
      <c r="AG28" s="180"/>
      <c r="AH28" s="151">
        <f t="shared" ref="AH28" si="166">(AI27-AH27)-0.15</f>
        <v>7</v>
      </c>
      <c r="AI28" s="151"/>
      <c r="AJ28" s="151">
        <f>(AK27-AJ27)-0.2</f>
        <v>11</v>
      </c>
      <c r="AK28" s="151"/>
      <c r="AL28" s="151">
        <f t="shared" ref="AL28" si="167">(AM27-AL27)-0.15</f>
        <v>7</v>
      </c>
      <c r="AM28" s="151"/>
      <c r="AN28" s="151"/>
      <c r="AO28" s="151"/>
      <c r="AP28" s="151">
        <f t="shared" ref="AP28" si="168">(AQ27-AP27)-0.15</f>
        <v>6.9999999999999982</v>
      </c>
      <c r="AQ28" s="151"/>
      <c r="AR28" s="151"/>
      <c r="AS28" s="151"/>
      <c r="AT28" s="151"/>
      <c r="AU28" s="151"/>
      <c r="AV28" s="180">
        <f>SUM(AH28:AU28)</f>
        <v>32</v>
      </c>
      <c r="AW28" s="180"/>
      <c r="AX28" s="151">
        <f>(AY27-AX27)</f>
        <v>4</v>
      </c>
      <c r="AY28" s="151"/>
      <c r="AZ28" s="151"/>
      <c r="BA28" s="151"/>
      <c r="BB28" s="151">
        <f>(BC27-BB27)-0.2</f>
        <v>11</v>
      </c>
      <c r="BC28" s="151"/>
      <c r="BD28" s="151">
        <f t="shared" ref="BD28" si="169">(BE27-BD27)-0.15</f>
        <v>7</v>
      </c>
      <c r="BE28" s="151"/>
      <c r="BF28" s="151"/>
      <c r="BG28" s="151"/>
      <c r="BH28" s="151">
        <f t="shared" ref="BH28" si="170">(BI27-BH27)-0.15</f>
        <v>6.9999999999999982</v>
      </c>
      <c r="BI28" s="151"/>
      <c r="BJ28" s="151">
        <f t="shared" ref="BJ28" si="171">(BK27-BJ27)-0.15</f>
        <v>6.9999999999999982</v>
      </c>
      <c r="BK28" s="151"/>
      <c r="BL28" s="199">
        <f>SUM(AX28:BK28)</f>
        <v>36</v>
      </c>
      <c r="BM28" s="180"/>
      <c r="BN28" s="151"/>
      <c r="BO28" s="151"/>
      <c r="BP28" s="151"/>
      <c r="BQ28" s="151"/>
      <c r="BR28" s="151"/>
      <c r="BS28" s="151"/>
      <c r="BT28" s="151">
        <f t="shared" ref="BT28" si="172">(BU27-BT27)-0.15</f>
        <v>6.9999999999999982</v>
      </c>
      <c r="BU28" s="149"/>
      <c r="BV28" s="37">
        <f>(BW27-BV27)-0.2</f>
        <v>11</v>
      </c>
      <c r="BW28" s="151"/>
      <c r="BX28" s="151"/>
      <c r="BY28" s="151"/>
      <c r="BZ28" s="151"/>
      <c r="CA28" s="151"/>
      <c r="CB28" s="180">
        <f>SUM(BN28:CA28)</f>
        <v>18</v>
      </c>
      <c r="CC28" s="181"/>
      <c r="CD28" s="199">
        <f>SUM(BL28+AV28+AF28)+F28+H28+J28+L28+N28+BN28+BP28+BR28+BT28</f>
        <v>132.6</v>
      </c>
      <c r="CE28" s="180"/>
    </row>
    <row r="29" spans="1:83" x14ac:dyDescent="0.25">
      <c r="A29" s="50" t="s">
        <v>42</v>
      </c>
      <c r="B29" s="151"/>
      <c r="C29" s="151"/>
      <c r="D29" s="15">
        <v>6</v>
      </c>
      <c r="E29" s="105">
        <v>13.15</v>
      </c>
      <c r="F29" s="122">
        <v>8</v>
      </c>
      <c r="G29" s="99">
        <v>19.2</v>
      </c>
      <c r="H29" s="16">
        <v>7</v>
      </c>
      <c r="I29" s="16">
        <v>14.15</v>
      </c>
      <c r="J29" s="20"/>
      <c r="K29" s="20"/>
      <c r="L29" s="15">
        <v>15</v>
      </c>
      <c r="M29" s="15">
        <v>22.15</v>
      </c>
      <c r="N29" s="15">
        <v>15</v>
      </c>
      <c r="O29" s="15">
        <v>22.15</v>
      </c>
      <c r="P29" s="180"/>
      <c r="Q29" s="181"/>
      <c r="R29" s="15">
        <v>15</v>
      </c>
      <c r="S29" s="15">
        <v>22.15</v>
      </c>
      <c r="T29" s="16">
        <v>13</v>
      </c>
      <c r="U29" s="16">
        <v>20.149999999999999</v>
      </c>
      <c r="V29" s="16">
        <v>7</v>
      </c>
      <c r="W29" s="12">
        <v>17</v>
      </c>
      <c r="X29" s="151"/>
      <c r="Y29" s="151"/>
      <c r="Z29" s="151"/>
      <c r="AA29" s="151"/>
      <c r="AB29" s="17">
        <v>6</v>
      </c>
      <c r="AC29" s="17">
        <v>10</v>
      </c>
      <c r="AD29" s="16">
        <v>13</v>
      </c>
      <c r="AE29" s="16">
        <v>20.149999999999999</v>
      </c>
      <c r="AF29" s="180"/>
      <c r="AG29" s="180"/>
      <c r="AH29" s="15">
        <v>15</v>
      </c>
      <c r="AI29" s="15">
        <v>22.15</v>
      </c>
      <c r="AJ29" s="151"/>
      <c r="AK29" s="151"/>
      <c r="AL29" s="14"/>
      <c r="AM29" s="14"/>
      <c r="AN29" s="16">
        <v>13</v>
      </c>
      <c r="AO29" s="16">
        <v>20.149999999999999</v>
      </c>
      <c r="AP29" s="17">
        <v>7</v>
      </c>
      <c r="AQ29" s="17">
        <v>14.15</v>
      </c>
      <c r="AR29" s="17">
        <v>6</v>
      </c>
      <c r="AS29" s="17">
        <v>10</v>
      </c>
      <c r="AT29" s="151"/>
      <c r="AU29" s="151"/>
      <c r="AV29" s="180"/>
      <c r="AW29" s="180"/>
      <c r="AX29" s="151"/>
      <c r="AY29" s="151"/>
      <c r="AZ29" s="19">
        <v>7</v>
      </c>
      <c r="BA29" s="19">
        <v>14.15</v>
      </c>
      <c r="BB29" s="16">
        <v>14</v>
      </c>
      <c r="BC29" s="17">
        <v>21.15</v>
      </c>
      <c r="BD29" s="16">
        <v>14</v>
      </c>
      <c r="BE29" s="16">
        <v>21.15</v>
      </c>
      <c r="BF29" s="15">
        <v>15</v>
      </c>
      <c r="BG29" s="15">
        <v>22.15</v>
      </c>
      <c r="BH29" s="151"/>
      <c r="BI29" s="151"/>
      <c r="BJ29" s="151"/>
      <c r="BK29" s="151"/>
      <c r="BL29" s="199"/>
      <c r="BM29" s="180"/>
      <c r="BN29" s="151"/>
      <c r="BO29" s="151"/>
      <c r="BP29" s="15">
        <v>6</v>
      </c>
      <c r="BQ29" s="15">
        <v>13.15</v>
      </c>
      <c r="BR29" s="123">
        <v>8</v>
      </c>
      <c r="BS29" s="99">
        <v>19.2</v>
      </c>
      <c r="BT29" s="16">
        <v>7</v>
      </c>
      <c r="BU29" s="114">
        <v>14.15</v>
      </c>
      <c r="BV29" s="115"/>
      <c r="BW29" s="20"/>
      <c r="BX29" s="15">
        <v>15</v>
      </c>
      <c r="BY29" s="15">
        <v>22.15</v>
      </c>
      <c r="BZ29" s="15">
        <v>15</v>
      </c>
      <c r="CA29" s="15">
        <v>22.15</v>
      </c>
      <c r="CB29" s="180"/>
      <c r="CC29" s="181"/>
      <c r="CD29" s="199"/>
      <c r="CE29" s="180"/>
    </row>
    <row r="30" spans="1:83" x14ac:dyDescent="0.25">
      <c r="A30" s="47" t="s">
        <v>43</v>
      </c>
      <c r="B30" s="151"/>
      <c r="C30" s="151"/>
      <c r="D30" s="151">
        <f t="shared" ref="D30" si="173">(E29-D29)-0.15</f>
        <v>7</v>
      </c>
      <c r="E30" s="38"/>
      <c r="F30" s="37">
        <f>(G29-F29)-0.2</f>
        <v>11</v>
      </c>
      <c r="G30" s="151"/>
      <c r="H30" s="151">
        <f t="shared" ref="H30" si="174">(I29-H29)-0.15</f>
        <v>7</v>
      </c>
      <c r="I30" s="151"/>
      <c r="J30" s="151"/>
      <c r="K30" s="151"/>
      <c r="L30" s="151">
        <f t="shared" ref="L30" si="175">(M29-L29)-0.15</f>
        <v>6.9999999999999982</v>
      </c>
      <c r="M30" s="151"/>
      <c r="N30" s="151">
        <f t="shared" ref="N30" si="176">(O29-N29)-0.15</f>
        <v>6.9999999999999982</v>
      </c>
      <c r="O30" s="151"/>
      <c r="P30" s="180">
        <f>SUM(B30:O30)</f>
        <v>39</v>
      </c>
      <c r="Q30" s="181"/>
      <c r="R30" s="151">
        <f>(S29-R29)-0.15</f>
        <v>6.9999999999999982</v>
      </c>
      <c r="S30" s="151"/>
      <c r="T30" s="151">
        <f t="shared" ref="T30" si="177">(U29-T29)-0.15</f>
        <v>6.9999999999999982</v>
      </c>
      <c r="U30" s="151"/>
      <c r="V30" s="151">
        <f t="shared" ref="V30" si="178">(W29-V29)-0.15</f>
        <v>9.85</v>
      </c>
      <c r="W30" s="151"/>
      <c r="X30" s="151"/>
      <c r="Y30" s="151"/>
      <c r="Z30" s="151"/>
      <c r="AA30" s="151"/>
      <c r="AB30" s="151">
        <f>(AC29-AB29)</f>
        <v>4</v>
      </c>
      <c r="AC30" s="151"/>
      <c r="AD30" s="151">
        <f t="shared" ref="AD30" si="179">(AE29-AD29)-0.15</f>
        <v>6.9999999999999982</v>
      </c>
      <c r="AE30" s="151"/>
      <c r="AF30" s="180">
        <f>SUM(R30:AE30)</f>
        <v>34.849999999999994</v>
      </c>
      <c r="AG30" s="180"/>
      <c r="AH30" s="151">
        <f t="shared" ref="AH30" si="180">(AI29-AH29)-0.15</f>
        <v>6.9999999999999982</v>
      </c>
      <c r="AI30" s="151"/>
      <c r="AJ30" s="151"/>
      <c r="AK30" s="151"/>
      <c r="AL30" s="151"/>
      <c r="AM30" s="151"/>
      <c r="AN30" s="151">
        <f t="shared" ref="AN30" si="181">(AO29-AN29)-0.15</f>
        <v>6.9999999999999982</v>
      </c>
      <c r="AO30" s="151"/>
      <c r="AP30" s="151">
        <f t="shared" ref="AP30" si="182">(AQ29-AP29)-0.15</f>
        <v>7</v>
      </c>
      <c r="AQ30" s="151"/>
      <c r="AR30" s="151">
        <f>(AS29-AR29)</f>
        <v>4</v>
      </c>
      <c r="AS30" s="151"/>
      <c r="AT30" s="151"/>
      <c r="AU30" s="151"/>
      <c r="AV30" s="180">
        <f>SUM(AH30:AU30)</f>
        <v>24.999999999999996</v>
      </c>
      <c r="AW30" s="180"/>
      <c r="AX30" s="151"/>
      <c r="AY30" s="151"/>
      <c r="AZ30" s="151">
        <f t="shared" ref="AZ30" si="183">(BA29-AZ29)-0.15</f>
        <v>7</v>
      </c>
      <c r="BA30" s="151"/>
      <c r="BB30" s="151">
        <f t="shared" ref="BB30" si="184">(BC29-BB29)-0.15</f>
        <v>6.9999999999999982</v>
      </c>
      <c r="BC30" s="151"/>
      <c r="BD30" s="151">
        <f t="shared" ref="BD30" si="185">(BE29-BD29)-0.15</f>
        <v>6.9999999999999982</v>
      </c>
      <c r="BE30" s="151"/>
      <c r="BF30" s="151">
        <f t="shared" ref="BF30" si="186">(BG29-BF29)-0.15</f>
        <v>6.9999999999999982</v>
      </c>
      <c r="BG30" s="151"/>
      <c r="BH30" s="151"/>
      <c r="BI30" s="151"/>
      <c r="BJ30" s="151"/>
      <c r="BK30" s="151"/>
      <c r="BL30" s="199">
        <f>SUM(AX30:BK30)</f>
        <v>27.999999999999993</v>
      </c>
      <c r="BM30" s="180"/>
      <c r="BN30" s="151"/>
      <c r="BO30" s="151"/>
      <c r="BP30" s="151">
        <f t="shared" ref="BP30" si="187">(BQ29-BP29)-0.15</f>
        <v>7</v>
      </c>
      <c r="BQ30" s="151"/>
      <c r="BR30" s="150">
        <f>(BS29-BR29)-0.2</f>
        <v>11</v>
      </c>
      <c r="BS30" s="151"/>
      <c r="BT30" s="151">
        <f t="shared" ref="BT30" si="188">(BU29-BT29)-0.15</f>
        <v>7</v>
      </c>
      <c r="BU30" s="149"/>
      <c r="BV30" s="37"/>
      <c r="BW30" s="151"/>
      <c r="BX30" s="151">
        <f t="shared" ref="BX30" si="189">(BY29-BX29)-0.15</f>
        <v>6.9999999999999982</v>
      </c>
      <c r="BY30" s="151"/>
      <c r="BZ30" s="151">
        <f t="shared" ref="BZ30" si="190">(CA29-BZ29)-0.15</f>
        <v>6.9999999999999982</v>
      </c>
      <c r="CA30" s="151"/>
      <c r="CB30" s="180">
        <f>SUM(BN30:CA30)</f>
        <v>39</v>
      </c>
      <c r="CC30" s="181"/>
      <c r="CD30" s="199">
        <f>SUM(BL30+AV30+AF30)+F30+H30+J30+L30+N30+BN30+BP30+BR30+BT30</f>
        <v>144.84999999999997</v>
      </c>
      <c r="CE30" s="180"/>
    </row>
    <row r="31" spans="1:83" s="90" customFormat="1" x14ac:dyDescent="0.25">
      <c r="A31" s="46" t="s">
        <v>44</v>
      </c>
      <c r="B31" s="17">
        <v>7</v>
      </c>
      <c r="C31" s="17">
        <v>14.15</v>
      </c>
      <c r="D31" s="151"/>
      <c r="E31" s="38"/>
      <c r="F31" s="101">
        <v>15</v>
      </c>
      <c r="G31" s="15">
        <v>22.15</v>
      </c>
      <c r="H31" s="151"/>
      <c r="I31" s="151"/>
      <c r="J31" s="16">
        <v>7</v>
      </c>
      <c r="K31" s="16">
        <v>13.15</v>
      </c>
      <c r="L31" s="16">
        <v>13</v>
      </c>
      <c r="M31" s="16">
        <v>20.149999999999999</v>
      </c>
      <c r="N31" s="151"/>
      <c r="O31" s="151"/>
      <c r="P31" s="180"/>
      <c r="Q31" s="181"/>
      <c r="R31" s="16">
        <v>13</v>
      </c>
      <c r="S31" s="16">
        <v>20.149999999999999</v>
      </c>
      <c r="T31" s="15">
        <v>15</v>
      </c>
      <c r="U31" s="15">
        <v>22.15</v>
      </c>
      <c r="V31" s="12">
        <v>14</v>
      </c>
      <c r="W31" s="12">
        <v>17</v>
      </c>
      <c r="X31" s="16">
        <v>7</v>
      </c>
      <c r="Y31" s="16">
        <v>14.15</v>
      </c>
      <c r="Z31" s="16">
        <v>7</v>
      </c>
      <c r="AA31" s="16">
        <v>14.15</v>
      </c>
      <c r="AB31" s="179" t="s">
        <v>21</v>
      </c>
      <c r="AC31" s="178"/>
      <c r="AD31" s="151"/>
      <c r="AE31" s="151"/>
      <c r="AF31" s="180"/>
      <c r="AG31" s="180"/>
      <c r="AH31" s="19">
        <v>7</v>
      </c>
      <c r="AI31" s="19">
        <v>14.15</v>
      </c>
      <c r="AJ31" s="151"/>
      <c r="AK31" s="151"/>
      <c r="AL31" s="17">
        <v>7</v>
      </c>
      <c r="AM31" s="17">
        <v>14.15</v>
      </c>
      <c r="AN31" s="14"/>
      <c r="AO31" s="14"/>
      <c r="AP31" s="16">
        <v>13</v>
      </c>
      <c r="AQ31" s="16">
        <v>20.149999999999999</v>
      </c>
      <c r="AR31" s="15">
        <v>7</v>
      </c>
      <c r="AS31" s="15">
        <v>14.15</v>
      </c>
      <c r="AT31" s="16">
        <v>13</v>
      </c>
      <c r="AU31" s="16">
        <v>20.149999999999999</v>
      </c>
      <c r="AV31" s="180"/>
      <c r="AW31" s="180"/>
      <c r="AX31" s="14"/>
      <c r="AY31" s="14"/>
      <c r="AZ31" s="15">
        <v>6</v>
      </c>
      <c r="BA31" s="15">
        <v>13.15</v>
      </c>
      <c r="BB31" s="15">
        <v>6</v>
      </c>
      <c r="BC31" s="12">
        <v>17</v>
      </c>
      <c r="BD31" s="16">
        <v>7</v>
      </c>
      <c r="BE31" s="16">
        <v>13.15</v>
      </c>
      <c r="BF31" s="16">
        <v>13</v>
      </c>
      <c r="BG31" s="16">
        <v>20.149999999999999</v>
      </c>
      <c r="BH31" s="16">
        <v>13</v>
      </c>
      <c r="BI31" s="16">
        <v>20.149999999999999</v>
      </c>
      <c r="BJ31" s="151"/>
      <c r="BK31" s="151"/>
      <c r="BL31" s="199"/>
      <c r="BM31" s="180"/>
      <c r="BN31" s="17">
        <v>7</v>
      </c>
      <c r="BO31" s="17">
        <v>14.15</v>
      </c>
      <c r="BP31" s="151"/>
      <c r="BQ31" s="151"/>
      <c r="BR31" s="102">
        <v>15</v>
      </c>
      <c r="BS31" s="15">
        <v>22.15</v>
      </c>
      <c r="BT31" s="151"/>
      <c r="BU31" s="149"/>
      <c r="BV31" s="104">
        <v>7</v>
      </c>
      <c r="BW31" s="16">
        <v>13.15</v>
      </c>
      <c r="BX31" s="16">
        <v>13</v>
      </c>
      <c r="BY31" s="16">
        <v>20.149999999999999</v>
      </c>
      <c r="BZ31" s="151"/>
      <c r="CA31" s="151"/>
      <c r="CB31" s="180"/>
      <c r="CC31" s="181"/>
      <c r="CD31" s="199"/>
      <c r="CE31" s="180"/>
    </row>
    <row r="32" spans="1:83" x14ac:dyDescent="0.25">
      <c r="A32" s="47" t="s">
        <v>45</v>
      </c>
      <c r="B32" s="151">
        <f t="shared" ref="B32" si="191">(C31-B31)-0.15</f>
        <v>7</v>
      </c>
      <c r="C32" s="151"/>
      <c r="D32" s="151"/>
      <c r="E32" s="38"/>
      <c r="F32" s="37">
        <f t="shared" ref="F32" si="192">(G31-F31)-0.15</f>
        <v>6.9999999999999982</v>
      </c>
      <c r="G32" s="151"/>
      <c r="H32" s="151"/>
      <c r="I32" s="151"/>
      <c r="J32" s="151">
        <f t="shared" ref="J32" si="193">(K31-J31)-0.15</f>
        <v>6</v>
      </c>
      <c r="K32" s="151"/>
      <c r="L32" s="151">
        <f t="shared" ref="L32" si="194">(M31-L31)-0.15</f>
        <v>6.9999999999999982</v>
      </c>
      <c r="M32" s="151"/>
      <c r="N32" s="151"/>
      <c r="O32" s="151"/>
      <c r="P32" s="180">
        <f>SUM(B32:O32)</f>
        <v>27</v>
      </c>
      <c r="Q32" s="181"/>
      <c r="R32" s="151">
        <f t="shared" ref="R32" si="195">(S31-R31)-0.15</f>
        <v>6.9999999999999982</v>
      </c>
      <c r="S32" s="151"/>
      <c r="T32" s="151">
        <f t="shared" ref="T32" si="196">(U31-T31)-0.15</f>
        <v>6.9999999999999982</v>
      </c>
      <c r="U32" s="151"/>
      <c r="V32" s="151">
        <f>SUM(W31-V31)</f>
        <v>3</v>
      </c>
      <c r="W32" s="151"/>
      <c r="X32" s="151">
        <f t="shared" ref="X32" si="197">(Y31-X31)-0.15</f>
        <v>7</v>
      </c>
      <c r="Y32" s="151"/>
      <c r="Z32" s="151">
        <f t="shared" ref="Z32" si="198">(AA31-Z31)-0.15</f>
        <v>7</v>
      </c>
      <c r="AA32" s="151"/>
      <c r="AB32" s="160">
        <v>7.6</v>
      </c>
      <c r="AC32" s="20"/>
      <c r="AD32" s="151"/>
      <c r="AE32" s="151"/>
      <c r="AF32" s="180">
        <f>SUM(R32:AE32)</f>
        <v>38.599999999999994</v>
      </c>
      <c r="AG32" s="180"/>
      <c r="AH32" s="151">
        <f t="shared" ref="AH32" si="199">(AI31-AH31)-0.15</f>
        <v>7</v>
      </c>
      <c r="AI32" s="151"/>
      <c r="AJ32" s="151"/>
      <c r="AK32" s="151"/>
      <c r="AL32" s="151">
        <f t="shared" ref="AL32" si="200">(AM31-AL31)-0.15</f>
        <v>7</v>
      </c>
      <c r="AM32" s="151"/>
      <c r="AN32" s="151"/>
      <c r="AO32" s="151"/>
      <c r="AP32" s="151">
        <f t="shared" ref="AP32" si="201">(AQ31-AP31)-0.15</f>
        <v>6.9999999999999982</v>
      </c>
      <c r="AQ32" s="151"/>
      <c r="AR32" s="151">
        <f t="shared" ref="AR32" si="202">(AS31-AR31)-0.15</f>
        <v>7</v>
      </c>
      <c r="AS32" s="151"/>
      <c r="AT32" s="151">
        <f t="shared" ref="AT32" si="203">(AU31-AT31)-0.15</f>
        <v>6.9999999999999982</v>
      </c>
      <c r="AU32" s="151"/>
      <c r="AV32" s="180">
        <f>SUM(AH32:AU32)</f>
        <v>35</v>
      </c>
      <c r="AW32" s="180"/>
      <c r="AX32" s="151"/>
      <c r="AY32" s="151"/>
      <c r="AZ32" s="151">
        <f t="shared" ref="AZ32" si="204">(BA31-AZ31)-0.15</f>
        <v>7</v>
      </c>
      <c r="BA32" s="151"/>
      <c r="BB32" s="151">
        <f t="shared" ref="BB32" si="205">(BC31-BB31)-0.15</f>
        <v>10.85</v>
      </c>
      <c r="BC32" s="151"/>
      <c r="BD32" s="151">
        <f t="shared" ref="BD32" si="206">(BE31-BD31)-0.15</f>
        <v>6</v>
      </c>
      <c r="BE32" s="151"/>
      <c r="BF32" s="151">
        <f t="shared" ref="BF32" si="207">(BG31-BF31)-0.15</f>
        <v>6.9999999999999982</v>
      </c>
      <c r="BG32" s="151"/>
      <c r="BH32" s="151">
        <f t="shared" ref="BH32" si="208">(BI31-BH31)-0.15</f>
        <v>6.9999999999999982</v>
      </c>
      <c r="BI32" s="151"/>
      <c r="BJ32" s="151"/>
      <c r="BK32" s="151"/>
      <c r="BL32" s="199">
        <f>SUM(AX32:BK32)</f>
        <v>37.85</v>
      </c>
      <c r="BM32" s="180"/>
      <c r="BN32" s="151">
        <f t="shared" ref="BN32" si="209">(BO31-BN31)-0.15</f>
        <v>7</v>
      </c>
      <c r="BO32" s="151"/>
      <c r="BP32" s="151"/>
      <c r="BQ32" s="151"/>
      <c r="BR32" s="150">
        <f t="shared" ref="BR32" si="210">(BS31-BR31)-0.15</f>
        <v>6.9999999999999982</v>
      </c>
      <c r="BS32" s="151"/>
      <c r="BT32" s="151"/>
      <c r="BU32" s="149"/>
      <c r="BV32" s="37">
        <f t="shared" ref="BV32" si="211">(BW31-BV31)-0.15</f>
        <v>6</v>
      </c>
      <c r="BW32" s="151"/>
      <c r="BX32" s="151">
        <f t="shared" ref="BX32" si="212">(BY31-BX31)-0.15</f>
        <v>6.9999999999999982</v>
      </c>
      <c r="BY32" s="151"/>
      <c r="BZ32" s="151"/>
      <c r="CA32" s="151"/>
      <c r="CB32" s="180">
        <f>SUM(BN32:CA32)</f>
        <v>27</v>
      </c>
      <c r="CC32" s="181"/>
      <c r="CD32" s="199">
        <f>SUM(BL32+AV32+AF32)+F32+H32+J32+L32+N32+BN32+BP32+BR32+BT32</f>
        <v>145.44999999999999</v>
      </c>
      <c r="CE32" s="180"/>
    </row>
    <row r="33" spans="1:83" ht="15.75" x14ac:dyDescent="0.25">
      <c r="A33" s="48" t="s">
        <v>46</v>
      </c>
      <c r="B33" s="22"/>
      <c r="C33" s="22"/>
      <c r="D33" s="22"/>
      <c r="E33" s="124"/>
      <c r="F33" s="125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124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126"/>
      <c r="BM33" s="22"/>
      <c r="BN33" s="22"/>
      <c r="BO33" s="22"/>
      <c r="BP33" s="22"/>
      <c r="BQ33" s="22"/>
      <c r="BR33" s="126"/>
      <c r="BS33" s="22"/>
      <c r="BT33" s="22"/>
      <c r="BU33" s="127"/>
      <c r="BV33" s="125"/>
      <c r="BW33" s="22"/>
      <c r="BX33" s="22"/>
      <c r="BY33" s="22"/>
      <c r="BZ33" s="22"/>
      <c r="CA33" s="22"/>
      <c r="CB33" s="22"/>
      <c r="CC33" s="124"/>
      <c r="CD33" s="126"/>
      <c r="CE33" s="22"/>
    </row>
    <row r="34" spans="1:83" x14ac:dyDescent="0.25">
      <c r="A34" s="50" t="s">
        <v>47</v>
      </c>
      <c r="B34" s="151"/>
      <c r="C34" s="151"/>
      <c r="D34" s="151"/>
      <c r="E34" s="38"/>
      <c r="F34" s="37"/>
      <c r="G34" s="151"/>
      <c r="H34" s="151"/>
      <c r="I34" s="151"/>
      <c r="J34" s="151"/>
      <c r="K34" s="151"/>
      <c r="L34" s="16">
        <v>7</v>
      </c>
      <c r="M34" s="16">
        <v>13.15</v>
      </c>
      <c r="N34" s="16">
        <v>7</v>
      </c>
      <c r="O34" s="16">
        <v>13.15</v>
      </c>
      <c r="P34" s="180"/>
      <c r="Q34" s="181"/>
      <c r="R34" s="151"/>
      <c r="S34" s="151"/>
      <c r="T34" s="151"/>
      <c r="U34" s="151"/>
      <c r="V34" s="151"/>
      <c r="W34" s="151"/>
      <c r="X34" s="151"/>
      <c r="Y34" s="151"/>
      <c r="Z34" s="151"/>
      <c r="AA34" s="151"/>
      <c r="AB34" s="15">
        <v>6</v>
      </c>
      <c r="AC34" s="15">
        <v>13.15</v>
      </c>
      <c r="AD34" s="15">
        <v>6</v>
      </c>
      <c r="AE34" s="15">
        <v>13.15</v>
      </c>
      <c r="AF34" s="180"/>
      <c r="AG34" s="180"/>
      <c r="AH34" s="151"/>
      <c r="AI34" s="151"/>
      <c r="AJ34" s="151"/>
      <c r="AK34" s="151"/>
      <c r="AL34" s="151"/>
      <c r="AM34" s="151"/>
      <c r="AN34" s="151"/>
      <c r="AO34" s="151"/>
      <c r="AP34" s="151"/>
      <c r="AQ34" s="151"/>
      <c r="AR34" s="16">
        <v>14</v>
      </c>
      <c r="AS34" s="16">
        <v>21.15</v>
      </c>
      <c r="AT34" s="16">
        <v>14</v>
      </c>
      <c r="AU34" s="16">
        <v>21.15</v>
      </c>
      <c r="AV34" s="180"/>
      <c r="AW34" s="180"/>
      <c r="AX34" s="151"/>
      <c r="AY34" s="151"/>
      <c r="AZ34" s="151"/>
      <c r="BA34" s="151"/>
      <c r="BB34" s="151"/>
      <c r="BC34" s="151"/>
      <c r="BD34" s="151"/>
      <c r="BE34" s="151"/>
      <c r="BF34" s="151"/>
      <c r="BG34" s="151"/>
      <c r="BH34" s="16">
        <v>14</v>
      </c>
      <c r="BI34" s="16">
        <v>21.15</v>
      </c>
      <c r="BJ34" s="16">
        <v>14</v>
      </c>
      <c r="BK34" s="16">
        <v>21.15</v>
      </c>
      <c r="BL34" s="199"/>
      <c r="BM34" s="180"/>
      <c r="BN34" s="151"/>
      <c r="BO34" s="151"/>
      <c r="BP34" s="151"/>
      <c r="BQ34" s="151"/>
      <c r="BR34" s="150"/>
      <c r="BS34" s="151"/>
      <c r="BT34" s="151"/>
      <c r="BU34" s="149"/>
      <c r="BV34" s="37"/>
      <c r="BW34" s="151"/>
      <c r="BX34" s="16">
        <v>7</v>
      </c>
      <c r="BY34" s="16">
        <v>13.15</v>
      </c>
      <c r="BZ34" s="16">
        <v>7</v>
      </c>
      <c r="CA34" s="16">
        <v>13.15</v>
      </c>
      <c r="CB34" s="180"/>
      <c r="CC34" s="181"/>
      <c r="CD34" s="199"/>
      <c r="CE34" s="180"/>
    </row>
    <row r="35" spans="1:83" x14ac:dyDescent="0.25">
      <c r="A35" s="47" t="s">
        <v>48</v>
      </c>
      <c r="B35" s="151"/>
      <c r="C35" s="151"/>
      <c r="D35" s="151"/>
      <c r="E35" s="38"/>
      <c r="F35" s="37"/>
      <c r="G35" s="151"/>
      <c r="H35" s="151"/>
      <c r="I35" s="151"/>
      <c r="J35" s="151"/>
      <c r="K35" s="151"/>
      <c r="L35" s="151">
        <f t="shared" ref="L35" si="213">(M34-L34)-0.15</f>
        <v>6</v>
      </c>
      <c r="M35" s="151"/>
      <c r="N35" s="151">
        <f t="shared" ref="N35" si="214">(O34-N34)-0.15</f>
        <v>6</v>
      </c>
      <c r="O35" s="151"/>
      <c r="P35" s="180">
        <f>SUM(B35:O35)</f>
        <v>12</v>
      </c>
      <c r="Q35" s="181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>
        <f t="shared" ref="AB35" si="215">(AC34-AB34)-0.15</f>
        <v>7</v>
      </c>
      <c r="AC35" s="151"/>
      <c r="AD35" s="151">
        <f t="shared" ref="AD35" si="216">(AE34-AD34)-0.15</f>
        <v>7</v>
      </c>
      <c r="AE35" s="151"/>
      <c r="AF35" s="180">
        <f>SUM(R35:AE35)</f>
        <v>14</v>
      </c>
      <c r="AG35" s="180"/>
      <c r="AH35" s="151"/>
      <c r="AI35" s="151"/>
      <c r="AJ35" s="151"/>
      <c r="AK35" s="151"/>
      <c r="AL35" s="151"/>
      <c r="AM35" s="151"/>
      <c r="AN35" s="151"/>
      <c r="AO35" s="151"/>
      <c r="AP35" s="151"/>
      <c r="AQ35" s="151"/>
      <c r="AR35" s="151">
        <f t="shared" ref="AR35" si="217">(AS34-AR34)-0.15</f>
        <v>6.9999999999999982</v>
      </c>
      <c r="AS35" s="151"/>
      <c r="AT35" s="151">
        <f t="shared" ref="AT35" si="218">(AU34-AT34)-0.15</f>
        <v>6.9999999999999982</v>
      </c>
      <c r="AU35" s="151"/>
      <c r="AV35" s="180">
        <f>SUM(AH35:AU35)</f>
        <v>13.999999999999996</v>
      </c>
      <c r="AW35" s="180"/>
      <c r="AX35" s="151"/>
      <c r="AY35" s="151"/>
      <c r="AZ35" s="151"/>
      <c r="BA35" s="151"/>
      <c r="BB35" s="151"/>
      <c r="BC35" s="151"/>
      <c r="BD35" s="151"/>
      <c r="BE35" s="151"/>
      <c r="BF35" s="151"/>
      <c r="BG35" s="151"/>
      <c r="BH35" s="151">
        <f t="shared" ref="BH35" si="219">(BI34-BH34)-0.15</f>
        <v>6.9999999999999982</v>
      </c>
      <c r="BI35" s="151"/>
      <c r="BJ35" s="151">
        <f t="shared" ref="BJ35" si="220">(BK34-BJ34)-0.15</f>
        <v>6.9999999999999982</v>
      </c>
      <c r="BK35" s="151"/>
      <c r="BL35" s="199">
        <f>SUM(AX35:BK35)</f>
        <v>13.999999999999996</v>
      </c>
      <c r="BM35" s="180"/>
      <c r="BN35" s="151"/>
      <c r="BO35" s="151"/>
      <c r="BP35" s="151"/>
      <c r="BQ35" s="151"/>
      <c r="BR35" s="150"/>
      <c r="BS35" s="151"/>
      <c r="BT35" s="151"/>
      <c r="BU35" s="149"/>
      <c r="BV35" s="37"/>
      <c r="BW35" s="151"/>
      <c r="BX35" s="151">
        <f t="shared" ref="BX35" si="221">(BY34-BX34)-0.15</f>
        <v>6</v>
      </c>
      <c r="BY35" s="151"/>
      <c r="BZ35" s="151">
        <f t="shared" ref="BZ35" si="222">(CA34-BZ34)-0.15</f>
        <v>6</v>
      </c>
      <c r="CA35" s="151"/>
      <c r="CB35" s="180">
        <f>SUM(BN35:CA35)</f>
        <v>12</v>
      </c>
      <c r="CC35" s="181"/>
      <c r="CD35" s="199">
        <f>SUM(BL35+AV35+AF35)+F35+H35+J35+L35+N35+BN35+BP35+BR35+BT35</f>
        <v>53.999999999999993</v>
      </c>
      <c r="CE35" s="180"/>
    </row>
    <row r="36" spans="1:83" x14ac:dyDescent="0.25">
      <c r="A36" s="50"/>
      <c r="B36" s="151"/>
      <c r="C36" s="151"/>
      <c r="D36" s="151"/>
      <c r="E36" s="38"/>
      <c r="F36" s="37"/>
      <c r="G36" s="151"/>
      <c r="H36" s="151"/>
      <c r="I36" s="151"/>
      <c r="J36" s="151"/>
      <c r="K36" s="151"/>
      <c r="L36" s="16">
        <v>14</v>
      </c>
      <c r="M36" s="16">
        <v>21.15</v>
      </c>
      <c r="N36" s="16">
        <v>14</v>
      </c>
      <c r="O36" s="16">
        <v>21.15</v>
      </c>
      <c r="P36" s="180"/>
      <c r="Q36" s="181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17">
        <v>7</v>
      </c>
      <c r="AC36" s="17">
        <v>14.15</v>
      </c>
      <c r="AD36" s="16">
        <v>7</v>
      </c>
      <c r="AE36" s="16">
        <v>14.15</v>
      </c>
      <c r="AF36" s="180"/>
      <c r="AG36" s="180"/>
      <c r="AH36" s="151"/>
      <c r="AI36" s="151"/>
      <c r="AJ36" s="151"/>
      <c r="AK36" s="151"/>
      <c r="AL36" s="151"/>
      <c r="AM36" s="151"/>
      <c r="AN36" s="151"/>
      <c r="AO36" s="151"/>
      <c r="AP36" s="151"/>
      <c r="AQ36" s="151"/>
      <c r="AR36" s="15">
        <v>6</v>
      </c>
      <c r="AS36" s="15">
        <v>13.15</v>
      </c>
      <c r="AT36" s="15">
        <v>6</v>
      </c>
      <c r="AU36" s="15">
        <v>13.15</v>
      </c>
      <c r="AV36" s="180"/>
      <c r="AW36" s="180"/>
      <c r="AX36" s="151"/>
      <c r="AY36" s="151"/>
      <c r="AZ36" s="151"/>
      <c r="BA36" s="151"/>
      <c r="BB36" s="151"/>
      <c r="BC36" s="151"/>
      <c r="BD36" s="151"/>
      <c r="BE36" s="151"/>
      <c r="BF36" s="151"/>
      <c r="BG36" s="151"/>
      <c r="BH36" s="15">
        <v>6</v>
      </c>
      <c r="BI36" s="15">
        <v>13.15</v>
      </c>
      <c r="BJ36" s="15">
        <v>6</v>
      </c>
      <c r="BK36" s="15">
        <v>13.15</v>
      </c>
      <c r="BL36" s="199"/>
      <c r="BM36" s="180"/>
      <c r="BN36" s="151"/>
      <c r="BO36" s="151"/>
      <c r="BP36" s="151"/>
      <c r="BQ36" s="151"/>
      <c r="BR36" s="150"/>
      <c r="BS36" s="151"/>
      <c r="BT36" s="151"/>
      <c r="BU36" s="149"/>
      <c r="BV36" s="37"/>
      <c r="BW36" s="151"/>
      <c r="BX36" s="16">
        <v>14</v>
      </c>
      <c r="BY36" s="16">
        <v>21.15</v>
      </c>
      <c r="BZ36" s="16">
        <v>14</v>
      </c>
      <c r="CA36" s="16">
        <v>21.15</v>
      </c>
      <c r="CB36" s="180"/>
      <c r="CC36" s="181"/>
      <c r="CD36" s="199"/>
      <c r="CE36" s="180"/>
    </row>
    <row r="37" spans="1:83" x14ac:dyDescent="0.25">
      <c r="A37" s="47" t="s">
        <v>49</v>
      </c>
      <c r="B37" s="151"/>
      <c r="C37" s="151"/>
      <c r="D37" s="151"/>
      <c r="E37" s="38"/>
      <c r="F37" s="37"/>
      <c r="G37" s="151"/>
      <c r="H37" s="151"/>
      <c r="I37" s="151"/>
      <c r="J37" s="151"/>
      <c r="K37" s="151"/>
      <c r="L37" s="151">
        <f t="shared" ref="L37" si="223">(M36-L36)-0.15</f>
        <v>6.9999999999999982</v>
      </c>
      <c r="M37" s="151"/>
      <c r="N37" s="151">
        <f t="shared" ref="N37" si="224">(O36-N36)-0.15</f>
        <v>6.9999999999999982</v>
      </c>
      <c r="O37" s="151"/>
      <c r="P37" s="180">
        <f>SUM(B37:O37)</f>
        <v>13.999999999999996</v>
      </c>
      <c r="Q37" s="181"/>
      <c r="R37" s="151"/>
      <c r="S37" s="151"/>
      <c r="T37" s="151"/>
      <c r="U37" s="151"/>
      <c r="V37" s="151"/>
      <c r="W37" s="151"/>
      <c r="X37" s="151"/>
      <c r="Y37" s="151"/>
      <c r="Z37" s="151"/>
      <c r="AA37" s="151"/>
      <c r="AB37" s="151">
        <f t="shared" ref="AB37" si="225">(AC36-AB36)-0.15</f>
        <v>7</v>
      </c>
      <c r="AC37" s="151"/>
      <c r="AD37" s="151">
        <f t="shared" ref="AD37" si="226">(AE36-AD36)-0.15</f>
        <v>7</v>
      </c>
      <c r="AE37" s="151"/>
      <c r="AF37" s="180">
        <f>SUM(R37:AE37)</f>
        <v>14</v>
      </c>
      <c r="AG37" s="180"/>
      <c r="AH37" s="151"/>
      <c r="AI37" s="151"/>
      <c r="AJ37" s="151"/>
      <c r="AK37" s="151"/>
      <c r="AL37" s="151"/>
      <c r="AM37" s="151"/>
      <c r="AN37" s="151"/>
      <c r="AO37" s="151"/>
      <c r="AP37" s="151"/>
      <c r="AQ37" s="151"/>
      <c r="AR37" s="151">
        <f t="shared" ref="AR37" si="227">(AS36-AR36)-0.15</f>
        <v>7</v>
      </c>
      <c r="AS37" s="151"/>
      <c r="AT37" s="151">
        <f t="shared" ref="AT37" si="228">(AU36-AT36)-0.15</f>
        <v>7</v>
      </c>
      <c r="AU37" s="151"/>
      <c r="AV37" s="180">
        <f>SUM(AH37:AU37)</f>
        <v>14</v>
      </c>
      <c r="AW37" s="180"/>
      <c r="AX37" s="151"/>
      <c r="AY37" s="151"/>
      <c r="AZ37" s="151"/>
      <c r="BA37" s="151"/>
      <c r="BB37" s="151"/>
      <c r="BC37" s="151"/>
      <c r="BD37" s="151"/>
      <c r="BE37" s="151"/>
      <c r="BF37" s="151"/>
      <c r="BG37" s="151"/>
      <c r="BH37" s="151">
        <f t="shared" ref="BH37" si="229">(BI36-BH36)-0.15</f>
        <v>7</v>
      </c>
      <c r="BI37" s="151"/>
      <c r="BJ37" s="151">
        <f t="shared" ref="BJ37" si="230">(BK36-BJ36)-0.15</f>
        <v>7</v>
      </c>
      <c r="BK37" s="151"/>
      <c r="BL37" s="199">
        <f>SUM(AX37:BK37)</f>
        <v>14</v>
      </c>
      <c r="BM37" s="180"/>
      <c r="BN37" s="151"/>
      <c r="BO37" s="151"/>
      <c r="BP37" s="151"/>
      <c r="BQ37" s="151"/>
      <c r="BR37" s="150"/>
      <c r="BS37" s="151"/>
      <c r="BT37" s="151"/>
      <c r="BU37" s="149"/>
      <c r="BV37" s="37"/>
      <c r="BW37" s="151"/>
      <c r="BX37" s="151">
        <f t="shared" ref="BX37" si="231">(BY36-BX36)-0.15</f>
        <v>6.9999999999999982</v>
      </c>
      <c r="BY37" s="151"/>
      <c r="BZ37" s="151">
        <f t="shared" ref="BZ37" si="232">(CA36-BZ36)-0.15</f>
        <v>6.9999999999999982</v>
      </c>
      <c r="CA37" s="151"/>
      <c r="CB37" s="180">
        <f>SUM(BN37:CA37)</f>
        <v>13.999999999999996</v>
      </c>
      <c r="CC37" s="181"/>
      <c r="CD37" s="199">
        <f>SUM(BL37+AV37+AF37)+F37+H37+J37+L37+N37+BN37+BP37+BR37+BT37</f>
        <v>56</v>
      </c>
      <c r="CE37" s="180"/>
    </row>
    <row r="38" spans="1:83" x14ac:dyDescent="0.25">
      <c r="A38" s="50" t="s">
        <v>50</v>
      </c>
      <c r="B38" s="151"/>
      <c r="C38" s="151"/>
      <c r="D38" s="151"/>
      <c r="E38" s="38"/>
      <c r="F38" s="37"/>
      <c r="G38" s="151"/>
      <c r="H38" s="151"/>
      <c r="I38" s="151"/>
      <c r="J38" s="151"/>
      <c r="K38" s="151"/>
      <c r="L38" s="15">
        <v>6</v>
      </c>
      <c r="M38" s="15">
        <v>13.15</v>
      </c>
      <c r="N38" s="15">
        <v>6</v>
      </c>
      <c r="O38" s="15">
        <v>13.15</v>
      </c>
      <c r="P38" s="188"/>
      <c r="Q38" s="189"/>
      <c r="R38" s="151"/>
      <c r="S38" s="151"/>
      <c r="T38" s="151"/>
      <c r="U38" s="151"/>
      <c r="V38" s="151"/>
      <c r="W38" s="151"/>
      <c r="X38" s="151"/>
      <c r="Y38" s="151"/>
      <c r="Z38" s="151"/>
      <c r="AA38" s="151"/>
      <c r="AB38" s="16">
        <v>14</v>
      </c>
      <c r="AC38" s="16">
        <v>21.15</v>
      </c>
      <c r="AD38" s="16">
        <v>14</v>
      </c>
      <c r="AE38" s="16">
        <v>21.15</v>
      </c>
      <c r="AF38" s="188"/>
      <c r="AG38" s="199"/>
      <c r="AH38" s="151"/>
      <c r="AI38" s="151"/>
      <c r="AJ38" s="151"/>
      <c r="AK38" s="151"/>
      <c r="AL38" s="151"/>
      <c r="AM38" s="151"/>
      <c r="AN38" s="151"/>
      <c r="AO38" s="151"/>
      <c r="AP38" s="151"/>
      <c r="AQ38" s="151"/>
      <c r="AR38" s="17">
        <v>7</v>
      </c>
      <c r="AS38" s="17">
        <v>14.15</v>
      </c>
      <c r="AT38" s="16">
        <v>7</v>
      </c>
      <c r="AU38" s="16">
        <v>13.15</v>
      </c>
      <c r="AV38" s="188"/>
      <c r="AW38" s="199"/>
      <c r="AX38" s="151"/>
      <c r="AY38" s="151"/>
      <c r="AZ38" s="151"/>
      <c r="BA38" s="151"/>
      <c r="BB38" s="151"/>
      <c r="BC38" s="151"/>
      <c r="BD38" s="151"/>
      <c r="BE38" s="151"/>
      <c r="BF38" s="151"/>
      <c r="BG38" s="151"/>
      <c r="BH38" s="17">
        <v>7</v>
      </c>
      <c r="BI38" s="17">
        <v>14.15</v>
      </c>
      <c r="BJ38" s="16">
        <v>7</v>
      </c>
      <c r="BK38" s="16">
        <v>13.05</v>
      </c>
      <c r="BL38" s="222"/>
      <c r="BM38" s="199"/>
      <c r="BN38" s="151"/>
      <c r="BO38" s="151"/>
      <c r="BP38" s="151"/>
      <c r="BQ38" s="151"/>
      <c r="BR38" s="150"/>
      <c r="BS38" s="151"/>
      <c r="BT38" s="151"/>
      <c r="BU38" s="149"/>
      <c r="BV38" s="37"/>
      <c r="BW38" s="151"/>
      <c r="BX38" s="15">
        <v>6</v>
      </c>
      <c r="BY38" s="15">
        <v>13.15</v>
      </c>
      <c r="BZ38" s="15">
        <v>6</v>
      </c>
      <c r="CA38" s="15">
        <v>13.15</v>
      </c>
      <c r="CB38" s="188"/>
      <c r="CC38" s="189"/>
      <c r="CD38" s="222"/>
      <c r="CE38" s="199"/>
    </row>
    <row r="39" spans="1:83" x14ac:dyDescent="0.25">
      <c r="A39" s="47" t="s">
        <v>51</v>
      </c>
      <c r="B39" s="151"/>
      <c r="C39" s="151"/>
      <c r="D39" s="151"/>
      <c r="E39" s="38"/>
      <c r="F39" s="37"/>
      <c r="G39" s="151"/>
      <c r="H39" s="151"/>
      <c r="I39" s="151"/>
      <c r="J39" s="151"/>
      <c r="K39" s="151"/>
      <c r="L39" s="151">
        <f t="shared" ref="L39" si="233">(M38-L38)-0.15</f>
        <v>7</v>
      </c>
      <c r="M39" s="151"/>
      <c r="N39" s="151">
        <f t="shared" ref="N39" si="234">(O38-N38)-0.15</f>
        <v>7</v>
      </c>
      <c r="O39" s="151"/>
      <c r="P39" s="188">
        <f>SUM(B39:O39)</f>
        <v>14</v>
      </c>
      <c r="Q39" s="189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>
        <f t="shared" ref="AB39" si="235">(AC38-AB38)-0.15</f>
        <v>6.9999999999999982</v>
      </c>
      <c r="AC39" s="151"/>
      <c r="AD39" s="151">
        <f t="shared" ref="AD39" si="236">(AE38-AD38)-0.15</f>
        <v>6.9999999999999982</v>
      </c>
      <c r="AE39" s="151"/>
      <c r="AF39" s="188">
        <f>SUM(R39:AE39)</f>
        <v>13.999999999999996</v>
      </c>
      <c r="AG39" s="199"/>
      <c r="AH39" s="151"/>
      <c r="AI39" s="151"/>
      <c r="AJ39" s="151"/>
      <c r="AK39" s="151"/>
      <c r="AL39" s="151"/>
      <c r="AM39" s="151"/>
      <c r="AN39" s="151"/>
      <c r="AO39" s="151"/>
      <c r="AP39" s="151"/>
      <c r="AQ39" s="151"/>
      <c r="AR39" s="151">
        <f t="shared" ref="AR39" si="237">(AS38-AR38)-0.15</f>
        <v>7</v>
      </c>
      <c r="AS39" s="151"/>
      <c r="AT39" s="151">
        <f t="shared" ref="AT39" si="238">(AU38-AT38)-0.15</f>
        <v>6</v>
      </c>
      <c r="AU39" s="151"/>
      <c r="AV39" s="188">
        <f>SUM(AH39:AU39)</f>
        <v>13</v>
      </c>
      <c r="AW39" s="199"/>
      <c r="AX39" s="151"/>
      <c r="AY39" s="151"/>
      <c r="AZ39" s="151"/>
      <c r="BA39" s="151"/>
      <c r="BB39" s="151"/>
      <c r="BC39" s="151"/>
      <c r="BD39" s="151"/>
      <c r="BE39" s="151"/>
      <c r="BF39" s="151"/>
      <c r="BG39" s="151"/>
      <c r="BH39" s="151">
        <f t="shared" ref="BH39" si="239">(BI38-BH38)-0.15</f>
        <v>7</v>
      </c>
      <c r="BI39" s="151"/>
      <c r="BJ39" s="151">
        <f t="shared" ref="BJ39" si="240">(BK38-BJ38)-0.15</f>
        <v>5.9</v>
      </c>
      <c r="BK39" s="151"/>
      <c r="BL39" s="222">
        <f>SUM(AX39:BK39)</f>
        <v>12.9</v>
      </c>
      <c r="BM39" s="199"/>
      <c r="BN39" s="151"/>
      <c r="BO39" s="151"/>
      <c r="BP39" s="151"/>
      <c r="BQ39" s="151"/>
      <c r="BR39" s="150"/>
      <c r="BS39" s="151"/>
      <c r="BT39" s="151"/>
      <c r="BU39" s="149"/>
      <c r="BV39" s="37"/>
      <c r="BW39" s="151"/>
      <c r="BX39" s="151">
        <f t="shared" ref="BX39" si="241">(BY38-BX38)-0.15</f>
        <v>7</v>
      </c>
      <c r="BY39" s="151"/>
      <c r="BZ39" s="151">
        <f t="shared" ref="BZ39" si="242">(CA38-BZ38)-0.15</f>
        <v>7</v>
      </c>
      <c r="CA39" s="151"/>
      <c r="CB39" s="188">
        <f>SUM(BN39:CA39)</f>
        <v>14</v>
      </c>
      <c r="CC39" s="189"/>
      <c r="CD39" s="199">
        <f>SUM(BL39+AV39+AF39)+F39+H39+J39+L39+N39+BN39+BP39+BR39+BT39</f>
        <v>53.899999999999991</v>
      </c>
      <c r="CE39" s="180"/>
    </row>
    <row r="40" spans="1:83" x14ac:dyDescent="0.25">
      <c r="A40" s="128" t="s">
        <v>52</v>
      </c>
      <c r="B40" s="129"/>
      <c r="C40" s="129"/>
      <c r="D40" s="129"/>
      <c r="E40" s="130"/>
      <c r="F40" s="131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30"/>
      <c r="R40" s="129"/>
      <c r="S40" s="129"/>
      <c r="T40" s="129"/>
      <c r="U40" s="129"/>
      <c r="V40" s="129"/>
      <c r="W40" s="129"/>
      <c r="X40" s="129"/>
      <c r="Y40" s="129"/>
      <c r="Z40" s="129"/>
      <c r="AA40" s="129"/>
      <c r="AB40" s="129"/>
      <c r="AC40" s="129"/>
      <c r="AD40" s="129"/>
      <c r="AE40" s="129"/>
      <c r="AF40" s="129"/>
      <c r="AG40" s="129"/>
      <c r="AH40" s="129"/>
      <c r="AI40" s="129"/>
      <c r="AJ40" s="129"/>
      <c r="AK40" s="129"/>
      <c r="AL40" s="129"/>
      <c r="AM40" s="129"/>
      <c r="AN40" s="129"/>
      <c r="AO40" s="129"/>
      <c r="AP40" s="129"/>
      <c r="AQ40" s="129"/>
      <c r="AR40" s="129"/>
      <c r="AS40" s="129"/>
      <c r="AT40" s="129"/>
      <c r="AU40" s="129"/>
      <c r="AV40" s="129"/>
      <c r="AW40" s="129"/>
      <c r="AX40" s="129"/>
      <c r="AY40" s="129"/>
      <c r="AZ40" s="129"/>
      <c r="BA40" s="129"/>
      <c r="BB40" s="129"/>
      <c r="BC40" s="129"/>
      <c r="BD40" s="129"/>
      <c r="BE40" s="129"/>
      <c r="BF40" s="129"/>
      <c r="BG40" s="129"/>
      <c r="BH40" s="129"/>
      <c r="BI40" s="129"/>
      <c r="BJ40" s="129"/>
      <c r="BK40" s="129"/>
      <c r="BL40" s="132"/>
      <c r="BM40" s="129"/>
      <c r="BN40" s="129"/>
      <c r="BO40" s="129"/>
      <c r="BP40" s="129"/>
      <c r="BQ40" s="129"/>
      <c r="BR40" s="132"/>
      <c r="BS40" s="129"/>
      <c r="BT40" s="129"/>
      <c r="BU40" s="133"/>
      <c r="BV40" s="131"/>
      <c r="BW40" s="129"/>
      <c r="BX40" s="129"/>
      <c r="BY40" s="129"/>
      <c r="BZ40" s="129"/>
      <c r="CA40" s="129"/>
      <c r="CB40" s="129"/>
      <c r="CC40" s="130"/>
      <c r="CD40" s="132"/>
      <c r="CE40" s="129"/>
    </row>
    <row r="41" spans="1:83" x14ac:dyDescent="0.25">
      <c r="A41" s="46" t="s">
        <v>53</v>
      </c>
      <c r="B41" s="151">
        <v>7</v>
      </c>
      <c r="C41" s="151">
        <v>14.36</v>
      </c>
      <c r="D41" s="151">
        <v>7</v>
      </c>
      <c r="E41" s="38">
        <v>14.36</v>
      </c>
      <c r="F41" s="37">
        <v>7</v>
      </c>
      <c r="G41" s="151">
        <v>14.36</v>
      </c>
      <c r="H41" s="151">
        <v>7</v>
      </c>
      <c r="I41" s="151">
        <v>14.36</v>
      </c>
      <c r="J41" s="151">
        <v>7</v>
      </c>
      <c r="K41" s="151">
        <v>14.36</v>
      </c>
      <c r="L41" s="14" t="s">
        <v>54</v>
      </c>
      <c r="M41" s="14" t="s">
        <v>54</v>
      </c>
      <c r="N41" s="14" t="s">
        <v>54</v>
      </c>
      <c r="O41" s="14" t="s">
        <v>54</v>
      </c>
      <c r="P41" s="180"/>
      <c r="Q41" s="181"/>
      <c r="R41" s="151">
        <v>7</v>
      </c>
      <c r="S41" s="151">
        <v>14.36</v>
      </c>
      <c r="T41" s="14" t="s">
        <v>54</v>
      </c>
      <c r="U41" s="14" t="s">
        <v>54</v>
      </c>
      <c r="V41" s="151">
        <v>7</v>
      </c>
      <c r="W41" s="151">
        <v>14.36</v>
      </c>
      <c r="X41" s="151">
        <v>7</v>
      </c>
      <c r="Y41" s="151">
        <v>14.36</v>
      </c>
      <c r="Z41" s="14" t="s">
        <v>54</v>
      </c>
      <c r="AA41" s="14" t="s">
        <v>54</v>
      </c>
      <c r="AB41" s="151">
        <v>7</v>
      </c>
      <c r="AC41" s="151">
        <v>14.36</v>
      </c>
      <c r="AD41" s="151">
        <v>7</v>
      </c>
      <c r="AE41" s="151">
        <v>14.36</v>
      </c>
      <c r="AF41" s="180"/>
      <c r="AG41" s="180"/>
      <c r="AH41" s="151">
        <v>7</v>
      </c>
      <c r="AI41" s="151">
        <v>14.36</v>
      </c>
      <c r="AJ41" s="14">
        <v>7</v>
      </c>
      <c r="AK41" s="14">
        <v>14.36</v>
      </c>
      <c r="AL41" s="14">
        <v>7</v>
      </c>
      <c r="AM41" s="14">
        <v>14.36</v>
      </c>
      <c r="AN41" s="151">
        <v>7</v>
      </c>
      <c r="AO41" s="151">
        <v>14.36</v>
      </c>
      <c r="AP41" s="151">
        <v>7</v>
      </c>
      <c r="AQ41" s="151">
        <v>14.36</v>
      </c>
      <c r="AR41" s="14" t="s">
        <v>54</v>
      </c>
      <c r="AS41" s="14" t="s">
        <v>54</v>
      </c>
      <c r="AT41" s="14" t="s">
        <v>54</v>
      </c>
      <c r="AU41" s="14" t="s">
        <v>54</v>
      </c>
      <c r="AV41" s="180"/>
      <c r="AW41" s="180"/>
      <c r="AX41" s="151">
        <v>7</v>
      </c>
      <c r="AY41" s="151">
        <v>14.36</v>
      </c>
      <c r="AZ41" s="14" t="s">
        <v>54</v>
      </c>
      <c r="BA41" s="14" t="s">
        <v>54</v>
      </c>
      <c r="BB41" s="151">
        <v>7</v>
      </c>
      <c r="BC41" s="151">
        <v>14.36</v>
      </c>
      <c r="BD41" s="151">
        <v>7</v>
      </c>
      <c r="BE41" s="151">
        <v>14.36</v>
      </c>
      <c r="BF41" s="14" t="s">
        <v>54</v>
      </c>
      <c r="BG41" s="14" t="s">
        <v>54</v>
      </c>
      <c r="BH41" s="151">
        <v>7</v>
      </c>
      <c r="BI41" s="151">
        <v>14.36</v>
      </c>
      <c r="BJ41" s="151">
        <v>7</v>
      </c>
      <c r="BK41" s="151">
        <v>14.36</v>
      </c>
      <c r="BL41" s="199"/>
      <c r="BM41" s="180"/>
      <c r="BN41" s="151">
        <v>7</v>
      </c>
      <c r="BO41" s="151">
        <v>14.36</v>
      </c>
      <c r="BP41" s="151">
        <v>7</v>
      </c>
      <c r="BQ41" s="151">
        <v>14.36</v>
      </c>
      <c r="BR41" s="150">
        <v>7</v>
      </c>
      <c r="BS41" s="151">
        <v>14.36</v>
      </c>
      <c r="BT41" s="151">
        <v>7</v>
      </c>
      <c r="BU41" s="149">
        <v>14.36</v>
      </c>
      <c r="BV41" s="37">
        <v>7</v>
      </c>
      <c r="BW41" s="151">
        <v>14.36</v>
      </c>
      <c r="BX41" s="14" t="s">
        <v>54</v>
      </c>
      <c r="BY41" s="14" t="s">
        <v>54</v>
      </c>
      <c r="BZ41" s="14" t="s">
        <v>54</v>
      </c>
      <c r="CA41" s="14" t="s">
        <v>54</v>
      </c>
      <c r="CB41" s="180"/>
      <c r="CC41" s="181"/>
      <c r="CD41" s="199"/>
      <c r="CE41" s="180"/>
    </row>
    <row r="42" spans="1:83" x14ac:dyDescent="0.25">
      <c r="A42" s="47" t="s">
        <v>55</v>
      </c>
      <c r="B42" s="151">
        <f t="shared" ref="B42" si="243">(C41-B41)</f>
        <v>7.3599999999999994</v>
      </c>
      <c r="C42" s="151"/>
      <c r="D42" s="151">
        <f t="shared" ref="D42" si="244">(E41-D41)</f>
        <v>7.3599999999999994</v>
      </c>
      <c r="E42" s="38"/>
      <c r="F42" s="37">
        <f t="shared" ref="F42" si="245">(G41-F41)</f>
        <v>7.3599999999999994</v>
      </c>
      <c r="G42" s="151"/>
      <c r="H42" s="151">
        <f t="shared" ref="H42" si="246">(I41-H41)</f>
        <v>7.3599999999999994</v>
      </c>
      <c r="I42" s="151"/>
      <c r="J42" s="151">
        <f t="shared" ref="J42" si="247">(K41-J41)</f>
        <v>7.3599999999999994</v>
      </c>
      <c r="K42" s="151"/>
      <c r="L42" s="151"/>
      <c r="M42" s="151"/>
      <c r="N42" s="151"/>
      <c r="O42" s="151"/>
      <c r="P42" s="180">
        <f>SUM(B42:O42)</f>
        <v>36.799999999999997</v>
      </c>
      <c r="Q42" s="181"/>
      <c r="R42" s="151">
        <f t="shared" ref="R42" si="248">(S41-R41)</f>
        <v>7.3599999999999994</v>
      </c>
      <c r="S42" s="151"/>
      <c r="T42" s="151"/>
      <c r="U42" s="151"/>
      <c r="V42" s="151">
        <f t="shared" ref="V42" si="249">(W41-V41)</f>
        <v>7.3599999999999994</v>
      </c>
      <c r="W42" s="151"/>
      <c r="X42" s="151">
        <f t="shared" ref="X42" si="250">(Y41-X41)</f>
        <v>7.3599999999999994</v>
      </c>
      <c r="Y42" s="151"/>
      <c r="Z42" s="151"/>
      <c r="AA42" s="151"/>
      <c r="AB42" s="151">
        <f t="shared" ref="AB42" si="251">(AC41-AB41)</f>
        <v>7.3599999999999994</v>
      </c>
      <c r="AC42" s="151"/>
      <c r="AD42" s="151">
        <f t="shared" ref="AD42" si="252">(AE41-AD41)</f>
        <v>7.3599999999999994</v>
      </c>
      <c r="AE42" s="151"/>
      <c r="AF42" s="180">
        <f>SUM(R42:AE42)</f>
        <v>36.799999999999997</v>
      </c>
      <c r="AG42" s="180"/>
      <c r="AH42" s="151">
        <f t="shared" ref="AH42" si="253">(AI41-AH41)</f>
        <v>7.3599999999999994</v>
      </c>
      <c r="AI42" s="151"/>
      <c r="AJ42" s="151">
        <f t="shared" ref="AJ42" si="254">(AK41-AJ41)</f>
        <v>7.3599999999999994</v>
      </c>
      <c r="AK42" s="151"/>
      <c r="AL42" s="151">
        <f t="shared" ref="AL42" si="255">(AM41-AL41)</f>
        <v>7.3599999999999994</v>
      </c>
      <c r="AM42" s="151"/>
      <c r="AN42" s="151">
        <f t="shared" ref="AN42" si="256">(AO41-AN41)</f>
        <v>7.3599999999999994</v>
      </c>
      <c r="AO42" s="151"/>
      <c r="AP42" s="151">
        <f t="shared" ref="AP42" si="257">(AQ41-AP41)</f>
        <v>7.3599999999999994</v>
      </c>
      <c r="AQ42" s="151"/>
      <c r="AR42" s="151"/>
      <c r="AS42" s="151"/>
      <c r="AT42" s="151"/>
      <c r="AU42" s="151"/>
      <c r="AV42" s="180">
        <f>SUM(AH42:AU42)</f>
        <v>36.799999999999997</v>
      </c>
      <c r="AW42" s="180"/>
      <c r="AX42" s="151">
        <f t="shared" ref="AX42" si="258">(AY41-AX41)</f>
        <v>7.3599999999999994</v>
      </c>
      <c r="AY42" s="151"/>
      <c r="AZ42" s="151"/>
      <c r="BA42" s="151"/>
      <c r="BB42" s="151">
        <f t="shared" ref="BB42" si="259">(BC41-BB41)</f>
        <v>7.3599999999999994</v>
      </c>
      <c r="BC42" s="151"/>
      <c r="BD42" s="151">
        <f t="shared" ref="BD42" si="260">(BE41-BD41)</f>
        <v>7.3599999999999994</v>
      </c>
      <c r="BE42" s="151"/>
      <c r="BF42" s="151"/>
      <c r="BG42" s="151"/>
      <c r="BH42" s="151">
        <f t="shared" ref="BH42" si="261">(BI41-BH41)</f>
        <v>7.3599999999999994</v>
      </c>
      <c r="BI42" s="151"/>
      <c r="BJ42" s="151">
        <f t="shared" ref="BJ42" si="262">(BK41-BJ41)</f>
        <v>7.3599999999999994</v>
      </c>
      <c r="BK42" s="151"/>
      <c r="BL42" s="199">
        <f>SUM(AX42:BK42)</f>
        <v>36.799999999999997</v>
      </c>
      <c r="BM42" s="180"/>
      <c r="BN42" s="151">
        <f t="shared" ref="BN42" si="263">(BO41-BN41)</f>
        <v>7.3599999999999994</v>
      </c>
      <c r="BO42" s="151"/>
      <c r="BP42" s="151">
        <f t="shared" ref="BP42" si="264">(BQ41-BP41)</f>
        <v>7.3599999999999994</v>
      </c>
      <c r="BQ42" s="151"/>
      <c r="BR42" s="150">
        <f t="shared" ref="BR42" si="265">(BS41-BR41)</f>
        <v>7.3599999999999994</v>
      </c>
      <c r="BS42" s="151"/>
      <c r="BT42" s="151">
        <f t="shared" ref="BT42" si="266">(BU41-BT41)</f>
        <v>7.3599999999999994</v>
      </c>
      <c r="BU42" s="149"/>
      <c r="BV42" s="37">
        <f t="shared" ref="BV42" si="267">(BW41-BV41)</f>
        <v>7.3599999999999994</v>
      </c>
      <c r="BW42" s="151"/>
      <c r="BX42" s="151"/>
      <c r="BY42" s="151"/>
      <c r="BZ42" s="151"/>
      <c r="CA42" s="151"/>
      <c r="CB42" s="180">
        <f>SUM(BN42:CA42)</f>
        <v>36.799999999999997</v>
      </c>
      <c r="CC42" s="181"/>
      <c r="CD42" s="199">
        <f>SUM(BL42+AV42+AF42)+F42+H42+J42+L42+N42+BN42+BP42+BR42+BT42</f>
        <v>161.92000000000002</v>
      </c>
      <c r="CE42" s="180"/>
    </row>
    <row r="43" spans="1:83" x14ac:dyDescent="0.25">
      <c r="A43" s="46" t="s">
        <v>56</v>
      </c>
      <c r="B43" s="151">
        <v>7</v>
      </c>
      <c r="C43" s="151">
        <v>14.36</v>
      </c>
      <c r="D43" s="151">
        <v>7</v>
      </c>
      <c r="E43" s="38">
        <v>14.36</v>
      </c>
      <c r="F43" s="37">
        <v>7</v>
      </c>
      <c r="G43" s="151">
        <v>14.36</v>
      </c>
      <c r="H43" s="151"/>
      <c r="I43" s="151"/>
      <c r="J43" s="151"/>
      <c r="K43" s="151"/>
      <c r="L43" s="151">
        <v>7</v>
      </c>
      <c r="M43" s="151">
        <v>14.36</v>
      </c>
      <c r="N43" s="151">
        <v>7</v>
      </c>
      <c r="O43" s="151">
        <v>14.36</v>
      </c>
      <c r="P43" s="180"/>
      <c r="Q43" s="181"/>
      <c r="R43" s="14" t="s">
        <v>54</v>
      </c>
      <c r="S43" s="14" t="s">
        <v>54</v>
      </c>
      <c r="T43" s="151">
        <v>7</v>
      </c>
      <c r="U43" s="151">
        <v>14.36</v>
      </c>
      <c r="V43" s="14" t="s">
        <v>54</v>
      </c>
      <c r="W43" s="14" t="s">
        <v>54</v>
      </c>
      <c r="X43" s="14" t="s">
        <v>54</v>
      </c>
      <c r="Y43" s="14" t="s">
        <v>54</v>
      </c>
      <c r="Z43" s="151">
        <v>7</v>
      </c>
      <c r="AA43" s="151">
        <v>14.36</v>
      </c>
      <c r="AB43" s="179" t="s">
        <v>21</v>
      </c>
      <c r="AC43" s="178"/>
      <c r="AD43" s="14" t="s">
        <v>54</v>
      </c>
      <c r="AE43" s="14" t="s">
        <v>54</v>
      </c>
      <c r="AF43" s="180"/>
      <c r="AG43" s="180"/>
      <c r="AH43" s="14" t="s">
        <v>54</v>
      </c>
      <c r="AI43" s="14" t="s">
        <v>54</v>
      </c>
      <c r="AJ43" s="14" t="s">
        <v>54</v>
      </c>
      <c r="AK43" s="14" t="s">
        <v>54</v>
      </c>
      <c r="AL43" s="14" t="s">
        <v>54</v>
      </c>
      <c r="AM43" s="14" t="s">
        <v>54</v>
      </c>
      <c r="AN43" s="14" t="s">
        <v>54</v>
      </c>
      <c r="AO43" s="14" t="s">
        <v>54</v>
      </c>
      <c r="AP43" s="14" t="s">
        <v>54</v>
      </c>
      <c r="AQ43" s="14" t="s">
        <v>54</v>
      </c>
      <c r="AR43" s="14" t="s">
        <v>54</v>
      </c>
      <c r="AS43" s="14" t="s">
        <v>54</v>
      </c>
      <c r="AT43" s="14" t="s">
        <v>54</v>
      </c>
      <c r="AU43" s="14" t="s">
        <v>54</v>
      </c>
      <c r="AV43" s="180"/>
      <c r="AW43" s="180"/>
      <c r="AX43" s="151">
        <v>7</v>
      </c>
      <c r="AY43" s="151">
        <v>14.36</v>
      </c>
      <c r="AZ43" s="14" t="s">
        <v>54</v>
      </c>
      <c r="BA43" s="14" t="s">
        <v>54</v>
      </c>
      <c r="BB43" s="151">
        <v>7</v>
      </c>
      <c r="BC43" s="151">
        <v>14.36</v>
      </c>
      <c r="BD43" s="151">
        <v>7</v>
      </c>
      <c r="BE43" s="151">
        <v>14.36</v>
      </c>
      <c r="BF43" s="14" t="s">
        <v>54</v>
      </c>
      <c r="BG43" s="14" t="s">
        <v>54</v>
      </c>
      <c r="BH43" s="151">
        <v>7</v>
      </c>
      <c r="BI43" s="151">
        <v>14.36</v>
      </c>
      <c r="BJ43" s="151">
        <v>7</v>
      </c>
      <c r="BK43" s="151">
        <v>14.36</v>
      </c>
      <c r="BL43" s="199"/>
      <c r="BM43" s="180"/>
      <c r="BN43" s="151">
        <v>7</v>
      </c>
      <c r="BO43" s="151">
        <v>14.36</v>
      </c>
      <c r="BP43" s="151">
        <v>7</v>
      </c>
      <c r="BQ43" s="151">
        <v>14.36</v>
      </c>
      <c r="BR43" s="150">
        <v>7</v>
      </c>
      <c r="BS43" s="151">
        <v>14.36</v>
      </c>
      <c r="BT43" s="151"/>
      <c r="BU43" s="149"/>
      <c r="BV43" s="37"/>
      <c r="BW43" s="151"/>
      <c r="BX43" s="151">
        <v>7</v>
      </c>
      <c r="BY43" s="151">
        <v>14.36</v>
      </c>
      <c r="BZ43" s="151">
        <v>7</v>
      </c>
      <c r="CA43" s="151">
        <v>14.36</v>
      </c>
      <c r="CB43" s="180"/>
      <c r="CC43" s="181"/>
      <c r="CD43" s="199"/>
      <c r="CE43" s="180"/>
    </row>
    <row r="44" spans="1:83" x14ac:dyDescent="0.25">
      <c r="A44" s="47" t="s">
        <v>55</v>
      </c>
      <c r="B44" s="151">
        <f t="shared" ref="B44" si="268">(C43-B43)</f>
        <v>7.3599999999999994</v>
      </c>
      <c r="C44" s="151"/>
      <c r="D44" s="151">
        <f t="shared" ref="D44" si="269">(E43-D43)</f>
        <v>7.3599999999999994</v>
      </c>
      <c r="E44" s="38"/>
      <c r="F44" s="37">
        <f t="shared" ref="F44" si="270">(G43-F43)</f>
        <v>7.3599999999999994</v>
      </c>
      <c r="G44" s="151"/>
      <c r="H44" s="151"/>
      <c r="I44" s="151"/>
      <c r="J44" s="151"/>
      <c r="K44" s="151"/>
      <c r="L44" s="151">
        <f t="shared" ref="L44" si="271">(M43-L43)</f>
        <v>7.3599999999999994</v>
      </c>
      <c r="M44" s="151"/>
      <c r="N44" s="151">
        <f t="shared" ref="N44" si="272">(O43-N43)</f>
        <v>7.3599999999999994</v>
      </c>
      <c r="O44" s="151"/>
      <c r="P44" s="180">
        <f>SUM(B44:O44)</f>
        <v>36.799999999999997</v>
      </c>
      <c r="Q44" s="181"/>
      <c r="R44" s="151"/>
      <c r="S44" s="151"/>
      <c r="T44" s="151">
        <f t="shared" ref="T44" si="273">(U43-T43)</f>
        <v>7.3599999999999994</v>
      </c>
      <c r="U44" s="151"/>
      <c r="V44" s="151"/>
      <c r="W44" s="151"/>
      <c r="X44" s="151"/>
      <c r="Y44" s="151"/>
      <c r="Z44" s="151">
        <f t="shared" ref="Z44" si="274">(AA43-Z43)</f>
        <v>7.3599999999999994</v>
      </c>
      <c r="AA44" s="151"/>
      <c r="AB44" s="160">
        <v>7.6</v>
      </c>
      <c r="AC44" s="20"/>
      <c r="AD44" s="151"/>
      <c r="AE44" s="151"/>
      <c r="AF44" s="180">
        <f>SUM(R44:AE44)</f>
        <v>22.32</v>
      </c>
      <c r="AG44" s="180"/>
      <c r="AH44" s="151"/>
      <c r="AI44" s="151"/>
      <c r="AJ44" s="151"/>
      <c r="AK44" s="151"/>
      <c r="AL44" s="151"/>
      <c r="AM44" s="151"/>
      <c r="AN44" s="151"/>
      <c r="AO44" s="151"/>
      <c r="AP44" s="151"/>
      <c r="AQ44" s="151"/>
      <c r="AR44" s="151"/>
      <c r="AS44" s="151"/>
      <c r="AT44" s="151"/>
      <c r="AU44" s="151"/>
      <c r="AV44" s="180">
        <f>SUM(AH44:AU44)</f>
        <v>0</v>
      </c>
      <c r="AW44" s="180"/>
      <c r="AX44" s="151">
        <f t="shared" ref="AX44" si="275">(AY43-AX43)</f>
        <v>7.3599999999999994</v>
      </c>
      <c r="AY44" s="151"/>
      <c r="AZ44" s="151"/>
      <c r="BA44" s="151"/>
      <c r="BB44" s="151">
        <f t="shared" ref="BB44" si="276">(BC43-BB43)</f>
        <v>7.3599999999999994</v>
      </c>
      <c r="BC44" s="151"/>
      <c r="BD44" s="151">
        <f t="shared" ref="BD44" si="277">(BE43-BD43)</f>
        <v>7.3599999999999994</v>
      </c>
      <c r="BE44" s="151"/>
      <c r="BF44" s="151"/>
      <c r="BG44" s="151"/>
      <c r="BH44" s="151">
        <f t="shared" ref="BH44" si="278">(BI43-BH43)</f>
        <v>7.3599999999999994</v>
      </c>
      <c r="BI44" s="151"/>
      <c r="BJ44" s="151">
        <f t="shared" ref="BJ44" si="279">(BK43-BJ43)</f>
        <v>7.3599999999999994</v>
      </c>
      <c r="BK44" s="151"/>
      <c r="BL44" s="199">
        <f>SUM(AX44:BK44)</f>
        <v>36.799999999999997</v>
      </c>
      <c r="BM44" s="180"/>
      <c r="BN44" s="151">
        <f t="shared" ref="BN44" si="280">(BO43-BN43)</f>
        <v>7.3599999999999994</v>
      </c>
      <c r="BO44" s="151"/>
      <c r="BP44" s="151">
        <f t="shared" ref="BP44" si="281">(BQ43-BP43)</f>
        <v>7.3599999999999994</v>
      </c>
      <c r="BQ44" s="151"/>
      <c r="BR44" s="150">
        <f t="shared" ref="BR44" si="282">(BS43-BR43)</f>
        <v>7.3599999999999994</v>
      </c>
      <c r="BS44" s="151"/>
      <c r="BT44" s="151"/>
      <c r="BU44" s="149"/>
      <c r="BV44" s="37"/>
      <c r="BW44" s="151"/>
      <c r="BX44" s="151">
        <f t="shared" ref="BX44" si="283">(BY43-BX43)</f>
        <v>7.3599999999999994</v>
      </c>
      <c r="BY44" s="151"/>
      <c r="BZ44" s="151">
        <f t="shared" ref="BZ44" si="284">(CA43-BZ43)</f>
        <v>7.3599999999999994</v>
      </c>
      <c r="CA44" s="151"/>
      <c r="CB44" s="180">
        <f>SUM(BN44:CA44)</f>
        <v>36.799999999999997</v>
      </c>
      <c r="CC44" s="181"/>
      <c r="CD44" s="199">
        <f>SUM(BL44+AV44+AF44)+F44+H44+J44+L44+N44+BN44+BP44+BR44+BT44</f>
        <v>103.27999999999999</v>
      </c>
      <c r="CE44" s="180"/>
    </row>
    <row r="45" spans="1:83" x14ac:dyDescent="0.25">
      <c r="A45" s="46" t="s">
        <v>57</v>
      </c>
      <c r="B45" s="151">
        <v>8.3000000000000007</v>
      </c>
      <c r="C45" s="151">
        <v>16.3</v>
      </c>
      <c r="D45" s="151">
        <v>8.3000000000000007</v>
      </c>
      <c r="E45" s="38">
        <v>16.3</v>
      </c>
      <c r="F45" s="37">
        <v>8.3000000000000007</v>
      </c>
      <c r="G45" s="151">
        <v>16.3</v>
      </c>
      <c r="H45" s="151">
        <v>8.3000000000000007</v>
      </c>
      <c r="I45" s="151">
        <v>16.3</v>
      </c>
      <c r="J45" s="151">
        <v>8.3000000000000007</v>
      </c>
      <c r="K45" s="151">
        <v>16.3</v>
      </c>
      <c r="L45" s="14" t="s">
        <v>54</v>
      </c>
      <c r="M45" s="14" t="s">
        <v>54</v>
      </c>
      <c r="N45" s="14" t="s">
        <v>54</v>
      </c>
      <c r="O45" s="14" t="s">
        <v>54</v>
      </c>
      <c r="P45" s="180"/>
      <c r="Q45" s="181"/>
      <c r="R45" s="151">
        <v>8.3000000000000007</v>
      </c>
      <c r="S45" s="151">
        <v>16.3</v>
      </c>
      <c r="T45" s="151">
        <v>8.3000000000000007</v>
      </c>
      <c r="U45" s="151">
        <v>16.3</v>
      </c>
      <c r="V45" s="151">
        <v>8.3000000000000007</v>
      </c>
      <c r="W45" s="151">
        <v>16.3</v>
      </c>
      <c r="X45" s="151">
        <v>8.3000000000000007</v>
      </c>
      <c r="Y45" s="151">
        <v>16.3</v>
      </c>
      <c r="Z45" s="151">
        <v>8.3000000000000007</v>
      </c>
      <c r="AA45" s="151">
        <v>16.3</v>
      </c>
      <c r="AB45" s="14" t="s">
        <v>54</v>
      </c>
      <c r="AC45" s="14" t="s">
        <v>54</v>
      </c>
      <c r="AD45" s="14" t="s">
        <v>54</v>
      </c>
      <c r="AE45" s="14" t="s">
        <v>54</v>
      </c>
      <c r="AF45" s="180"/>
      <c r="AG45" s="180"/>
      <c r="AH45" s="151">
        <v>8.3000000000000007</v>
      </c>
      <c r="AI45" s="151">
        <v>16.3</v>
      </c>
      <c r="AJ45" s="151">
        <v>8.3000000000000007</v>
      </c>
      <c r="AK45" s="151">
        <v>16.3</v>
      </c>
      <c r="AL45" s="151">
        <v>8.3000000000000007</v>
      </c>
      <c r="AM45" s="151">
        <v>16.3</v>
      </c>
      <c r="AN45" s="151">
        <v>8.3000000000000007</v>
      </c>
      <c r="AO45" s="151">
        <v>16.3</v>
      </c>
      <c r="AP45" s="151">
        <v>8.3000000000000007</v>
      </c>
      <c r="AQ45" s="151">
        <v>16.3</v>
      </c>
      <c r="AR45" s="14" t="s">
        <v>54</v>
      </c>
      <c r="AS45" s="14" t="s">
        <v>54</v>
      </c>
      <c r="AT45" s="14" t="s">
        <v>54</v>
      </c>
      <c r="AU45" s="14" t="s">
        <v>54</v>
      </c>
      <c r="AV45" s="180"/>
      <c r="AW45" s="180"/>
      <c r="AX45" s="151">
        <v>8.3000000000000007</v>
      </c>
      <c r="AY45" s="151">
        <v>16.3</v>
      </c>
      <c r="AZ45" s="151">
        <v>8.3000000000000007</v>
      </c>
      <c r="BA45" s="151">
        <v>16.3</v>
      </c>
      <c r="BB45" s="151">
        <v>8.3000000000000007</v>
      </c>
      <c r="BC45" s="151">
        <v>16.3</v>
      </c>
      <c r="BD45" s="151">
        <v>8.3000000000000007</v>
      </c>
      <c r="BE45" s="151">
        <v>16.3</v>
      </c>
      <c r="BF45" s="151">
        <v>8.3000000000000007</v>
      </c>
      <c r="BG45" s="151">
        <v>16.3</v>
      </c>
      <c r="BH45" s="14" t="s">
        <v>54</v>
      </c>
      <c r="BI45" s="14" t="s">
        <v>54</v>
      </c>
      <c r="BJ45" s="14" t="s">
        <v>54</v>
      </c>
      <c r="BK45" s="14" t="s">
        <v>54</v>
      </c>
      <c r="BL45" s="199"/>
      <c r="BM45" s="180"/>
      <c r="BN45" s="151">
        <v>8.3000000000000007</v>
      </c>
      <c r="BO45" s="151">
        <v>16.3</v>
      </c>
      <c r="BP45" s="151">
        <v>8.3000000000000007</v>
      </c>
      <c r="BQ45" s="151">
        <v>16.3</v>
      </c>
      <c r="BR45" s="150">
        <v>8.3000000000000007</v>
      </c>
      <c r="BS45" s="151">
        <v>16.3</v>
      </c>
      <c r="BT45" s="151">
        <v>8.3000000000000007</v>
      </c>
      <c r="BU45" s="149">
        <v>16.3</v>
      </c>
      <c r="BV45" s="37">
        <v>8.3000000000000007</v>
      </c>
      <c r="BW45" s="151">
        <v>16.3</v>
      </c>
      <c r="BX45" s="14" t="s">
        <v>54</v>
      </c>
      <c r="BY45" s="14" t="s">
        <v>54</v>
      </c>
      <c r="BZ45" s="14" t="s">
        <v>54</v>
      </c>
      <c r="CA45" s="14" t="s">
        <v>54</v>
      </c>
      <c r="CB45" s="180"/>
      <c r="CC45" s="181"/>
      <c r="CD45" s="199"/>
      <c r="CE45" s="180"/>
    </row>
    <row r="46" spans="1:83" x14ac:dyDescent="0.25">
      <c r="A46" s="47" t="s">
        <v>58</v>
      </c>
      <c r="B46" s="151">
        <f t="shared" ref="B46" si="285">(C45-B45)-0.5</f>
        <v>7.5</v>
      </c>
      <c r="C46" s="151"/>
      <c r="D46" s="151">
        <f t="shared" ref="D46" si="286">(E45-D45)-0.5</f>
        <v>7.5</v>
      </c>
      <c r="E46" s="38"/>
      <c r="F46" s="37">
        <f t="shared" ref="F46" si="287">(G45-F45)-0.5</f>
        <v>7.5</v>
      </c>
      <c r="G46" s="151"/>
      <c r="H46" s="151">
        <f t="shared" ref="H46" si="288">(I45-H45)-0.5</f>
        <v>7.5</v>
      </c>
      <c r="I46" s="151"/>
      <c r="J46" s="151">
        <f t="shared" ref="J46" si="289">(K45-J45)-0.5</f>
        <v>7.5</v>
      </c>
      <c r="K46" s="151"/>
      <c r="L46" s="151"/>
      <c r="M46" s="151"/>
      <c r="N46" s="151"/>
      <c r="O46" s="151"/>
      <c r="P46" s="180">
        <f>SUM(B46:O46)</f>
        <v>37.5</v>
      </c>
      <c r="Q46" s="181"/>
      <c r="R46" s="151">
        <f t="shared" ref="R46" si="290">(S45-R45)-0.5</f>
        <v>7.5</v>
      </c>
      <c r="S46" s="151"/>
      <c r="T46" s="151">
        <f t="shared" ref="T46" si="291">(U45-T45)-0.5</f>
        <v>7.5</v>
      </c>
      <c r="U46" s="151"/>
      <c r="V46" s="151">
        <f t="shared" ref="V46" si="292">(W45-V45)-0.5</f>
        <v>7.5</v>
      </c>
      <c r="W46" s="151"/>
      <c r="X46" s="151">
        <f t="shared" ref="X46" si="293">(Y45-X45)-0.5</f>
        <v>7.5</v>
      </c>
      <c r="Y46" s="151"/>
      <c r="Z46" s="151">
        <f t="shared" ref="Z46" si="294">(AA45-Z45)-0.5</f>
        <v>7.5</v>
      </c>
      <c r="AA46" s="151"/>
      <c r="AB46" s="151"/>
      <c r="AC46" s="151"/>
      <c r="AD46" s="151"/>
      <c r="AE46" s="151"/>
      <c r="AF46" s="180">
        <f>SUM(R46:AE46)</f>
        <v>37.5</v>
      </c>
      <c r="AG46" s="180"/>
      <c r="AH46" s="151">
        <f t="shared" ref="AH46" si="295">(AI45-AH45)-0.5</f>
        <v>7.5</v>
      </c>
      <c r="AI46" s="151"/>
      <c r="AJ46" s="151">
        <f t="shared" ref="AJ46" si="296">(AK45-AJ45)-0.5</f>
        <v>7.5</v>
      </c>
      <c r="AK46" s="151"/>
      <c r="AL46" s="151">
        <f t="shared" ref="AL46" si="297">(AM45-AL45)-0.5</f>
        <v>7.5</v>
      </c>
      <c r="AM46" s="151"/>
      <c r="AN46" s="151">
        <f t="shared" ref="AN46" si="298">(AO45-AN45)-0.5</f>
        <v>7.5</v>
      </c>
      <c r="AO46" s="151"/>
      <c r="AP46" s="151">
        <f t="shared" ref="AP46" si="299">(AQ45-AP45)-0.5</f>
        <v>7.5</v>
      </c>
      <c r="AQ46" s="151"/>
      <c r="AR46" s="151"/>
      <c r="AS46" s="151"/>
      <c r="AT46" s="151"/>
      <c r="AU46" s="151"/>
      <c r="AV46" s="180">
        <f>SUM(AH46:AU46)</f>
        <v>37.5</v>
      </c>
      <c r="AW46" s="180"/>
      <c r="AX46" s="151">
        <f t="shared" ref="AX46" si="300">(AY45-AX45)-0.5</f>
        <v>7.5</v>
      </c>
      <c r="AY46" s="151"/>
      <c r="AZ46" s="151">
        <f t="shared" ref="AZ46" si="301">(BA45-AZ45)-0.5</f>
        <v>7.5</v>
      </c>
      <c r="BA46" s="151"/>
      <c r="BB46" s="151">
        <f t="shared" ref="BB46" si="302">(BC45-BB45)-0.5</f>
        <v>7.5</v>
      </c>
      <c r="BC46" s="151"/>
      <c r="BD46" s="151">
        <f t="shared" ref="BD46" si="303">(BE45-BD45)-0.5</f>
        <v>7.5</v>
      </c>
      <c r="BE46" s="151"/>
      <c r="BF46" s="151">
        <f t="shared" ref="BF46" si="304">(BG45-BF45)-0.5</f>
        <v>7.5</v>
      </c>
      <c r="BG46" s="151"/>
      <c r="BH46" s="151"/>
      <c r="BI46" s="151"/>
      <c r="BJ46" s="151"/>
      <c r="BK46" s="151"/>
      <c r="BL46" s="199">
        <f>SUM(AX46:BK46)</f>
        <v>37.5</v>
      </c>
      <c r="BM46" s="180"/>
      <c r="BN46" s="151">
        <f t="shared" ref="BN46" si="305">(BO45-BN45)-0.5</f>
        <v>7.5</v>
      </c>
      <c r="BO46" s="151"/>
      <c r="BP46" s="151">
        <f t="shared" ref="BP46" si="306">(BQ45-BP45)-0.5</f>
        <v>7.5</v>
      </c>
      <c r="BQ46" s="151"/>
      <c r="BR46" s="150">
        <f t="shared" ref="BR46" si="307">(BS45-BR45)-0.5</f>
        <v>7.5</v>
      </c>
      <c r="BS46" s="151"/>
      <c r="BT46" s="151">
        <f t="shared" ref="BT46" si="308">(BU45-BT45)-0.5</f>
        <v>7.5</v>
      </c>
      <c r="BU46" s="149"/>
      <c r="BV46" s="37">
        <f t="shared" ref="BV46" si="309">(BW45-BV45)-0.5</f>
        <v>7.5</v>
      </c>
      <c r="BW46" s="151"/>
      <c r="BX46" s="151"/>
      <c r="BY46" s="151"/>
      <c r="BZ46" s="151"/>
      <c r="CA46" s="151"/>
      <c r="CB46" s="180">
        <f>SUM(BN46:CA46)</f>
        <v>37.5</v>
      </c>
      <c r="CC46" s="181"/>
      <c r="CD46" s="199">
        <f>SUM(BL46+AV46+AF46)+F46+H46+J46+L46+N46+BN46+BP46+BR46+BT46</f>
        <v>165</v>
      </c>
      <c r="CE46" s="180"/>
    </row>
    <row r="47" spans="1:83" x14ac:dyDescent="0.25">
      <c r="A47" s="49" t="s">
        <v>59</v>
      </c>
      <c r="B47" s="24"/>
      <c r="C47" s="24"/>
      <c r="D47" s="24"/>
      <c r="E47" s="134"/>
      <c r="F47" s="135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13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136"/>
      <c r="BM47" s="24"/>
      <c r="BN47" s="24"/>
      <c r="BO47" s="24"/>
      <c r="BP47" s="24"/>
      <c r="BQ47" s="24"/>
      <c r="BR47" s="136"/>
      <c r="BS47" s="24"/>
      <c r="BT47" s="24"/>
      <c r="BU47" s="137"/>
      <c r="BV47" s="135"/>
      <c r="BW47" s="24"/>
      <c r="BX47" s="24"/>
      <c r="BY47" s="24"/>
      <c r="BZ47" s="24"/>
      <c r="CA47" s="24"/>
      <c r="CB47" s="24"/>
      <c r="CC47" s="134"/>
      <c r="CD47" s="136"/>
      <c r="CE47" s="24"/>
    </row>
    <row r="48" spans="1:83" x14ac:dyDescent="0.25">
      <c r="A48" s="50" t="s">
        <v>60</v>
      </c>
      <c r="B48" s="14">
        <v>21</v>
      </c>
      <c r="C48" s="14">
        <v>7</v>
      </c>
      <c r="D48" s="14">
        <v>21</v>
      </c>
      <c r="E48" s="107">
        <v>7</v>
      </c>
      <c r="F48" s="220" t="s">
        <v>21</v>
      </c>
      <c r="G48" s="221"/>
      <c r="H48" s="14"/>
      <c r="I48" s="14"/>
      <c r="J48" s="14"/>
      <c r="K48" s="14"/>
      <c r="L48" s="14"/>
      <c r="M48" s="14"/>
      <c r="N48" s="14"/>
      <c r="O48" s="14"/>
      <c r="P48" s="180"/>
      <c r="Q48" s="181"/>
      <c r="R48" s="14"/>
      <c r="S48" s="14"/>
      <c r="T48" s="14"/>
      <c r="U48" s="14"/>
      <c r="V48" s="14">
        <v>21</v>
      </c>
      <c r="W48" s="14">
        <v>7</v>
      </c>
      <c r="X48" s="14">
        <v>21</v>
      </c>
      <c r="Y48" s="14">
        <v>7</v>
      </c>
      <c r="Z48" s="14">
        <v>21</v>
      </c>
      <c r="AA48" s="14">
        <v>7</v>
      </c>
      <c r="AB48" s="14">
        <v>21</v>
      </c>
      <c r="AC48" s="14">
        <v>7</v>
      </c>
      <c r="AD48" s="14">
        <v>21</v>
      </c>
      <c r="AE48" s="14">
        <v>7</v>
      </c>
      <c r="AF48" s="180"/>
      <c r="AG48" s="180"/>
      <c r="AH48" s="14">
        <v>21</v>
      </c>
      <c r="AI48" s="14">
        <v>7</v>
      </c>
      <c r="AJ48" s="14">
        <v>21</v>
      </c>
      <c r="AK48" s="14">
        <v>7</v>
      </c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80"/>
      <c r="AW48" s="180"/>
      <c r="AX48" s="14"/>
      <c r="AY48" s="14"/>
      <c r="AZ48" s="14"/>
      <c r="BA48" s="14"/>
      <c r="BB48" s="14">
        <v>21</v>
      </c>
      <c r="BC48" s="14">
        <v>7</v>
      </c>
      <c r="BD48" s="14">
        <v>21</v>
      </c>
      <c r="BE48" s="14">
        <v>7</v>
      </c>
      <c r="BF48" s="14">
        <v>21</v>
      </c>
      <c r="BG48" s="14">
        <v>7</v>
      </c>
      <c r="BH48" s="14">
        <v>21</v>
      </c>
      <c r="BI48" s="14">
        <v>7</v>
      </c>
      <c r="BJ48" s="151">
        <v>21</v>
      </c>
      <c r="BK48" s="151">
        <v>7</v>
      </c>
      <c r="BL48" s="199"/>
      <c r="BM48" s="180"/>
      <c r="BN48" s="14">
        <v>21</v>
      </c>
      <c r="BO48" s="14">
        <v>7</v>
      </c>
      <c r="BP48" s="14">
        <v>21</v>
      </c>
      <c r="BQ48" s="14">
        <v>7</v>
      </c>
      <c r="BR48" s="14"/>
      <c r="BS48" s="14"/>
      <c r="BT48" s="14"/>
      <c r="BU48" s="147"/>
      <c r="BV48" s="117"/>
      <c r="BW48" s="14"/>
      <c r="BX48" s="14"/>
      <c r="BY48" s="14"/>
      <c r="BZ48" s="14"/>
      <c r="CA48" s="14"/>
      <c r="CB48" s="180"/>
      <c r="CC48" s="181"/>
      <c r="CD48" s="199"/>
      <c r="CE48" s="180"/>
    </row>
    <row r="49" spans="1:83" x14ac:dyDescent="0.25">
      <c r="A49" s="92" t="s">
        <v>61</v>
      </c>
      <c r="B49" s="151"/>
      <c r="C49" s="151">
        <f t="shared" ref="C49" si="310">(C48-0)+(24-B48)</f>
        <v>10</v>
      </c>
      <c r="D49" s="151"/>
      <c r="E49" s="38">
        <f t="shared" ref="E49" si="311">(E48-0)+(24-D48)</f>
        <v>10</v>
      </c>
      <c r="F49" s="115"/>
      <c r="G49" s="20">
        <v>10</v>
      </c>
      <c r="H49" s="151"/>
      <c r="I49" s="151"/>
      <c r="J49" s="151"/>
      <c r="K49" s="151"/>
      <c r="L49" s="151"/>
      <c r="M49" s="151"/>
      <c r="N49" s="151"/>
      <c r="O49" s="151"/>
      <c r="P49" s="180">
        <f>SUM(B49:O49)</f>
        <v>30</v>
      </c>
      <c r="Q49" s="181"/>
      <c r="R49" s="151"/>
      <c r="S49" s="151"/>
      <c r="T49" s="151"/>
      <c r="U49" s="151"/>
      <c r="V49" s="151"/>
      <c r="W49" s="151">
        <f t="shared" ref="W49" si="312">(W48-0)+(24-V48)</f>
        <v>10</v>
      </c>
      <c r="X49" s="151"/>
      <c r="Y49" s="151">
        <f t="shared" ref="Y49" si="313">(Y48-0)+(24-X48)</f>
        <v>10</v>
      </c>
      <c r="Z49" s="151"/>
      <c r="AA49" s="151">
        <f t="shared" ref="AA49" si="314">(AA48-0)+(24-Z48)</f>
        <v>10</v>
      </c>
      <c r="AB49" s="151"/>
      <c r="AC49" s="151">
        <f t="shared" ref="AC49" si="315">(AC48-0)+(24-AB48)</f>
        <v>10</v>
      </c>
      <c r="AD49" s="151"/>
      <c r="AE49" s="151">
        <f t="shared" ref="AE49" si="316">(AE48-0)+(24-AD48)</f>
        <v>10</v>
      </c>
      <c r="AF49" s="180">
        <f>SUM(R49:AE49)</f>
        <v>50</v>
      </c>
      <c r="AG49" s="180"/>
      <c r="AH49" s="151"/>
      <c r="AI49" s="151">
        <f t="shared" ref="AI49" si="317">(AI48-0)+(24-AH48)</f>
        <v>10</v>
      </c>
      <c r="AJ49" s="151"/>
      <c r="AK49" s="151">
        <f t="shared" ref="AK49" si="318">(AK48-0)+(24-AJ48)</f>
        <v>10</v>
      </c>
      <c r="AL49" s="151"/>
      <c r="AM49" s="151"/>
      <c r="AN49" s="151"/>
      <c r="AO49" s="151"/>
      <c r="AP49" s="151"/>
      <c r="AQ49" s="151"/>
      <c r="AR49" s="151"/>
      <c r="AS49" s="151"/>
      <c r="AT49" s="151"/>
      <c r="AU49" s="1"/>
      <c r="AV49" s="180">
        <f>SUM(AH49:AU49)</f>
        <v>20</v>
      </c>
      <c r="AW49" s="180"/>
      <c r="AX49" s="151"/>
      <c r="AY49" s="151"/>
      <c r="AZ49" s="151"/>
      <c r="BA49" s="151"/>
      <c r="BB49" s="151"/>
      <c r="BC49" s="151">
        <f t="shared" ref="BC49" si="319">(BC48-0)+(24-BB48)</f>
        <v>10</v>
      </c>
      <c r="BD49" s="151"/>
      <c r="BE49" s="151">
        <f t="shared" ref="BE49" si="320">(BE48-0)+(24-BD48)</f>
        <v>10</v>
      </c>
      <c r="BF49" s="151"/>
      <c r="BG49" s="151">
        <f t="shared" ref="BG49" si="321">(BG48-0)+(24-BF48)</f>
        <v>10</v>
      </c>
      <c r="BH49" s="151"/>
      <c r="BI49" s="151">
        <f t="shared" ref="BI49" si="322">(BI48-0)+(24-BH48)</f>
        <v>10</v>
      </c>
      <c r="BJ49" s="151"/>
      <c r="BK49" s="151">
        <v>10</v>
      </c>
      <c r="BL49" s="199">
        <f>SUM(AX49:BK49)</f>
        <v>50</v>
      </c>
      <c r="BM49" s="180"/>
      <c r="BN49" s="151"/>
      <c r="BO49" s="151">
        <f>(BO48-0)+(24-BN48)</f>
        <v>10</v>
      </c>
      <c r="BP49" s="151"/>
      <c r="BQ49" s="151">
        <f t="shared" ref="BQ49" si="323">(BQ48-0)+(24-BP48)</f>
        <v>10</v>
      </c>
      <c r="BR49" s="151"/>
      <c r="BS49" s="151"/>
      <c r="BT49" s="151"/>
      <c r="BU49" s="149"/>
      <c r="BV49" s="37"/>
      <c r="BW49" s="151"/>
      <c r="BX49" s="151"/>
      <c r="BY49" s="151"/>
      <c r="BZ49" s="151"/>
      <c r="CA49" s="151"/>
      <c r="CB49" s="180">
        <f>SUM(BN49:CA49)</f>
        <v>20</v>
      </c>
      <c r="CC49" s="181"/>
      <c r="CD49" s="199">
        <f>SUM(BL49+AV49+AF49)+G49+I49+K49+M49+O49+BO49+BQ49+BS49+BU49</f>
        <v>150</v>
      </c>
      <c r="CE49" s="180"/>
    </row>
    <row r="50" spans="1:83" x14ac:dyDescent="0.25">
      <c r="A50" s="46" t="s">
        <v>62</v>
      </c>
      <c r="B50" s="14"/>
      <c r="C50" s="14"/>
      <c r="D50" s="14"/>
      <c r="E50" s="107"/>
      <c r="F50" s="220" t="s">
        <v>21</v>
      </c>
      <c r="G50" s="221"/>
      <c r="H50" s="14"/>
      <c r="I50" s="14"/>
      <c r="J50" s="14">
        <v>0</v>
      </c>
      <c r="K50" s="14">
        <v>5</v>
      </c>
      <c r="L50" s="14">
        <v>0</v>
      </c>
      <c r="M50" s="14">
        <v>5</v>
      </c>
      <c r="N50" s="14">
        <v>0</v>
      </c>
      <c r="O50" s="14">
        <v>5</v>
      </c>
      <c r="P50" s="180"/>
      <c r="Q50" s="181"/>
      <c r="R50" s="14">
        <v>0</v>
      </c>
      <c r="S50" s="14">
        <v>5</v>
      </c>
      <c r="T50" s="14">
        <v>0</v>
      </c>
      <c r="U50" s="14">
        <v>5</v>
      </c>
      <c r="V50" s="14">
        <v>0</v>
      </c>
      <c r="W50" s="14">
        <v>5</v>
      </c>
      <c r="X50" s="14">
        <v>0</v>
      </c>
      <c r="Y50" s="14">
        <v>5</v>
      </c>
      <c r="Z50" s="14"/>
      <c r="AA50" s="14"/>
      <c r="AB50" s="179" t="s">
        <v>21</v>
      </c>
      <c r="AC50" s="178"/>
      <c r="AD50" s="14"/>
      <c r="AE50" s="14"/>
      <c r="AF50" s="180"/>
      <c r="AG50" s="180"/>
      <c r="AH50" s="14"/>
      <c r="AI50" s="14"/>
      <c r="AJ50" s="14"/>
      <c r="AK50" s="14"/>
      <c r="AL50" s="14"/>
      <c r="AM50" s="14"/>
      <c r="AN50" s="14"/>
      <c r="AO50" s="14"/>
      <c r="AP50" s="14">
        <v>0</v>
      </c>
      <c r="AQ50" s="14">
        <v>5</v>
      </c>
      <c r="AR50" s="14">
        <v>0</v>
      </c>
      <c r="AS50" s="14">
        <v>5</v>
      </c>
      <c r="AT50" s="14">
        <v>0</v>
      </c>
      <c r="AU50" s="14">
        <v>5</v>
      </c>
      <c r="AV50" s="180"/>
      <c r="AW50" s="180"/>
      <c r="AX50" s="14">
        <v>0</v>
      </c>
      <c r="AY50" s="14">
        <v>5</v>
      </c>
      <c r="AZ50" s="14">
        <v>0</v>
      </c>
      <c r="BA50" s="14">
        <v>5</v>
      </c>
      <c r="BB50" s="14">
        <v>0</v>
      </c>
      <c r="BC50" s="14">
        <v>5</v>
      </c>
      <c r="BD50" s="14">
        <v>0</v>
      </c>
      <c r="BE50" s="14">
        <v>5</v>
      </c>
      <c r="BF50" s="14"/>
      <c r="BG50" s="14"/>
      <c r="BH50" s="14"/>
      <c r="BI50" s="14"/>
      <c r="BJ50" s="14"/>
      <c r="BK50" s="1"/>
      <c r="BL50" s="199"/>
      <c r="BM50" s="180"/>
      <c r="BN50" s="14"/>
      <c r="BO50" s="14"/>
      <c r="BP50" s="14"/>
      <c r="BQ50" s="14"/>
      <c r="BR50" s="14"/>
      <c r="BS50" s="14"/>
      <c r="BT50" s="14"/>
      <c r="BU50" s="147"/>
      <c r="BV50" s="117">
        <v>0</v>
      </c>
      <c r="BW50" s="14">
        <v>5</v>
      </c>
      <c r="BX50" s="14">
        <v>0</v>
      </c>
      <c r="BY50" s="14">
        <v>5</v>
      </c>
      <c r="BZ50" s="14">
        <v>0</v>
      </c>
      <c r="CA50" s="14">
        <v>5</v>
      </c>
      <c r="CB50" s="180"/>
      <c r="CC50" s="181"/>
      <c r="CD50" s="199"/>
      <c r="CE50" s="180"/>
    </row>
    <row r="51" spans="1:83" x14ac:dyDescent="0.25">
      <c r="A51" s="92" t="s">
        <v>63</v>
      </c>
      <c r="B51" s="151"/>
      <c r="C51" s="1"/>
      <c r="D51" s="151"/>
      <c r="E51" s="152"/>
      <c r="F51" s="115"/>
      <c r="G51" s="20">
        <v>5</v>
      </c>
      <c r="H51" s="151"/>
      <c r="I51" s="1"/>
      <c r="J51" s="151"/>
      <c r="K51" s="151">
        <v>5</v>
      </c>
      <c r="L51" s="151"/>
      <c r="M51" s="151">
        <v>5</v>
      </c>
      <c r="N51" s="151"/>
      <c r="O51" s="151">
        <v>5</v>
      </c>
      <c r="P51" s="180">
        <f>SUM(B51:O51)</f>
        <v>20</v>
      </c>
      <c r="Q51" s="181"/>
      <c r="R51" s="151"/>
      <c r="S51" s="151">
        <v>5</v>
      </c>
      <c r="T51" s="151"/>
      <c r="U51" s="151">
        <v>5</v>
      </c>
      <c r="V51" s="151"/>
      <c r="W51" s="151">
        <v>5</v>
      </c>
      <c r="X51" s="151"/>
      <c r="Y51" s="151">
        <v>5</v>
      </c>
      <c r="Z51" s="151"/>
      <c r="AA51" s="151"/>
      <c r="AB51" s="160">
        <v>5</v>
      </c>
      <c r="AC51" s="20"/>
      <c r="AD51" s="151"/>
      <c r="AE51" s="151"/>
      <c r="AF51" s="180">
        <f>SUM(R51:AE51)</f>
        <v>25</v>
      </c>
      <c r="AG51" s="180"/>
      <c r="AH51" s="151"/>
      <c r="AI51" s="1"/>
      <c r="AJ51" s="151"/>
      <c r="AK51" s="1"/>
      <c r="AL51" s="151"/>
      <c r="AM51" s="151"/>
      <c r="AN51" s="151"/>
      <c r="AO51" s="1"/>
      <c r="AP51" s="151"/>
      <c r="AQ51" s="151">
        <v>5</v>
      </c>
      <c r="AR51" s="151"/>
      <c r="AS51" s="151">
        <v>5</v>
      </c>
      <c r="AT51" s="151"/>
      <c r="AU51" s="151">
        <v>5</v>
      </c>
      <c r="AV51" s="180">
        <f>SUM(AH51:AU51)</f>
        <v>15</v>
      </c>
      <c r="AW51" s="180"/>
      <c r="AX51" s="151"/>
      <c r="AY51" s="151">
        <v>5</v>
      </c>
      <c r="AZ51" s="151"/>
      <c r="BA51" s="151">
        <v>5</v>
      </c>
      <c r="BB51" s="151"/>
      <c r="BC51" s="151">
        <v>5</v>
      </c>
      <c r="BD51" s="151"/>
      <c r="BE51" s="151">
        <v>5</v>
      </c>
      <c r="BF51" s="151"/>
      <c r="BG51" s="1"/>
      <c r="BH51" s="151"/>
      <c r="BI51" s="1"/>
      <c r="BJ51" s="151"/>
      <c r="BK51" s="1"/>
      <c r="BL51" s="199">
        <f>SUM(AX51:BK51)</f>
        <v>20</v>
      </c>
      <c r="BM51" s="180"/>
      <c r="BN51" s="151"/>
      <c r="BO51" s="1"/>
      <c r="BP51" s="151"/>
      <c r="BQ51" s="1"/>
      <c r="BR51" s="151"/>
      <c r="BS51" s="151"/>
      <c r="BT51" s="151"/>
      <c r="BU51" s="138"/>
      <c r="BV51" s="37"/>
      <c r="BW51" s="151">
        <v>5</v>
      </c>
      <c r="BX51" s="151"/>
      <c r="BY51" s="151">
        <v>5</v>
      </c>
      <c r="BZ51" s="151"/>
      <c r="CA51" s="151">
        <v>5</v>
      </c>
      <c r="CB51" s="180">
        <f>SUM(BN51:CA51)</f>
        <v>15</v>
      </c>
      <c r="CC51" s="181"/>
      <c r="CD51" s="199">
        <f>SUM(BL51+AV51+AF51)+G51+I51+K51+M51+O51+BO51+BQ51+BS51+BU51</f>
        <v>80</v>
      </c>
      <c r="CE51" s="180"/>
    </row>
    <row r="52" spans="1:83" x14ac:dyDescent="0.25">
      <c r="A52" s="50" t="s">
        <v>64</v>
      </c>
      <c r="B52" s="14">
        <v>0</v>
      </c>
      <c r="C52" s="14">
        <v>5</v>
      </c>
      <c r="D52" s="14"/>
      <c r="E52" s="107"/>
      <c r="F52" s="220" t="s">
        <v>21</v>
      </c>
      <c r="G52" s="221"/>
      <c r="H52" s="162"/>
      <c r="I52" s="162"/>
      <c r="J52" s="14"/>
      <c r="K52" s="14"/>
      <c r="L52" s="151"/>
      <c r="M52" s="14"/>
      <c r="N52" s="14"/>
      <c r="O52" s="151"/>
      <c r="P52" s="180"/>
      <c r="Q52" s="181"/>
      <c r="R52" s="14"/>
      <c r="S52" s="14"/>
      <c r="T52" s="14"/>
      <c r="U52" s="14"/>
      <c r="V52" s="12">
        <v>14</v>
      </c>
      <c r="W52" s="12">
        <v>17</v>
      </c>
      <c r="X52" s="14"/>
      <c r="Y52" s="14"/>
      <c r="Z52" s="14">
        <v>0</v>
      </c>
      <c r="AA52" s="14">
        <v>5</v>
      </c>
      <c r="AB52" s="14">
        <v>0</v>
      </c>
      <c r="AC52" s="14">
        <v>5</v>
      </c>
      <c r="AD52" s="14">
        <v>0</v>
      </c>
      <c r="AE52" s="14">
        <v>5</v>
      </c>
      <c r="AF52" s="180"/>
      <c r="AG52" s="180"/>
      <c r="AH52" s="14">
        <v>0</v>
      </c>
      <c r="AI52" s="14">
        <v>5</v>
      </c>
      <c r="AJ52" s="14">
        <v>0</v>
      </c>
      <c r="AK52" s="14">
        <v>5</v>
      </c>
      <c r="AL52" s="179" t="s">
        <v>65</v>
      </c>
      <c r="AM52" s="178"/>
      <c r="AN52" s="14"/>
      <c r="AO52" s="14"/>
      <c r="AP52" s="14"/>
      <c r="AQ52" s="14"/>
      <c r="AR52" s="14"/>
      <c r="AS52" s="14"/>
      <c r="AT52" s="14"/>
      <c r="AU52" s="151"/>
      <c r="AV52" s="180"/>
      <c r="AW52" s="180"/>
      <c r="AX52" s="14"/>
      <c r="AY52" s="14"/>
      <c r="AZ52" s="14"/>
      <c r="BA52" s="14"/>
      <c r="BB52" s="12">
        <v>14</v>
      </c>
      <c r="BC52" s="12">
        <v>17</v>
      </c>
      <c r="BD52" s="14"/>
      <c r="BE52" s="14"/>
      <c r="BF52" s="14">
        <v>0</v>
      </c>
      <c r="BG52" s="14">
        <v>5</v>
      </c>
      <c r="BH52" s="14">
        <v>0</v>
      </c>
      <c r="BI52" s="14">
        <v>5</v>
      </c>
      <c r="BJ52" s="14">
        <v>0</v>
      </c>
      <c r="BK52" s="14">
        <v>5</v>
      </c>
      <c r="BL52" s="199"/>
      <c r="BM52" s="180"/>
      <c r="BN52" s="14">
        <v>0</v>
      </c>
      <c r="BO52" s="14">
        <v>5</v>
      </c>
      <c r="BP52" s="14"/>
      <c r="BQ52" s="14"/>
      <c r="BR52" s="14"/>
      <c r="BS52" s="14"/>
      <c r="BT52" s="162"/>
      <c r="BU52" s="91"/>
      <c r="BV52" s="117"/>
      <c r="BW52" s="14"/>
      <c r="BX52" s="151"/>
      <c r="BY52" s="14"/>
      <c r="BZ52" s="14"/>
      <c r="CA52" s="151"/>
      <c r="CB52" s="180"/>
      <c r="CC52" s="181"/>
      <c r="CD52" s="199"/>
      <c r="CE52" s="180"/>
    </row>
    <row r="53" spans="1:83" x14ac:dyDescent="0.25">
      <c r="A53" s="92" t="s">
        <v>66</v>
      </c>
      <c r="B53" s="151"/>
      <c r="C53" s="151">
        <v>5</v>
      </c>
      <c r="D53" s="151"/>
      <c r="E53" s="38"/>
      <c r="F53" s="115"/>
      <c r="G53" s="20">
        <v>5</v>
      </c>
      <c r="H53" s="151"/>
      <c r="I53" s="151"/>
      <c r="J53" s="151"/>
      <c r="K53" s="151"/>
      <c r="L53" s="151"/>
      <c r="M53" s="1"/>
      <c r="N53" s="151"/>
      <c r="O53" s="1"/>
      <c r="P53" s="180">
        <f>SUM(B53:O53)</f>
        <v>10</v>
      </c>
      <c r="Q53" s="181"/>
      <c r="R53" s="151"/>
      <c r="S53" s="151"/>
      <c r="T53" s="151"/>
      <c r="U53" s="151"/>
      <c r="V53" s="151">
        <f>SUM(W52-V52)</f>
        <v>3</v>
      </c>
      <c r="W53" s="151"/>
      <c r="X53" s="151"/>
      <c r="Y53" s="1"/>
      <c r="Z53" s="151"/>
      <c r="AA53" s="151">
        <v>5</v>
      </c>
      <c r="AB53" s="151"/>
      <c r="AC53" s="151">
        <v>5</v>
      </c>
      <c r="AD53" s="151"/>
      <c r="AE53" s="151">
        <v>5</v>
      </c>
      <c r="AF53" s="180">
        <f>SUM(R53:AE53)</f>
        <v>18</v>
      </c>
      <c r="AG53" s="180"/>
      <c r="AH53" s="151"/>
      <c r="AI53" s="151">
        <v>5</v>
      </c>
      <c r="AJ53" s="151"/>
      <c r="AK53" s="151">
        <v>5</v>
      </c>
      <c r="AL53" s="160">
        <v>5</v>
      </c>
      <c r="AM53" s="20"/>
      <c r="AN53" s="151"/>
      <c r="AO53" s="151"/>
      <c r="AP53" s="151"/>
      <c r="AQ53" s="1"/>
      <c r="AR53" s="151"/>
      <c r="AS53" s="1"/>
      <c r="AT53" s="151"/>
      <c r="AU53" s="1"/>
      <c r="AV53" s="180">
        <f>SUM(AH53:AU53)</f>
        <v>15</v>
      </c>
      <c r="AW53" s="180"/>
      <c r="AX53" s="151"/>
      <c r="AY53" s="1"/>
      <c r="AZ53" s="151"/>
      <c r="BA53" s="1"/>
      <c r="BB53" s="151">
        <f>SUM(BC52-BB52)</f>
        <v>3</v>
      </c>
      <c r="BC53" s="151"/>
      <c r="BD53" s="151"/>
      <c r="BE53" s="1"/>
      <c r="BF53" s="151"/>
      <c r="BG53" s="151">
        <v>5</v>
      </c>
      <c r="BH53" s="151"/>
      <c r="BI53" s="151">
        <v>5</v>
      </c>
      <c r="BJ53" s="151"/>
      <c r="BK53" s="151">
        <v>5</v>
      </c>
      <c r="BL53" s="199">
        <f>SUM(AX53:BK53)</f>
        <v>18</v>
      </c>
      <c r="BM53" s="180"/>
      <c r="BN53" s="151"/>
      <c r="BO53" s="151">
        <v>5</v>
      </c>
      <c r="BP53" s="151"/>
      <c r="BQ53" s="151"/>
      <c r="BR53" s="151"/>
      <c r="BS53" s="151"/>
      <c r="BT53" s="151"/>
      <c r="BU53" s="149"/>
      <c r="BV53" s="37"/>
      <c r="BW53" s="151"/>
      <c r="BX53" s="151"/>
      <c r="BY53" s="1"/>
      <c r="BZ53" s="151"/>
      <c r="CA53" s="1"/>
      <c r="CB53" s="180">
        <f>SUM(BN53:CA53)</f>
        <v>5</v>
      </c>
      <c r="CC53" s="181"/>
      <c r="CD53" s="199">
        <f>SUM(BL53+AV53+AF53)+G53+I53+K53+M53+O53+BO53+BQ53+BS53+BU53</f>
        <v>61</v>
      </c>
      <c r="CE53" s="180"/>
    </row>
    <row r="54" spans="1:83" x14ac:dyDescent="0.25">
      <c r="A54" s="50" t="s">
        <v>67</v>
      </c>
      <c r="B54" s="14"/>
      <c r="C54" s="14"/>
      <c r="D54" s="14"/>
      <c r="E54" s="107"/>
      <c r="F54" s="117">
        <v>21</v>
      </c>
      <c r="G54" s="14">
        <v>7</v>
      </c>
      <c r="H54" s="14">
        <v>21</v>
      </c>
      <c r="I54" s="14">
        <v>7</v>
      </c>
      <c r="J54" s="14">
        <v>21</v>
      </c>
      <c r="K54" s="14">
        <v>7</v>
      </c>
      <c r="L54" s="14">
        <v>21</v>
      </c>
      <c r="M54" s="14">
        <v>7</v>
      </c>
      <c r="N54" s="14">
        <v>21</v>
      </c>
      <c r="O54" s="14">
        <v>7</v>
      </c>
      <c r="P54" s="218"/>
      <c r="Q54" s="219"/>
      <c r="R54" s="14">
        <v>21</v>
      </c>
      <c r="S54" s="14">
        <v>7</v>
      </c>
      <c r="T54" s="14">
        <v>21</v>
      </c>
      <c r="U54" s="14">
        <v>7</v>
      </c>
      <c r="V54" s="12">
        <v>14</v>
      </c>
      <c r="W54" s="12">
        <v>17</v>
      </c>
      <c r="X54" s="14"/>
      <c r="Y54" s="14"/>
      <c r="Z54" s="14"/>
      <c r="AA54" s="14"/>
      <c r="AB54" s="179" t="s">
        <v>21</v>
      </c>
      <c r="AC54" s="178"/>
      <c r="AD54" s="14"/>
      <c r="AE54" s="14"/>
      <c r="AF54" s="180"/>
      <c r="AG54" s="180"/>
      <c r="AH54" s="14"/>
      <c r="AI54" s="14"/>
      <c r="AJ54" s="14"/>
      <c r="AK54" s="14"/>
      <c r="AL54" s="14">
        <v>21</v>
      </c>
      <c r="AM54" s="14">
        <v>7</v>
      </c>
      <c r="AN54" s="14">
        <v>21</v>
      </c>
      <c r="AO54" s="14">
        <v>7</v>
      </c>
      <c r="AP54" s="14">
        <v>21</v>
      </c>
      <c r="AQ54" s="14">
        <v>7</v>
      </c>
      <c r="AR54" s="14">
        <v>21</v>
      </c>
      <c r="AS54" s="14">
        <v>7</v>
      </c>
      <c r="AT54" s="14">
        <v>21</v>
      </c>
      <c r="AU54" s="14">
        <v>7</v>
      </c>
      <c r="AV54" s="180"/>
      <c r="AW54" s="180"/>
      <c r="AX54" s="14">
        <v>21</v>
      </c>
      <c r="AY54" s="14">
        <v>7</v>
      </c>
      <c r="AZ54" s="14">
        <v>21</v>
      </c>
      <c r="BA54" s="14">
        <v>7</v>
      </c>
      <c r="BB54" s="12">
        <v>14</v>
      </c>
      <c r="BC54" s="12">
        <v>17</v>
      </c>
      <c r="BD54" s="14"/>
      <c r="BE54" s="14"/>
      <c r="BF54" s="14"/>
      <c r="BG54" s="14"/>
      <c r="BH54" s="14"/>
      <c r="BI54" s="14"/>
      <c r="BJ54" s="14"/>
      <c r="BK54" s="14"/>
      <c r="BL54" s="199"/>
      <c r="BM54" s="180"/>
      <c r="BN54" s="14"/>
      <c r="BO54" s="14"/>
      <c r="BP54" s="14"/>
      <c r="BQ54" s="14"/>
      <c r="BR54" s="148">
        <v>21</v>
      </c>
      <c r="BS54" s="14">
        <v>7</v>
      </c>
      <c r="BT54" s="14">
        <v>21</v>
      </c>
      <c r="BU54" s="147">
        <v>7</v>
      </c>
      <c r="BV54" s="117">
        <v>21</v>
      </c>
      <c r="BW54" s="14">
        <v>7</v>
      </c>
      <c r="BX54" s="14">
        <v>21</v>
      </c>
      <c r="BY54" s="14">
        <v>7</v>
      </c>
      <c r="BZ54" s="14">
        <v>21</v>
      </c>
      <c r="CA54" s="14">
        <v>7</v>
      </c>
      <c r="CB54" s="180"/>
      <c r="CC54" s="181"/>
      <c r="CD54" s="199"/>
      <c r="CE54" s="180"/>
    </row>
    <row r="55" spans="1:83" x14ac:dyDescent="0.25">
      <c r="A55" s="92" t="s">
        <v>68</v>
      </c>
      <c r="B55" s="151"/>
      <c r="C55" s="151"/>
      <c r="D55" s="151"/>
      <c r="E55" s="38"/>
      <c r="F55" s="37"/>
      <c r="G55" s="151">
        <f t="shared" ref="G55" si="324">(G54-0)+(24-F54)</f>
        <v>10</v>
      </c>
      <c r="H55" s="151"/>
      <c r="I55" s="151">
        <f t="shared" ref="I55" si="325">(I54-0)+(24-H54)</f>
        <v>10</v>
      </c>
      <c r="J55" s="151"/>
      <c r="K55" s="151">
        <f t="shared" ref="K55" si="326">(K54-0)+(24-J54)</f>
        <v>10</v>
      </c>
      <c r="L55" s="151"/>
      <c r="M55" s="151">
        <f t="shared" ref="M55" si="327">(M54-0)+(24-L54)</f>
        <v>10</v>
      </c>
      <c r="N55" s="151"/>
      <c r="O55" s="151">
        <f t="shared" ref="O55" si="328">(O54-0)+(24-N54)</f>
        <v>10</v>
      </c>
      <c r="P55" s="180">
        <f>SUM(B55:O55)</f>
        <v>50</v>
      </c>
      <c r="Q55" s="181"/>
      <c r="R55" s="151"/>
      <c r="S55" s="151">
        <f t="shared" ref="S55" si="329">(S54-0)+(24-R54)</f>
        <v>10</v>
      </c>
      <c r="T55" s="151"/>
      <c r="U55" s="151">
        <f t="shared" ref="U55" si="330">(U54-0)+(24-T54)</f>
        <v>10</v>
      </c>
      <c r="V55" s="151">
        <f>SUM(W54-V54)</f>
        <v>3</v>
      </c>
      <c r="W55" s="151"/>
      <c r="X55" s="151"/>
      <c r="Y55" s="151"/>
      <c r="Z55" s="151"/>
      <c r="AA55" s="151"/>
      <c r="AB55" s="160">
        <v>10</v>
      </c>
      <c r="AC55" s="20"/>
      <c r="AD55" s="151"/>
      <c r="AE55" s="151"/>
      <c r="AF55" s="180">
        <f>SUM(R55:AE55)</f>
        <v>33</v>
      </c>
      <c r="AG55" s="180"/>
      <c r="AH55" s="151"/>
      <c r="AI55" s="151"/>
      <c r="AJ55" s="151"/>
      <c r="AK55" s="151"/>
      <c r="AL55" s="151"/>
      <c r="AM55" s="151">
        <f t="shared" ref="AM55" si="331">(AM54-0)+(24-AL54)</f>
        <v>10</v>
      </c>
      <c r="AN55" s="151"/>
      <c r="AO55" s="151">
        <f t="shared" ref="AO55" si="332">(AO54-0)+(24-AN54)</f>
        <v>10</v>
      </c>
      <c r="AP55" s="151"/>
      <c r="AQ55" s="151">
        <f t="shared" ref="AQ55" si="333">(AQ54-0)+(24-AP54)</f>
        <v>10</v>
      </c>
      <c r="AR55" s="151"/>
      <c r="AS55" s="151">
        <f t="shared" ref="AS55" si="334">(AS54-0)+(24-AR54)</f>
        <v>10</v>
      </c>
      <c r="AT55" s="151"/>
      <c r="AU55" s="151">
        <f t="shared" ref="AU55" si="335">(AU54-0)+(24-AT54)</f>
        <v>10</v>
      </c>
      <c r="AV55" s="180">
        <f>SUM(AH55:AU55)</f>
        <v>50</v>
      </c>
      <c r="AW55" s="180"/>
      <c r="AX55" s="151"/>
      <c r="AY55" s="151">
        <f t="shared" ref="AY55" si="336">(AY54-0)+(24-AX54)</f>
        <v>10</v>
      </c>
      <c r="AZ55" s="151"/>
      <c r="BA55" s="151">
        <f t="shared" ref="BA55" si="337">(BA54-0)+(24-AZ54)</f>
        <v>10</v>
      </c>
      <c r="BB55" s="151">
        <f>SUM(BC54-BB54)</f>
        <v>3</v>
      </c>
      <c r="BC55" s="151"/>
      <c r="BD55" s="151"/>
      <c r="BE55" s="151"/>
      <c r="BF55" s="151"/>
      <c r="BG55" s="151"/>
      <c r="BH55" s="151"/>
      <c r="BI55" s="151"/>
      <c r="BJ55" s="151"/>
      <c r="BK55" s="151"/>
      <c r="BL55" s="199">
        <f>SUM(AX55:BK55)</f>
        <v>23</v>
      </c>
      <c r="BM55" s="180"/>
      <c r="BN55" s="151"/>
      <c r="BO55" s="151"/>
      <c r="BP55" s="151"/>
      <c r="BQ55" s="151"/>
      <c r="BR55" s="150"/>
      <c r="BS55" s="151">
        <f t="shared" ref="BS55" si="338">(BS54-0)+(24-BR54)</f>
        <v>10</v>
      </c>
      <c r="BT55" s="151"/>
      <c r="BU55" s="149">
        <f t="shared" ref="BU55" si="339">(BU54-0)+(24-BT54)</f>
        <v>10</v>
      </c>
      <c r="BV55" s="37"/>
      <c r="BW55" s="151">
        <f t="shared" ref="BW55" si="340">(BW54-0)+(24-BV54)</f>
        <v>10</v>
      </c>
      <c r="BX55" s="151"/>
      <c r="BY55" s="151">
        <f t="shared" ref="BY55" si="341">(BY54-0)+(24-BX54)</f>
        <v>10</v>
      </c>
      <c r="BZ55" s="151"/>
      <c r="CA55" s="151">
        <f t="shared" ref="CA55" si="342">(CA54-0)+(24-BZ54)</f>
        <v>10</v>
      </c>
      <c r="CB55" s="180">
        <f>SUM(BN55:CA55)</f>
        <v>50</v>
      </c>
      <c r="CC55" s="181"/>
      <c r="CD55" s="199">
        <f>SUM(BL55+AV55+AF55)+G55+I55+K55+M55+O55+BO55+BQ55+BS55+BU55</f>
        <v>176</v>
      </c>
      <c r="CE55" s="180"/>
    </row>
    <row r="56" spans="1:83" x14ac:dyDescent="0.25">
      <c r="A56" s="51" t="s">
        <v>69</v>
      </c>
      <c r="B56" s="25"/>
      <c r="C56" s="25"/>
      <c r="D56" s="25"/>
      <c r="E56" s="139"/>
      <c r="F56" s="140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139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141"/>
      <c r="BM56" s="25"/>
      <c r="BN56" s="25"/>
      <c r="BO56" s="25"/>
      <c r="BP56" s="25"/>
      <c r="BQ56" s="25"/>
      <c r="BR56" s="141"/>
      <c r="BS56" s="25"/>
      <c r="BT56" s="25"/>
      <c r="BU56" s="142"/>
      <c r="BV56" s="140"/>
      <c r="BW56" s="25"/>
      <c r="BX56" s="25"/>
      <c r="BY56" s="25"/>
      <c r="BZ56" s="25"/>
      <c r="CA56" s="25"/>
      <c r="CB56" s="25"/>
      <c r="CC56" s="139"/>
      <c r="CD56" s="141"/>
      <c r="CE56" s="25"/>
    </row>
    <row r="57" spans="1:83" x14ac:dyDescent="0.25">
      <c r="A57" s="46" t="s">
        <v>70</v>
      </c>
      <c r="B57" s="23">
        <v>8</v>
      </c>
      <c r="C57" s="23">
        <v>16.059999999999999</v>
      </c>
      <c r="D57" s="23">
        <v>8</v>
      </c>
      <c r="E57" s="39">
        <v>16.059999999999999</v>
      </c>
      <c r="F57" s="177" t="s">
        <v>21</v>
      </c>
      <c r="G57" s="178"/>
      <c r="H57" s="23"/>
      <c r="I57" s="23"/>
      <c r="J57" s="23"/>
      <c r="K57" s="23"/>
      <c r="L57" s="23">
        <v>7</v>
      </c>
      <c r="M57" s="23">
        <v>15.06</v>
      </c>
      <c r="N57" s="23">
        <v>7</v>
      </c>
      <c r="O57" s="23">
        <v>15.06</v>
      </c>
      <c r="P57" s="180"/>
      <c r="Q57" s="181"/>
      <c r="R57" s="23">
        <v>8</v>
      </c>
      <c r="S57" s="23">
        <v>16.059999999999999</v>
      </c>
      <c r="T57" s="23">
        <v>8</v>
      </c>
      <c r="U57" s="23">
        <v>16.059999999999999</v>
      </c>
      <c r="V57" s="23">
        <v>8</v>
      </c>
      <c r="W57" s="23">
        <v>16.059999999999999</v>
      </c>
      <c r="X57" s="23">
        <v>8</v>
      </c>
      <c r="Y57" s="23">
        <v>16.059999999999999</v>
      </c>
      <c r="Z57" s="23">
        <v>8</v>
      </c>
      <c r="AA57" s="23">
        <v>16.059999999999999</v>
      </c>
      <c r="AB57" s="179" t="s">
        <v>21</v>
      </c>
      <c r="AC57" s="178"/>
      <c r="AD57" s="23"/>
      <c r="AE57" s="23"/>
      <c r="AF57" s="180"/>
      <c r="AG57" s="180"/>
      <c r="AH57" s="23">
        <v>8</v>
      </c>
      <c r="AI57" s="23">
        <v>16.059999999999999</v>
      </c>
      <c r="AJ57" s="23">
        <v>8</v>
      </c>
      <c r="AK57" s="23">
        <v>16.059999999999999</v>
      </c>
      <c r="AL57" s="23">
        <v>8</v>
      </c>
      <c r="AM57" s="23">
        <v>16.059999999999999</v>
      </c>
      <c r="AN57" s="23">
        <v>8</v>
      </c>
      <c r="AO57" s="23">
        <v>16.059999999999999</v>
      </c>
      <c r="AP57" s="23">
        <v>8</v>
      </c>
      <c r="AQ57" s="23">
        <v>16.059999999999999</v>
      </c>
      <c r="AR57" s="23"/>
      <c r="AS57" s="23"/>
      <c r="AT57" s="23"/>
      <c r="AU57" s="23"/>
      <c r="AV57" s="180"/>
      <c r="AW57" s="180"/>
      <c r="AX57" s="23">
        <v>8</v>
      </c>
      <c r="AY57" s="23">
        <v>16.059999999999999</v>
      </c>
      <c r="AZ57" s="23">
        <v>8</v>
      </c>
      <c r="BA57" s="23">
        <v>16.059999999999999</v>
      </c>
      <c r="BB57" s="23">
        <v>8</v>
      </c>
      <c r="BC57" s="23">
        <v>16.059999999999999</v>
      </c>
      <c r="BD57" s="23"/>
      <c r="BE57" s="23"/>
      <c r="BF57" s="20"/>
      <c r="BG57" s="20"/>
      <c r="BH57" s="23">
        <v>7</v>
      </c>
      <c r="BI57" s="23">
        <v>15.06</v>
      </c>
      <c r="BJ57" s="23">
        <v>7</v>
      </c>
      <c r="BK57" s="23">
        <v>15.06</v>
      </c>
      <c r="BL57" s="199"/>
      <c r="BM57" s="180"/>
      <c r="BN57" s="23">
        <v>8</v>
      </c>
      <c r="BO57" s="23">
        <v>16.059999999999999</v>
      </c>
      <c r="BP57" s="23">
        <v>8</v>
      </c>
      <c r="BQ57" s="23">
        <v>16.059999999999999</v>
      </c>
      <c r="BR57" s="14"/>
      <c r="BS57" s="14"/>
      <c r="BT57" s="23"/>
      <c r="BU57" s="143"/>
      <c r="BV57" s="94"/>
      <c r="BW57" s="23"/>
      <c r="BX57" s="23">
        <v>7</v>
      </c>
      <c r="BY57" s="23">
        <v>15.06</v>
      </c>
      <c r="BZ57" s="23">
        <v>7</v>
      </c>
      <c r="CA57" s="23">
        <v>15.06</v>
      </c>
      <c r="CB57" s="180"/>
      <c r="CC57" s="181"/>
      <c r="CD57" s="199"/>
      <c r="CE57" s="180"/>
    </row>
    <row r="58" spans="1:83" x14ac:dyDescent="0.25">
      <c r="A58" s="50"/>
      <c r="B58" s="23">
        <f t="shared" ref="B58" si="343">(C57-B57)-0.5</f>
        <v>7.5599999999999987</v>
      </c>
      <c r="C58" s="23"/>
      <c r="D58" s="23">
        <f t="shared" ref="D58" si="344">(E57-D57)-0.5</f>
        <v>7.5599999999999987</v>
      </c>
      <c r="E58" s="39"/>
      <c r="F58" s="115">
        <v>7.6</v>
      </c>
      <c r="G58" s="20"/>
      <c r="H58" s="23"/>
      <c r="I58" s="23"/>
      <c r="J58" s="23"/>
      <c r="K58" s="23"/>
      <c r="L58" s="23">
        <f t="shared" ref="L58" si="345">(M57-L57)-0.5</f>
        <v>7.5600000000000005</v>
      </c>
      <c r="M58" s="23"/>
      <c r="N58" s="23">
        <f t="shared" ref="N58" si="346">(O57-N57)-0.5</f>
        <v>7.5600000000000005</v>
      </c>
      <c r="O58" s="23"/>
      <c r="P58" s="180">
        <f>SUM(B58:O58)</f>
        <v>37.840000000000003</v>
      </c>
      <c r="Q58" s="181"/>
      <c r="R58" s="23">
        <f t="shared" ref="R58" si="347">(S57-R57)-0.5</f>
        <v>7.5599999999999987</v>
      </c>
      <c r="S58" s="23"/>
      <c r="T58" s="23">
        <f t="shared" ref="T58" si="348">(U57-T57)-0.5</f>
        <v>7.5599999999999987</v>
      </c>
      <c r="U58" s="23"/>
      <c r="V58" s="23">
        <f t="shared" ref="V58" si="349">(W57-V57)-0.5</f>
        <v>7.5599999999999987</v>
      </c>
      <c r="W58" s="23"/>
      <c r="X58" s="23">
        <f t="shared" ref="X58" si="350">(Y57-X57)-0.5</f>
        <v>7.5599999999999987</v>
      </c>
      <c r="Y58" s="23"/>
      <c r="Z58" s="23">
        <f t="shared" ref="Z58" si="351">(AA57-Z57)-0.5</f>
        <v>7.5599999999999987</v>
      </c>
      <c r="AA58" s="23"/>
      <c r="AB58" s="160">
        <v>7.6</v>
      </c>
      <c r="AC58" s="20"/>
      <c r="AD58" s="23"/>
      <c r="AE58" s="23"/>
      <c r="AF58" s="180">
        <f>SUM(R58:AE58)</f>
        <v>45.4</v>
      </c>
      <c r="AG58" s="180"/>
      <c r="AH58" s="23">
        <f t="shared" ref="AH58" si="352">(AI57-AH57)-0.5</f>
        <v>7.5599999999999987</v>
      </c>
      <c r="AI58" s="23"/>
      <c r="AJ58" s="23">
        <f t="shared" ref="AJ58" si="353">(AK57-AJ57)-0.5</f>
        <v>7.5599999999999987</v>
      </c>
      <c r="AK58" s="23"/>
      <c r="AL58" s="23">
        <f t="shared" ref="AL58" si="354">(AM57-AL57)-0.5</f>
        <v>7.5599999999999987</v>
      </c>
      <c r="AM58" s="23"/>
      <c r="AN58" s="23">
        <f t="shared" ref="AN58" si="355">(AO57-AN57)-0.5</f>
        <v>7.5599999999999987</v>
      </c>
      <c r="AO58" s="23"/>
      <c r="AP58" s="23">
        <f t="shared" ref="AP58" si="356">(AQ57-AP57)-0.5</f>
        <v>7.5599999999999987</v>
      </c>
      <c r="AQ58" s="23"/>
      <c r="AR58" s="23"/>
      <c r="AS58" s="23"/>
      <c r="AT58" s="23"/>
      <c r="AU58" s="23"/>
      <c r="AV58" s="180">
        <f>SUM(AH58:AU58)</f>
        <v>37.799999999999997</v>
      </c>
      <c r="AW58" s="180"/>
      <c r="AX58" s="23">
        <f t="shared" ref="AX58" si="357">(AY57-AX57)-0.5</f>
        <v>7.5599999999999987</v>
      </c>
      <c r="AY58" s="23"/>
      <c r="AZ58" s="23">
        <f t="shared" ref="AZ58" si="358">(BA57-AZ57)-0.5</f>
        <v>7.5599999999999987</v>
      </c>
      <c r="BA58" s="23"/>
      <c r="BB58" s="23">
        <f t="shared" ref="BB58" si="359">(BC57-BB57)-0.5</f>
        <v>7.5599999999999987</v>
      </c>
      <c r="BC58" s="23"/>
      <c r="BD58" s="23"/>
      <c r="BE58" s="23"/>
      <c r="BF58" s="151"/>
      <c r="BG58" s="151"/>
      <c r="BH58" s="23">
        <f t="shared" ref="BH58" si="360">(BI57-BH57)-0.5</f>
        <v>7.5600000000000005</v>
      </c>
      <c r="BI58" s="23"/>
      <c r="BJ58" s="23">
        <f t="shared" ref="BJ58" si="361">(BK57-BJ57)-0.5</f>
        <v>7.5600000000000005</v>
      </c>
      <c r="BK58" s="23"/>
      <c r="BL58" s="199">
        <f>SUM(AX58:BK58)</f>
        <v>37.799999999999997</v>
      </c>
      <c r="BM58" s="180"/>
      <c r="BN58" s="23">
        <f t="shared" ref="BN58" si="362">(BO57-BN57)-0.5</f>
        <v>7.5599999999999987</v>
      </c>
      <c r="BO58" s="23"/>
      <c r="BP58" s="23">
        <f t="shared" ref="BP58" si="363">(BQ57-BP57)-0.5</f>
        <v>7.5599999999999987</v>
      </c>
      <c r="BQ58" s="23"/>
      <c r="BR58" s="151"/>
      <c r="BS58" s="151"/>
      <c r="BT58" s="23"/>
      <c r="BU58" s="143"/>
      <c r="BV58" s="94"/>
      <c r="BW58" s="23"/>
      <c r="BX58" s="23">
        <f t="shared" ref="BX58" si="364">(BY57-BX57)-0.5</f>
        <v>7.5600000000000005</v>
      </c>
      <c r="BY58" s="23"/>
      <c r="BZ58" s="23">
        <f t="shared" ref="BZ58" si="365">(CA57-BZ57)-0.5</f>
        <v>7.5600000000000005</v>
      </c>
      <c r="CA58" s="23"/>
      <c r="CB58" s="180">
        <f>SUM(BN58:CA58)</f>
        <v>30.240000000000002</v>
      </c>
      <c r="CC58" s="181"/>
      <c r="CD58" s="199">
        <f>SUM(BL58+AV58+AF58)+F58+H58+J58+L58+N58+BN58+BP58+BR58+BT58</f>
        <v>158.84</v>
      </c>
      <c r="CE58" s="180"/>
    </row>
    <row r="59" spans="1:83" s="88" customFormat="1" x14ac:dyDescent="0.25">
      <c r="A59" s="52" t="s">
        <v>71</v>
      </c>
      <c r="B59" s="23">
        <v>8</v>
      </c>
      <c r="C59" s="23">
        <v>16.059999999999999</v>
      </c>
      <c r="D59" s="23">
        <v>8</v>
      </c>
      <c r="E59" s="39">
        <v>16.059999999999999</v>
      </c>
      <c r="F59" s="94">
        <v>8</v>
      </c>
      <c r="G59" s="23">
        <v>16.059999999999999</v>
      </c>
      <c r="H59" s="23">
        <v>8</v>
      </c>
      <c r="I59" s="23">
        <v>16.059999999999999</v>
      </c>
      <c r="J59" s="23"/>
      <c r="K59" s="23"/>
      <c r="L59" s="23">
        <v>7</v>
      </c>
      <c r="M59" s="23">
        <v>15.06</v>
      </c>
      <c r="N59" s="23">
        <v>7</v>
      </c>
      <c r="O59" s="23">
        <v>15.06</v>
      </c>
      <c r="P59" s="180"/>
      <c r="Q59" s="181"/>
      <c r="R59" s="23">
        <v>8</v>
      </c>
      <c r="S59" s="23">
        <v>16.059999999999999</v>
      </c>
      <c r="T59" s="23">
        <v>8</v>
      </c>
      <c r="U59" s="23">
        <v>16.059999999999999</v>
      </c>
      <c r="V59" s="23">
        <v>8</v>
      </c>
      <c r="W59" s="23">
        <v>16.059999999999999</v>
      </c>
      <c r="X59" s="23"/>
      <c r="Y59" s="23"/>
      <c r="Z59" s="23"/>
      <c r="AA59" s="23"/>
      <c r="AB59" s="23">
        <v>7</v>
      </c>
      <c r="AC59" s="23">
        <v>15.06</v>
      </c>
      <c r="AD59" s="23">
        <v>7</v>
      </c>
      <c r="AE59" s="23">
        <v>15.06</v>
      </c>
      <c r="AF59" s="180"/>
      <c r="AG59" s="180"/>
      <c r="AH59" s="23">
        <v>8</v>
      </c>
      <c r="AI59" s="23">
        <v>16.059999999999999</v>
      </c>
      <c r="AJ59" s="23">
        <v>8</v>
      </c>
      <c r="AK59" s="23">
        <v>16.059999999999999</v>
      </c>
      <c r="AL59" s="23">
        <v>8</v>
      </c>
      <c r="AM59" s="23">
        <v>16.059999999999999</v>
      </c>
      <c r="AN59" s="23">
        <v>8</v>
      </c>
      <c r="AO59" s="23">
        <v>16.059999999999999</v>
      </c>
      <c r="AP59" s="23">
        <v>8</v>
      </c>
      <c r="AQ59" s="23">
        <v>16.059999999999999</v>
      </c>
      <c r="AR59" s="23"/>
      <c r="AS59" s="23"/>
      <c r="AT59" s="23"/>
      <c r="AU59" s="23"/>
      <c r="AV59" s="180"/>
      <c r="AW59" s="180"/>
      <c r="AX59" s="23">
        <v>8</v>
      </c>
      <c r="AY59" s="23">
        <v>16.059999999999999</v>
      </c>
      <c r="AZ59" s="23">
        <v>8</v>
      </c>
      <c r="BA59" s="23">
        <v>16.059999999999999</v>
      </c>
      <c r="BB59" s="23">
        <v>8</v>
      </c>
      <c r="BC59" s="23">
        <v>16.059999999999999</v>
      </c>
      <c r="BD59" s="23">
        <v>8</v>
      </c>
      <c r="BE59" s="23">
        <v>16.059999999999999</v>
      </c>
      <c r="BF59" s="23">
        <v>8</v>
      </c>
      <c r="BG59" s="23">
        <v>16.059999999999999</v>
      </c>
      <c r="BH59" s="23"/>
      <c r="BI59" s="23"/>
      <c r="BJ59" s="23"/>
      <c r="BK59" s="23"/>
      <c r="BL59" s="199"/>
      <c r="BM59" s="180"/>
      <c r="BN59" s="23">
        <v>8</v>
      </c>
      <c r="BO59" s="23">
        <v>16.059999999999999</v>
      </c>
      <c r="BP59" s="23">
        <v>8</v>
      </c>
      <c r="BQ59" s="23">
        <v>16.059999999999999</v>
      </c>
      <c r="BR59" s="144">
        <v>8</v>
      </c>
      <c r="BS59" s="23">
        <v>16.059999999999999</v>
      </c>
      <c r="BT59" s="23">
        <v>8</v>
      </c>
      <c r="BU59" s="143">
        <v>16.059999999999999</v>
      </c>
      <c r="BV59" s="94"/>
      <c r="BW59" s="23"/>
      <c r="BX59" s="23">
        <v>7</v>
      </c>
      <c r="BY59" s="23">
        <v>15.06</v>
      </c>
      <c r="BZ59" s="23">
        <v>7</v>
      </c>
      <c r="CA59" s="23">
        <v>15.06</v>
      </c>
      <c r="CB59" s="180"/>
      <c r="CC59" s="181"/>
      <c r="CD59" s="199"/>
      <c r="CE59" s="180"/>
    </row>
    <row r="60" spans="1:83" s="88" customFormat="1" x14ac:dyDescent="0.25">
      <c r="A60" s="52"/>
      <c r="B60" s="23">
        <f t="shared" ref="B60" si="366">(C59-B59)-0.5</f>
        <v>7.5599999999999987</v>
      </c>
      <c r="C60" s="23"/>
      <c r="D60" s="23">
        <f t="shared" ref="D60" si="367">(E59-D59)-0.5</f>
        <v>7.5599999999999987</v>
      </c>
      <c r="E60" s="39"/>
      <c r="F60" s="94">
        <f t="shared" ref="F60" si="368">(G59-F59)-0.5</f>
        <v>7.5599999999999987</v>
      </c>
      <c r="G60" s="23"/>
      <c r="H60" s="23">
        <f t="shared" ref="H60" si="369">(I59-H59)-0.5</f>
        <v>7.5599999999999987</v>
      </c>
      <c r="I60" s="23"/>
      <c r="J60" s="23"/>
      <c r="K60" s="23"/>
      <c r="L60" s="23">
        <f t="shared" ref="L60" si="370">(M59-L59)-0.5</f>
        <v>7.5600000000000005</v>
      </c>
      <c r="M60" s="23"/>
      <c r="N60" s="23">
        <f t="shared" ref="N60" si="371">(O59-N59)-0.5</f>
        <v>7.5600000000000005</v>
      </c>
      <c r="O60" s="23"/>
      <c r="P60" s="180">
        <f>SUM(B60:O60)</f>
        <v>45.36</v>
      </c>
      <c r="Q60" s="181"/>
      <c r="R60" s="23">
        <f t="shared" ref="R60" si="372">(S59-R59)-0.5</f>
        <v>7.5599999999999987</v>
      </c>
      <c r="S60" s="23"/>
      <c r="T60" s="23">
        <f t="shared" ref="T60" si="373">(U59-T59)-0.5</f>
        <v>7.5599999999999987</v>
      </c>
      <c r="U60" s="23"/>
      <c r="V60" s="23">
        <f t="shared" ref="V60" si="374">(W59-V59)-0.5</f>
        <v>7.5599999999999987</v>
      </c>
      <c r="W60" s="23"/>
      <c r="X60" s="23"/>
      <c r="Y60" s="23"/>
      <c r="Z60" s="23"/>
      <c r="AA60" s="23"/>
      <c r="AB60" s="23">
        <f t="shared" ref="AB60" si="375">(AC59-AB59)-0.5</f>
        <v>7.5600000000000005</v>
      </c>
      <c r="AC60" s="23"/>
      <c r="AD60" s="23">
        <f t="shared" ref="AD60" si="376">(AE59-AD59)-0.5</f>
        <v>7.5600000000000005</v>
      </c>
      <c r="AE60" s="23"/>
      <c r="AF60" s="180">
        <f>SUM(R60:AE60)</f>
        <v>37.799999999999997</v>
      </c>
      <c r="AG60" s="180"/>
      <c r="AH60" s="23">
        <f t="shared" ref="AH60" si="377">(AI59-AH59)-0.5</f>
        <v>7.5599999999999987</v>
      </c>
      <c r="AI60" s="23"/>
      <c r="AJ60" s="23">
        <f t="shared" ref="AJ60" si="378">(AK59-AJ59)-0.5</f>
        <v>7.5599999999999987</v>
      </c>
      <c r="AK60" s="23"/>
      <c r="AL60" s="23">
        <f t="shared" ref="AL60" si="379">(AM59-AL59)-0.5</f>
        <v>7.5599999999999987</v>
      </c>
      <c r="AM60" s="23"/>
      <c r="AN60" s="23">
        <f t="shared" ref="AN60" si="380">(AO59-AN59)-0.5</f>
        <v>7.5599999999999987</v>
      </c>
      <c r="AO60" s="23"/>
      <c r="AP60" s="23">
        <f t="shared" ref="AP60" si="381">(AQ59-AP59)-0.5</f>
        <v>7.5599999999999987</v>
      </c>
      <c r="AQ60" s="23"/>
      <c r="AR60" s="23"/>
      <c r="AS60" s="23"/>
      <c r="AT60" s="23"/>
      <c r="AU60" s="23"/>
      <c r="AV60" s="180">
        <f>SUM(AH60:AU60)</f>
        <v>37.799999999999997</v>
      </c>
      <c r="AW60" s="180"/>
      <c r="AX60" s="23">
        <f t="shared" ref="AX60" si="382">(AY59-AX59)-0.5</f>
        <v>7.5599999999999987</v>
      </c>
      <c r="AY60" s="23"/>
      <c r="AZ60" s="23">
        <f t="shared" ref="AZ60" si="383">(BA59-AZ59)-0.5</f>
        <v>7.5599999999999987</v>
      </c>
      <c r="BA60" s="23"/>
      <c r="BB60" s="23">
        <f t="shared" ref="BB60" si="384">(BC59-BB59)-0.5</f>
        <v>7.5599999999999987</v>
      </c>
      <c r="BC60" s="23"/>
      <c r="BD60" s="23">
        <f t="shared" ref="BD60" si="385">(BE59-BD59)-0.5</f>
        <v>7.5599999999999987</v>
      </c>
      <c r="BE60" s="23"/>
      <c r="BF60" s="23">
        <f t="shared" ref="BF60" si="386">(BG59-BF59)-0.5</f>
        <v>7.5599999999999987</v>
      </c>
      <c r="BG60" s="23"/>
      <c r="BH60" s="23"/>
      <c r="BI60" s="23"/>
      <c r="BJ60" s="23"/>
      <c r="BK60" s="23"/>
      <c r="BL60" s="199">
        <f>SUM(AX60:BK60)</f>
        <v>37.799999999999997</v>
      </c>
      <c r="BM60" s="180"/>
      <c r="BN60" s="23">
        <f t="shared" ref="BN60" si="387">(BO59-BN59)-0.5</f>
        <v>7.5599999999999987</v>
      </c>
      <c r="BO60" s="23"/>
      <c r="BP60" s="23">
        <f t="shared" ref="BP60" si="388">(BQ59-BP59)-0.5</f>
        <v>7.5599999999999987</v>
      </c>
      <c r="BQ60" s="23"/>
      <c r="BR60" s="144">
        <f t="shared" ref="BR60" si="389">(BS59-BR59)-0.5</f>
        <v>7.5599999999999987</v>
      </c>
      <c r="BS60" s="23"/>
      <c r="BT60" s="23">
        <f t="shared" ref="BT60" si="390">(BU59-BT59)-0.5</f>
        <v>7.5599999999999987</v>
      </c>
      <c r="BU60" s="143"/>
      <c r="BV60" s="94"/>
      <c r="BW60" s="23"/>
      <c r="BX60" s="23">
        <f t="shared" ref="BX60" si="391">(BY59-BX59)-0.5</f>
        <v>7.5600000000000005</v>
      </c>
      <c r="BY60" s="23"/>
      <c r="BZ60" s="23">
        <f t="shared" ref="BZ60" si="392">(CA59-BZ59)-0.5</f>
        <v>7.5600000000000005</v>
      </c>
      <c r="CA60" s="23"/>
      <c r="CB60" s="180">
        <f>SUM(BN60:CA60)</f>
        <v>45.36</v>
      </c>
      <c r="CC60" s="181"/>
      <c r="CD60" s="199">
        <f>SUM(BL60+AV60+AF60)+F60+H60+J60+L60+N60+BN60+BP60+BR60+BT60</f>
        <v>173.88</v>
      </c>
      <c r="CE60" s="180"/>
    </row>
    <row r="61" spans="1:83" s="88" customFormat="1" x14ac:dyDescent="0.25">
      <c r="A61" s="52" t="s">
        <v>72</v>
      </c>
      <c r="B61" s="23">
        <v>8</v>
      </c>
      <c r="C61" s="23">
        <v>16.059999999999999</v>
      </c>
      <c r="D61" s="23">
        <v>8</v>
      </c>
      <c r="E61" s="39">
        <v>16.059999999999999</v>
      </c>
      <c r="F61" s="94">
        <v>8</v>
      </c>
      <c r="G61" s="23">
        <v>16.059999999999999</v>
      </c>
      <c r="H61" s="23">
        <v>8</v>
      </c>
      <c r="I61" s="23">
        <v>16.059999999999999</v>
      </c>
      <c r="J61" s="23">
        <v>8</v>
      </c>
      <c r="K61" s="23">
        <v>16.059999999999999</v>
      </c>
      <c r="L61" s="23"/>
      <c r="M61" s="23"/>
      <c r="N61" s="23"/>
      <c r="O61" s="23"/>
      <c r="P61" s="180"/>
      <c r="Q61" s="181"/>
      <c r="R61" s="23">
        <v>8</v>
      </c>
      <c r="S61" s="23">
        <v>16.059999999999999</v>
      </c>
      <c r="T61" s="23">
        <v>8</v>
      </c>
      <c r="U61" s="23">
        <v>16.059999999999999</v>
      </c>
      <c r="V61" s="23">
        <v>8</v>
      </c>
      <c r="W61" s="23">
        <v>16.059999999999999</v>
      </c>
      <c r="X61" s="23">
        <v>8</v>
      </c>
      <c r="Y61" s="23">
        <v>16.059999999999999</v>
      </c>
      <c r="Z61" s="23">
        <v>8</v>
      </c>
      <c r="AA61" s="23">
        <v>16.059999999999999</v>
      </c>
      <c r="AB61" s="179" t="s">
        <v>21</v>
      </c>
      <c r="AC61" s="178"/>
      <c r="AD61" s="23"/>
      <c r="AE61" s="23"/>
      <c r="AF61" s="180"/>
      <c r="AG61" s="180"/>
      <c r="AH61" s="23">
        <v>8</v>
      </c>
      <c r="AI61" s="23">
        <v>16.059999999999999</v>
      </c>
      <c r="AJ61" s="23">
        <v>8</v>
      </c>
      <c r="AK61" s="23">
        <v>16.059999999999999</v>
      </c>
      <c r="AL61" s="23">
        <v>8</v>
      </c>
      <c r="AM61" s="23">
        <v>16.059999999999999</v>
      </c>
      <c r="AN61" s="23"/>
      <c r="AO61" s="23"/>
      <c r="AP61" s="23"/>
      <c r="AQ61" s="23"/>
      <c r="AR61" s="23">
        <v>7</v>
      </c>
      <c r="AS61" s="23">
        <v>15.06</v>
      </c>
      <c r="AT61" s="23">
        <v>7</v>
      </c>
      <c r="AU61" s="23">
        <v>15.06</v>
      </c>
      <c r="AV61" s="180"/>
      <c r="AW61" s="180"/>
      <c r="AX61" s="23">
        <v>8</v>
      </c>
      <c r="AY61" s="23">
        <v>16.059999999999999</v>
      </c>
      <c r="AZ61" s="23">
        <v>8</v>
      </c>
      <c r="BA61" s="23">
        <v>16.059999999999999</v>
      </c>
      <c r="BB61" s="23">
        <v>8</v>
      </c>
      <c r="BC61" s="23">
        <v>16.059999999999999</v>
      </c>
      <c r="BD61" s="23">
        <v>8</v>
      </c>
      <c r="BE61" s="23">
        <v>16.059999999999999</v>
      </c>
      <c r="BF61" s="23">
        <v>8</v>
      </c>
      <c r="BG61" s="23">
        <v>16.059999999999999</v>
      </c>
      <c r="BH61" s="23"/>
      <c r="BI61" s="23"/>
      <c r="BJ61" s="23"/>
      <c r="BK61" s="23"/>
      <c r="BL61" s="199"/>
      <c r="BM61" s="180"/>
      <c r="BN61" s="23">
        <v>8</v>
      </c>
      <c r="BO61" s="23">
        <v>16.059999999999999</v>
      </c>
      <c r="BP61" s="23">
        <v>8</v>
      </c>
      <c r="BQ61" s="23">
        <v>16.059999999999999</v>
      </c>
      <c r="BR61" s="144">
        <v>8</v>
      </c>
      <c r="BS61" s="23">
        <v>16.059999999999999</v>
      </c>
      <c r="BT61" s="23">
        <v>8</v>
      </c>
      <c r="BU61" s="143">
        <v>16.059999999999999</v>
      </c>
      <c r="BV61" s="94">
        <v>8</v>
      </c>
      <c r="BW61" s="23">
        <v>16.059999999999999</v>
      </c>
      <c r="BX61" s="23"/>
      <c r="BY61" s="23"/>
      <c r="BZ61" s="23"/>
      <c r="CA61" s="23"/>
      <c r="CB61" s="180"/>
      <c r="CC61" s="181"/>
      <c r="CD61" s="199"/>
      <c r="CE61" s="180"/>
    </row>
    <row r="62" spans="1:83" s="88" customFormat="1" x14ac:dyDescent="0.25">
      <c r="A62" s="53"/>
      <c r="B62" s="23">
        <f t="shared" ref="B62" si="393">(C61-B61)-0.5</f>
        <v>7.5599999999999987</v>
      </c>
      <c r="C62" s="23"/>
      <c r="D62" s="23">
        <f t="shared" ref="D62" si="394">(E61-D61)-0.5</f>
        <v>7.5599999999999987</v>
      </c>
      <c r="E62" s="39"/>
      <c r="F62" s="94">
        <f t="shared" ref="F62" si="395">(G61-F61)-0.5</f>
        <v>7.5599999999999987</v>
      </c>
      <c r="G62" s="23"/>
      <c r="H62" s="23">
        <f t="shared" ref="H62" si="396">(I61-H61)-0.5</f>
        <v>7.5599999999999987</v>
      </c>
      <c r="I62" s="23"/>
      <c r="J62" s="23">
        <f t="shared" ref="J62" si="397">(K61-J61)-0.5</f>
        <v>7.5599999999999987</v>
      </c>
      <c r="K62" s="23"/>
      <c r="L62" s="23"/>
      <c r="M62" s="23"/>
      <c r="N62" s="23"/>
      <c r="O62" s="23"/>
      <c r="P62" s="180">
        <f>SUM(B62:O62)</f>
        <v>37.799999999999997</v>
      </c>
      <c r="Q62" s="181"/>
      <c r="R62" s="23">
        <f t="shared" ref="R62" si="398">(S61-R61)-0.5</f>
        <v>7.5599999999999987</v>
      </c>
      <c r="S62" s="23"/>
      <c r="T62" s="23">
        <f t="shared" ref="T62" si="399">(U61-T61)-0.5</f>
        <v>7.5599999999999987</v>
      </c>
      <c r="U62" s="23"/>
      <c r="V62" s="23">
        <f t="shared" ref="V62" si="400">(W61-V61)-0.5</f>
        <v>7.5599999999999987</v>
      </c>
      <c r="W62" s="23"/>
      <c r="X62" s="23">
        <f t="shared" ref="X62" si="401">(Y61-X61)-0.5</f>
        <v>7.5599999999999987</v>
      </c>
      <c r="Y62" s="23"/>
      <c r="Z62" s="23">
        <f t="shared" ref="Z62" si="402">(AA61-Z61)-0.5</f>
        <v>7.5599999999999987</v>
      </c>
      <c r="AA62" s="23"/>
      <c r="AB62" s="160">
        <v>7.6</v>
      </c>
      <c r="AC62" s="20"/>
      <c r="AD62" s="23"/>
      <c r="AE62" s="23"/>
      <c r="AF62" s="180">
        <f>SUM(R62:AE62)</f>
        <v>45.4</v>
      </c>
      <c r="AG62" s="180"/>
      <c r="AH62" s="23">
        <f t="shared" ref="AH62" si="403">(AI61-AH61)-0.5</f>
        <v>7.5599999999999987</v>
      </c>
      <c r="AI62" s="23"/>
      <c r="AJ62" s="23">
        <f t="shared" ref="AJ62" si="404">(AK61-AJ61)-0.5</f>
        <v>7.5599999999999987</v>
      </c>
      <c r="AK62" s="23"/>
      <c r="AL62" s="23">
        <f t="shared" ref="AL62" si="405">(AM61-AL61)-0.5</f>
        <v>7.5599999999999987</v>
      </c>
      <c r="AM62" s="23"/>
      <c r="AN62" s="23"/>
      <c r="AO62" s="23"/>
      <c r="AP62" s="23"/>
      <c r="AQ62" s="23"/>
      <c r="AR62" s="23">
        <f t="shared" ref="AR62" si="406">(AS61-AR61)-0.5</f>
        <v>7.5600000000000005</v>
      </c>
      <c r="AS62" s="23"/>
      <c r="AT62" s="23">
        <f t="shared" ref="AT62" si="407">(AU61-AT61)-0.5</f>
        <v>7.5600000000000005</v>
      </c>
      <c r="AU62" s="23"/>
      <c r="AV62" s="180">
        <f>SUM(AH62:AU62)</f>
        <v>37.799999999999997</v>
      </c>
      <c r="AW62" s="180"/>
      <c r="AX62" s="23">
        <f t="shared" ref="AX62" si="408">(AY61-AX61)-0.5</f>
        <v>7.5599999999999987</v>
      </c>
      <c r="AY62" s="23"/>
      <c r="AZ62" s="23">
        <f t="shared" ref="AZ62" si="409">(BA61-AZ61)-0.5</f>
        <v>7.5599999999999987</v>
      </c>
      <c r="BA62" s="23"/>
      <c r="BB62" s="23">
        <f t="shared" ref="BB62" si="410">(BC61-BB61)-0.5</f>
        <v>7.5599999999999987</v>
      </c>
      <c r="BC62" s="23"/>
      <c r="BD62" s="23">
        <f t="shared" ref="BD62" si="411">(BE61-BD61)-0.5</f>
        <v>7.5599999999999987</v>
      </c>
      <c r="BE62" s="23"/>
      <c r="BF62" s="23">
        <f t="shared" ref="BF62" si="412">(BG61-BF61)-0.5</f>
        <v>7.5599999999999987</v>
      </c>
      <c r="BG62" s="23"/>
      <c r="BH62" s="23"/>
      <c r="BI62" s="23"/>
      <c r="BJ62" s="23"/>
      <c r="BK62" s="23"/>
      <c r="BL62" s="199">
        <f>SUM(AX62:BK62)</f>
        <v>37.799999999999997</v>
      </c>
      <c r="BM62" s="180"/>
      <c r="BN62" s="23">
        <f t="shared" ref="BN62" si="413">(BO61-BN61)-0.5</f>
        <v>7.5599999999999987</v>
      </c>
      <c r="BO62" s="23"/>
      <c r="BP62" s="23">
        <f t="shared" ref="BP62" si="414">(BQ61-BP61)-0.5</f>
        <v>7.5599999999999987</v>
      </c>
      <c r="BQ62" s="23"/>
      <c r="BR62" s="144">
        <f t="shared" ref="BR62" si="415">(BS61-BR61)-0.5</f>
        <v>7.5599999999999987</v>
      </c>
      <c r="BS62" s="23"/>
      <c r="BT62" s="23">
        <f t="shared" ref="BT62" si="416">(BU61-BT61)-0.5</f>
        <v>7.5599999999999987</v>
      </c>
      <c r="BU62" s="143"/>
      <c r="BV62" s="94">
        <f t="shared" ref="BV62" si="417">(BW61-BV61)-0.5</f>
        <v>7.5599999999999987</v>
      </c>
      <c r="BW62" s="23"/>
      <c r="BX62" s="23"/>
      <c r="BY62" s="23"/>
      <c r="BZ62" s="23"/>
      <c r="CA62" s="23"/>
      <c r="CB62" s="180">
        <f>SUM(BN62:CA62)</f>
        <v>37.799999999999997</v>
      </c>
      <c r="CC62" s="181"/>
      <c r="CD62" s="199">
        <f>SUM(BL62+AV62+AF62)+F62+H62+J62+L62+N62+BN62+BP62+BR62+BT62</f>
        <v>173.92000000000002</v>
      </c>
      <c r="CE62" s="180"/>
    </row>
    <row r="63" spans="1:83" s="88" customFormat="1" x14ac:dyDescent="0.25">
      <c r="A63" s="52" t="s">
        <v>73</v>
      </c>
      <c r="B63" s="151">
        <v>8</v>
      </c>
      <c r="C63" s="151">
        <v>16.3</v>
      </c>
      <c r="D63" s="151">
        <v>8</v>
      </c>
      <c r="E63" s="38">
        <v>16.3</v>
      </c>
      <c r="F63" s="37">
        <v>8</v>
      </c>
      <c r="G63" s="151">
        <v>16.3</v>
      </c>
      <c r="H63" s="151">
        <v>8</v>
      </c>
      <c r="I63" s="151">
        <v>16.3</v>
      </c>
      <c r="J63" s="151">
        <v>8</v>
      </c>
      <c r="K63" s="151">
        <v>14.3</v>
      </c>
      <c r="L63" s="23"/>
      <c r="M63" s="23"/>
      <c r="N63" s="23"/>
      <c r="O63" s="23"/>
      <c r="P63" s="188"/>
      <c r="Q63" s="189"/>
      <c r="R63" s="151">
        <v>8</v>
      </c>
      <c r="S63" s="151">
        <v>16.3</v>
      </c>
      <c r="T63" s="151">
        <v>8</v>
      </c>
      <c r="U63" s="151">
        <v>16.3</v>
      </c>
      <c r="V63" s="151">
        <v>8</v>
      </c>
      <c r="W63" s="151">
        <v>16.3</v>
      </c>
      <c r="X63" s="151">
        <v>8</v>
      </c>
      <c r="Y63" s="151">
        <v>16.3</v>
      </c>
      <c r="Z63" s="151">
        <v>8</v>
      </c>
      <c r="AA63" s="151">
        <v>14.3</v>
      </c>
      <c r="AB63" s="23"/>
      <c r="AC63" s="23"/>
      <c r="AD63" s="23"/>
      <c r="AE63" s="23"/>
      <c r="AF63" s="180"/>
      <c r="AG63" s="180"/>
      <c r="AH63" s="151">
        <v>8</v>
      </c>
      <c r="AI63" s="151">
        <v>16.3</v>
      </c>
      <c r="AJ63" s="151">
        <v>8</v>
      </c>
      <c r="AK63" s="151">
        <v>16.3</v>
      </c>
      <c r="AL63" s="151">
        <v>8</v>
      </c>
      <c r="AM63" s="151">
        <v>16.3</v>
      </c>
      <c r="AN63" s="151">
        <v>8</v>
      </c>
      <c r="AO63" s="151">
        <v>16.3</v>
      </c>
      <c r="AP63" s="151">
        <v>8</v>
      </c>
      <c r="AQ63" s="151">
        <v>14.3</v>
      </c>
      <c r="AR63" s="23"/>
      <c r="AS63" s="23"/>
      <c r="AT63" s="23"/>
      <c r="AU63" s="23"/>
      <c r="AV63" s="180"/>
      <c r="AW63" s="180"/>
      <c r="AX63" s="151">
        <v>8</v>
      </c>
      <c r="AY63" s="151">
        <v>16.3</v>
      </c>
      <c r="AZ63" s="151">
        <v>8</v>
      </c>
      <c r="BA63" s="151">
        <v>16.3</v>
      </c>
      <c r="BB63" s="151">
        <v>8</v>
      </c>
      <c r="BC63" s="151">
        <v>16.3</v>
      </c>
      <c r="BD63" s="151">
        <v>8</v>
      </c>
      <c r="BE63" s="151">
        <v>16.3</v>
      </c>
      <c r="BF63" s="151">
        <v>8</v>
      </c>
      <c r="BG63" s="151">
        <v>14.3</v>
      </c>
      <c r="BH63" s="23"/>
      <c r="BI63" s="23"/>
      <c r="BJ63" s="23"/>
      <c r="BK63" s="23"/>
      <c r="BL63" s="199"/>
      <c r="BM63" s="180"/>
      <c r="BN63" s="151">
        <v>8</v>
      </c>
      <c r="BO63" s="151">
        <v>16.3</v>
      </c>
      <c r="BP63" s="151">
        <v>8</v>
      </c>
      <c r="BQ63" s="151">
        <v>16.3</v>
      </c>
      <c r="BR63" s="150">
        <v>8</v>
      </c>
      <c r="BS63" s="151">
        <v>16.3</v>
      </c>
      <c r="BT63" s="151">
        <v>8</v>
      </c>
      <c r="BU63" s="149">
        <v>16.3</v>
      </c>
      <c r="BV63" s="37">
        <v>8</v>
      </c>
      <c r="BW63" s="151">
        <v>14.3</v>
      </c>
      <c r="BX63" s="23"/>
      <c r="BY63" s="23"/>
      <c r="BZ63" s="23"/>
      <c r="CA63" s="23"/>
      <c r="CB63" s="188"/>
      <c r="CC63" s="189"/>
      <c r="CD63" s="199"/>
      <c r="CE63" s="180"/>
    </row>
    <row r="64" spans="1:83" s="88" customFormat="1" x14ac:dyDescent="0.25">
      <c r="A64" s="53"/>
      <c r="B64" s="151">
        <f t="shared" ref="B64" si="418">(C63-B63)-0.3</f>
        <v>8</v>
      </c>
      <c r="C64" s="151"/>
      <c r="D64" s="151">
        <f t="shared" ref="D64" si="419">(E63-D63)-0.3</f>
        <v>8</v>
      </c>
      <c r="E64" s="38"/>
      <c r="F64" s="37">
        <f t="shared" ref="F64" si="420">(G63-F63)-0.3</f>
        <v>8</v>
      </c>
      <c r="G64" s="151"/>
      <c r="H64" s="151">
        <f t="shared" ref="H64" si="421">(I63-H63)-0.3</f>
        <v>8</v>
      </c>
      <c r="I64" s="151"/>
      <c r="J64" s="151">
        <f t="shared" ref="J64" si="422">(K63-J63)-0.3</f>
        <v>6.0000000000000009</v>
      </c>
      <c r="K64" s="151"/>
      <c r="L64" s="23"/>
      <c r="M64" s="23"/>
      <c r="N64" s="23"/>
      <c r="O64" s="23"/>
      <c r="P64" s="188">
        <f>SUM(B64:O64)</f>
        <v>38</v>
      </c>
      <c r="Q64" s="189"/>
      <c r="R64" s="151">
        <f>(S63-R63)-0.3</f>
        <v>8</v>
      </c>
      <c r="S64" s="151"/>
      <c r="T64" s="151">
        <f t="shared" ref="T64" si="423">(U63-T63)-0.3</f>
        <v>8</v>
      </c>
      <c r="U64" s="151"/>
      <c r="V64" s="151">
        <f t="shared" ref="V64" si="424">(W63-V63)-0.3</f>
        <v>8</v>
      </c>
      <c r="W64" s="151"/>
      <c r="X64" s="151">
        <f t="shared" ref="X64" si="425">(Y63-X63)-0.3</f>
        <v>8</v>
      </c>
      <c r="Y64" s="151"/>
      <c r="Z64" s="151">
        <f t="shared" ref="Z64" si="426">(AA63-Z63)-0.3</f>
        <v>6.0000000000000009</v>
      </c>
      <c r="AA64" s="151"/>
      <c r="AB64" s="23"/>
      <c r="AC64" s="23"/>
      <c r="AD64" s="23"/>
      <c r="AE64" s="23"/>
      <c r="AF64" s="180">
        <f>SUM(R64:AE64)</f>
        <v>38</v>
      </c>
      <c r="AG64" s="180"/>
      <c r="AH64" s="151">
        <f>(AI63-AH63)-0.3</f>
        <v>8</v>
      </c>
      <c r="AI64" s="151"/>
      <c r="AJ64" s="151">
        <f t="shared" ref="AJ64" si="427">(AK63-AJ63)-0.3</f>
        <v>8</v>
      </c>
      <c r="AK64" s="151"/>
      <c r="AL64" s="151">
        <f t="shared" ref="AL64" si="428">(AM63-AL63)-0.3</f>
        <v>8</v>
      </c>
      <c r="AM64" s="151"/>
      <c r="AN64" s="151">
        <f t="shared" ref="AN64" si="429">(AO63-AN63)-0.3</f>
        <v>8</v>
      </c>
      <c r="AO64" s="151"/>
      <c r="AP64" s="151">
        <f t="shared" ref="AP64" si="430">(AQ63-AP63)-0.3</f>
        <v>6.0000000000000009</v>
      </c>
      <c r="AQ64" s="151"/>
      <c r="AR64" s="23"/>
      <c r="AS64" s="23"/>
      <c r="AT64" s="23"/>
      <c r="AU64" s="23"/>
      <c r="AV64" s="180">
        <f>SUM(AH64:AU64)</f>
        <v>38</v>
      </c>
      <c r="AW64" s="180"/>
      <c r="AX64" s="151">
        <f>(AY63-AX63)-0.3</f>
        <v>8</v>
      </c>
      <c r="AY64" s="151"/>
      <c r="AZ64" s="151">
        <f t="shared" ref="AZ64" si="431">(BA63-AZ63)-0.3</f>
        <v>8</v>
      </c>
      <c r="BA64" s="151"/>
      <c r="BB64" s="151">
        <f t="shared" ref="BB64" si="432">(BC63-BB63)-0.3</f>
        <v>8</v>
      </c>
      <c r="BC64" s="151"/>
      <c r="BD64" s="151">
        <f t="shared" ref="BD64" si="433">(BE63-BD63)-0.3</f>
        <v>8</v>
      </c>
      <c r="BE64" s="151"/>
      <c r="BF64" s="151">
        <f t="shared" ref="BF64" si="434">(BG63-BF63)-0.3</f>
        <v>6.0000000000000009</v>
      </c>
      <c r="BG64" s="151"/>
      <c r="BH64" s="23"/>
      <c r="BI64" s="23"/>
      <c r="BJ64" s="23"/>
      <c r="BK64" s="23"/>
      <c r="BL64" s="199">
        <f>SUM(AX64:BK64)</f>
        <v>38</v>
      </c>
      <c r="BM64" s="180"/>
      <c r="BN64" s="151">
        <f t="shared" ref="BN64" si="435">(BO63-BN63)-0.3</f>
        <v>8</v>
      </c>
      <c r="BO64" s="151"/>
      <c r="BP64" s="151">
        <f t="shared" ref="BP64" si="436">(BQ63-BP63)-0.3</f>
        <v>8</v>
      </c>
      <c r="BQ64" s="151"/>
      <c r="BR64" s="150">
        <f t="shared" ref="BR64" si="437">(BS63-BR63)-0.3</f>
        <v>8</v>
      </c>
      <c r="BS64" s="151"/>
      <c r="BT64" s="151">
        <f t="shared" ref="BT64" si="438">(BU63-BT63)-0.3</f>
        <v>8</v>
      </c>
      <c r="BU64" s="149"/>
      <c r="BV64" s="37">
        <f t="shared" ref="BV64" si="439">(BW63-BV63)-0.3</f>
        <v>6.0000000000000009</v>
      </c>
      <c r="BW64" s="151"/>
      <c r="BX64" s="23"/>
      <c r="BY64" s="23"/>
      <c r="BZ64" s="23"/>
      <c r="CA64" s="23"/>
      <c r="CB64" s="188">
        <f>SUM(BN64:CA64)</f>
        <v>38</v>
      </c>
      <c r="CC64" s="189"/>
      <c r="CD64" s="199">
        <f>SUM(BL64+AV64+AF64)+F64+H64+J64+L64+N64+BN64+BP64+BR64+BT64</f>
        <v>168</v>
      </c>
      <c r="CE64" s="180"/>
    </row>
    <row r="65" spans="1:83" x14ac:dyDescent="0.25">
      <c r="A65" s="54" t="s">
        <v>7</v>
      </c>
      <c r="B65" s="26"/>
      <c r="C65" s="26"/>
      <c r="D65" s="26"/>
      <c r="E65" s="41"/>
      <c r="F65" s="40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41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36"/>
      <c r="BM65" s="26"/>
      <c r="BN65" s="26"/>
      <c r="BO65" s="26"/>
      <c r="BP65" s="26"/>
      <c r="BQ65" s="26"/>
      <c r="BR65" s="36"/>
      <c r="BS65" s="26"/>
      <c r="BT65" s="26"/>
      <c r="BU65" s="67"/>
      <c r="BV65" s="40"/>
      <c r="BW65" s="26"/>
      <c r="BX65" s="26"/>
      <c r="BY65" s="26"/>
      <c r="BZ65" s="26"/>
      <c r="CA65" s="26"/>
      <c r="CB65" s="26"/>
      <c r="CC65" s="41"/>
      <c r="CD65" s="36"/>
      <c r="CE65" s="26"/>
    </row>
    <row r="66" spans="1:83" x14ac:dyDescent="0.25">
      <c r="A66" s="46" t="s">
        <v>74</v>
      </c>
      <c r="B66" s="23">
        <v>8</v>
      </c>
      <c r="C66" s="23">
        <v>16.059999999999999</v>
      </c>
      <c r="D66" s="23">
        <v>8</v>
      </c>
      <c r="E66" s="39">
        <v>16.059999999999999</v>
      </c>
      <c r="F66" s="94">
        <v>8</v>
      </c>
      <c r="G66" s="23">
        <v>16.059999999999999</v>
      </c>
      <c r="H66" s="23">
        <v>8</v>
      </c>
      <c r="I66" s="23">
        <v>16.059999999999999</v>
      </c>
      <c r="J66" s="23">
        <v>8</v>
      </c>
      <c r="K66" s="23">
        <v>16.059999999999999</v>
      </c>
      <c r="L66" s="23"/>
      <c r="M66" s="23"/>
      <c r="N66" s="23"/>
      <c r="O66" s="23"/>
      <c r="P66" s="180"/>
      <c r="Q66" s="181"/>
      <c r="R66" s="23">
        <v>8</v>
      </c>
      <c r="S66" s="23">
        <v>16.059999999999999</v>
      </c>
      <c r="T66" s="151"/>
      <c r="U66" s="151"/>
      <c r="V66" s="23">
        <v>8</v>
      </c>
      <c r="W66" s="23">
        <v>16.059999999999999</v>
      </c>
      <c r="X66" s="23">
        <v>8</v>
      </c>
      <c r="Y66" s="23">
        <v>16.059999999999999</v>
      </c>
      <c r="Z66" s="18"/>
      <c r="AA66" s="18"/>
      <c r="AB66" s="23">
        <v>8</v>
      </c>
      <c r="AC66" s="23">
        <v>16.059999999999999</v>
      </c>
      <c r="AD66" s="23">
        <v>8</v>
      </c>
      <c r="AE66" s="23">
        <v>16.059999999999999</v>
      </c>
      <c r="AF66" s="180"/>
      <c r="AG66" s="180"/>
      <c r="AH66" s="18">
        <v>8</v>
      </c>
      <c r="AI66" s="18">
        <v>16.059999999999999</v>
      </c>
      <c r="AJ66" s="23">
        <v>8</v>
      </c>
      <c r="AK66" s="23">
        <v>16.059999999999999</v>
      </c>
      <c r="AL66" s="23">
        <v>8</v>
      </c>
      <c r="AM66" s="23">
        <v>16.059999999999999</v>
      </c>
      <c r="AN66" s="23">
        <v>8</v>
      </c>
      <c r="AO66" s="23">
        <v>16.059999999999999</v>
      </c>
      <c r="AP66" s="23">
        <v>8</v>
      </c>
      <c r="AQ66" s="23">
        <v>16.059999999999999</v>
      </c>
      <c r="AR66" s="23"/>
      <c r="AS66" s="23"/>
      <c r="AT66" s="23"/>
      <c r="AU66" s="23"/>
      <c r="AV66" s="180"/>
      <c r="AW66" s="180"/>
      <c r="AX66" s="23">
        <v>8</v>
      </c>
      <c r="AY66" s="23">
        <v>16.059999999999999</v>
      </c>
      <c r="AZ66" s="23"/>
      <c r="BA66" s="23"/>
      <c r="BB66" s="18">
        <v>8</v>
      </c>
      <c r="BC66" s="18">
        <v>16.059999999999999</v>
      </c>
      <c r="BD66" s="18">
        <v>8</v>
      </c>
      <c r="BE66" s="18">
        <v>16.059999999999999</v>
      </c>
      <c r="BF66" s="18"/>
      <c r="BG66" s="18"/>
      <c r="BH66" s="18">
        <v>8</v>
      </c>
      <c r="BI66" s="18">
        <v>16.059999999999999</v>
      </c>
      <c r="BJ66" s="18">
        <v>8</v>
      </c>
      <c r="BK66" s="18">
        <v>16.059999999999999</v>
      </c>
      <c r="BL66" s="199"/>
      <c r="BM66" s="180"/>
      <c r="BN66" s="23">
        <v>8</v>
      </c>
      <c r="BO66" s="23">
        <v>16.059999999999999</v>
      </c>
      <c r="BP66" s="23">
        <v>8</v>
      </c>
      <c r="BQ66" s="23">
        <v>16.059999999999999</v>
      </c>
      <c r="BR66" s="144">
        <v>8</v>
      </c>
      <c r="BS66" s="23">
        <v>16.059999999999999</v>
      </c>
      <c r="BT66" s="23">
        <v>8</v>
      </c>
      <c r="BU66" s="143">
        <v>16.059999999999999</v>
      </c>
      <c r="BV66" s="94">
        <v>8</v>
      </c>
      <c r="BW66" s="23">
        <v>16.059999999999999</v>
      </c>
      <c r="BX66" s="23"/>
      <c r="BY66" s="23"/>
      <c r="BZ66" s="23"/>
      <c r="CA66" s="23"/>
      <c r="CB66" s="180"/>
      <c r="CC66" s="181"/>
      <c r="CD66" s="199"/>
      <c r="CE66" s="180"/>
    </row>
    <row r="67" spans="1:83" s="88" customFormat="1" x14ac:dyDescent="0.25">
      <c r="A67" s="55"/>
      <c r="B67" s="23">
        <f t="shared" ref="B67" si="440">(C66-B66)-0.5</f>
        <v>7.5599999999999987</v>
      </c>
      <c r="C67" s="23"/>
      <c r="D67" s="23">
        <f t="shared" ref="D67" si="441">(E66-D66)-0.5</f>
        <v>7.5599999999999987</v>
      </c>
      <c r="E67" s="39"/>
      <c r="F67" s="94">
        <f t="shared" ref="F67" si="442">(G66-F66)-0.5</f>
        <v>7.5599999999999987</v>
      </c>
      <c r="G67" s="23"/>
      <c r="H67" s="23">
        <f t="shared" ref="H67" si="443">(I66-H66)-0.5</f>
        <v>7.5599999999999987</v>
      </c>
      <c r="I67" s="23"/>
      <c r="J67" s="23">
        <f t="shared" ref="J67" si="444">(K66-J66)-0.5</f>
        <v>7.5599999999999987</v>
      </c>
      <c r="K67" s="23"/>
      <c r="L67" s="23"/>
      <c r="M67" s="23"/>
      <c r="N67" s="23"/>
      <c r="O67" s="23"/>
      <c r="P67" s="180">
        <f>SUM(B67:O67)</f>
        <v>37.799999999999997</v>
      </c>
      <c r="Q67" s="181"/>
      <c r="R67" s="23">
        <f t="shared" ref="R67" si="445">(S66-R66)-0.5</f>
        <v>7.5599999999999987</v>
      </c>
      <c r="S67" s="23"/>
      <c r="T67" s="23"/>
      <c r="U67" s="23"/>
      <c r="V67" s="23">
        <f t="shared" ref="V67" si="446">(W66-V66)-0.5</f>
        <v>7.5599999999999987</v>
      </c>
      <c r="W67" s="23"/>
      <c r="X67" s="23">
        <f t="shared" ref="X67" si="447">(Y66-X66)-0.5</f>
        <v>7.5599999999999987</v>
      </c>
      <c r="Y67" s="23"/>
      <c r="Z67" s="18"/>
      <c r="AA67" s="18"/>
      <c r="AB67" s="23">
        <f t="shared" ref="AB67" si="448">(AC66-AB66)-0.5</f>
        <v>7.5599999999999987</v>
      </c>
      <c r="AC67" s="23"/>
      <c r="AD67" s="23">
        <f t="shared" ref="AD67" si="449">(AE66-AD66)-0.5</f>
        <v>7.5599999999999987</v>
      </c>
      <c r="AE67" s="23"/>
      <c r="AF67" s="180">
        <f>SUM(R67:AE67)</f>
        <v>37.799999999999997</v>
      </c>
      <c r="AG67" s="180"/>
      <c r="AH67" s="18">
        <f t="shared" ref="AH67" si="450">(AI66-AH66)-0.5</f>
        <v>7.5599999999999987</v>
      </c>
      <c r="AI67" s="18"/>
      <c r="AJ67" s="23">
        <f t="shared" ref="AJ67" si="451">(AK66-AJ66)-0.5</f>
        <v>7.5599999999999987</v>
      </c>
      <c r="AK67" s="23"/>
      <c r="AL67" s="23">
        <f t="shared" ref="AL67" si="452">(AM66-AL66)-0.5</f>
        <v>7.5599999999999987</v>
      </c>
      <c r="AM67" s="23"/>
      <c r="AN67" s="23">
        <f t="shared" ref="AN67" si="453">(AO66-AN66)-0.5</f>
        <v>7.5599999999999987</v>
      </c>
      <c r="AO67" s="23"/>
      <c r="AP67" s="23">
        <f t="shared" ref="AP67" si="454">(AQ66-AP66)-0.5</f>
        <v>7.5599999999999987</v>
      </c>
      <c r="AQ67" s="23"/>
      <c r="AR67" s="23"/>
      <c r="AS67" s="23"/>
      <c r="AT67" s="23"/>
      <c r="AU67" s="23"/>
      <c r="AV67" s="180">
        <f>SUM(AH67:AU67)</f>
        <v>37.799999999999997</v>
      </c>
      <c r="AW67" s="180"/>
      <c r="AX67" s="23">
        <f t="shared" ref="AX67" si="455">(AY66-AX66)-0.5</f>
        <v>7.5599999999999987</v>
      </c>
      <c r="AY67" s="23"/>
      <c r="AZ67" s="23"/>
      <c r="BA67" s="23"/>
      <c r="BB67" s="18">
        <f t="shared" ref="BB67" si="456">(BC66-BB66)-0.5</f>
        <v>7.5599999999999987</v>
      </c>
      <c r="BC67" s="18"/>
      <c r="BD67" s="18">
        <f t="shared" ref="BD67" si="457">(BE66-BD66)-0.5</f>
        <v>7.5599999999999987</v>
      </c>
      <c r="BE67" s="18"/>
      <c r="BF67" s="18"/>
      <c r="BG67" s="18"/>
      <c r="BH67" s="18">
        <f t="shared" ref="BH67" si="458">(BI66-BH66)-0.5</f>
        <v>7.5599999999999987</v>
      </c>
      <c r="BI67" s="18"/>
      <c r="BJ67" s="18">
        <f t="shared" ref="BJ67" si="459">(BK66-BJ66)-0.5</f>
        <v>7.5599999999999987</v>
      </c>
      <c r="BK67" s="18"/>
      <c r="BL67" s="199">
        <f>SUM(AX67:BK67)</f>
        <v>37.799999999999997</v>
      </c>
      <c r="BM67" s="180"/>
      <c r="BN67" s="23">
        <f t="shared" ref="BN67" si="460">(BO66-BN66)-0.5</f>
        <v>7.5599999999999987</v>
      </c>
      <c r="BO67" s="23"/>
      <c r="BP67" s="23">
        <f t="shared" ref="BP67" si="461">(BQ66-BP66)-0.5</f>
        <v>7.5599999999999987</v>
      </c>
      <c r="BQ67" s="23"/>
      <c r="BR67" s="144">
        <f t="shared" ref="BR67" si="462">(BS66-BR66)-0.5</f>
        <v>7.5599999999999987</v>
      </c>
      <c r="BS67" s="23"/>
      <c r="BT67" s="23">
        <f t="shared" ref="BT67" si="463">(BU66-BT66)-0.5</f>
        <v>7.5599999999999987</v>
      </c>
      <c r="BU67" s="143"/>
      <c r="BV67" s="94">
        <f t="shared" ref="BV67" si="464">(BW66-BV66)-0.5</f>
        <v>7.5599999999999987</v>
      </c>
      <c r="BW67" s="23"/>
      <c r="BX67" s="23"/>
      <c r="BY67" s="23"/>
      <c r="BZ67" s="23"/>
      <c r="CA67" s="23"/>
      <c r="CB67" s="180">
        <f>SUM(BN67:CA67)</f>
        <v>37.799999999999997</v>
      </c>
      <c r="CC67" s="181"/>
      <c r="CD67" s="199">
        <f>SUM(BL67+AV67+AF67)+F67+H67+J67+L67+N67+BN67+BP67+BR67+BT67</f>
        <v>166.32</v>
      </c>
      <c r="CE67" s="180"/>
    </row>
    <row r="68" spans="1:83" s="90" customFormat="1" x14ac:dyDescent="0.2">
      <c r="A68" s="46" t="s">
        <v>8</v>
      </c>
      <c r="B68" s="151"/>
      <c r="C68" s="151"/>
      <c r="D68" s="151"/>
      <c r="E68" s="38"/>
      <c r="F68" s="177" t="s">
        <v>21</v>
      </c>
      <c r="G68" s="178"/>
      <c r="H68" s="18"/>
      <c r="I68" s="18"/>
      <c r="J68" s="18"/>
      <c r="K68" s="18"/>
      <c r="L68" s="18">
        <v>8</v>
      </c>
      <c r="M68" s="18">
        <v>15.06</v>
      </c>
      <c r="N68" s="18">
        <v>8</v>
      </c>
      <c r="O68" s="18">
        <v>15.06</v>
      </c>
      <c r="P68" s="180"/>
      <c r="Q68" s="181"/>
      <c r="R68" s="18"/>
      <c r="S68" s="18"/>
      <c r="T68" s="18">
        <v>8</v>
      </c>
      <c r="U68" s="18">
        <v>15.06</v>
      </c>
      <c r="V68" s="18"/>
      <c r="W68" s="18"/>
      <c r="X68" s="18"/>
      <c r="Y68" s="18"/>
      <c r="Z68" s="18">
        <v>8</v>
      </c>
      <c r="AA68" s="18">
        <v>15.06</v>
      </c>
      <c r="AB68" s="179" t="s">
        <v>21</v>
      </c>
      <c r="AC68" s="178"/>
      <c r="AD68" s="18"/>
      <c r="AE68" s="18"/>
      <c r="AF68" s="180"/>
      <c r="AG68" s="180"/>
      <c r="AH68" s="27"/>
      <c r="AI68" s="27"/>
      <c r="AJ68" s="27"/>
      <c r="AK68" s="27"/>
      <c r="AL68" s="28"/>
      <c r="AM68" s="28"/>
      <c r="AN68" s="18"/>
      <c r="AO68" s="18"/>
      <c r="AP68" s="18"/>
      <c r="AQ68" s="18"/>
      <c r="AR68" s="18">
        <v>8</v>
      </c>
      <c r="AS68" s="18">
        <v>15.06</v>
      </c>
      <c r="AT68" s="18">
        <v>8</v>
      </c>
      <c r="AU68" s="18">
        <v>15.06</v>
      </c>
      <c r="AV68" s="180"/>
      <c r="AW68" s="180"/>
      <c r="AX68" s="18"/>
      <c r="AY68" s="18"/>
      <c r="AZ68" s="18">
        <v>8</v>
      </c>
      <c r="BA68" s="18">
        <v>15.06</v>
      </c>
      <c r="BB68" s="18"/>
      <c r="BC68" s="18"/>
      <c r="BD68" s="18"/>
      <c r="BE68" s="18"/>
      <c r="BF68" s="18">
        <v>8</v>
      </c>
      <c r="BG68" s="18">
        <v>15.06</v>
      </c>
      <c r="BH68" s="29"/>
      <c r="BI68" s="29"/>
      <c r="BJ68" s="23"/>
      <c r="BK68" s="23"/>
      <c r="BL68" s="199"/>
      <c r="BM68" s="180"/>
      <c r="BN68" s="151"/>
      <c r="BO68" s="151"/>
      <c r="BP68" s="151"/>
      <c r="BQ68" s="151"/>
      <c r="BR68" s="151"/>
      <c r="BS68" s="151"/>
      <c r="BT68" s="18"/>
      <c r="BU68" s="68"/>
      <c r="BV68" s="63"/>
      <c r="BW68" s="18"/>
      <c r="BX68" s="18">
        <v>8</v>
      </c>
      <c r="BY68" s="18">
        <v>15.06</v>
      </c>
      <c r="BZ68" s="18">
        <v>8</v>
      </c>
      <c r="CA68" s="18">
        <v>15.06</v>
      </c>
      <c r="CB68" s="180"/>
      <c r="CC68" s="181"/>
      <c r="CD68" s="199"/>
      <c r="CE68" s="180"/>
    </row>
    <row r="69" spans="1:83" ht="15.75" thickBot="1" x14ac:dyDescent="0.25">
      <c r="A69" s="56"/>
      <c r="B69" s="61"/>
      <c r="C69" s="61"/>
      <c r="D69" s="61"/>
      <c r="E69" s="58"/>
      <c r="F69" s="65">
        <v>7.6</v>
      </c>
      <c r="G69" s="66"/>
      <c r="H69" s="43"/>
      <c r="I69" s="43"/>
      <c r="J69" s="43"/>
      <c r="K69" s="43"/>
      <c r="L69" s="43">
        <f t="shared" ref="L69" si="465">(M68-L68)-0.5</f>
        <v>6.5600000000000005</v>
      </c>
      <c r="M69" s="43"/>
      <c r="N69" s="43">
        <f t="shared" ref="N69" si="466">(O68-N68)-0.5</f>
        <v>6.5600000000000005</v>
      </c>
      <c r="O69" s="43"/>
      <c r="P69" s="182">
        <f>SUM(B69:O69)</f>
        <v>20.72</v>
      </c>
      <c r="Q69" s="183"/>
      <c r="R69" s="43"/>
      <c r="S69" s="43"/>
      <c r="T69" s="43">
        <f t="shared" ref="T69" si="467">(U68-T68)-0.5</f>
        <v>6.5600000000000005</v>
      </c>
      <c r="U69" s="43"/>
      <c r="V69" s="43"/>
      <c r="W69" s="43"/>
      <c r="X69" s="43"/>
      <c r="Y69" s="43"/>
      <c r="Z69" s="43">
        <f t="shared" ref="Z69" si="468">(AA68-Z68)-0.5</f>
        <v>6.5600000000000005</v>
      </c>
      <c r="AA69" s="43"/>
      <c r="AB69" s="160">
        <v>7.6</v>
      </c>
      <c r="AC69" s="20"/>
      <c r="AD69" s="43"/>
      <c r="AE69" s="43"/>
      <c r="AF69" s="182">
        <f>SUM(R69:AE69)</f>
        <v>20.72</v>
      </c>
      <c r="AG69" s="182"/>
      <c r="AH69" s="62"/>
      <c r="AI69" s="62"/>
      <c r="AJ69" s="62"/>
      <c r="AK69" s="62"/>
      <c r="AL69" s="62"/>
      <c r="AM69" s="62"/>
      <c r="AN69" s="43"/>
      <c r="AO69" s="43"/>
      <c r="AP69" s="43"/>
      <c r="AQ69" s="43"/>
      <c r="AR69" s="43">
        <f t="shared" ref="AR69" si="469">(AS68-AR68)-0.5</f>
        <v>6.5600000000000005</v>
      </c>
      <c r="AS69" s="43"/>
      <c r="AT69" s="43">
        <f t="shared" ref="AT69" si="470">(AU68-AT68)-0.5</f>
        <v>6.5600000000000005</v>
      </c>
      <c r="AU69" s="43"/>
      <c r="AV69" s="182">
        <f>SUM(AH69:AU69)</f>
        <v>13.120000000000001</v>
      </c>
      <c r="AW69" s="182"/>
      <c r="AX69" s="43"/>
      <c r="AY69" s="43"/>
      <c r="AZ69" s="43">
        <f t="shared" ref="AZ69" si="471">(BA68-AZ68)-0.5</f>
        <v>6.5600000000000005</v>
      </c>
      <c r="BA69" s="43"/>
      <c r="BB69" s="43"/>
      <c r="BC69" s="43"/>
      <c r="BD69" s="43"/>
      <c r="BE69" s="43"/>
      <c r="BF69" s="43">
        <f t="shared" ref="BF69" si="472">(BG68-BF68)-0.5</f>
        <v>6.5600000000000005</v>
      </c>
      <c r="BG69" s="43"/>
      <c r="BH69" s="60"/>
      <c r="BI69" s="61"/>
      <c r="BJ69" s="61"/>
      <c r="BK69" s="61"/>
      <c r="BL69" s="200">
        <f>SUM(AX69:BK69)</f>
        <v>13.120000000000001</v>
      </c>
      <c r="BM69" s="182"/>
      <c r="BN69" s="61"/>
      <c r="BO69" s="61"/>
      <c r="BP69" s="61"/>
      <c r="BQ69" s="61"/>
      <c r="BR69" s="61"/>
      <c r="BS69" s="61"/>
      <c r="BT69" s="43"/>
      <c r="BU69" s="69"/>
      <c r="BV69" s="64"/>
      <c r="BW69" s="43"/>
      <c r="BX69" s="43">
        <f t="shared" ref="BX69" si="473">(BY68-BX68)-0.5</f>
        <v>6.5600000000000005</v>
      </c>
      <c r="BY69" s="43"/>
      <c r="BZ69" s="43">
        <f t="shared" ref="BZ69" si="474">(CA68-BZ68)-0.5</f>
        <v>6.5600000000000005</v>
      </c>
      <c r="CA69" s="43"/>
      <c r="CB69" s="182">
        <f>SUM(BN69:CA69)</f>
        <v>13.120000000000001</v>
      </c>
      <c r="CC69" s="183"/>
      <c r="CD69" s="199">
        <f>SUM(BL69+AV69+AF69)+F69+H69+J69+L69+N69+BN69+BP69+BR69+BT69</f>
        <v>67.680000000000007</v>
      </c>
      <c r="CE69" s="180"/>
    </row>
    <row r="70" spans="1:83" x14ac:dyDescent="0.25">
      <c r="A70" s="2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2"/>
      <c r="Q70" s="31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2"/>
      <c r="AG70" s="31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2"/>
      <c r="AW70" s="31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2"/>
      <c r="BM70" s="31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2"/>
      <c r="CC70" s="31"/>
      <c r="CD70" s="30"/>
      <c r="CE70" s="30"/>
    </row>
    <row r="71" spans="1:83" ht="15" customHeight="1" x14ac:dyDescent="0.25">
      <c r="A71" s="145" t="s">
        <v>75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184">
        <f>SUM(P5:Q70)</f>
        <v>910.02</v>
      </c>
      <c r="Q71" s="185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184">
        <f>SUM(AF5:AG70)</f>
        <v>980.09</v>
      </c>
      <c r="AG71" s="185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184">
        <f>SUM(AV5:AW70)</f>
        <v>827.61999999999978</v>
      </c>
      <c r="AW71" s="185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184">
        <f>SUM(BL5:BM70)</f>
        <v>891.86999999999989</v>
      </c>
      <c r="BM71" s="197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184">
        <f>SUM(CB5:CC70)</f>
        <v>844.42</v>
      </c>
      <c r="CC71" s="185"/>
      <c r="CD71" s="215">
        <f>SUM(CD5:CE70)</f>
        <v>3846.44</v>
      </c>
      <c r="CE71" s="216"/>
    </row>
    <row r="72" spans="1:83" x14ac:dyDescent="0.25">
      <c r="A72" s="2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2"/>
      <c r="Q72" s="31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2"/>
      <c r="AG72" s="31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2"/>
      <c r="AW72" s="31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2"/>
      <c r="BM72" s="31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2"/>
      <c r="CC72" s="31"/>
      <c r="CD72" s="30"/>
      <c r="CE72" s="30"/>
    </row>
    <row r="73" spans="1:83" ht="15" customHeight="1" x14ac:dyDescent="0.25">
      <c r="A73" s="146" t="s">
        <v>76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186"/>
      <c r="Q73" s="187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186"/>
      <c r="AG73" s="187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186"/>
      <c r="AW73" s="187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186"/>
      <c r="BM73" s="187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186"/>
      <c r="CC73" s="187"/>
      <c r="CD73" s="217">
        <v>334.4</v>
      </c>
      <c r="CE73" s="217"/>
    </row>
    <row r="74" spans="1:83" x14ac:dyDescent="0.25">
      <c r="A74" s="2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3"/>
      <c r="Q74" s="34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3"/>
      <c r="AG74" s="34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3"/>
      <c r="AW74" s="34"/>
      <c r="AX74" s="30"/>
      <c r="AY74" s="30"/>
      <c r="AZ74" s="30"/>
      <c r="BA74" s="30"/>
      <c r="BB74" s="30"/>
      <c r="BC74" s="30"/>
      <c r="BD74" s="30"/>
      <c r="BE74" s="30"/>
      <c r="BF74" s="30"/>
      <c r="BG74" s="30"/>
      <c r="BH74" s="30"/>
      <c r="BI74" s="30"/>
      <c r="BJ74" s="30"/>
      <c r="BK74" s="30"/>
      <c r="BL74" s="33"/>
      <c r="BM74" s="34"/>
      <c r="BN74" s="30"/>
      <c r="BO74" s="30"/>
      <c r="BP74" s="30"/>
      <c r="BQ74" s="30"/>
      <c r="BR74" s="30"/>
      <c r="BS74" s="30"/>
      <c r="BT74" s="30"/>
      <c r="BU74" s="30"/>
      <c r="BV74" s="30"/>
      <c r="BW74" s="30"/>
      <c r="BX74" s="30"/>
      <c r="BY74" s="30"/>
      <c r="BZ74" s="30"/>
      <c r="CA74" s="30"/>
      <c r="CB74" s="33"/>
      <c r="CC74" s="34"/>
      <c r="CD74" s="30"/>
      <c r="CE74" s="30"/>
    </row>
    <row r="75" spans="1:83" ht="15.75" x14ac:dyDescent="0.25">
      <c r="A75" s="35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30"/>
      <c r="BJ75" s="30"/>
      <c r="BK75" s="30"/>
      <c r="BL75" s="30"/>
      <c r="BM75" s="30"/>
      <c r="BN75" s="30"/>
      <c r="BO75" s="30"/>
      <c r="BP75" s="30"/>
      <c r="BQ75" s="30"/>
      <c r="BR75" s="30"/>
      <c r="BS75" s="30"/>
      <c r="BT75" s="30"/>
      <c r="BU75" s="30"/>
      <c r="BV75" s="30"/>
      <c r="BW75" s="30"/>
      <c r="BX75" s="30"/>
      <c r="BY75" s="30"/>
      <c r="BZ75" s="30"/>
      <c r="CA75" s="30"/>
      <c r="CB75" s="30"/>
      <c r="CC75" s="30"/>
      <c r="CD75" s="206">
        <f>SUM(CD71:CE73)</f>
        <v>4180.84</v>
      </c>
      <c r="CE75" s="207"/>
    </row>
  </sheetData>
  <mergeCells count="449">
    <mergeCell ref="P5:Q5"/>
    <mergeCell ref="CD5:CE5"/>
    <mergeCell ref="P6:Q6"/>
    <mergeCell ref="CD6:CE6"/>
    <mergeCell ref="CB5:CC5"/>
    <mergeCell ref="B4:C4"/>
    <mergeCell ref="H4:I4"/>
    <mergeCell ref="L3:M3"/>
    <mergeCell ref="N3:O3"/>
    <mergeCell ref="P3:Q4"/>
    <mergeCell ref="CD3:CE4"/>
    <mergeCell ref="B3:C3"/>
    <mergeCell ref="D3:E3"/>
    <mergeCell ref="F3:G3"/>
    <mergeCell ref="H3:I3"/>
    <mergeCell ref="J3:K3"/>
    <mergeCell ref="AX4:AY4"/>
    <mergeCell ref="AR3:AS3"/>
    <mergeCell ref="AT3:AU3"/>
    <mergeCell ref="AV3:AW4"/>
    <mergeCell ref="AX3:AY3"/>
    <mergeCell ref="AF3:AG4"/>
    <mergeCell ref="AH3:AI3"/>
    <mergeCell ref="AJ3:AK3"/>
    <mergeCell ref="P10:Q10"/>
    <mergeCell ref="CD10:CE10"/>
    <mergeCell ref="AF10:AG10"/>
    <mergeCell ref="AV10:AW10"/>
    <mergeCell ref="P9:Q9"/>
    <mergeCell ref="CD7:CE7"/>
    <mergeCell ref="P8:Q8"/>
    <mergeCell ref="CD8:CE8"/>
    <mergeCell ref="AF7:AG7"/>
    <mergeCell ref="AV7:AW7"/>
    <mergeCell ref="P7:Q7"/>
    <mergeCell ref="BL10:BM10"/>
    <mergeCell ref="BL7:BM7"/>
    <mergeCell ref="AF8:AG8"/>
    <mergeCell ref="AV8:AW8"/>
    <mergeCell ref="BL8:BM8"/>
    <mergeCell ref="AF9:AG9"/>
    <mergeCell ref="AV9:AW9"/>
    <mergeCell ref="BL9:BM9"/>
    <mergeCell ref="P13:Q13"/>
    <mergeCell ref="CD13:CE13"/>
    <mergeCell ref="P14:Q14"/>
    <mergeCell ref="CD14:CE14"/>
    <mergeCell ref="AF13:AG13"/>
    <mergeCell ref="F13:G13"/>
    <mergeCell ref="P11:Q11"/>
    <mergeCell ref="CD11:CE11"/>
    <mergeCell ref="P12:Q12"/>
    <mergeCell ref="CD12:CE12"/>
    <mergeCell ref="CB12:CC12"/>
    <mergeCell ref="AF11:AG11"/>
    <mergeCell ref="AV11:AW11"/>
    <mergeCell ref="BL11:BM11"/>
    <mergeCell ref="AF12:AG12"/>
    <mergeCell ref="AV12:AW12"/>
    <mergeCell ref="BL12:BM12"/>
    <mergeCell ref="AV13:AW13"/>
    <mergeCell ref="BL13:BM13"/>
    <mergeCell ref="AF14:AG14"/>
    <mergeCell ref="AV14:AW14"/>
    <mergeCell ref="BL14:BM14"/>
    <mergeCell ref="CB13:CC13"/>
    <mergeCell ref="CB14:CC14"/>
    <mergeCell ref="F19:G19"/>
    <mergeCell ref="P17:Q17"/>
    <mergeCell ref="CD17:CE17"/>
    <mergeCell ref="P18:Q18"/>
    <mergeCell ref="CD18:CE18"/>
    <mergeCell ref="CB18:CC18"/>
    <mergeCell ref="CD15:CE15"/>
    <mergeCell ref="P16:Q16"/>
    <mergeCell ref="CD16:CE16"/>
    <mergeCell ref="AF16:AG16"/>
    <mergeCell ref="AV16:AW16"/>
    <mergeCell ref="P15:Q15"/>
    <mergeCell ref="BL16:BM16"/>
    <mergeCell ref="AF17:AG17"/>
    <mergeCell ref="AV17:AW17"/>
    <mergeCell ref="BL17:BM17"/>
    <mergeCell ref="AF18:AG18"/>
    <mergeCell ref="AV18:AW18"/>
    <mergeCell ref="BL18:BM18"/>
    <mergeCell ref="AF15:AG15"/>
    <mergeCell ref="AV15:AW15"/>
    <mergeCell ref="BL15:BM15"/>
    <mergeCell ref="CB15:CC15"/>
    <mergeCell ref="CB16:CC16"/>
    <mergeCell ref="P22:Q22"/>
    <mergeCell ref="CD22:CE22"/>
    <mergeCell ref="AF22:AG22"/>
    <mergeCell ref="AV22:AW22"/>
    <mergeCell ref="P21:Q21"/>
    <mergeCell ref="P19:Q19"/>
    <mergeCell ref="CD19:CE19"/>
    <mergeCell ref="P20:Q20"/>
    <mergeCell ref="CD20:CE20"/>
    <mergeCell ref="AF19:AG19"/>
    <mergeCell ref="BL22:BM22"/>
    <mergeCell ref="AV19:AW19"/>
    <mergeCell ref="BL19:BM19"/>
    <mergeCell ref="AF20:AG20"/>
    <mergeCell ref="AV20:AW20"/>
    <mergeCell ref="BL20:BM20"/>
    <mergeCell ref="AF21:AG21"/>
    <mergeCell ref="AV21:AW21"/>
    <mergeCell ref="BL21:BM21"/>
    <mergeCell ref="F25:G25"/>
    <mergeCell ref="P25:Q25"/>
    <mergeCell ref="CD25:CE25"/>
    <mergeCell ref="AF25:AG25"/>
    <mergeCell ref="AV25:AW25"/>
    <mergeCell ref="BL25:BM25"/>
    <mergeCell ref="P23:Q23"/>
    <mergeCell ref="CD23:CE23"/>
    <mergeCell ref="P24:Q24"/>
    <mergeCell ref="CD24:CE24"/>
    <mergeCell ref="CB24:CC24"/>
    <mergeCell ref="AF23:AG23"/>
    <mergeCell ref="AV23:AW23"/>
    <mergeCell ref="BL23:BM23"/>
    <mergeCell ref="AF24:AG24"/>
    <mergeCell ref="AV24:AW24"/>
    <mergeCell ref="BL24:BM24"/>
    <mergeCell ref="P29:Q29"/>
    <mergeCell ref="CD29:CE29"/>
    <mergeCell ref="AF29:AG29"/>
    <mergeCell ref="AV29:AW29"/>
    <mergeCell ref="P28:Q28"/>
    <mergeCell ref="CD26:CE26"/>
    <mergeCell ref="F27:G27"/>
    <mergeCell ref="P27:Q27"/>
    <mergeCell ref="CD27:CE27"/>
    <mergeCell ref="AF26:AG26"/>
    <mergeCell ref="P26:Q26"/>
    <mergeCell ref="BL29:BM29"/>
    <mergeCell ref="AV26:AW26"/>
    <mergeCell ref="BL26:BM26"/>
    <mergeCell ref="AF27:AG27"/>
    <mergeCell ref="AV27:AW27"/>
    <mergeCell ref="BL27:BM27"/>
    <mergeCell ref="AF28:AG28"/>
    <mergeCell ref="AV28:AW28"/>
    <mergeCell ref="BL28:BM28"/>
    <mergeCell ref="CB27:CC27"/>
    <mergeCell ref="CB28:CC28"/>
    <mergeCell ref="CB29:CC29"/>
    <mergeCell ref="P34:Q34"/>
    <mergeCell ref="CD34:CE34"/>
    <mergeCell ref="AF32:AG32"/>
    <mergeCell ref="AV32:AW32"/>
    <mergeCell ref="P32:Q32"/>
    <mergeCell ref="CD30:CE30"/>
    <mergeCell ref="P31:Q31"/>
    <mergeCell ref="CD31:CE31"/>
    <mergeCell ref="CB30:CC30"/>
    <mergeCell ref="CB31:CC31"/>
    <mergeCell ref="P30:Q30"/>
    <mergeCell ref="AF30:AG30"/>
    <mergeCell ref="AV30:AW30"/>
    <mergeCell ref="BL30:BM30"/>
    <mergeCell ref="AF31:AG31"/>
    <mergeCell ref="AV31:AW31"/>
    <mergeCell ref="BL31:BM31"/>
    <mergeCell ref="BL32:BM32"/>
    <mergeCell ref="AF34:AG34"/>
    <mergeCell ref="AV34:AW34"/>
    <mergeCell ref="BL34:BM34"/>
    <mergeCell ref="CB32:CC32"/>
    <mergeCell ref="CB34:CC34"/>
    <mergeCell ref="P38:Q38"/>
    <mergeCell ref="CD38:CE38"/>
    <mergeCell ref="P37:Q37"/>
    <mergeCell ref="CD35:CE35"/>
    <mergeCell ref="P36:Q36"/>
    <mergeCell ref="CD36:CE36"/>
    <mergeCell ref="AF36:AG36"/>
    <mergeCell ref="AV36:AW36"/>
    <mergeCell ref="P35:Q35"/>
    <mergeCell ref="BL36:BM36"/>
    <mergeCell ref="AF37:AG37"/>
    <mergeCell ref="AV37:AW37"/>
    <mergeCell ref="BL37:BM37"/>
    <mergeCell ref="AF38:AG38"/>
    <mergeCell ref="AV38:AW38"/>
    <mergeCell ref="BL38:BM38"/>
    <mergeCell ref="AF35:AG35"/>
    <mergeCell ref="AV35:AW35"/>
    <mergeCell ref="BL35:BM35"/>
    <mergeCell ref="CB35:CC35"/>
    <mergeCell ref="CB36:CC36"/>
    <mergeCell ref="CB37:CC37"/>
    <mergeCell ref="CB38:CC38"/>
    <mergeCell ref="P43:Q43"/>
    <mergeCell ref="CD43:CE43"/>
    <mergeCell ref="AF43:AG43"/>
    <mergeCell ref="AV43:AW43"/>
    <mergeCell ref="P42:Q42"/>
    <mergeCell ref="CD39:CE39"/>
    <mergeCell ref="P41:Q41"/>
    <mergeCell ref="CD41:CE41"/>
    <mergeCell ref="AF39:AG39"/>
    <mergeCell ref="AV39:AW39"/>
    <mergeCell ref="P39:Q39"/>
    <mergeCell ref="BL43:BM43"/>
    <mergeCell ref="BL39:BM39"/>
    <mergeCell ref="AF41:AG41"/>
    <mergeCell ref="AV41:AW41"/>
    <mergeCell ref="BL41:BM41"/>
    <mergeCell ref="AF42:AG42"/>
    <mergeCell ref="AV42:AW42"/>
    <mergeCell ref="BL42:BM42"/>
    <mergeCell ref="CB39:CC39"/>
    <mergeCell ref="CB41:CC41"/>
    <mergeCell ref="CB42:CC42"/>
    <mergeCell ref="CB43:CC43"/>
    <mergeCell ref="F48:G48"/>
    <mergeCell ref="P48:Q48"/>
    <mergeCell ref="CD48:CE48"/>
    <mergeCell ref="AF46:AG46"/>
    <mergeCell ref="P46:Q46"/>
    <mergeCell ref="CD44:CE44"/>
    <mergeCell ref="P45:Q45"/>
    <mergeCell ref="CD45:CE45"/>
    <mergeCell ref="P44:Q44"/>
    <mergeCell ref="AF44:AG44"/>
    <mergeCell ref="AV44:AW44"/>
    <mergeCell ref="BL44:BM44"/>
    <mergeCell ref="AF45:AG45"/>
    <mergeCell ref="AV45:AW45"/>
    <mergeCell ref="BL45:BM45"/>
    <mergeCell ref="AV46:AW46"/>
    <mergeCell ref="BL46:BM46"/>
    <mergeCell ref="AF48:AG48"/>
    <mergeCell ref="AV48:AW48"/>
    <mergeCell ref="BL48:BM48"/>
    <mergeCell ref="CB44:CC44"/>
    <mergeCell ref="CB45:CC45"/>
    <mergeCell ref="CB46:CC46"/>
    <mergeCell ref="CB48:CC48"/>
    <mergeCell ref="F52:G52"/>
    <mergeCell ref="P52:Q52"/>
    <mergeCell ref="CD52:CE52"/>
    <mergeCell ref="CB51:CC51"/>
    <mergeCell ref="P51:Q51"/>
    <mergeCell ref="CD49:CE49"/>
    <mergeCell ref="F50:G50"/>
    <mergeCell ref="P50:Q50"/>
    <mergeCell ref="CD50:CE50"/>
    <mergeCell ref="AF50:AG50"/>
    <mergeCell ref="P49:Q49"/>
    <mergeCell ref="AL52:AM52"/>
    <mergeCell ref="AV50:AW50"/>
    <mergeCell ref="BL50:BM50"/>
    <mergeCell ref="AF51:AG51"/>
    <mergeCell ref="AV51:AW51"/>
    <mergeCell ref="BL51:BM51"/>
    <mergeCell ref="AF52:AG52"/>
    <mergeCell ref="AV52:AW52"/>
    <mergeCell ref="BL52:BM52"/>
    <mergeCell ref="AF49:AG49"/>
    <mergeCell ref="AV49:AW49"/>
    <mergeCell ref="BL49:BM49"/>
    <mergeCell ref="CB52:CC52"/>
    <mergeCell ref="F57:G57"/>
    <mergeCell ref="P57:Q57"/>
    <mergeCell ref="CD57:CE57"/>
    <mergeCell ref="AF57:AG57"/>
    <mergeCell ref="P55:Q55"/>
    <mergeCell ref="CD53:CE53"/>
    <mergeCell ref="P54:Q54"/>
    <mergeCell ref="CD54:CE54"/>
    <mergeCell ref="AF53:AG53"/>
    <mergeCell ref="AV53:AW53"/>
    <mergeCell ref="P53:Q53"/>
    <mergeCell ref="AV57:AW57"/>
    <mergeCell ref="BL57:BM57"/>
    <mergeCell ref="BL53:BM53"/>
    <mergeCell ref="AF54:AG54"/>
    <mergeCell ref="AV54:AW54"/>
    <mergeCell ref="BL54:BM54"/>
    <mergeCell ref="AF55:AG55"/>
    <mergeCell ref="AV55:AW55"/>
    <mergeCell ref="BL55:BM55"/>
    <mergeCell ref="CB53:CC53"/>
    <mergeCell ref="CB54:CC54"/>
    <mergeCell ref="CB55:CC55"/>
    <mergeCell ref="CB57:CC57"/>
    <mergeCell ref="P61:Q61"/>
    <mergeCell ref="CD61:CE61"/>
    <mergeCell ref="AF60:AG60"/>
    <mergeCell ref="AV60:AW60"/>
    <mergeCell ref="P60:Q60"/>
    <mergeCell ref="CD58:CE58"/>
    <mergeCell ref="P59:Q59"/>
    <mergeCell ref="CD59:CE59"/>
    <mergeCell ref="CB58:CC58"/>
    <mergeCell ref="CB59:CC59"/>
    <mergeCell ref="P58:Q58"/>
    <mergeCell ref="AF58:AG58"/>
    <mergeCell ref="AV58:AW58"/>
    <mergeCell ref="BL58:BM58"/>
    <mergeCell ref="AF59:AG59"/>
    <mergeCell ref="AV59:AW59"/>
    <mergeCell ref="BL59:BM59"/>
    <mergeCell ref="BL60:BM60"/>
    <mergeCell ref="AF61:AG61"/>
    <mergeCell ref="AV61:AW61"/>
    <mergeCell ref="BL61:BM61"/>
    <mergeCell ref="P66:Q66"/>
    <mergeCell ref="CD66:CE66"/>
    <mergeCell ref="P64:Q64"/>
    <mergeCell ref="CD62:CE62"/>
    <mergeCell ref="P63:Q63"/>
    <mergeCell ref="CD63:CE63"/>
    <mergeCell ref="AF63:AG63"/>
    <mergeCell ref="AV63:AW63"/>
    <mergeCell ref="P62:Q62"/>
    <mergeCell ref="AV64:AW64"/>
    <mergeCell ref="BL64:BM64"/>
    <mergeCell ref="AF66:AG66"/>
    <mergeCell ref="AV66:AW66"/>
    <mergeCell ref="BL66:BM66"/>
    <mergeCell ref="AF62:AG62"/>
    <mergeCell ref="AV62:AW62"/>
    <mergeCell ref="BL62:BM62"/>
    <mergeCell ref="P73:Q73"/>
    <mergeCell ref="CD69:CE69"/>
    <mergeCell ref="P71:Q71"/>
    <mergeCell ref="CD71:CE71"/>
    <mergeCell ref="AF71:AG71"/>
    <mergeCell ref="AV71:AW71"/>
    <mergeCell ref="P69:Q69"/>
    <mergeCell ref="CD67:CE67"/>
    <mergeCell ref="F68:G68"/>
    <mergeCell ref="P68:Q68"/>
    <mergeCell ref="CD68:CE68"/>
    <mergeCell ref="AF67:AG67"/>
    <mergeCell ref="P67:Q67"/>
    <mergeCell ref="CD73:CE73"/>
    <mergeCell ref="CD75:CE75"/>
    <mergeCell ref="AR2:BG2"/>
    <mergeCell ref="R3:S3"/>
    <mergeCell ref="T3:U3"/>
    <mergeCell ref="V3:W3"/>
    <mergeCell ref="X3:Y3"/>
    <mergeCell ref="Z3:AA3"/>
    <mergeCell ref="AB3:AC3"/>
    <mergeCell ref="AD3:AE3"/>
    <mergeCell ref="CD64:CE64"/>
    <mergeCell ref="CD60:CE60"/>
    <mergeCell ref="CD55:CE55"/>
    <mergeCell ref="CD51:CE51"/>
    <mergeCell ref="CD46:CE46"/>
    <mergeCell ref="CD42:CE42"/>
    <mergeCell ref="CD37:CE37"/>
    <mergeCell ref="CD32:CE32"/>
    <mergeCell ref="CD28:CE28"/>
    <mergeCell ref="CD21:CE21"/>
    <mergeCell ref="CD9:CE9"/>
    <mergeCell ref="R4:S4"/>
    <mergeCell ref="X4:Y4"/>
    <mergeCell ref="AH4:AI4"/>
    <mergeCell ref="AN4:AO4"/>
    <mergeCell ref="AL3:AM3"/>
    <mergeCell ref="AN3:AO3"/>
    <mergeCell ref="AP3:AQ3"/>
    <mergeCell ref="BD4:BE4"/>
    <mergeCell ref="AF5:AG5"/>
    <mergeCell ref="AV5:AW5"/>
    <mergeCell ref="BL5:BM5"/>
    <mergeCell ref="AF6:AG6"/>
    <mergeCell ref="AV6:AW6"/>
    <mergeCell ref="BL6:BM6"/>
    <mergeCell ref="BD3:BE3"/>
    <mergeCell ref="BF3:BG3"/>
    <mergeCell ref="BH3:BI3"/>
    <mergeCell ref="BJ3:BK3"/>
    <mergeCell ref="BL3:BM4"/>
    <mergeCell ref="AZ3:BA3"/>
    <mergeCell ref="BB3:BC3"/>
    <mergeCell ref="BR3:BS3"/>
    <mergeCell ref="BT3:BU3"/>
    <mergeCell ref="BV3:BW3"/>
    <mergeCell ref="BX3:BY3"/>
    <mergeCell ref="BZ3:CA3"/>
    <mergeCell ref="CB3:CC4"/>
    <mergeCell ref="BT4:BU4"/>
    <mergeCell ref="BL71:BM71"/>
    <mergeCell ref="AF73:AG73"/>
    <mergeCell ref="AV73:AW73"/>
    <mergeCell ref="BL73:BM73"/>
    <mergeCell ref="BN3:BO3"/>
    <mergeCell ref="BP3:BQ3"/>
    <mergeCell ref="BN4:BO4"/>
    <mergeCell ref="AV67:AW67"/>
    <mergeCell ref="BL67:BM67"/>
    <mergeCell ref="AF68:AG68"/>
    <mergeCell ref="AV68:AW68"/>
    <mergeCell ref="BL68:BM68"/>
    <mergeCell ref="AF69:AG69"/>
    <mergeCell ref="AV69:AW69"/>
    <mergeCell ref="BL69:BM69"/>
    <mergeCell ref="BL63:BM63"/>
    <mergeCell ref="AF64:AG64"/>
    <mergeCell ref="CB17:CC17"/>
    <mergeCell ref="CB6:CC6"/>
    <mergeCell ref="CB7:CC7"/>
    <mergeCell ref="CB8:CC8"/>
    <mergeCell ref="CB9:CC9"/>
    <mergeCell ref="CB10:CC10"/>
    <mergeCell ref="CB11:CC11"/>
    <mergeCell ref="CB25:CC25"/>
    <mergeCell ref="CB26:CC26"/>
    <mergeCell ref="CB19:CC19"/>
    <mergeCell ref="CB20:CC20"/>
    <mergeCell ref="CB21:CC21"/>
    <mergeCell ref="CB22:CC22"/>
    <mergeCell ref="CB23:CC23"/>
    <mergeCell ref="CB49:CC49"/>
    <mergeCell ref="CB50:CC50"/>
    <mergeCell ref="CB67:CC67"/>
    <mergeCell ref="CB68:CC68"/>
    <mergeCell ref="CB69:CC69"/>
    <mergeCell ref="CB71:CC71"/>
    <mergeCell ref="CB73:CC73"/>
    <mergeCell ref="CB60:CC60"/>
    <mergeCell ref="CB61:CC61"/>
    <mergeCell ref="CB62:CC62"/>
    <mergeCell ref="CB63:CC63"/>
    <mergeCell ref="CB64:CC64"/>
    <mergeCell ref="CB66:CC66"/>
    <mergeCell ref="AB57:AC57"/>
    <mergeCell ref="AB61:AC61"/>
    <mergeCell ref="AB68:AC68"/>
    <mergeCell ref="AB25:AC25"/>
    <mergeCell ref="AB31:AC31"/>
    <mergeCell ref="AB43:AC43"/>
    <mergeCell ref="AB50:AC50"/>
    <mergeCell ref="AB54:AC54"/>
    <mergeCell ref="AB7:AC7"/>
    <mergeCell ref="AB9:AC9"/>
    <mergeCell ref="AB11:AC11"/>
    <mergeCell ref="AB13:AC13"/>
    <mergeCell ref="AB21:AC21"/>
    <mergeCell ref="AB23:AC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25"/>
  <sheetViews>
    <sheetView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D12" sqref="D12"/>
    </sheetView>
  </sheetViews>
  <sheetFormatPr baseColWidth="10" defaultColWidth="11" defaultRowHeight="15" x14ac:dyDescent="0.25"/>
  <cols>
    <col min="1" max="1" width="29" style="2" customWidth="1"/>
    <col min="2" max="2" width="4.85546875" style="30" customWidth="1"/>
    <col min="3" max="3" width="5.42578125" style="30" customWidth="1"/>
    <col min="4" max="6" width="4.7109375" style="30" customWidth="1"/>
    <col min="7" max="7" width="4.85546875" style="30" customWidth="1"/>
    <col min="8" max="15" width="4.7109375" style="30" customWidth="1"/>
    <col min="16" max="16384" width="11" style="30"/>
  </cols>
  <sheetData>
    <row r="1" spans="1:15" s="2" customFormat="1" ht="15" customHeight="1" x14ac:dyDescent="0.25">
      <c r="A1" s="78">
        <v>43040</v>
      </c>
      <c r="B1" s="173">
        <v>43038</v>
      </c>
      <c r="C1" s="171"/>
      <c r="D1" s="171">
        <v>43039</v>
      </c>
      <c r="E1" s="172"/>
      <c r="F1" s="225">
        <v>43040</v>
      </c>
      <c r="G1" s="210"/>
      <c r="H1" s="171">
        <v>43041</v>
      </c>
      <c r="I1" s="171"/>
      <c r="J1" s="171">
        <v>43042</v>
      </c>
      <c r="K1" s="171"/>
      <c r="L1" s="171">
        <v>43043</v>
      </c>
      <c r="M1" s="171"/>
      <c r="N1" s="171">
        <v>43044</v>
      </c>
      <c r="O1" s="172"/>
    </row>
    <row r="2" spans="1:15" s="11" customFormat="1" ht="15.75" x14ac:dyDescent="0.25">
      <c r="A2" s="85" t="s">
        <v>77</v>
      </c>
      <c r="B2" s="174" t="s">
        <v>0</v>
      </c>
      <c r="C2" s="175"/>
      <c r="D2" s="74" t="s">
        <v>1</v>
      </c>
      <c r="E2" s="75"/>
      <c r="F2" s="76" t="s">
        <v>2</v>
      </c>
      <c r="G2" s="77"/>
      <c r="H2" s="176" t="s">
        <v>9</v>
      </c>
      <c r="I2" s="175"/>
      <c r="J2" s="77" t="s">
        <v>10</v>
      </c>
      <c r="K2" s="77"/>
      <c r="L2" s="74" t="s">
        <v>11</v>
      </c>
      <c r="M2" s="77"/>
      <c r="N2" s="77" t="s">
        <v>12</v>
      </c>
      <c r="O2" s="75"/>
    </row>
    <row r="3" spans="1:15" x14ac:dyDescent="0.25">
      <c r="A3" s="79" t="s">
        <v>7</v>
      </c>
      <c r="B3" s="40"/>
      <c r="C3" s="26"/>
      <c r="D3" s="26"/>
      <c r="E3" s="41"/>
      <c r="F3" s="40"/>
      <c r="G3" s="26"/>
      <c r="H3" s="26"/>
      <c r="I3" s="26"/>
      <c r="J3" s="26"/>
      <c r="K3" s="26"/>
      <c r="L3" s="26"/>
      <c r="M3" s="26"/>
      <c r="N3" s="26"/>
      <c r="O3" s="41"/>
    </row>
    <row r="4" spans="1:15" s="21" customFormat="1" x14ac:dyDescent="0.25">
      <c r="A4" s="80" t="s">
        <v>8</v>
      </c>
      <c r="B4" s="37"/>
      <c r="C4" s="151"/>
      <c r="D4" s="151"/>
      <c r="E4" s="38"/>
      <c r="F4" s="177" t="s">
        <v>21</v>
      </c>
      <c r="G4" s="178"/>
      <c r="H4" s="18"/>
      <c r="I4" s="18"/>
      <c r="J4" s="18"/>
      <c r="K4" s="18"/>
      <c r="L4" s="18">
        <v>8</v>
      </c>
      <c r="M4" s="18">
        <v>15.06</v>
      </c>
      <c r="N4" s="18">
        <v>8</v>
      </c>
      <c r="O4" s="42">
        <v>15.06</v>
      </c>
    </row>
    <row r="5" spans="1:15" ht="15.75" thickBot="1" x14ac:dyDescent="0.3">
      <c r="A5" s="81" t="s">
        <v>78</v>
      </c>
      <c r="B5" s="57"/>
      <c r="C5" s="61"/>
      <c r="D5" s="61"/>
      <c r="E5" s="58"/>
      <c r="F5" s="65">
        <v>7.6</v>
      </c>
      <c r="G5" s="66"/>
      <c r="H5" s="43"/>
      <c r="I5" s="43"/>
      <c r="J5" s="43"/>
      <c r="K5" s="43"/>
      <c r="L5" s="43">
        <f t="shared" ref="L5" si="0">(M4-L4)-0.5</f>
        <v>6.5600000000000005</v>
      </c>
      <c r="M5" s="43"/>
      <c r="N5" s="43">
        <f t="shared" ref="N5" si="1">(O4-N4)-0.5</f>
        <v>6.5600000000000005</v>
      </c>
      <c r="O5" s="82"/>
    </row>
    <row r="6" spans="1:15" x14ac:dyDescent="0.25">
      <c r="B6" s="173">
        <v>43045</v>
      </c>
      <c r="C6" s="171"/>
      <c r="D6" s="171">
        <v>43046</v>
      </c>
      <c r="E6" s="171"/>
      <c r="F6" s="171">
        <v>43047</v>
      </c>
      <c r="G6" s="171"/>
      <c r="H6" s="201">
        <v>43048</v>
      </c>
      <c r="I6" s="201"/>
      <c r="J6" s="201">
        <v>43049</v>
      </c>
      <c r="K6" s="201"/>
      <c r="L6" s="210">
        <v>43050</v>
      </c>
      <c r="M6" s="210"/>
      <c r="N6" s="201">
        <v>43051</v>
      </c>
      <c r="O6" s="226"/>
    </row>
    <row r="7" spans="1:15" x14ac:dyDescent="0.25">
      <c r="B7" s="174" t="s">
        <v>0</v>
      </c>
      <c r="C7" s="175"/>
      <c r="D7" s="74" t="s">
        <v>1</v>
      </c>
      <c r="E7" s="77"/>
      <c r="F7" s="77" t="s">
        <v>2</v>
      </c>
      <c r="G7" s="77"/>
      <c r="H7" s="176" t="s">
        <v>3</v>
      </c>
      <c r="I7" s="175"/>
      <c r="J7" s="77" t="s">
        <v>4</v>
      </c>
      <c r="K7" s="77"/>
      <c r="L7" s="77" t="s">
        <v>5</v>
      </c>
      <c r="M7" s="77"/>
      <c r="N7" s="77" t="s">
        <v>6</v>
      </c>
      <c r="O7" s="75"/>
    </row>
    <row r="8" spans="1:15" x14ac:dyDescent="0.25">
      <c r="B8" s="40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41"/>
    </row>
    <row r="9" spans="1:15" x14ac:dyDescent="0.25">
      <c r="B9" s="63"/>
      <c r="C9" s="18"/>
      <c r="D9" s="18">
        <v>8</v>
      </c>
      <c r="E9" s="18">
        <v>15.06</v>
      </c>
      <c r="F9" s="18"/>
      <c r="G9" s="18"/>
      <c r="H9" s="18"/>
      <c r="I9" s="18"/>
      <c r="J9" s="18">
        <v>8</v>
      </c>
      <c r="K9" s="18">
        <v>15.06</v>
      </c>
      <c r="L9" s="179" t="s">
        <v>21</v>
      </c>
      <c r="M9" s="178"/>
      <c r="N9" s="18"/>
      <c r="O9" s="42"/>
    </row>
    <row r="10" spans="1:15" ht="15.75" thickBot="1" x14ac:dyDescent="0.3">
      <c r="B10" s="64"/>
      <c r="C10" s="43"/>
      <c r="D10" s="43">
        <f t="shared" ref="D10" si="2">(E9-D9)-0.5</f>
        <v>6.5600000000000005</v>
      </c>
      <c r="E10" s="43"/>
      <c r="F10" s="43"/>
      <c r="G10" s="43"/>
      <c r="H10" s="43"/>
      <c r="I10" s="43"/>
      <c r="J10" s="43">
        <f t="shared" ref="J10" si="3">(K9-J9)-0.5</f>
        <v>6.5600000000000005</v>
      </c>
      <c r="K10" s="43"/>
      <c r="L10" s="160">
        <v>7.6</v>
      </c>
      <c r="M10" s="20"/>
      <c r="N10" s="43"/>
      <c r="O10" s="82"/>
    </row>
    <row r="11" spans="1:15" x14ac:dyDescent="0.25">
      <c r="B11" s="227">
        <v>43052</v>
      </c>
      <c r="C11" s="201"/>
      <c r="D11" s="201">
        <v>43053</v>
      </c>
      <c r="E11" s="201"/>
      <c r="F11" s="201">
        <v>43054</v>
      </c>
      <c r="G11" s="201"/>
      <c r="H11" s="201">
        <v>43055</v>
      </c>
      <c r="I11" s="201"/>
      <c r="J11" s="201">
        <v>43056</v>
      </c>
      <c r="K11" s="201"/>
      <c r="L11" s="201">
        <v>43057</v>
      </c>
      <c r="M11" s="201"/>
      <c r="N11" s="201">
        <v>43058</v>
      </c>
      <c r="O11" s="226"/>
    </row>
    <row r="12" spans="1:15" x14ac:dyDescent="0.25">
      <c r="B12" s="174" t="s">
        <v>0</v>
      </c>
      <c r="C12" s="175"/>
      <c r="D12" s="74" t="s">
        <v>1</v>
      </c>
      <c r="E12" s="77"/>
      <c r="F12" s="77" t="s">
        <v>2</v>
      </c>
      <c r="G12" s="77"/>
      <c r="H12" s="176" t="s">
        <v>3</v>
      </c>
      <c r="I12" s="175"/>
      <c r="J12" s="77" t="s">
        <v>4</v>
      </c>
      <c r="K12" s="77"/>
      <c r="L12" s="77" t="s">
        <v>5</v>
      </c>
      <c r="M12" s="77"/>
      <c r="N12" s="77" t="s">
        <v>6</v>
      </c>
      <c r="O12" s="75"/>
    </row>
    <row r="13" spans="1:15" x14ac:dyDescent="0.25">
      <c r="B13" s="40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41"/>
    </row>
    <row r="14" spans="1:15" x14ac:dyDescent="0.2">
      <c r="B14" s="83"/>
      <c r="C14" s="27"/>
      <c r="D14" s="27"/>
      <c r="E14" s="27"/>
      <c r="F14" s="28"/>
      <c r="G14" s="28"/>
      <c r="H14" s="18"/>
      <c r="I14" s="18"/>
      <c r="J14" s="18"/>
      <c r="K14" s="18"/>
      <c r="L14" s="29">
        <v>8</v>
      </c>
      <c r="M14" s="29">
        <v>15.06</v>
      </c>
      <c r="N14" s="29">
        <v>8</v>
      </c>
      <c r="O14" s="59">
        <v>15.06</v>
      </c>
    </row>
    <row r="15" spans="1:15" ht="15.75" thickBot="1" x14ac:dyDescent="0.25">
      <c r="B15" s="84"/>
      <c r="C15" s="62"/>
      <c r="D15" s="62"/>
      <c r="E15" s="62"/>
      <c r="F15" s="62"/>
      <c r="G15" s="62"/>
      <c r="H15" s="43"/>
      <c r="I15" s="43"/>
      <c r="J15" s="43"/>
      <c r="K15" s="43"/>
      <c r="L15" s="43">
        <f t="shared" ref="L15" si="4">(M14-L14)-0.5</f>
        <v>6.5600000000000005</v>
      </c>
      <c r="M15" s="43"/>
      <c r="N15" s="43">
        <f t="shared" ref="N15" si="5">(O14-N14)-0.5</f>
        <v>6.5600000000000005</v>
      </c>
      <c r="O15" s="82"/>
    </row>
    <row r="16" spans="1:15" x14ac:dyDescent="0.25">
      <c r="B16" s="173">
        <v>43059</v>
      </c>
      <c r="C16" s="171"/>
      <c r="D16" s="171">
        <v>43060</v>
      </c>
      <c r="E16" s="171"/>
      <c r="F16" s="171">
        <v>43061</v>
      </c>
      <c r="G16" s="171"/>
      <c r="H16" s="171">
        <v>43062</v>
      </c>
      <c r="I16" s="171"/>
      <c r="J16" s="171">
        <v>43063</v>
      </c>
      <c r="K16" s="171"/>
      <c r="L16" s="171">
        <v>43064</v>
      </c>
      <c r="M16" s="171"/>
      <c r="N16" s="171">
        <v>43065</v>
      </c>
      <c r="O16" s="172"/>
    </row>
    <row r="17" spans="2:15" x14ac:dyDescent="0.25">
      <c r="B17" s="174" t="s">
        <v>0</v>
      </c>
      <c r="C17" s="175"/>
      <c r="D17" s="74" t="s">
        <v>1</v>
      </c>
      <c r="E17" s="77"/>
      <c r="F17" s="77" t="s">
        <v>2</v>
      </c>
      <c r="G17" s="77"/>
      <c r="H17" s="176" t="s">
        <v>3</v>
      </c>
      <c r="I17" s="175"/>
      <c r="J17" s="77" t="s">
        <v>4</v>
      </c>
      <c r="K17" s="77"/>
      <c r="L17" s="77" t="s">
        <v>5</v>
      </c>
      <c r="M17" s="77"/>
      <c r="N17" s="77" t="s">
        <v>6</v>
      </c>
      <c r="O17" s="75"/>
    </row>
    <row r="18" spans="2:15" x14ac:dyDescent="0.25">
      <c r="B18" s="40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41"/>
    </row>
    <row r="19" spans="2:15" x14ac:dyDescent="0.25">
      <c r="B19" s="63"/>
      <c r="C19" s="18"/>
      <c r="D19" s="29">
        <v>8</v>
      </c>
      <c r="E19" s="29">
        <v>15.06</v>
      </c>
      <c r="F19" s="18"/>
      <c r="G19" s="18"/>
      <c r="H19" s="18"/>
      <c r="I19" s="18"/>
      <c r="J19" s="29">
        <v>8</v>
      </c>
      <c r="K19" s="29">
        <v>15.06</v>
      </c>
      <c r="L19" s="29"/>
      <c r="M19" s="29"/>
      <c r="N19" s="23"/>
      <c r="O19" s="39"/>
    </row>
    <row r="20" spans="2:15" ht="15.75" thickBot="1" x14ac:dyDescent="0.3">
      <c r="B20" s="64"/>
      <c r="C20" s="43"/>
      <c r="D20" s="43">
        <f t="shared" ref="D20" si="6">(E19-D19)-0.5</f>
        <v>6.5600000000000005</v>
      </c>
      <c r="E20" s="43"/>
      <c r="F20" s="43"/>
      <c r="G20" s="43"/>
      <c r="H20" s="43"/>
      <c r="I20" s="43"/>
      <c r="J20" s="43">
        <f t="shared" ref="J20" si="7">(K19-J19)-0.5</f>
        <v>6.5600000000000005</v>
      </c>
      <c r="K20" s="43"/>
      <c r="L20" s="60"/>
      <c r="M20" s="61"/>
      <c r="N20" s="61"/>
      <c r="O20" s="58"/>
    </row>
    <row r="21" spans="2:15" x14ac:dyDescent="0.25">
      <c r="B21" s="173">
        <v>43066</v>
      </c>
      <c r="C21" s="171"/>
      <c r="D21" s="171">
        <v>43067</v>
      </c>
      <c r="E21" s="171"/>
      <c r="F21" s="171">
        <v>43068</v>
      </c>
      <c r="G21" s="171"/>
      <c r="H21" s="171">
        <v>43069</v>
      </c>
      <c r="I21" s="190"/>
      <c r="J21" s="173"/>
      <c r="K21" s="171"/>
      <c r="L21" s="171"/>
      <c r="M21" s="171"/>
      <c r="N21" s="171"/>
      <c r="O21" s="172"/>
    </row>
    <row r="22" spans="2:15" x14ac:dyDescent="0.25">
      <c r="B22" s="174" t="s">
        <v>0</v>
      </c>
      <c r="C22" s="175"/>
      <c r="D22" s="74" t="s">
        <v>1</v>
      </c>
      <c r="E22" s="77"/>
      <c r="F22" s="159" t="s">
        <v>2</v>
      </c>
      <c r="G22" s="77"/>
      <c r="H22" s="176" t="s">
        <v>9</v>
      </c>
      <c r="I22" s="228"/>
      <c r="J22" s="76" t="s">
        <v>10</v>
      </c>
      <c r="K22" s="77"/>
      <c r="L22" s="74" t="s">
        <v>11</v>
      </c>
      <c r="M22" s="77"/>
      <c r="N22" s="77" t="s">
        <v>12</v>
      </c>
      <c r="O22" s="75"/>
    </row>
    <row r="23" spans="2:15" x14ac:dyDescent="0.25">
      <c r="B23" s="40"/>
      <c r="C23" s="26"/>
      <c r="D23" s="26"/>
      <c r="E23" s="26"/>
      <c r="F23" s="36"/>
      <c r="G23" s="26"/>
      <c r="H23" s="26"/>
      <c r="I23" s="67"/>
      <c r="J23" s="40"/>
      <c r="K23" s="26"/>
      <c r="L23" s="26"/>
      <c r="M23" s="26"/>
      <c r="N23" s="26"/>
      <c r="O23" s="41"/>
    </row>
    <row r="24" spans="2:15" x14ac:dyDescent="0.25">
      <c r="B24" s="37"/>
      <c r="C24" s="151"/>
      <c r="D24" s="151"/>
      <c r="E24" s="151"/>
      <c r="F24" s="151"/>
      <c r="G24" s="151"/>
      <c r="H24" s="18"/>
      <c r="I24" s="68"/>
      <c r="J24" s="63"/>
      <c r="K24" s="18"/>
      <c r="L24" s="18"/>
      <c r="M24" s="18"/>
      <c r="N24" s="18"/>
      <c r="O24" s="42"/>
    </row>
    <row r="25" spans="2:15" ht="15.75" thickBot="1" x14ac:dyDescent="0.3">
      <c r="B25" s="57"/>
      <c r="C25" s="61"/>
      <c r="D25" s="61"/>
      <c r="E25" s="61"/>
      <c r="F25" s="61"/>
      <c r="G25" s="61"/>
      <c r="H25" s="43"/>
      <c r="I25" s="69"/>
      <c r="J25" s="64"/>
      <c r="K25" s="43"/>
      <c r="L25" s="43"/>
      <c r="M25" s="43"/>
      <c r="N25" s="43"/>
      <c r="O25" s="82"/>
    </row>
  </sheetData>
  <mergeCells count="47">
    <mergeCell ref="B22:C22"/>
    <mergeCell ref="H22:I22"/>
    <mergeCell ref="B16:C16"/>
    <mergeCell ref="D16:E16"/>
    <mergeCell ref="F16:G16"/>
    <mergeCell ref="H16:I16"/>
    <mergeCell ref="B17:C17"/>
    <mergeCell ref="H17:I17"/>
    <mergeCell ref="B21:C21"/>
    <mergeCell ref="D21:E21"/>
    <mergeCell ref="F21:G21"/>
    <mergeCell ref="H21:I21"/>
    <mergeCell ref="L21:M21"/>
    <mergeCell ref="N21:O21"/>
    <mergeCell ref="J16:K16"/>
    <mergeCell ref="L16:M16"/>
    <mergeCell ref="N16:O16"/>
    <mergeCell ref="J21:K21"/>
    <mergeCell ref="N6:O6"/>
    <mergeCell ref="B7:C7"/>
    <mergeCell ref="H7:I7"/>
    <mergeCell ref="B12:C12"/>
    <mergeCell ref="H12:I12"/>
    <mergeCell ref="B6:C6"/>
    <mergeCell ref="D6:E6"/>
    <mergeCell ref="F6:G6"/>
    <mergeCell ref="H6:I6"/>
    <mergeCell ref="H11:I11"/>
    <mergeCell ref="J11:K11"/>
    <mergeCell ref="L11:M11"/>
    <mergeCell ref="N11:O11"/>
    <mergeCell ref="L9:M9"/>
    <mergeCell ref="B11:C11"/>
    <mergeCell ref="D11:E11"/>
    <mergeCell ref="F11:G11"/>
    <mergeCell ref="F4:G4"/>
    <mergeCell ref="J6:K6"/>
    <mergeCell ref="L6:M6"/>
    <mergeCell ref="L1:M1"/>
    <mergeCell ref="N1:O1"/>
    <mergeCell ref="B2:C2"/>
    <mergeCell ref="H2:I2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91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38"/>
  <sheetViews>
    <sheetView tabSelected="1" zoomScaleNormal="100" workbookViewId="0">
      <selection activeCell="H12" sqref="H12"/>
    </sheetView>
  </sheetViews>
  <sheetFormatPr baseColWidth="10" defaultColWidth="10.85546875" defaultRowHeight="15" x14ac:dyDescent="0.25"/>
  <cols>
    <col min="1" max="1" width="32.85546875" style="2" customWidth="1"/>
    <col min="2" max="3" width="4.85546875" style="30" customWidth="1"/>
    <col min="5" max="5" width="6" customWidth="1"/>
    <col min="6" max="6" width="5.140625" customWidth="1"/>
  </cols>
  <sheetData>
    <row r="1" spans="1:6" ht="19.5" thickBot="1" x14ac:dyDescent="0.3">
      <c r="A1" s="164" t="s">
        <v>79</v>
      </c>
      <c r="B1" s="167"/>
      <c r="C1" s="167"/>
    </row>
    <row r="2" spans="1:6" ht="15" customHeight="1" x14ac:dyDescent="0.25">
      <c r="A2" s="163"/>
      <c r="B2" s="168">
        <v>0.875</v>
      </c>
      <c r="C2" s="169">
        <v>0.33333333333333331</v>
      </c>
    </row>
    <row r="3" spans="1:6" ht="15.75" thickBot="1" x14ac:dyDescent="0.3">
      <c r="A3" s="166"/>
      <c r="B3" s="231">
        <f>IF(AND(B2="",C2=""),"",IF((C2*24)-(B2*24)&gt;6,(((C2*24)-(B2*24))-0.25)/24,C2-B2))</f>
        <v>-0.54166666666666674</v>
      </c>
      <c r="C3" s="232"/>
    </row>
    <row r="4" spans="1:6" s="30" customFormat="1" ht="18.75" x14ac:dyDescent="0.25">
      <c r="A4" s="165" t="s">
        <v>80</v>
      </c>
      <c r="B4" s="170"/>
      <c r="C4" s="170"/>
      <c r="D4"/>
      <c r="E4"/>
    </row>
    <row r="5" spans="1:6" s="30" customFormat="1" x14ac:dyDescent="0.25">
      <c r="A5" s="157"/>
      <c r="B5" s="168">
        <v>0.875</v>
      </c>
      <c r="C5" s="169">
        <v>0.33333333333333331</v>
      </c>
      <c r="D5"/>
      <c r="E5"/>
    </row>
    <row r="6" spans="1:6" s="30" customFormat="1" x14ac:dyDescent="0.25">
      <c r="A6" s="158"/>
      <c r="B6" s="229">
        <f>IF(B5&lt;&gt;"",MOD((C5-B5),1),"")</f>
        <v>0.45833333333333326</v>
      </c>
      <c r="C6" s="230"/>
      <c r="D6"/>
      <c r="E6"/>
    </row>
    <row r="8" spans="1:6" x14ac:dyDescent="0.25">
      <c r="B8" s="168" t="s">
        <v>81</v>
      </c>
      <c r="C8" s="169"/>
      <c r="E8" s="168"/>
      <c r="F8" s="169"/>
    </row>
    <row r="9" spans="1:6" x14ac:dyDescent="0.25">
      <c r="B9" s="229" t="e">
        <f>IF(B8&lt;&gt;"",MOD((C8-B8),1),"")</f>
        <v>#VALUE!</v>
      </c>
      <c r="C9" s="230"/>
      <c r="E9" s="229"/>
      <c r="F9" s="230"/>
    </row>
    <row r="11" spans="1:6" ht="27" customHeight="1" x14ac:dyDescent="0.25">
      <c r="B11" s="168" t="s">
        <v>83</v>
      </c>
      <c r="C11" s="169"/>
    </row>
    <row r="12" spans="1:6" ht="30.75" customHeight="1" x14ac:dyDescent="0.25">
      <c r="A12" s="156"/>
      <c r="B12" s="229" t="e">
        <f>IF(B11&lt;&gt;"",MOD((C11-B11),1),"")</f>
        <v>#VALUE!</v>
      </c>
      <c r="C12" s="230"/>
    </row>
    <row r="13" spans="1:6" ht="15" customHeight="1" x14ac:dyDescent="0.25">
      <c r="A13" s="156"/>
    </row>
    <row r="14" spans="1:6" ht="15" customHeight="1" x14ac:dyDescent="0.25">
      <c r="A14" s="156"/>
      <c r="B14" s="168" t="s">
        <v>84</v>
      </c>
      <c r="C14" s="169"/>
      <c r="E14" s="168" t="s">
        <v>91</v>
      </c>
      <c r="F14" s="169"/>
    </row>
    <row r="15" spans="1:6" ht="15" customHeight="1" x14ac:dyDescent="0.25">
      <c r="A15" s="155"/>
      <c r="B15" s="229" t="e">
        <f>IF(B14&lt;&gt;"",MOD((C14-B14),1),"")</f>
        <v>#VALUE!</v>
      </c>
      <c r="C15" s="230"/>
      <c r="E15" s="229" t="e">
        <f>IF(E14&lt;&gt;"",MOD((F14-E14),1),"")</f>
        <v>#VALUE!</v>
      </c>
      <c r="F15" s="230"/>
    </row>
    <row r="16" spans="1:6" ht="15" customHeight="1" x14ac:dyDescent="0.25">
      <c r="A16" s="156"/>
    </row>
    <row r="17" spans="1:7" ht="15" customHeight="1" x14ac:dyDescent="0.25">
      <c r="A17" s="156"/>
      <c r="B17" s="168" t="s">
        <v>85</v>
      </c>
      <c r="C17" s="169"/>
    </row>
    <row r="18" spans="1:7" ht="14.45" customHeight="1" x14ac:dyDescent="0.25">
      <c r="A18" s="156"/>
      <c r="B18" s="229" t="e">
        <f>IF(B17&lt;&gt;"",MOD((C17-B17),1),"")</f>
        <v>#VALUE!</v>
      </c>
      <c r="C18" s="230"/>
    </row>
    <row r="19" spans="1:7" s="30" customFormat="1" x14ac:dyDescent="0.25">
      <c r="A19" s="156"/>
      <c r="D19"/>
      <c r="E19"/>
      <c r="F19"/>
      <c r="G19"/>
    </row>
    <row r="20" spans="1:7" s="30" customFormat="1" x14ac:dyDescent="0.25">
      <c r="A20" s="156"/>
      <c r="B20" s="168" t="s">
        <v>82</v>
      </c>
      <c r="C20" s="169"/>
      <c r="D20"/>
      <c r="E20"/>
      <c r="F20"/>
      <c r="G20"/>
    </row>
    <row r="21" spans="1:7" s="30" customFormat="1" x14ac:dyDescent="0.25">
      <c r="A21" s="154"/>
      <c r="B21" s="229" t="e">
        <f>IF(B20&lt;&gt;"",MOD((C20-B20),1),"")</f>
        <v>#VALUE!</v>
      </c>
      <c r="C21" s="230"/>
      <c r="D21"/>
      <c r="E21"/>
      <c r="F21"/>
      <c r="G21"/>
    </row>
    <row r="22" spans="1:7" s="30" customFormat="1" x14ac:dyDescent="0.25">
      <c r="A22" s="156"/>
      <c r="D22"/>
      <c r="E22"/>
      <c r="F22"/>
      <c r="G22"/>
    </row>
    <row r="23" spans="1:7" s="30" customFormat="1" x14ac:dyDescent="0.25">
      <c r="A23" s="156"/>
      <c r="B23" s="168" t="s">
        <v>86</v>
      </c>
      <c r="C23" s="169"/>
      <c r="D23"/>
      <c r="E23"/>
      <c r="F23"/>
      <c r="G23"/>
    </row>
    <row r="24" spans="1:7" s="30" customFormat="1" x14ac:dyDescent="0.25">
      <c r="A24" s="153"/>
      <c r="B24" s="229" t="e">
        <f>IF(B23&lt;&gt;"",MOD((C23-B23),1),"")</f>
        <v>#VALUE!</v>
      </c>
      <c r="C24" s="230"/>
      <c r="D24"/>
      <c r="E24"/>
      <c r="F24"/>
      <c r="G24"/>
    </row>
    <row r="26" spans="1:7" x14ac:dyDescent="0.25">
      <c r="B26" s="168" t="s">
        <v>87</v>
      </c>
      <c r="C26" s="169"/>
    </row>
    <row r="27" spans="1:7" x14ac:dyDescent="0.25">
      <c r="B27" s="229" t="e">
        <f>IF(B26&lt;&gt;"",MOD((C26-B26),1),"")</f>
        <v>#VALUE!</v>
      </c>
      <c r="C27" s="230"/>
    </row>
    <row r="29" spans="1:7" x14ac:dyDescent="0.25">
      <c r="B29" s="168" t="s">
        <v>88</v>
      </c>
      <c r="C29" s="169"/>
    </row>
    <row r="30" spans="1:7" x14ac:dyDescent="0.25">
      <c r="B30" s="229" t="e">
        <f>IF(B29&lt;&gt;"",MOD((C29-B29),1),"")</f>
        <v>#VALUE!</v>
      </c>
      <c r="C30" s="230"/>
    </row>
    <row r="32" spans="1:7" x14ac:dyDescent="0.25">
      <c r="B32" s="168" t="s">
        <v>89</v>
      </c>
      <c r="C32" s="169"/>
    </row>
    <row r="33" spans="2:3" x14ac:dyDescent="0.25">
      <c r="B33" s="229" t="e">
        <f>IF(B32&lt;&gt;"",MOD((C32-B32),1),"")</f>
        <v>#VALUE!</v>
      </c>
      <c r="C33" s="230"/>
    </row>
    <row r="35" spans="2:3" x14ac:dyDescent="0.25">
      <c r="B35" s="168" t="s">
        <v>90</v>
      </c>
      <c r="C35" s="169"/>
    </row>
    <row r="36" spans="2:3" x14ac:dyDescent="0.25">
      <c r="B36" s="229" t="e">
        <f>IF(B35&lt;&gt;"",MOD((C35-B35),1),"")</f>
        <v>#VALUE!</v>
      </c>
      <c r="C36" s="230"/>
    </row>
    <row r="38" spans="2:3" x14ac:dyDescent="0.25">
      <c r="B38" s="233"/>
    </row>
  </sheetData>
  <mergeCells count="14">
    <mergeCell ref="B30:C30"/>
    <mergeCell ref="B33:C33"/>
    <mergeCell ref="B36:C36"/>
    <mergeCell ref="E15:F15"/>
    <mergeCell ref="B15:C15"/>
    <mergeCell ref="B18:C18"/>
    <mergeCell ref="B21:C21"/>
    <mergeCell ref="B24:C24"/>
    <mergeCell ref="B27:C27"/>
    <mergeCell ref="B6:C6"/>
    <mergeCell ref="B3:C3"/>
    <mergeCell ref="B9:C9"/>
    <mergeCell ref="E9:F9"/>
    <mergeCell ref="B12:C12"/>
  </mergeCells>
  <conditionalFormatting sqref="B1:C6">
    <cfRule type="containsText" dxfId="142" priority="133" operator="containsText" text="VSS">
      <formula>NOT(ISERROR(SEARCH("VSS",B1)))</formula>
    </cfRule>
    <cfRule type="containsText" dxfId="141" priority="134" operator="containsText" text="CP">
      <formula>NOT(ISERROR(SEARCH("CP",B1)))</formula>
    </cfRule>
    <cfRule type="containsText" dxfId="140" priority="135" operator="containsText" text="ML">
      <formula>NOT(ISERROR(SEARCH("ML",B1)))</formula>
    </cfRule>
    <cfRule type="containsText" dxfId="139" priority="136" operator="containsText" text="CM">
      <formula>NOT(ISERROR(SEARCH("CM",B1)))</formula>
    </cfRule>
    <cfRule type="containsText" dxfId="138" priority="137" operator="containsText" text="RSV">
      <formula>NOT(ISERROR(SEARCH("RSV",B1)))</formula>
    </cfRule>
    <cfRule type="containsText" dxfId="137" priority="138" operator="containsText" text="SV">
      <formula>NOT(ISERROR(SEARCH("SV",B1)))</formula>
    </cfRule>
    <cfRule type="containsText" dxfId="136" priority="139" operator="containsText" text="RF">
      <formula>NOT(ISERROR(SEARCH("RF",B1)))</formula>
    </cfRule>
    <cfRule type="containsText" dxfId="135" priority="140" operator="containsText" text="F">
      <formula>NOT(ISERROR(SEARCH("F",B1)))</formula>
    </cfRule>
    <cfRule type="containsText" dxfId="134" priority="141" operator="containsText" text="VJ">
      <formula>NOT(ISERROR(SEARCH("VJ",B1)))</formula>
    </cfRule>
    <cfRule type="containsText" dxfId="133" priority="142" operator="containsText" text="VAS">
      <formula>NOT(ISERROR(SEARCH("VAS",B1)))</formula>
    </cfRule>
    <cfRule type="containsText" dxfId="132" priority="143" operator="containsText" text="VA">
      <formula>NOT(ISERROR(SEARCH("VA",B1)))</formula>
    </cfRule>
  </conditionalFormatting>
  <conditionalFormatting sqref="B8:C9">
    <cfRule type="containsText" dxfId="131" priority="122" operator="containsText" text="VSS">
      <formula>NOT(ISERROR(SEARCH("VSS",B8)))</formula>
    </cfRule>
    <cfRule type="containsText" dxfId="130" priority="123" operator="containsText" text="CP">
      <formula>NOT(ISERROR(SEARCH("CP",B8)))</formula>
    </cfRule>
    <cfRule type="containsText" dxfId="129" priority="124" operator="containsText" text="ML">
      <formula>NOT(ISERROR(SEARCH("ML",B8)))</formula>
    </cfRule>
    <cfRule type="containsText" dxfId="128" priority="125" operator="containsText" text="CM">
      <formula>NOT(ISERROR(SEARCH("CM",B8)))</formula>
    </cfRule>
    <cfRule type="containsText" dxfId="127" priority="126" operator="containsText" text="RSV">
      <formula>NOT(ISERROR(SEARCH("RSV",B8)))</formula>
    </cfRule>
    <cfRule type="containsText" dxfId="126" priority="127" operator="containsText" text="SV">
      <formula>NOT(ISERROR(SEARCH("SV",B8)))</formula>
    </cfRule>
    <cfRule type="containsText" dxfId="125" priority="128" operator="containsText" text="RF">
      <formula>NOT(ISERROR(SEARCH("RF",B8)))</formula>
    </cfRule>
    <cfRule type="containsText" dxfId="124" priority="129" operator="containsText" text="F">
      <formula>NOT(ISERROR(SEARCH("F",B8)))</formula>
    </cfRule>
    <cfRule type="containsText" dxfId="123" priority="130" operator="containsText" text="VJ">
      <formula>NOT(ISERROR(SEARCH("VJ",B8)))</formula>
    </cfRule>
    <cfRule type="containsText" dxfId="122" priority="131" operator="containsText" text="VAS">
      <formula>NOT(ISERROR(SEARCH("VAS",B8)))</formula>
    </cfRule>
    <cfRule type="containsText" dxfId="121" priority="132" operator="containsText" text="VA">
      <formula>NOT(ISERROR(SEARCH("VA",B8)))</formula>
    </cfRule>
  </conditionalFormatting>
  <conditionalFormatting sqref="E8:F9">
    <cfRule type="containsText" dxfId="120" priority="111" operator="containsText" text="VSS">
      <formula>NOT(ISERROR(SEARCH("VSS",E8)))</formula>
    </cfRule>
    <cfRule type="containsText" dxfId="119" priority="112" operator="containsText" text="CP">
      <formula>NOT(ISERROR(SEARCH("CP",E8)))</formula>
    </cfRule>
    <cfRule type="containsText" dxfId="118" priority="113" operator="containsText" text="ML">
      <formula>NOT(ISERROR(SEARCH("ML",E8)))</formula>
    </cfRule>
    <cfRule type="containsText" dxfId="117" priority="114" operator="containsText" text="CM">
      <formula>NOT(ISERROR(SEARCH("CM",E8)))</formula>
    </cfRule>
    <cfRule type="containsText" dxfId="116" priority="115" operator="containsText" text="RSV">
      <formula>NOT(ISERROR(SEARCH("RSV",E8)))</formula>
    </cfRule>
    <cfRule type="containsText" dxfId="115" priority="116" operator="containsText" text="SV">
      <formula>NOT(ISERROR(SEARCH("SV",E8)))</formula>
    </cfRule>
    <cfRule type="containsText" dxfId="114" priority="117" operator="containsText" text="RF">
      <formula>NOT(ISERROR(SEARCH("RF",E8)))</formula>
    </cfRule>
    <cfRule type="containsText" dxfId="113" priority="118" operator="containsText" text="F">
      <formula>NOT(ISERROR(SEARCH("F",E8)))</formula>
    </cfRule>
    <cfRule type="containsText" dxfId="112" priority="119" operator="containsText" text="VJ">
      <formula>NOT(ISERROR(SEARCH("VJ",E8)))</formula>
    </cfRule>
    <cfRule type="containsText" dxfId="111" priority="120" operator="containsText" text="VAS">
      <formula>NOT(ISERROR(SEARCH("VAS",E8)))</formula>
    </cfRule>
    <cfRule type="containsText" dxfId="110" priority="121" operator="containsText" text="VA">
      <formula>NOT(ISERROR(SEARCH("VA",E8)))</formula>
    </cfRule>
  </conditionalFormatting>
  <conditionalFormatting sqref="B11:C12">
    <cfRule type="containsText" dxfId="109" priority="100" operator="containsText" text="VSS">
      <formula>NOT(ISERROR(SEARCH("VSS",B11)))</formula>
    </cfRule>
    <cfRule type="containsText" dxfId="108" priority="101" operator="containsText" text="CP">
      <formula>NOT(ISERROR(SEARCH("CP",B11)))</formula>
    </cfRule>
    <cfRule type="containsText" dxfId="107" priority="102" operator="containsText" text="ML">
      <formula>NOT(ISERROR(SEARCH("ML",B11)))</formula>
    </cfRule>
    <cfRule type="containsText" dxfId="106" priority="103" operator="containsText" text="CM">
      <formula>NOT(ISERROR(SEARCH("CM",B11)))</formula>
    </cfRule>
    <cfRule type="containsText" dxfId="105" priority="104" operator="containsText" text="RSV">
      <formula>NOT(ISERROR(SEARCH("RSV",B11)))</formula>
    </cfRule>
    <cfRule type="containsText" dxfId="104" priority="105" operator="containsText" text="SV">
      <formula>NOT(ISERROR(SEARCH("SV",B11)))</formula>
    </cfRule>
    <cfRule type="containsText" dxfId="103" priority="106" operator="containsText" text="RF">
      <formula>NOT(ISERROR(SEARCH("RF",B11)))</formula>
    </cfRule>
    <cfRule type="containsText" dxfId="102" priority="107" operator="containsText" text="F">
      <formula>NOT(ISERROR(SEARCH("F",B11)))</formula>
    </cfRule>
    <cfRule type="containsText" dxfId="101" priority="108" operator="containsText" text="VJ">
      <formula>NOT(ISERROR(SEARCH("VJ",B11)))</formula>
    </cfRule>
    <cfRule type="containsText" dxfId="100" priority="109" operator="containsText" text="VAS">
      <formula>NOT(ISERROR(SEARCH("VAS",B11)))</formula>
    </cfRule>
    <cfRule type="containsText" dxfId="99" priority="110" operator="containsText" text="VA">
      <formula>NOT(ISERROR(SEARCH("VA",B11)))</formula>
    </cfRule>
  </conditionalFormatting>
  <conditionalFormatting sqref="B14:C15">
    <cfRule type="containsText" dxfId="98" priority="89" operator="containsText" text="VSS">
      <formula>NOT(ISERROR(SEARCH("VSS",B14)))</formula>
    </cfRule>
    <cfRule type="containsText" dxfId="97" priority="90" operator="containsText" text="CP">
      <formula>NOT(ISERROR(SEARCH("CP",B14)))</formula>
    </cfRule>
    <cfRule type="containsText" dxfId="96" priority="91" operator="containsText" text="ML">
      <formula>NOT(ISERROR(SEARCH("ML",B14)))</formula>
    </cfRule>
    <cfRule type="containsText" dxfId="95" priority="92" operator="containsText" text="CM">
      <formula>NOT(ISERROR(SEARCH("CM",B14)))</formula>
    </cfRule>
    <cfRule type="containsText" dxfId="94" priority="93" operator="containsText" text="RSV">
      <formula>NOT(ISERROR(SEARCH("RSV",B14)))</formula>
    </cfRule>
    <cfRule type="containsText" dxfId="93" priority="94" operator="containsText" text="SV">
      <formula>NOT(ISERROR(SEARCH("SV",B14)))</formula>
    </cfRule>
    <cfRule type="containsText" dxfId="92" priority="95" operator="containsText" text="RF">
      <formula>NOT(ISERROR(SEARCH("RF",B14)))</formula>
    </cfRule>
    <cfRule type="containsText" dxfId="91" priority="96" operator="containsText" text="F">
      <formula>NOT(ISERROR(SEARCH("F",B14)))</formula>
    </cfRule>
    <cfRule type="containsText" dxfId="90" priority="97" operator="containsText" text="VJ">
      <formula>NOT(ISERROR(SEARCH("VJ",B14)))</formula>
    </cfRule>
    <cfRule type="containsText" dxfId="89" priority="98" operator="containsText" text="VAS">
      <formula>NOT(ISERROR(SEARCH("VAS",B14)))</formula>
    </cfRule>
    <cfRule type="containsText" dxfId="88" priority="99" operator="containsText" text="VA">
      <formula>NOT(ISERROR(SEARCH("VA",B14)))</formula>
    </cfRule>
  </conditionalFormatting>
  <conditionalFormatting sqref="B17:C18">
    <cfRule type="containsText" dxfId="87" priority="78" operator="containsText" text="VSS">
      <formula>NOT(ISERROR(SEARCH("VSS",B17)))</formula>
    </cfRule>
    <cfRule type="containsText" dxfId="86" priority="79" operator="containsText" text="CP">
      <formula>NOT(ISERROR(SEARCH("CP",B17)))</formula>
    </cfRule>
    <cfRule type="containsText" dxfId="85" priority="80" operator="containsText" text="ML">
      <formula>NOT(ISERROR(SEARCH("ML",B17)))</formula>
    </cfRule>
    <cfRule type="containsText" dxfId="84" priority="81" operator="containsText" text="CM">
      <formula>NOT(ISERROR(SEARCH("CM",B17)))</formula>
    </cfRule>
    <cfRule type="containsText" dxfId="83" priority="82" operator="containsText" text="RSV">
      <formula>NOT(ISERROR(SEARCH("RSV",B17)))</formula>
    </cfRule>
    <cfRule type="containsText" dxfId="82" priority="83" operator="containsText" text="SV">
      <formula>NOT(ISERROR(SEARCH("SV",B17)))</formula>
    </cfRule>
    <cfRule type="containsText" dxfId="81" priority="84" operator="containsText" text="RF">
      <formula>NOT(ISERROR(SEARCH("RF",B17)))</formula>
    </cfRule>
    <cfRule type="containsText" dxfId="80" priority="85" operator="containsText" text="F">
      <formula>NOT(ISERROR(SEARCH("F",B17)))</formula>
    </cfRule>
    <cfRule type="containsText" dxfId="79" priority="86" operator="containsText" text="VJ">
      <formula>NOT(ISERROR(SEARCH("VJ",B17)))</formula>
    </cfRule>
    <cfRule type="containsText" dxfId="78" priority="87" operator="containsText" text="VAS">
      <formula>NOT(ISERROR(SEARCH("VAS",B17)))</formula>
    </cfRule>
    <cfRule type="containsText" dxfId="77" priority="88" operator="containsText" text="VA">
      <formula>NOT(ISERROR(SEARCH("VA",B17)))</formula>
    </cfRule>
  </conditionalFormatting>
  <conditionalFormatting sqref="B20:C21">
    <cfRule type="containsText" dxfId="76" priority="67" operator="containsText" text="VSS">
      <formula>NOT(ISERROR(SEARCH("VSS",B20)))</formula>
    </cfRule>
    <cfRule type="containsText" dxfId="75" priority="68" operator="containsText" text="CP">
      <formula>NOT(ISERROR(SEARCH("CP",B20)))</formula>
    </cfRule>
    <cfRule type="containsText" dxfId="74" priority="69" operator="containsText" text="ML">
      <formula>NOT(ISERROR(SEARCH("ML",B20)))</formula>
    </cfRule>
    <cfRule type="containsText" dxfId="73" priority="70" operator="containsText" text="CM">
      <formula>NOT(ISERROR(SEARCH("CM",B20)))</formula>
    </cfRule>
    <cfRule type="containsText" dxfId="72" priority="71" operator="containsText" text="RSV">
      <formula>NOT(ISERROR(SEARCH("RSV",B20)))</formula>
    </cfRule>
    <cfRule type="containsText" dxfId="71" priority="72" operator="containsText" text="SV">
      <formula>NOT(ISERROR(SEARCH("SV",B20)))</formula>
    </cfRule>
    <cfRule type="containsText" dxfId="70" priority="73" operator="containsText" text="RF">
      <formula>NOT(ISERROR(SEARCH("RF",B20)))</formula>
    </cfRule>
    <cfRule type="containsText" dxfId="69" priority="74" operator="containsText" text="F">
      <formula>NOT(ISERROR(SEARCH("F",B20)))</formula>
    </cfRule>
    <cfRule type="containsText" dxfId="68" priority="75" operator="containsText" text="VJ">
      <formula>NOT(ISERROR(SEARCH("VJ",B20)))</formula>
    </cfRule>
    <cfRule type="containsText" dxfId="67" priority="76" operator="containsText" text="VAS">
      <formula>NOT(ISERROR(SEARCH("VAS",B20)))</formula>
    </cfRule>
    <cfRule type="containsText" dxfId="66" priority="77" operator="containsText" text="VA">
      <formula>NOT(ISERROR(SEARCH("VA",B20)))</formula>
    </cfRule>
  </conditionalFormatting>
  <conditionalFormatting sqref="B23:C24">
    <cfRule type="containsText" dxfId="65" priority="56" operator="containsText" text="VSS">
      <formula>NOT(ISERROR(SEARCH("VSS",B23)))</formula>
    </cfRule>
    <cfRule type="containsText" dxfId="64" priority="57" operator="containsText" text="CP">
      <formula>NOT(ISERROR(SEARCH("CP",B23)))</formula>
    </cfRule>
    <cfRule type="containsText" dxfId="63" priority="58" operator="containsText" text="ML">
      <formula>NOT(ISERROR(SEARCH("ML",B23)))</formula>
    </cfRule>
    <cfRule type="containsText" dxfId="62" priority="59" operator="containsText" text="CM">
      <formula>NOT(ISERROR(SEARCH("CM",B23)))</formula>
    </cfRule>
    <cfRule type="containsText" dxfId="61" priority="60" operator="containsText" text="RSV">
      <formula>NOT(ISERROR(SEARCH("RSV",B23)))</formula>
    </cfRule>
    <cfRule type="containsText" dxfId="60" priority="61" operator="containsText" text="SV">
      <formula>NOT(ISERROR(SEARCH("SV",B23)))</formula>
    </cfRule>
    <cfRule type="containsText" dxfId="59" priority="62" operator="containsText" text="RF">
      <formula>NOT(ISERROR(SEARCH("RF",B23)))</formula>
    </cfRule>
    <cfRule type="containsText" dxfId="58" priority="63" operator="containsText" text="F">
      <formula>NOT(ISERROR(SEARCH("F",B23)))</formula>
    </cfRule>
    <cfRule type="containsText" dxfId="57" priority="64" operator="containsText" text="VJ">
      <formula>NOT(ISERROR(SEARCH("VJ",B23)))</formula>
    </cfRule>
    <cfRule type="containsText" dxfId="56" priority="65" operator="containsText" text="VAS">
      <formula>NOT(ISERROR(SEARCH("VAS",B23)))</formula>
    </cfRule>
    <cfRule type="containsText" dxfId="55" priority="66" operator="containsText" text="VA">
      <formula>NOT(ISERROR(SEARCH("VA",B23)))</formula>
    </cfRule>
  </conditionalFormatting>
  <conditionalFormatting sqref="B26:C27">
    <cfRule type="containsText" dxfId="54" priority="45" operator="containsText" text="VSS">
      <formula>NOT(ISERROR(SEARCH("VSS",B26)))</formula>
    </cfRule>
    <cfRule type="containsText" dxfId="53" priority="46" operator="containsText" text="CP">
      <formula>NOT(ISERROR(SEARCH("CP",B26)))</formula>
    </cfRule>
    <cfRule type="containsText" dxfId="52" priority="47" operator="containsText" text="ML">
      <formula>NOT(ISERROR(SEARCH("ML",B26)))</formula>
    </cfRule>
    <cfRule type="containsText" dxfId="51" priority="48" operator="containsText" text="CM">
      <formula>NOT(ISERROR(SEARCH("CM",B26)))</formula>
    </cfRule>
    <cfRule type="containsText" dxfId="50" priority="49" operator="containsText" text="RSV">
      <formula>NOT(ISERROR(SEARCH("RSV",B26)))</formula>
    </cfRule>
    <cfRule type="containsText" dxfId="49" priority="50" operator="containsText" text="SV">
      <formula>NOT(ISERROR(SEARCH("SV",B26)))</formula>
    </cfRule>
    <cfRule type="containsText" dxfId="48" priority="51" operator="containsText" text="RF">
      <formula>NOT(ISERROR(SEARCH("RF",B26)))</formula>
    </cfRule>
    <cfRule type="containsText" dxfId="47" priority="52" operator="containsText" text="F">
      <formula>NOT(ISERROR(SEARCH("F",B26)))</formula>
    </cfRule>
    <cfRule type="containsText" dxfId="46" priority="53" operator="containsText" text="VJ">
      <formula>NOT(ISERROR(SEARCH("VJ",B26)))</formula>
    </cfRule>
    <cfRule type="containsText" dxfId="45" priority="54" operator="containsText" text="VAS">
      <formula>NOT(ISERROR(SEARCH("VAS",B26)))</formula>
    </cfRule>
    <cfRule type="containsText" dxfId="44" priority="55" operator="containsText" text="VA">
      <formula>NOT(ISERROR(SEARCH("VA",B26)))</formula>
    </cfRule>
  </conditionalFormatting>
  <conditionalFormatting sqref="B29:C30">
    <cfRule type="containsText" dxfId="43" priority="34" operator="containsText" text="VSS">
      <formula>NOT(ISERROR(SEARCH("VSS",B29)))</formula>
    </cfRule>
    <cfRule type="containsText" dxfId="42" priority="35" operator="containsText" text="CP">
      <formula>NOT(ISERROR(SEARCH("CP",B29)))</formula>
    </cfRule>
    <cfRule type="containsText" dxfId="41" priority="36" operator="containsText" text="ML">
      <formula>NOT(ISERROR(SEARCH("ML",B29)))</formula>
    </cfRule>
    <cfRule type="containsText" dxfId="40" priority="37" operator="containsText" text="CM">
      <formula>NOT(ISERROR(SEARCH("CM",B29)))</formula>
    </cfRule>
    <cfRule type="containsText" dxfId="39" priority="38" operator="containsText" text="RSV">
      <formula>NOT(ISERROR(SEARCH("RSV",B29)))</formula>
    </cfRule>
    <cfRule type="containsText" dxfId="38" priority="39" operator="containsText" text="SV">
      <formula>NOT(ISERROR(SEARCH("SV",B29)))</formula>
    </cfRule>
    <cfRule type="containsText" dxfId="37" priority="40" operator="containsText" text="RF">
      <formula>NOT(ISERROR(SEARCH("RF",B29)))</formula>
    </cfRule>
    <cfRule type="containsText" dxfId="36" priority="41" operator="containsText" text="F">
      <formula>NOT(ISERROR(SEARCH("F",B29)))</formula>
    </cfRule>
    <cfRule type="containsText" dxfId="35" priority="42" operator="containsText" text="VJ">
      <formula>NOT(ISERROR(SEARCH("VJ",B29)))</formula>
    </cfRule>
    <cfRule type="containsText" dxfId="34" priority="43" operator="containsText" text="VAS">
      <formula>NOT(ISERROR(SEARCH("VAS",B29)))</formula>
    </cfRule>
    <cfRule type="containsText" dxfId="33" priority="44" operator="containsText" text="VA">
      <formula>NOT(ISERROR(SEARCH("VA",B29)))</formula>
    </cfRule>
  </conditionalFormatting>
  <conditionalFormatting sqref="B32:C33">
    <cfRule type="containsText" dxfId="32" priority="23" operator="containsText" text="VSS">
      <formula>NOT(ISERROR(SEARCH("VSS",B32)))</formula>
    </cfRule>
    <cfRule type="containsText" dxfId="31" priority="24" operator="containsText" text="CP">
      <formula>NOT(ISERROR(SEARCH("CP",B32)))</formula>
    </cfRule>
    <cfRule type="containsText" dxfId="30" priority="25" operator="containsText" text="ML">
      <formula>NOT(ISERROR(SEARCH("ML",B32)))</formula>
    </cfRule>
    <cfRule type="containsText" dxfId="29" priority="26" operator="containsText" text="CM">
      <formula>NOT(ISERROR(SEARCH("CM",B32)))</formula>
    </cfRule>
    <cfRule type="containsText" dxfId="28" priority="27" operator="containsText" text="RSV">
      <formula>NOT(ISERROR(SEARCH("RSV",B32)))</formula>
    </cfRule>
    <cfRule type="containsText" dxfId="27" priority="28" operator="containsText" text="SV">
      <formula>NOT(ISERROR(SEARCH("SV",B32)))</formula>
    </cfRule>
    <cfRule type="containsText" dxfId="26" priority="29" operator="containsText" text="RF">
      <formula>NOT(ISERROR(SEARCH("RF",B32)))</formula>
    </cfRule>
    <cfRule type="containsText" dxfId="25" priority="30" operator="containsText" text="F">
      <formula>NOT(ISERROR(SEARCH("F",B32)))</formula>
    </cfRule>
    <cfRule type="containsText" dxfId="24" priority="31" operator="containsText" text="VJ">
      <formula>NOT(ISERROR(SEARCH("VJ",B32)))</formula>
    </cfRule>
    <cfRule type="containsText" dxfId="23" priority="32" operator="containsText" text="VAS">
      <formula>NOT(ISERROR(SEARCH("VAS",B32)))</formula>
    </cfRule>
    <cfRule type="containsText" dxfId="22" priority="33" operator="containsText" text="VA">
      <formula>NOT(ISERROR(SEARCH("VA",B32)))</formula>
    </cfRule>
  </conditionalFormatting>
  <conditionalFormatting sqref="B35:C36">
    <cfRule type="containsText" dxfId="21" priority="12" operator="containsText" text="VSS">
      <formula>NOT(ISERROR(SEARCH("VSS",B35)))</formula>
    </cfRule>
    <cfRule type="containsText" dxfId="20" priority="13" operator="containsText" text="CP">
      <formula>NOT(ISERROR(SEARCH("CP",B35)))</formula>
    </cfRule>
    <cfRule type="containsText" dxfId="19" priority="14" operator="containsText" text="ML">
      <formula>NOT(ISERROR(SEARCH("ML",B35)))</formula>
    </cfRule>
    <cfRule type="containsText" dxfId="18" priority="15" operator="containsText" text="CM">
      <formula>NOT(ISERROR(SEARCH("CM",B35)))</formula>
    </cfRule>
    <cfRule type="containsText" dxfId="17" priority="16" operator="containsText" text="RSV">
      <formula>NOT(ISERROR(SEARCH("RSV",B35)))</formula>
    </cfRule>
    <cfRule type="containsText" dxfId="16" priority="17" operator="containsText" text="SV">
      <formula>NOT(ISERROR(SEARCH("SV",B35)))</formula>
    </cfRule>
    <cfRule type="containsText" dxfId="15" priority="18" operator="containsText" text="RF">
      <formula>NOT(ISERROR(SEARCH("RF",B35)))</formula>
    </cfRule>
    <cfRule type="containsText" dxfId="14" priority="19" operator="containsText" text="F">
      <formula>NOT(ISERROR(SEARCH("F",B35)))</formula>
    </cfRule>
    <cfRule type="containsText" dxfId="13" priority="20" operator="containsText" text="VJ">
      <formula>NOT(ISERROR(SEARCH("VJ",B35)))</formula>
    </cfRule>
    <cfRule type="containsText" dxfId="12" priority="21" operator="containsText" text="VAS">
      <formula>NOT(ISERROR(SEARCH("VAS",B35)))</formula>
    </cfRule>
    <cfRule type="containsText" dxfId="11" priority="22" operator="containsText" text="VA">
      <formula>NOT(ISERROR(SEARCH("VA",B35)))</formula>
    </cfRule>
  </conditionalFormatting>
  <conditionalFormatting sqref="E14:F15">
    <cfRule type="containsText" dxfId="10" priority="1" operator="containsText" text="VSS">
      <formula>NOT(ISERROR(SEARCH("VSS",E14)))</formula>
    </cfRule>
    <cfRule type="containsText" dxfId="9" priority="2" operator="containsText" text="CP">
      <formula>NOT(ISERROR(SEARCH("CP",E14)))</formula>
    </cfRule>
    <cfRule type="containsText" dxfId="8" priority="3" operator="containsText" text="ML">
      <formula>NOT(ISERROR(SEARCH("ML",E14)))</formula>
    </cfRule>
    <cfRule type="containsText" dxfId="7" priority="4" operator="containsText" text="CM">
      <formula>NOT(ISERROR(SEARCH("CM",E14)))</formula>
    </cfRule>
    <cfRule type="containsText" dxfId="6" priority="5" operator="containsText" text="RSV">
      <formula>NOT(ISERROR(SEARCH("RSV",E14)))</formula>
    </cfRule>
    <cfRule type="containsText" dxfId="5" priority="6" operator="containsText" text="SV">
      <formula>NOT(ISERROR(SEARCH("SV",E14)))</formula>
    </cfRule>
    <cfRule type="containsText" dxfId="4" priority="7" operator="containsText" text="RF">
      <formula>NOT(ISERROR(SEARCH("RF",E14)))</formula>
    </cfRule>
    <cfRule type="containsText" dxfId="3" priority="8" operator="containsText" text="F">
      <formula>NOT(ISERROR(SEARCH("F",E14)))</formula>
    </cfRule>
    <cfRule type="containsText" dxfId="2" priority="9" operator="containsText" text="VJ">
      <formula>NOT(ISERROR(SEARCH("VJ",E14)))</formula>
    </cfRule>
    <cfRule type="containsText" dxfId="1" priority="10" operator="containsText" text="VAS">
      <formula>NOT(ISERROR(SEARCH("VAS",E14)))</formula>
    </cfRule>
    <cfRule type="containsText" dxfId="0" priority="11" operator="containsText" text="VA">
      <formula>NOT(ISERROR(SEARCH("VA",E14)))</formula>
    </cfRule>
  </conditionalFormatting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Cuisine</vt:lpstr>
      <vt:lpstr>H base novembre 2017</vt:lpstr>
      <vt:lpstr>Cuisine 2</vt:lpstr>
      <vt:lpstr>Horaire</vt:lpstr>
      <vt:lpstr>Horaire!Zone_d_impression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</dc:creator>
  <cp:keywords/>
  <dc:description/>
  <cp:lastModifiedBy>utilisateur</cp:lastModifiedBy>
  <cp:revision/>
  <dcterms:created xsi:type="dcterms:W3CDTF">2017-01-05T12:44:38Z</dcterms:created>
  <dcterms:modified xsi:type="dcterms:W3CDTF">2019-04-11T13:42:00Z</dcterms:modified>
  <cp:category/>
  <cp:contentStatus/>
</cp:coreProperties>
</file>